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roitman/Library/CloudStorage/Box-Box/JRoit Lab/Publications/In Process/PB Adolescent Morphine Reward/"/>
    </mc:Choice>
  </mc:AlternateContent>
  <xr:revisionPtr revIDLastSave="0" documentId="13_ncr:1_{78F1704A-09F3-3F40-A64D-6EA3433DF2B0}" xr6:coauthVersionLast="47" xr6:coauthVersionMax="47" xr10:uidLastSave="{00000000-0000-0000-0000-000000000000}"/>
  <bookViews>
    <workbookView xWindow="0" yWindow="760" windowWidth="24440" windowHeight="17600" xr2:uid="{5EF0588E-4F91-4A3B-A9F5-0D58CB15A69D}"/>
  </bookViews>
  <sheets>
    <sheet name="Sex - main effects across figs" sheetId="11" r:id="rId1"/>
    <sheet name="Fig 3 Naïve adult" sheetId="3" r:id="rId2"/>
    <sheet name="Fig 4 Adol morphine" sheetId="4" r:id="rId3"/>
    <sheet name="Fig 5 Adult Re-exposure" sheetId="5" r:id="rId4"/>
    <sheet name="Fig 6 Ephys" sheetId="10" r:id="rId5"/>
    <sheet name="Fig S2 Naïve adult press" sheetId="6" r:id="rId6"/>
    <sheet name="Fig S4 Adol morphine press" sheetId="7" r:id="rId7"/>
    <sheet name="Fig S5 Adult morphine pres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D12" i="10"/>
  <c r="D11" i="10"/>
  <c r="D10" i="10"/>
  <c r="D8" i="10"/>
  <c r="D7" i="10"/>
  <c r="D6" i="10"/>
  <c r="D5" i="10"/>
  <c r="D4" i="10"/>
  <c r="D382" i="8"/>
  <c r="D381" i="8"/>
  <c r="D380" i="8"/>
  <c r="D357" i="8"/>
  <c r="D356" i="8"/>
  <c r="D355" i="8"/>
  <c r="D332" i="8"/>
  <c r="D331" i="8"/>
  <c r="D330" i="8"/>
  <c r="D329" i="8"/>
  <c r="D328" i="8"/>
  <c r="D327" i="8"/>
  <c r="D326" i="8"/>
  <c r="D325" i="8"/>
  <c r="D324" i="8"/>
  <c r="D323" i="8"/>
  <c r="D321" i="8"/>
  <c r="D320" i="8"/>
  <c r="D319" i="8"/>
  <c r="D318" i="8"/>
  <c r="D317" i="8"/>
  <c r="D316" i="8"/>
  <c r="D315" i="8"/>
  <c r="D314" i="8"/>
  <c r="D313" i="8"/>
  <c r="D311" i="8"/>
  <c r="D310" i="8"/>
  <c r="D309" i="8"/>
  <c r="D308" i="8"/>
  <c r="D307" i="8"/>
  <c r="D306" i="8"/>
  <c r="D305" i="8"/>
  <c r="D304" i="8"/>
  <c r="D303" i="8"/>
  <c r="D266" i="8"/>
  <c r="D265" i="8"/>
  <c r="D264" i="8"/>
  <c r="D263" i="8"/>
  <c r="D262" i="8"/>
  <c r="D261" i="8"/>
  <c r="D260" i="8"/>
  <c r="D259" i="8"/>
  <c r="D257" i="8"/>
  <c r="D256" i="8"/>
  <c r="D255" i="8"/>
  <c r="D254" i="8"/>
  <c r="D253" i="8"/>
  <c r="D252" i="8"/>
  <c r="D251" i="8"/>
  <c r="D249" i="8"/>
  <c r="D248" i="8"/>
  <c r="D247" i="8"/>
  <c r="D246" i="8"/>
  <c r="D245" i="8"/>
  <c r="D244" i="8"/>
  <c r="D243" i="8"/>
  <c r="D188" i="8"/>
  <c r="D187" i="8"/>
  <c r="D186" i="8"/>
  <c r="D185" i="8"/>
  <c r="D184" i="8"/>
  <c r="D183" i="8"/>
  <c r="D181" i="8"/>
  <c r="D180" i="8"/>
  <c r="D179" i="8"/>
  <c r="D178" i="8"/>
  <c r="D177" i="8"/>
  <c r="D176" i="8"/>
  <c r="D117" i="8"/>
  <c r="D120" i="8"/>
  <c r="D121" i="8"/>
  <c r="D122" i="8"/>
  <c r="D123" i="8"/>
  <c r="D116" i="8"/>
  <c r="D115" i="8"/>
  <c r="D114" i="8"/>
  <c r="D113" i="8"/>
  <c r="D112" i="8"/>
  <c r="D111" i="8"/>
  <c r="D110" i="8"/>
  <c r="D108" i="8"/>
  <c r="D107" i="8"/>
  <c r="D106" i="8"/>
  <c r="D105" i="8"/>
  <c r="D104" i="8"/>
  <c r="D103" i="8"/>
  <c r="D102" i="8"/>
  <c r="D100" i="8"/>
  <c r="D99" i="8"/>
  <c r="D98" i="8"/>
  <c r="D97" i="8"/>
  <c r="D96" i="8"/>
  <c r="D95" i="8"/>
  <c r="D94" i="8"/>
  <c r="D39" i="8"/>
  <c r="D38" i="8"/>
  <c r="D37" i="8"/>
  <c r="D36" i="8"/>
  <c r="D35" i="8"/>
  <c r="D34" i="8"/>
  <c r="D32" i="8"/>
  <c r="D31" i="8"/>
  <c r="D30" i="8"/>
  <c r="D29" i="8"/>
  <c r="D28" i="8"/>
  <c r="D27" i="8"/>
  <c r="D360" i="8"/>
  <c r="D335" i="8"/>
  <c r="D269" i="8"/>
  <c r="D213" i="8"/>
  <c r="D191" i="8"/>
  <c r="D154" i="8"/>
  <c r="D64" i="8"/>
  <c r="D42" i="8"/>
  <c r="D5" i="8"/>
  <c r="D411" i="5"/>
  <c r="D410" i="5"/>
  <c r="D409" i="5"/>
  <c r="D389" i="5"/>
  <c r="D388" i="5"/>
  <c r="D387" i="5"/>
  <c r="D364" i="5"/>
  <c r="D363" i="5"/>
  <c r="D362" i="5"/>
  <c r="D361" i="5"/>
  <c r="D360" i="5"/>
  <c r="D359" i="5"/>
  <c r="D358" i="5"/>
  <c r="D357" i="5"/>
  <c r="D356" i="5"/>
  <c r="D355" i="5"/>
  <c r="D353" i="5"/>
  <c r="D352" i="5"/>
  <c r="D351" i="5"/>
  <c r="D350" i="5"/>
  <c r="D349" i="5"/>
  <c r="D348" i="5"/>
  <c r="D347" i="5"/>
  <c r="D346" i="5"/>
  <c r="D345" i="5"/>
  <c r="D343" i="5"/>
  <c r="D342" i="5"/>
  <c r="D341" i="5"/>
  <c r="D340" i="5"/>
  <c r="D339" i="5"/>
  <c r="D338" i="5"/>
  <c r="D337" i="5"/>
  <c r="D336" i="5"/>
  <c r="D335" i="5"/>
  <c r="D298" i="5"/>
  <c r="D297" i="5"/>
  <c r="D296" i="5"/>
  <c r="D295" i="5"/>
  <c r="D294" i="5"/>
  <c r="D293" i="5"/>
  <c r="D292" i="5"/>
  <c r="D291" i="5"/>
  <c r="D289" i="5"/>
  <c r="D288" i="5"/>
  <c r="D287" i="5"/>
  <c r="D286" i="5"/>
  <c r="D285" i="5"/>
  <c r="D284" i="5"/>
  <c r="D283" i="5"/>
  <c r="D281" i="5"/>
  <c r="D280" i="5"/>
  <c r="D279" i="5"/>
  <c r="D278" i="5"/>
  <c r="D277" i="5"/>
  <c r="D276" i="5"/>
  <c r="D275" i="5"/>
  <c r="D220" i="5"/>
  <c r="D219" i="5"/>
  <c r="D218" i="5"/>
  <c r="D217" i="5"/>
  <c r="D216" i="5"/>
  <c r="D215" i="5"/>
  <c r="D213" i="5"/>
  <c r="D212" i="5"/>
  <c r="D211" i="5"/>
  <c r="D210" i="5"/>
  <c r="D209" i="5"/>
  <c r="D208" i="5"/>
  <c r="D183" i="5"/>
  <c r="D182" i="5"/>
  <c r="D181" i="5"/>
  <c r="D180" i="5"/>
  <c r="D179" i="5"/>
  <c r="D178" i="5"/>
  <c r="D177" i="5"/>
  <c r="D176" i="5"/>
  <c r="D175" i="5"/>
  <c r="D174" i="5"/>
  <c r="D172" i="5"/>
  <c r="D171" i="5"/>
  <c r="D170" i="5"/>
  <c r="D169" i="5"/>
  <c r="D168" i="5"/>
  <c r="D167" i="5"/>
  <c r="D166" i="5"/>
  <c r="D165" i="5"/>
  <c r="D164" i="5"/>
  <c r="D162" i="5"/>
  <c r="D161" i="5"/>
  <c r="D160" i="5"/>
  <c r="D159" i="5"/>
  <c r="D158" i="5"/>
  <c r="D157" i="5"/>
  <c r="D156" i="5"/>
  <c r="D155" i="5"/>
  <c r="D154" i="5"/>
  <c r="D117" i="5"/>
  <c r="D116" i="5"/>
  <c r="D115" i="5"/>
  <c r="D114" i="5"/>
  <c r="D113" i="5"/>
  <c r="D112" i="5"/>
  <c r="D111" i="5"/>
  <c r="D110" i="5"/>
  <c r="D108" i="5"/>
  <c r="D107" i="5"/>
  <c r="D106" i="5"/>
  <c r="D105" i="5"/>
  <c r="D104" i="5"/>
  <c r="D103" i="5"/>
  <c r="D102" i="5"/>
  <c r="D100" i="5"/>
  <c r="D99" i="5"/>
  <c r="D98" i="5"/>
  <c r="D97" i="5"/>
  <c r="D96" i="5"/>
  <c r="D95" i="5"/>
  <c r="D94" i="5"/>
  <c r="D39" i="5"/>
  <c r="D38" i="5"/>
  <c r="D37" i="5"/>
  <c r="D36" i="5"/>
  <c r="D35" i="5"/>
  <c r="D34" i="5"/>
  <c r="D32" i="5"/>
  <c r="D31" i="5"/>
  <c r="D30" i="5"/>
  <c r="D29" i="5"/>
  <c r="D28" i="5"/>
  <c r="D27" i="5"/>
  <c r="D392" i="5"/>
  <c r="D367" i="5"/>
  <c r="D301" i="5"/>
  <c r="D245" i="5"/>
  <c r="D223" i="5"/>
  <c r="D186" i="5"/>
  <c r="D120" i="5"/>
  <c r="D64" i="5"/>
  <c r="D42" i="5"/>
  <c r="D5" i="5"/>
  <c r="D613" i="7"/>
  <c r="D612" i="7"/>
  <c r="D611" i="7"/>
  <c r="D609" i="7"/>
  <c r="D608" i="7"/>
  <c r="D607" i="7"/>
  <c r="D577" i="7"/>
  <c r="D576" i="7"/>
  <c r="D575" i="7"/>
  <c r="D573" i="7"/>
  <c r="D572" i="7"/>
  <c r="D571" i="7"/>
  <c r="D345" i="7"/>
  <c r="D344" i="7"/>
  <c r="D343" i="7"/>
  <c r="D342" i="7"/>
  <c r="D341" i="7"/>
  <c r="D340" i="7"/>
  <c r="D338" i="7"/>
  <c r="D337" i="7"/>
  <c r="D336" i="7"/>
  <c r="D335" i="7"/>
  <c r="D334" i="7"/>
  <c r="D333" i="7"/>
  <c r="D308" i="7"/>
  <c r="D307" i="7"/>
  <c r="D306" i="7"/>
  <c r="D305" i="7"/>
  <c r="D304" i="7"/>
  <c r="D303" i="7"/>
  <c r="D301" i="7"/>
  <c r="D300" i="7"/>
  <c r="D299" i="7"/>
  <c r="D298" i="7"/>
  <c r="D297" i="7"/>
  <c r="D296" i="7"/>
  <c r="D75" i="7"/>
  <c r="D74" i="7"/>
  <c r="D73" i="7"/>
  <c r="D72" i="7"/>
  <c r="D71" i="7"/>
  <c r="D70" i="7"/>
  <c r="D68" i="7"/>
  <c r="D67" i="7"/>
  <c r="D66" i="7"/>
  <c r="D65" i="7"/>
  <c r="D64" i="7"/>
  <c r="D63" i="7"/>
  <c r="D38" i="7"/>
  <c r="D37" i="7"/>
  <c r="D36" i="7"/>
  <c r="D35" i="7"/>
  <c r="D34" i="7"/>
  <c r="D33" i="7"/>
  <c r="D31" i="7"/>
  <c r="D30" i="7"/>
  <c r="D29" i="7"/>
  <c r="D28" i="7"/>
  <c r="D27" i="7"/>
  <c r="D26" i="7"/>
  <c r="D580" i="7"/>
  <c r="D544" i="7"/>
  <c r="D516" i="7"/>
  <c r="D494" i="7"/>
  <c r="D464" i="7"/>
  <c r="D446" i="7"/>
  <c r="D418" i="7"/>
  <c r="D396" i="7"/>
  <c r="D366" i="7"/>
  <c r="D348" i="7"/>
  <c r="D311" i="7"/>
  <c r="D274" i="7"/>
  <c r="D246" i="7"/>
  <c r="D224" i="7"/>
  <c r="D194" i="7"/>
  <c r="D166" i="7"/>
  <c r="D144" i="7"/>
  <c r="D114" i="7"/>
  <c r="D96" i="7"/>
  <c r="D78" i="7"/>
  <c r="D41" i="7"/>
  <c r="D4" i="7"/>
  <c r="D345" i="4"/>
  <c r="D344" i="4"/>
  <c r="D343" i="4"/>
  <c r="D342" i="4"/>
  <c r="D341" i="4"/>
  <c r="D340" i="4"/>
  <c r="D338" i="4"/>
  <c r="D337" i="4"/>
  <c r="D336" i="4"/>
  <c r="D335" i="4"/>
  <c r="D334" i="4"/>
  <c r="D333" i="4"/>
  <c r="D308" i="4"/>
  <c r="D307" i="4"/>
  <c r="D306" i="4"/>
  <c r="D305" i="4"/>
  <c r="D304" i="4"/>
  <c r="D303" i="4"/>
  <c r="D301" i="4"/>
  <c r="D300" i="4"/>
  <c r="D299" i="4"/>
  <c r="D298" i="4"/>
  <c r="D297" i="4"/>
  <c r="D296" i="4"/>
  <c r="D75" i="4"/>
  <c r="D74" i="4"/>
  <c r="D73" i="4"/>
  <c r="D72" i="4"/>
  <c r="D71" i="4"/>
  <c r="D70" i="4"/>
  <c r="D68" i="4"/>
  <c r="D67" i="4"/>
  <c r="D66" i="4"/>
  <c r="D65" i="4"/>
  <c r="D64" i="4"/>
  <c r="D63" i="4"/>
  <c r="D38" i="4"/>
  <c r="D37" i="4"/>
  <c r="D36" i="4"/>
  <c r="D35" i="4"/>
  <c r="D34" i="4"/>
  <c r="D33" i="4"/>
  <c r="D31" i="4"/>
  <c r="D30" i="4"/>
  <c r="D29" i="4"/>
  <c r="D28" i="4"/>
  <c r="D27" i="4"/>
  <c r="D26" i="4"/>
  <c r="D479" i="4"/>
  <c r="D478" i="4"/>
  <c r="D477" i="4"/>
  <c r="D475" i="4"/>
  <c r="D474" i="4"/>
  <c r="D473" i="4"/>
  <c r="D515" i="4"/>
  <c r="D514" i="4"/>
  <c r="D513" i="4"/>
  <c r="D511" i="4"/>
  <c r="D510" i="4"/>
  <c r="D509" i="4"/>
  <c r="D482" i="4"/>
  <c r="D446" i="4"/>
  <c r="D418" i="4"/>
  <c r="D396" i="4"/>
  <c r="D366" i="4"/>
  <c r="D348" i="4"/>
  <c r="D311" i="4"/>
  <c r="D274" i="4"/>
  <c r="D246" i="4"/>
  <c r="D224" i="4"/>
  <c r="D194" i="4"/>
  <c r="D176" i="4"/>
  <c r="D148" i="4"/>
  <c r="D126" i="4"/>
  <c r="D96" i="4"/>
  <c r="D78" i="4"/>
  <c r="D41" i="4"/>
  <c r="D4" i="4"/>
  <c r="D112" i="6"/>
  <c r="D111" i="6"/>
  <c r="D110" i="6"/>
  <c r="D109" i="6"/>
  <c r="D191" i="6"/>
  <c r="D173" i="6"/>
  <c r="D151" i="6"/>
  <c r="D133" i="6"/>
  <c r="D108" i="6"/>
  <c r="D88" i="6"/>
  <c r="D70" i="6"/>
  <c r="D48" i="6"/>
  <c r="D30" i="6"/>
  <c r="D27" i="6"/>
  <c r="D26" i="6"/>
  <c r="D25" i="6"/>
  <c r="D24" i="6"/>
  <c r="D23" i="6"/>
  <c r="D22" i="6"/>
  <c r="D9" i="6"/>
  <c r="D8" i="6"/>
  <c r="D7" i="6"/>
  <c r="D6" i="6"/>
  <c r="D5" i="6"/>
  <c r="D191" i="3"/>
  <c r="D173" i="3"/>
  <c r="D151" i="3"/>
  <c r="D108" i="3"/>
  <c r="D133" i="3"/>
  <c r="D130" i="3"/>
  <c r="D129" i="3"/>
  <c r="D128" i="3"/>
  <c r="D127" i="3"/>
  <c r="D126" i="3"/>
  <c r="D125" i="3"/>
  <c r="D94" i="3"/>
  <c r="D93" i="3"/>
  <c r="D92" i="3"/>
  <c r="D91" i="3"/>
  <c r="D90" i="3"/>
  <c r="D89" i="3"/>
  <c r="D74" i="3"/>
  <c r="D73" i="3"/>
  <c r="D72" i="3"/>
  <c r="D71" i="3"/>
  <c r="D56" i="3"/>
  <c r="D55" i="3"/>
  <c r="D54" i="3"/>
  <c r="D53" i="3"/>
  <c r="D52" i="3"/>
  <c r="D51" i="3"/>
  <c r="D50" i="3"/>
  <c r="D49" i="3"/>
  <c r="D30" i="3"/>
  <c r="D34" i="3"/>
  <c r="D33" i="3"/>
  <c r="D32" i="3"/>
  <c r="D31" i="3"/>
  <c r="D27" i="3"/>
  <c r="D26" i="3"/>
  <c r="D25" i="3"/>
  <c r="D24" i="3"/>
  <c r="D23" i="3"/>
  <c r="D22" i="3"/>
  <c r="D5" i="3"/>
  <c r="D8" i="3"/>
  <c r="D7" i="3"/>
  <c r="D6" i="3"/>
  <c r="D368" i="8"/>
  <c r="D366" i="8"/>
  <c r="D365" i="8"/>
  <c r="D364" i="8"/>
  <c r="D363" i="8"/>
  <c r="D362" i="8"/>
  <c r="D361" i="8"/>
  <c r="D339" i="8"/>
  <c r="D343" i="8"/>
  <c r="D341" i="8"/>
  <c r="D340" i="8"/>
  <c r="D338" i="8"/>
  <c r="D337" i="8"/>
  <c r="D336" i="8"/>
  <c r="D553" i="7"/>
  <c r="D594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58" i="7"/>
  <c r="D556" i="7"/>
  <c r="D555" i="7"/>
  <c r="D554" i="7"/>
  <c r="D552" i="7"/>
  <c r="D551" i="7"/>
  <c r="D550" i="7"/>
  <c r="D549" i="7"/>
  <c r="D548" i="7"/>
  <c r="D547" i="7"/>
  <c r="D546" i="7"/>
  <c r="D545" i="7"/>
  <c r="D496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60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225" i="5"/>
  <c r="D401" i="4"/>
  <c r="D351" i="4"/>
  <c r="D112" i="3"/>
  <c r="D398" i="5" l="1"/>
  <c r="D397" i="5"/>
  <c r="D396" i="5"/>
  <c r="D395" i="5"/>
  <c r="D394" i="5"/>
  <c r="D393" i="5"/>
  <c r="D375" i="5"/>
  <c r="D373" i="5"/>
  <c r="D372" i="5"/>
  <c r="D371" i="5"/>
  <c r="D370" i="5"/>
  <c r="D369" i="5"/>
  <c r="D368" i="5"/>
  <c r="D291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31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01" i="8"/>
  <c r="D199" i="8"/>
  <c r="D198" i="8"/>
  <c r="D197" i="8"/>
  <c r="D196" i="8"/>
  <c r="D195" i="8"/>
  <c r="D194" i="8"/>
  <c r="D193" i="8"/>
  <c r="D192" i="8"/>
  <c r="D164" i="8"/>
  <c r="D162" i="8"/>
  <c r="D161" i="8"/>
  <c r="D160" i="8"/>
  <c r="D159" i="8"/>
  <c r="D158" i="8"/>
  <c r="D157" i="8"/>
  <c r="D156" i="8"/>
  <c r="D155" i="8"/>
  <c r="D142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82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52" i="8"/>
  <c r="D50" i="8"/>
  <c r="D49" i="8"/>
  <c r="D48" i="8"/>
  <c r="D47" i="8"/>
  <c r="D46" i="8"/>
  <c r="D45" i="8"/>
  <c r="D44" i="8"/>
  <c r="D43" i="8"/>
  <c r="D15" i="8"/>
  <c r="D13" i="8"/>
  <c r="D12" i="8"/>
  <c r="D11" i="8"/>
  <c r="D10" i="8"/>
  <c r="D9" i="8"/>
  <c r="D8" i="8"/>
  <c r="D7" i="8"/>
  <c r="D6" i="8"/>
  <c r="D532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434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504" i="7"/>
  <c r="D502" i="7"/>
  <c r="D501" i="7"/>
  <c r="D500" i="7"/>
  <c r="D499" i="7"/>
  <c r="D498" i="7"/>
  <c r="D497" i="7"/>
  <c r="D496" i="7"/>
  <c r="D495" i="7"/>
  <c r="D406" i="7"/>
  <c r="D404" i="7"/>
  <c r="D403" i="7"/>
  <c r="D402" i="7"/>
  <c r="D401" i="7"/>
  <c r="D400" i="7"/>
  <c r="D399" i="7"/>
  <c r="D398" i="7"/>
  <c r="D397" i="7"/>
  <c r="D482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384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452" i="7"/>
  <c r="D450" i="7"/>
  <c r="D449" i="7"/>
  <c r="D448" i="7"/>
  <c r="D447" i="7"/>
  <c r="D354" i="7"/>
  <c r="D352" i="7"/>
  <c r="D351" i="7"/>
  <c r="D350" i="7"/>
  <c r="D349" i="7"/>
  <c r="D321" i="7"/>
  <c r="D319" i="7"/>
  <c r="D318" i="7"/>
  <c r="D317" i="7"/>
  <c r="D316" i="7"/>
  <c r="D315" i="7"/>
  <c r="D314" i="7"/>
  <c r="D313" i="7"/>
  <c r="D312" i="7"/>
  <c r="D284" i="7"/>
  <c r="D282" i="7"/>
  <c r="D281" i="7"/>
  <c r="D280" i="7"/>
  <c r="D279" i="7"/>
  <c r="D278" i="7"/>
  <c r="D277" i="7"/>
  <c r="D276" i="7"/>
  <c r="D275" i="7"/>
  <c r="D262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182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234" i="7"/>
  <c r="D232" i="7"/>
  <c r="D231" i="7"/>
  <c r="D230" i="7"/>
  <c r="D229" i="7"/>
  <c r="D228" i="7"/>
  <c r="D227" i="7"/>
  <c r="D226" i="7"/>
  <c r="D225" i="7"/>
  <c r="D154" i="7"/>
  <c r="D152" i="7"/>
  <c r="D151" i="7"/>
  <c r="D150" i="7"/>
  <c r="D149" i="7"/>
  <c r="D148" i="7"/>
  <c r="D147" i="7"/>
  <c r="D146" i="7"/>
  <c r="D145" i="7"/>
  <c r="D212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32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02" i="7"/>
  <c r="D100" i="7"/>
  <c r="D99" i="7"/>
  <c r="D98" i="7"/>
  <c r="D97" i="7"/>
  <c r="D84" i="7"/>
  <c r="D82" i="7"/>
  <c r="D81" i="7"/>
  <c r="D80" i="7"/>
  <c r="D79" i="7"/>
  <c r="D51" i="7"/>
  <c r="D49" i="7"/>
  <c r="D48" i="7"/>
  <c r="D47" i="7"/>
  <c r="D46" i="7"/>
  <c r="D45" i="7"/>
  <c r="D44" i="7"/>
  <c r="D43" i="7"/>
  <c r="D42" i="7"/>
  <c r="D14" i="7"/>
  <c r="D12" i="7"/>
  <c r="D11" i="7"/>
  <c r="D10" i="7"/>
  <c r="D9" i="7"/>
  <c r="D8" i="7"/>
  <c r="D7" i="7"/>
  <c r="D6" i="7"/>
  <c r="D5" i="7"/>
  <c r="D199" i="6"/>
  <c r="D197" i="6"/>
  <c r="D196" i="6"/>
  <c r="D195" i="6"/>
  <c r="D194" i="6"/>
  <c r="D193" i="6"/>
  <c r="D192" i="6"/>
  <c r="D179" i="6"/>
  <c r="D177" i="6"/>
  <c r="D176" i="6"/>
  <c r="D175" i="6"/>
  <c r="D174" i="6"/>
  <c r="D161" i="6"/>
  <c r="D159" i="6"/>
  <c r="D158" i="6"/>
  <c r="D157" i="6"/>
  <c r="D156" i="6"/>
  <c r="D155" i="6"/>
  <c r="D154" i="6"/>
  <c r="D153" i="6"/>
  <c r="D152" i="6"/>
  <c r="D139" i="6"/>
  <c r="D137" i="6"/>
  <c r="D136" i="6"/>
  <c r="D135" i="6"/>
  <c r="D134" i="6"/>
  <c r="D130" i="6"/>
  <c r="D129" i="6"/>
  <c r="D128" i="6"/>
  <c r="D127" i="6"/>
  <c r="D126" i="6"/>
  <c r="D125" i="6"/>
  <c r="D114" i="6"/>
  <c r="D96" i="6"/>
  <c r="D94" i="6"/>
  <c r="D93" i="6"/>
  <c r="D92" i="6"/>
  <c r="D91" i="6"/>
  <c r="D90" i="6"/>
  <c r="D89" i="6"/>
  <c r="D76" i="6"/>
  <c r="D74" i="6"/>
  <c r="D73" i="6"/>
  <c r="D72" i="6"/>
  <c r="D71" i="6"/>
  <c r="D58" i="6"/>
  <c r="D56" i="6"/>
  <c r="D55" i="6"/>
  <c r="D54" i="6"/>
  <c r="D53" i="6"/>
  <c r="D52" i="6"/>
  <c r="D51" i="6"/>
  <c r="D50" i="6"/>
  <c r="D49" i="6"/>
  <c r="D36" i="6"/>
  <c r="D34" i="6"/>
  <c r="D33" i="6"/>
  <c r="D32" i="6"/>
  <c r="D31" i="6"/>
  <c r="D11" i="6"/>
  <c r="D323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263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33" i="5"/>
  <c r="D231" i="5"/>
  <c r="D230" i="5"/>
  <c r="D229" i="5"/>
  <c r="D228" i="5"/>
  <c r="D227" i="5"/>
  <c r="D226" i="5"/>
  <c r="D224" i="5"/>
  <c r="D196" i="5"/>
  <c r="D194" i="5"/>
  <c r="D193" i="5"/>
  <c r="D192" i="5"/>
  <c r="D191" i="5"/>
  <c r="D190" i="5"/>
  <c r="D189" i="5"/>
  <c r="D188" i="5"/>
  <c r="D187" i="5"/>
  <c r="D142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82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52" i="5"/>
  <c r="D50" i="5"/>
  <c r="D49" i="5"/>
  <c r="D48" i="5"/>
  <c r="D47" i="5"/>
  <c r="D46" i="5"/>
  <c r="D45" i="5"/>
  <c r="D44" i="5"/>
  <c r="D43" i="5"/>
  <c r="D15" i="5"/>
  <c r="D13" i="5"/>
  <c r="D12" i="5"/>
  <c r="D11" i="5"/>
  <c r="D10" i="5"/>
  <c r="D9" i="5"/>
  <c r="D8" i="5"/>
  <c r="D7" i="5"/>
  <c r="D6" i="5"/>
  <c r="D434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06" i="4"/>
  <c r="D404" i="4"/>
  <c r="D403" i="4"/>
  <c r="D402" i="4"/>
  <c r="D400" i="4"/>
  <c r="D399" i="4"/>
  <c r="D398" i="4"/>
  <c r="D397" i="4"/>
  <c r="D384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54" i="4"/>
  <c r="D352" i="4"/>
  <c r="D350" i="4"/>
  <c r="D349" i="4"/>
  <c r="D321" i="4"/>
  <c r="D319" i="4"/>
  <c r="D318" i="4"/>
  <c r="D317" i="4"/>
  <c r="D316" i="4"/>
  <c r="D315" i="4"/>
  <c r="D314" i="4"/>
  <c r="D313" i="4"/>
  <c r="D312" i="4"/>
  <c r="D284" i="4"/>
  <c r="D282" i="4"/>
  <c r="D281" i="4"/>
  <c r="D280" i="4"/>
  <c r="D278" i="4"/>
  <c r="D277" i="4"/>
  <c r="D276" i="4"/>
  <c r="D275" i="4"/>
  <c r="D262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164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234" i="4"/>
  <c r="D232" i="4"/>
  <c r="D231" i="4"/>
  <c r="D230" i="4"/>
  <c r="D229" i="4"/>
  <c r="D228" i="4"/>
  <c r="D227" i="4"/>
  <c r="D226" i="4"/>
  <c r="D225" i="4"/>
  <c r="D136" i="4"/>
  <c r="D134" i="4"/>
  <c r="D133" i="4"/>
  <c r="D132" i="4"/>
  <c r="D131" i="4"/>
  <c r="D130" i="4"/>
  <c r="D129" i="4"/>
  <c r="D128" i="4"/>
  <c r="D127" i="4"/>
  <c r="D212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14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182" i="4"/>
  <c r="D180" i="4"/>
  <c r="D179" i="4"/>
  <c r="D178" i="4"/>
  <c r="D177" i="4"/>
  <c r="D84" i="4"/>
  <c r="D82" i="4"/>
  <c r="D81" i="4"/>
  <c r="D80" i="4"/>
  <c r="D79" i="4"/>
  <c r="D51" i="4"/>
  <c r="D49" i="4"/>
  <c r="D48" i="4"/>
  <c r="D47" i="4"/>
  <c r="D46" i="4"/>
  <c r="D45" i="4"/>
  <c r="D44" i="4"/>
  <c r="D43" i="4"/>
  <c r="D42" i="4"/>
  <c r="D14" i="4"/>
  <c r="D12" i="4"/>
  <c r="D11" i="4"/>
  <c r="D10" i="4"/>
  <c r="D9" i="4"/>
  <c r="D8" i="4"/>
  <c r="D7" i="4"/>
  <c r="D6" i="4"/>
  <c r="D5" i="4"/>
  <c r="D199" i="3"/>
  <c r="D197" i="3"/>
  <c r="D196" i="3"/>
  <c r="D195" i="3"/>
  <c r="D194" i="3"/>
  <c r="D193" i="3"/>
  <c r="D192" i="3"/>
  <c r="D179" i="3"/>
  <c r="D177" i="3"/>
  <c r="D176" i="3"/>
  <c r="D175" i="3"/>
  <c r="D174" i="3"/>
  <c r="D161" i="3"/>
  <c r="D159" i="3"/>
  <c r="D158" i="3"/>
  <c r="D157" i="3"/>
  <c r="D156" i="3"/>
  <c r="D155" i="3"/>
  <c r="D154" i="3"/>
  <c r="D153" i="3"/>
  <c r="D152" i="3"/>
  <c r="D139" i="3"/>
  <c r="D137" i="3"/>
  <c r="D136" i="3"/>
  <c r="D135" i="3"/>
  <c r="D134" i="3"/>
  <c r="D114" i="3"/>
  <c r="D111" i="3"/>
  <c r="D110" i="3"/>
  <c r="D109" i="3"/>
  <c r="D96" i="3"/>
  <c r="D88" i="3"/>
  <c r="D76" i="3"/>
  <c r="D70" i="3"/>
  <c r="D58" i="3"/>
  <c r="D48" i="3"/>
  <c r="D36" i="3"/>
  <c r="D11" i="3"/>
</calcChain>
</file>

<file path=xl/sharedStrings.xml><?xml version="1.0" encoding="utf-8"?>
<sst xmlns="http://schemas.openxmlformats.org/spreadsheetml/2006/main" count="4295" uniqueCount="733">
  <si>
    <t>Values</t>
  </si>
  <si>
    <t>Statistical Test</t>
  </si>
  <si>
    <t>Sample size</t>
  </si>
  <si>
    <t>Figure</t>
  </si>
  <si>
    <t>15 rats total</t>
  </si>
  <si>
    <t>M = 8</t>
  </si>
  <si>
    <t>F = 7</t>
  </si>
  <si>
    <t>Helper Table</t>
  </si>
  <si>
    <t>B</t>
  </si>
  <si>
    <t>SE</t>
  </si>
  <si>
    <t>Z</t>
  </si>
  <si>
    <t>P</t>
  </si>
  <si>
    <t>Fixed Effects</t>
  </si>
  <si>
    <t>Random Effects</t>
  </si>
  <si>
    <t>Subject ID (Intercept)</t>
  </si>
  <si>
    <t>Model Fit</t>
  </si>
  <si>
    <t>Δ AIC</t>
  </si>
  <si>
    <t>Δ BIC</t>
  </si>
  <si>
    <t>Δ Log-Likelihood</t>
  </si>
  <si>
    <t>Null Model Comparison p</t>
  </si>
  <si>
    <t>df</t>
  </si>
  <si>
    <t>ICC</t>
  </si>
  <si>
    <t>variance</t>
  </si>
  <si>
    <t>SD</t>
  </si>
  <si>
    <r>
      <t>Marginal R</t>
    </r>
    <r>
      <rPr>
        <vertAlign val="superscript"/>
        <sz val="12"/>
        <color theme="1"/>
        <rFont val="Arial"/>
        <family val="2"/>
      </rPr>
      <t>2</t>
    </r>
  </si>
  <si>
    <t>p &lt; .001</t>
  </si>
  <si>
    <t>Gaussian mixed effects model; M50 ~ Phase + Sex + (1|Subject ID)</t>
  </si>
  <si>
    <t>Post hoc multiple comparisons</t>
  </si>
  <si>
    <t>Baseline vs Injection</t>
  </si>
  <si>
    <t>Baseline vs Post Injection (Early)</t>
  </si>
  <si>
    <t>Baseline vs Post Injection (Late)</t>
  </si>
  <si>
    <t>Injection vs Post Injection (Early)</t>
  </si>
  <si>
    <t>Injection vs Post Injection (Late)</t>
  </si>
  <si>
    <t>Post Injection (Early) vs Post Injection (Late)</t>
  </si>
  <si>
    <t>t</t>
  </si>
  <si>
    <t>p</t>
  </si>
  <si>
    <t>Injection vs Baseline; Gaussian mixed effects model; M50 ~ Session + Sex + (1|Subject ID)</t>
  </si>
  <si>
    <t>Post Injection (Early) vs Baseline; Gaussian mixed effects model; M50 ~ Session + Sex + (1|Subject ID)</t>
  </si>
  <si>
    <t>Post Injection (Late) vs Baseline; Gaussian mixed effects model; M50 ~ Session + Sex + (1|Subject ID)</t>
  </si>
  <si>
    <t>(Intercept)</t>
  </si>
  <si>
    <t>Injection vs Baseline; Gaussian mixed effects model; Max Lever Presses ~ Session + Sex + (1|Subject ID)</t>
  </si>
  <si>
    <r>
      <t>Session</t>
    </r>
    <r>
      <rPr>
        <vertAlign val="subscript"/>
        <sz val="12"/>
        <color theme="1"/>
        <rFont val="Arial"/>
        <family val="2"/>
      </rPr>
      <t>1</t>
    </r>
  </si>
  <si>
    <r>
      <t>Session</t>
    </r>
    <r>
      <rPr>
        <vertAlign val="subscript"/>
        <sz val="12"/>
        <color theme="1"/>
        <rFont val="Arial"/>
        <family val="2"/>
      </rPr>
      <t>2</t>
    </r>
  </si>
  <si>
    <r>
      <t>Session</t>
    </r>
    <r>
      <rPr>
        <vertAlign val="subscript"/>
        <sz val="12"/>
        <color theme="1"/>
        <rFont val="Arial"/>
        <family val="2"/>
      </rPr>
      <t>3</t>
    </r>
  </si>
  <si>
    <r>
      <t>Session</t>
    </r>
    <r>
      <rPr>
        <vertAlign val="subscript"/>
        <sz val="12"/>
        <color theme="1"/>
        <rFont val="Arial"/>
        <family val="2"/>
      </rPr>
      <t>4</t>
    </r>
  </si>
  <si>
    <r>
      <t>Session</t>
    </r>
    <r>
      <rPr>
        <vertAlign val="subscript"/>
        <sz val="12"/>
        <color theme="1"/>
        <rFont val="Arial"/>
        <family val="2"/>
      </rPr>
      <t>5</t>
    </r>
  </si>
  <si>
    <r>
      <t>Session</t>
    </r>
    <r>
      <rPr>
        <vertAlign val="subscript"/>
        <sz val="12"/>
        <color theme="1"/>
        <rFont val="Arial"/>
        <family val="2"/>
      </rPr>
      <t>6</t>
    </r>
  </si>
  <si>
    <r>
      <t>Session</t>
    </r>
    <r>
      <rPr>
        <vertAlign val="subscript"/>
        <sz val="12"/>
        <color theme="1"/>
        <rFont val="Arial"/>
        <family val="2"/>
      </rPr>
      <t>7</t>
    </r>
  </si>
  <si>
    <t>262.00</t>
  </si>
  <si>
    <t>16.19</t>
  </si>
  <si>
    <t>-16.30</t>
  </si>
  <si>
    <t>0.000</t>
  </si>
  <si>
    <t>0.030</t>
  </si>
  <si>
    <t>0.020</t>
  </si>
  <si>
    <t>0.670</t>
  </si>
  <si>
    <t>0.080</t>
  </si>
  <si>
    <r>
      <t>Session</t>
    </r>
    <r>
      <rPr>
        <vertAlign val="subscript"/>
        <sz val="12"/>
        <color theme="1"/>
        <rFont val="Arial"/>
        <family val="2"/>
      </rPr>
      <t>8</t>
    </r>
  </si>
  <si>
    <r>
      <t>Session</t>
    </r>
    <r>
      <rPr>
        <vertAlign val="subscript"/>
        <sz val="12"/>
        <color theme="1"/>
        <rFont val="Arial"/>
        <family val="2"/>
      </rPr>
      <t>9</t>
    </r>
  </si>
  <si>
    <r>
      <t>Session</t>
    </r>
    <r>
      <rPr>
        <vertAlign val="subscript"/>
        <sz val="12"/>
        <color theme="1"/>
        <rFont val="Arial"/>
        <family val="2"/>
      </rPr>
      <t>10</t>
    </r>
  </si>
  <si>
    <r>
      <t>Session</t>
    </r>
    <r>
      <rPr>
        <vertAlign val="subscript"/>
        <sz val="12"/>
        <color theme="1"/>
        <rFont val="Arial"/>
        <family val="2"/>
      </rPr>
      <t>11</t>
    </r>
  </si>
  <si>
    <r>
      <t>Session</t>
    </r>
    <r>
      <rPr>
        <vertAlign val="subscript"/>
        <sz val="12"/>
        <color theme="1"/>
        <rFont val="Arial"/>
        <family val="2"/>
      </rPr>
      <t>13</t>
    </r>
  </si>
  <si>
    <r>
      <t>Session</t>
    </r>
    <r>
      <rPr>
        <vertAlign val="subscript"/>
        <sz val="12"/>
        <color theme="1"/>
        <rFont val="Arial"/>
        <family val="2"/>
      </rPr>
      <t>12</t>
    </r>
  </si>
  <si>
    <r>
      <t>Session</t>
    </r>
    <r>
      <rPr>
        <vertAlign val="subscript"/>
        <sz val="12"/>
        <color theme="1"/>
        <rFont val="Arial"/>
        <family val="2"/>
      </rPr>
      <t>14</t>
    </r>
  </si>
  <si>
    <r>
      <t>Session</t>
    </r>
    <r>
      <rPr>
        <vertAlign val="subscript"/>
        <sz val="12"/>
        <color theme="1"/>
        <rFont val="Arial"/>
        <family val="2"/>
      </rPr>
      <t>15</t>
    </r>
  </si>
  <si>
    <r>
      <t>Sex</t>
    </r>
    <r>
      <rPr>
        <vertAlign val="subscript"/>
        <sz val="12"/>
        <color theme="1"/>
        <rFont val="Arial"/>
        <family val="2"/>
      </rPr>
      <t>F</t>
    </r>
  </si>
  <si>
    <t>Post Injection (Late) vs Baseline; Gaussian mixed effects model; Max Lever Presses ~ Session + Sex + (1|Subject ID)</t>
  </si>
  <si>
    <t>-4.30</t>
  </si>
  <si>
    <t>-3.20</t>
  </si>
  <si>
    <t>18.33</t>
  </si>
  <si>
    <t>Post Injection (Early) vs Baseline; Gaussian mixed effects model; Max Lever Presses ~ Session + Sex + (1|Subject ID)</t>
  </si>
  <si>
    <t>336.00</t>
  </si>
  <si>
    <t>18.74</t>
  </si>
  <si>
    <t>351.10</t>
  </si>
  <si>
    <t>0.190</t>
  </si>
  <si>
    <t>-1.60</t>
  </si>
  <si>
    <t>Gaussian mixed effects model; Max Lever Presses ~ Phase + Sex + (1|Subject ID)</t>
  </si>
  <si>
    <r>
      <t>Phase</t>
    </r>
    <r>
      <rPr>
        <vertAlign val="subscript"/>
        <sz val="12"/>
        <color theme="1"/>
        <rFont val="Arial"/>
        <family val="2"/>
      </rPr>
      <t>Injection</t>
    </r>
  </si>
  <si>
    <r>
      <t>Phase</t>
    </r>
    <r>
      <rPr>
        <vertAlign val="subscript"/>
        <sz val="12"/>
        <color theme="1"/>
        <rFont val="Arial"/>
        <family val="2"/>
      </rPr>
      <t>Post Injection (Early)</t>
    </r>
  </si>
  <si>
    <r>
      <t>Phase</t>
    </r>
    <r>
      <rPr>
        <vertAlign val="subscript"/>
        <sz val="12"/>
        <color theme="1"/>
        <rFont val="Arial"/>
        <family val="2"/>
      </rPr>
      <t>Post Injection (Late)</t>
    </r>
  </si>
  <si>
    <t>Intercept</t>
  </si>
  <si>
    <t>-2.50</t>
  </si>
  <si>
    <t>2.20</t>
  </si>
  <si>
    <t>p&lt;.001</t>
  </si>
  <si>
    <t>297.7</t>
  </si>
  <si>
    <t>17.25</t>
  </si>
  <si>
    <t>2.50</t>
  </si>
  <si>
    <t>Injection vs Baseline; Gaussian mixed effects model; Total Session Lever Presses ~ Session + Sex + (1|Subject ID)</t>
  </si>
  <si>
    <t>Post Injection (Early) vs Baseline; Gaussian mixed effects model; Total Session Lever Presses ~ Session + Sex + (1|Subject ID)</t>
  </si>
  <si>
    <t>Post Injection (Late) vs Baseline; Gaussian mixed effects model; Total Session Lever Presses ~ Session + Sex + (1|Subject ID)</t>
  </si>
  <si>
    <t>Gaussian mixed effects model; Total Session Lever Presses ~ Phase + Sex + (1|Subject ID)</t>
  </si>
  <si>
    <t>0.050</t>
  </si>
  <si>
    <t>0.010</t>
  </si>
  <si>
    <t>0.310</t>
  </si>
  <si>
    <t>Injection vs Baseline; Gaussian mixed effects model; Final Block Locomotion ~ Session + Sex + (1|Subject ID)</t>
  </si>
  <si>
    <t>Post Injection (Early) vs Baseline; Gaussian mixed effects model; Final Block Locomotion ~ Session + Sex + (1|Subject ID)</t>
  </si>
  <si>
    <t>Post Injection (Late) vs Baseline; Gaussian mixed effects model; Final Block Locomotion ~ Session + Sex + (1|Subject ID)</t>
  </si>
  <si>
    <t>Gaussian mixed effects model Final Block Locomotion ~ Phase + Sex + (1|Subject ID)</t>
  </si>
  <si>
    <t>0.510</t>
  </si>
  <si>
    <t>1.90</t>
  </si>
  <si>
    <t>2.60</t>
  </si>
  <si>
    <t>2.30</t>
  </si>
  <si>
    <t>6.30</t>
  </si>
  <si>
    <t>1.80</t>
  </si>
  <si>
    <t>-1.90</t>
  </si>
  <si>
    <t>Figure 3D</t>
  </si>
  <si>
    <t>Figure 3E</t>
  </si>
  <si>
    <r>
      <t xml:space="preserve">Adolescent Control Group; Gaussian mixed effects model; Intercept (Presses at Median Frequency) ~ Phase </t>
    </r>
    <r>
      <rPr>
        <sz val="12"/>
        <color theme="1"/>
        <rFont val="Aptos Narrow"/>
        <family val="2"/>
      </rPr>
      <t>×</t>
    </r>
    <r>
      <rPr>
        <sz val="12"/>
        <color theme="1"/>
        <rFont val="Arial"/>
        <family val="2"/>
      </rPr>
      <t xml:space="preserve"> Session Time + Sex + (1|Subject ID)</t>
    </r>
  </si>
  <si>
    <r>
      <t>Phase</t>
    </r>
    <r>
      <rPr>
        <vertAlign val="subscript"/>
        <sz val="12"/>
        <color theme="1"/>
        <rFont val="Arial"/>
        <family val="2"/>
      </rPr>
      <t>Injection</t>
    </r>
    <r>
      <rPr>
        <sz val="12"/>
        <color theme="1"/>
        <rFont val="Arial"/>
        <family val="2"/>
      </rPr>
      <t xml:space="preserve"> × Session Time</t>
    </r>
    <r>
      <rPr>
        <vertAlign val="subscript"/>
        <sz val="12"/>
        <color theme="1"/>
        <rFont val="Arial"/>
        <family val="2"/>
      </rPr>
      <t>PM</t>
    </r>
  </si>
  <si>
    <r>
      <t>Phase</t>
    </r>
    <r>
      <rPr>
        <vertAlign val="subscript"/>
        <sz val="12"/>
        <color theme="1"/>
        <rFont val="Arial"/>
        <family val="2"/>
      </rPr>
      <t>Post Injection (Early)</t>
    </r>
    <r>
      <rPr>
        <sz val="12"/>
        <color theme="1"/>
        <rFont val="Arial"/>
        <family val="2"/>
      </rPr>
      <t xml:space="preserve"> × Session Time</t>
    </r>
    <r>
      <rPr>
        <vertAlign val="subscript"/>
        <sz val="12"/>
        <color theme="1"/>
        <rFont val="Arial"/>
        <family val="2"/>
      </rPr>
      <t>PM</t>
    </r>
  </si>
  <si>
    <r>
      <t>Phase</t>
    </r>
    <r>
      <rPr>
        <vertAlign val="subscript"/>
        <sz val="12"/>
        <color theme="1"/>
        <rFont val="Arial"/>
        <family val="2"/>
      </rPr>
      <t>Post Injection (Late)</t>
    </r>
    <r>
      <rPr>
        <sz val="12"/>
        <color theme="1"/>
        <rFont val="Arial"/>
        <family val="2"/>
      </rPr>
      <t xml:space="preserve"> × Session Time</t>
    </r>
    <r>
      <rPr>
        <vertAlign val="subscript"/>
        <sz val="12"/>
        <color theme="1"/>
        <rFont val="Arial"/>
        <family val="2"/>
      </rPr>
      <t>PM</t>
    </r>
  </si>
  <si>
    <r>
      <t>Session Time</t>
    </r>
    <r>
      <rPr>
        <vertAlign val="subscript"/>
        <sz val="12"/>
        <color theme="1"/>
        <rFont val="Arial"/>
        <family val="2"/>
      </rPr>
      <t>PM</t>
    </r>
  </si>
  <si>
    <t>d</t>
  </si>
  <si>
    <t>0.70</t>
  </si>
  <si>
    <t>-0.60</t>
  </si>
  <si>
    <t>-2.90</t>
  </si>
  <si>
    <t>0.930</t>
  </si>
  <si>
    <t>1.97</t>
  </si>
  <si>
    <t>1.40</t>
  </si>
  <si>
    <r>
      <t>Session Time</t>
    </r>
    <r>
      <rPr>
        <i/>
        <vertAlign val="subscript"/>
        <sz val="12"/>
        <color theme="1"/>
        <rFont val="Arial"/>
        <family val="2"/>
      </rPr>
      <t>AM</t>
    </r>
  </si>
  <si>
    <r>
      <t>Session Time</t>
    </r>
    <r>
      <rPr>
        <i/>
        <vertAlign val="subscript"/>
        <sz val="12"/>
        <color theme="1"/>
        <rFont val="Arial"/>
        <family val="2"/>
      </rPr>
      <t>PM</t>
    </r>
  </si>
  <si>
    <t>2.90</t>
  </si>
  <si>
    <r>
      <t xml:space="preserve">Adolescent Morphine Group; Gaussian mixed effects model; Intercept (Presses at Median Frequency) ~ Phase </t>
    </r>
    <r>
      <rPr>
        <sz val="12"/>
        <color theme="1"/>
        <rFont val="Aptos Narrow"/>
        <family val="2"/>
      </rPr>
      <t>×</t>
    </r>
    <r>
      <rPr>
        <sz val="12"/>
        <color theme="1"/>
        <rFont val="Arial"/>
        <family val="2"/>
      </rPr>
      <t xml:space="preserve"> Session Time + Sex + (1|Subject ID)</t>
    </r>
  </si>
  <si>
    <t>10 rats total</t>
  </si>
  <si>
    <t>M = 6</t>
  </si>
  <si>
    <t>F = 4</t>
  </si>
  <si>
    <t>M = 5</t>
  </si>
  <si>
    <t>F = 6</t>
  </si>
  <si>
    <t>11 rats total</t>
  </si>
  <si>
    <t>-0.480</t>
  </si>
  <si>
    <t>0.20</t>
  </si>
  <si>
    <t>8.70</t>
  </si>
  <si>
    <t>2.95</t>
  </si>
  <si>
    <t>5.90</t>
  </si>
  <si>
    <t>1.50</t>
  </si>
  <si>
    <t>Figure 3F</t>
  </si>
  <si>
    <t>Injection vs Baseline; Adolescent Control Group; Gaussian mixed effects model; Intercept (Presses at Median Frequency) ~ Day × Session Time + Sex + (1|Subject ID)</t>
  </si>
  <si>
    <r>
      <t>Day</t>
    </r>
    <r>
      <rPr>
        <vertAlign val="subscript"/>
        <sz val="12"/>
        <color theme="1"/>
        <rFont val="Arial"/>
        <family val="2"/>
      </rPr>
      <t>1</t>
    </r>
  </si>
  <si>
    <r>
      <t>Day</t>
    </r>
    <r>
      <rPr>
        <vertAlign val="subscript"/>
        <sz val="12"/>
        <color theme="1"/>
        <rFont val="Arial"/>
        <family val="2"/>
      </rPr>
      <t>2</t>
    </r>
  </si>
  <si>
    <r>
      <t>Day</t>
    </r>
    <r>
      <rPr>
        <vertAlign val="subscript"/>
        <sz val="12"/>
        <color theme="1"/>
        <rFont val="Arial"/>
        <family val="2"/>
      </rPr>
      <t>3</t>
    </r>
  </si>
  <si>
    <r>
      <t>Day</t>
    </r>
    <r>
      <rPr>
        <vertAlign val="subscript"/>
        <sz val="12"/>
        <color theme="1"/>
        <rFont val="Arial"/>
        <family val="2"/>
      </rPr>
      <t>4</t>
    </r>
  </si>
  <si>
    <r>
      <t>Day</t>
    </r>
    <r>
      <rPr>
        <vertAlign val="subscript"/>
        <sz val="12"/>
        <color theme="1"/>
        <rFont val="Arial"/>
        <family val="2"/>
      </rPr>
      <t>5</t>
    </r>
  </si>
  <si>
    <r>
      <t>Day</t>
    </r>
    <r>
      <rPr>
        <vertAlign val="subscript"/>
        <sz val="12"/>
        <color theme="1"/>
        <rFont val="Arial"/>
        <family val="2"/>
      </rPr>
      <t>6</t>
    </r>
  </si>
  <si>
    <r>
      <t>Day</t>
    </r>
    <r>
      <rPr>
        <vertAlign val="subscript"/>
        <sz val="12"/>
        <color theme="1"/>
        <rFont val="Arial"/>
        <family val="2"/>
      </rPr>
      <t>7</t>
    </r>
  </si>
  <si>
    <r>
      <t>Day</t>
    </r>
    <r>
      <rPr>
        <vertAlign val="subscript"/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 xml:space="preserve"> × Session Time</t>
    </r>
    <r>
      <rPr>
        <vertAlign val="subscript"/>
        <sz val="12"/>
        <color theme="1"/>
        <rFont val="Arial"/>
        <family val="2"/>
      </rPr>
      <t>PM</t>
    </r>
  </si>
  <si>
    <r>
      <t>Day</t>
    </r>
    <r>
      <rPr>
        <vertAlign val="subscript"/>
        <sz val="12"/>
        <color theme="1"/>
        <rFont val="Arial"/>
        <family val="2"/>
      </rPr>
      <t xml:space="preserve">2 </t>
    </r>
    <r>
      <rPr>
        <sz val="12"/>
        <color theme="1"/>
        <rFont val="Arial"/>
        <family val="2"/>
      </rPr>
      <t>× Session Time</t>
    </r>
    <r>
      <rPr>
        <vertAlign val="subscript"/>
        <sz val="12"/>
        <color theme="1"/>
        <rFont val="Arial"/>
        <family val="2"/>
      </rPr>
      <t>PM</t>
    </r>
  </si>
  <si>
    <r>
      <t>Day</t>
    </r>
    <r>
      <rPr>
        <vertAlign val="sub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 xml:space="preserve"> × Session Time</t>
    </r>
    <r>
      <rPr>
        <vertAlign val="subscript"/>
        <sz val="12"/>
        <color theme="1"/>
        <rFont val="Arial"/>
        <family val="2"/>
      </rPr>
      <t>PM</t>
    </r>
  </si>
  <si>
    <r>
      <t>Day</t>
    </r>
    <r>
      <rPr>
        <vertAlign val="subscript"/>
        <sz val="12"/>
        <color theme="1"/>
        <rFont val="Arial"/>
        <family val="2"/>
      </rPr>
      <t>4</t>
    </r>
    <r>
      <rPr>
        <sz val="12"/>
        <color theme="1"/>
        <rFont val="Arial"/>
        <family val="2"/>
      </rPr>
      <t xml:space="preserve"> × Session Time</t>
    </r>
    <r>
      <rPr>
        <vertAlign val="subscript"/>
        <sz val="12"/>
        <color theme="1"/>
        <rFont val="Arial"/>
        <family val="2"/>
      </rPr>
      <t>PM</t>
    </r>
  </si>
  <si>
    <r>
      <t>Day</t>
    </r>
    <r>
      <rPr>
        <vertAlign val="subscript"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× Session Time</t>
    </r>
    <r>
      <rPr>
        <vertAlign val="subscript"/>
        <sz val="12"/>
        <color theme="1"/>
        <rFont val="Arial"/>
        <family val="2"/>
      </rPr>
      <t>PM</t>
    </r>
  </si>
  <si>
    <r>
      <t>Day</t>
    </r>
    <r>
      <rPr>
        <vertAlign val="subscript"/>
        <sz val="12"/>
        <color theme="1"/>
        <rFont val="Arial"/>
        <family val="2"/>
      </rPr>
      <t>6</t>
    </r>
    <r>
      <rPr>
        <sz val="12"/>
        <color theme="1"/>
        <rFont val="Arial"/>
        <family val="2"/>
      </rPr>
      <t xml:space="preserve"> × Session Time</t>
    </r>
    <r>
      <rPr>
        <vertAlign val="subscript"/>
        <sz val="12"/>
        <color theme="1"/>
        <rFont val="Arial"/>
        <family val="2"/>
      </rPr>
      <t>PM</t>
    </r>
  </si>
  <si>
    <r>
      <t>Day</t>
    </r>
    <r>
      <rPr>
        <vertAlign val="subscript"/>
        <sz val="12"/>
        <color theme="1"/>
        <rFont val="Arial"/>
        <family val="2"/>
      </rPr>
      <t>7</t>
    </r>
    <r>
      <rPr>
        <sz val="12"/>
        <color theme="1"/>
        <rFont val="Arial"/>
        <family val="2"/>
      </rPr>
      <t xml:space="preserve"> × Session Time</t>
    </r>
    <r>
      <rPr>
        <vertAlign val="subscript"/>
        <sz val="12"/>
        <color theme="1"/>
        <rFont val="Arial"/>
        <family val="2"/>
      </rPr>
      <t>PM</t>
    </r>
  </si>
  <si>
    <t>-1.190</t>
  </si>
  <si>
    <t>0.180</t>
  </si>
  <si>
    <t>0.550</t>
  </si>
  <si>
    <t>0.240</t>
  </si>
  <si>
    <t>1.30</t>
  </si>
  <si>
    <t>3.00</t>
  </si>
  <si>
    <t>0.60</t>
  </si>
  <si>
    <t>-1.10</t>
  </si>
  <si>
    <t>-5.50</t>
  </si>
  <si>
    <t>19.42</t>
  </si>
  <si>
    <t>4.41</t>
  </si>
  <si>
    <t>Injection vs Baseline; Adolescent Morphine Group; Gaussian mixed effects model; Intercept (Presses at Median Frequency) ~ Day × Session Time + Sex + (1|Subject ID)</t>
  </si>
  <si>
    <t>0.00</t>
  </si>
  <si>
    <t>1.000</t>
  </si>
  <si>
    <t>1.10</t>
  </si>
  <si>
    <t>-0.10</t>
  </si>
  <si>
    <t>-0.040</t>
  </si>
  <si>
    <t>-0.690</t>
  </si>
  <si>
    <t>-0.760</t>
  </si>
  <si>
    <t>1.52</t>
  </si>
  <si>
    <t>1.23</t>
  </si>
  <si>
    <t>Post Injection (Early) vs Baseline; Adolescent Control Group; Gaussian mixed effects model; Intercept (Presses at Median Frequency) ~ Day × Session Time + Sex + (1|Subject ID)</t>
  </si>
  <si>
    <t>Post Injection (Early) vs Baseline; Adolescent Morphine Group; Gaussian mixed effects model; Intercept (Presses at Median Frequency) ~ Day × Session Time + Sex + (1|Subject ID)</t>
  </si>
  <si>
    <t>1.51</t>
  </si>
  <si>
    <t>0.80</t>
  </si>
  <si>
    <t>1.20</t>
  </si>
  <si>
    <t>0.50</t>
  </si>
  <si>
    <t>-1.40</t>
  </si>
  <si>
    <t>0.580</t>
  </si>
  <si>
    <t>0.900</t>
  </si>
  <si>
    <t>-2.10</t>
  </si>
  <si>
    <t>2.10</t>
  </si>
  <si>
    <t>8.40</t>
  </si>
  <si>
    <t>7.88</t>
  </si>
  <si>
    <t>2.81</t>
  </si>
  <si>
    <t>Post Injection (Late) vs Baseline; Adolescent Control Group; Gaussian mixed effects model; Intercept (Presses at Median Frequency) ~ Day × Session Time + Sex + (1|Subject ID)</t>
  </si>
  <si>
    <t>2.72</t>
  </si>
  <si>
    <t>1.65</t>
  </si>
  <si>
    <r>
      <t>Day</t>
    </r>
    <r>
      <rPr>
        <vertAlign val="subscript"/>
        <sz val="12"/>
        <color theme="1"/>
        <rFont val="Arial"/>
        <family val="2"/>
      </rPr>
      <t>8</t>
    </r>
  </si>
  <si>
    <r>
      <t>Day</t>
    </r>
    <r>
      <rPr>
        <vertAlign val="subscript"/>
        <sz val="12"/>
        <color theme="1"/>
        <rFont val="Arial"/>
        <family val="2"/>
      </rPr>
      <t>9</t>
    </r>
  </si>
  <si>
    <r>
      <t>Day</t>
    </r>
    <r>
      <rPr>
        <vertAlign val="subscript"/>
        <sz val="12"/>
        <color theme="1"/>
        <rFont val="Arial"/>
        <family val="2"/>
      </rPr>
      <t>8</t>
    </r>
    <r>
      <rPr>
        <sz val="12"/>
        <color theme="1"/>
        <rFont val="Arial"/>
        <family val="2"/>
      </rPr>
      <t xml:space="preserve"> × Session Time</t>
    </r>
    <r>
      <rPr>
        <vertAlign val="subscript"/>
        <sz val="12"/>
        <color theme="1"/>
        <rFont val="Arial"/>
        <family val="2"/>
      </rPr>
      <t>PM</t>
    </r>
  </si>
  <si>
    <r>
      <t>Day</t>
    </r>
    <r>
      <rPr>
        <vertAlign val="subscript"/>
        <sz val="12"/>
        <color theme="1"/>
        <rFont val="Arial"/>
        <family val="2"/>
      </rPr>
      <t>9</t>
    </r>
    <r>
      <rPr>
        <sz val="12"/>
        <color theme="1"/>
        <rFont val="Arial"/>
        <family val="2"/>
      </rPr>
      <t xml:space="preserve"> × Session Time</t>
    </r>
    <r>
      <rPr>
        <vertAlign val="subscript"/>
        <sz val="12"/>
        <color theme="1"/>
        <rFont val="Arial"/>
        <family val="2"/>
      </rPr>
      <t>PM</t>
    </r>
  </si>
  <si>
    <t>0.540</t>
  </si>
  <si>
    <t>0.590</t>
  </si>
  <si>
    <t>Post Injection (Late) vs Baseline; Adolescent Morphine Group; Gaussian mixed effects model; Intercept (Presses at Median Frequency) ~ Day × Session Time + Sex + (1|Subject ID)</t>
  </si>
  <si>
    <t>6.86</t>
  </si>
  <si>
    <t>2.62</t>
  </si>
  <si>
    <t>-5.00</t>
  </si>
  <si>
    <t>-3.80</t>
  </si>
  <si>
    <t>-2.80</t>
  </si>
  <si>
    <t>0.340</t>
  </si>
  <si>
    <t>Figure 3G</t>
  </si>
  <si>
    <r>
      <t xml:space="preserve">Adolescent Control Group; Gaussian mixed effects model; Max Lever Presses ~ Phase </t>
    </r>
    <r>
      <rPr>
        <sz val="12"/>
        <color theme="1"/>
        <rFont val="Aptos Narrow"/>
        <family val="2"/>
      </rPr>
      <t>×</t>
    </r>
    <r>
      <rPr>
        <sz val="12"/>
        <color theme="1"/>
        <rFont val="Arial"/>
        <family val="2"/>
      </rPr>
      <t xml:space="preserve"> Session Time + Sex + (1|Subject ID)</t>
    </r>
  </si>
  <si>
    <r>
      <t xml:space="preserve">Adolescent Morphine Group; Gaussian mixed effects model; Max Lever Presses ~ Phase </t>
    </r>
    <r>
      <rPr>
        <sz val="12"/>
        <color theme="1"/>
        <rFont val="Aptos Narrow"/>
        <family val="2"/>
      </rPr>
      <t>×</t>
    </r>
    <r>
      <rPr>
        <sz val="12"/>
        <color theme="1"/>
        <rFont val="Arial"/>
        <family val="2"/>
      </rPr>
      <t xml:space="preserve"> Session Time + Sex + (1|Subject ID)</t>
    </r>
  </si>
  <si>
    <t>Injection vs Baseline; Adolescent Control Group; Gaussian mixed effects model; Max Lever Presses ~ Day × Session Time + Sex + (1|Subject ID)</t>
  </si>
  <si>
    <t>Injection vs Baseline; Adolescent Morphine Group; Gaussian mixed effects model; Max Lever Presses ~ Day × Session Time + Sex + (1|Subject ID)</t>
  </si>
  <si>
    <t>Post Injection (Early) vs Baseline; Adolescent Control Group; Gaussian mixed effects model; Max Lever Presses ~ Day × Session Time + Sex + (1|Subject ID)</t>
  </si>
  <si>
    <t>Post Injection (Early) vs Baseline; Adolescent Morphine Group; Gaussian mixed effects model; Max Lever Presses ~ Day × Session Time + Sex + (1|Subject ID)</t>
  </si>
  <si>
    <t>Post Injection (Late) vs Baseline; Adolescent Control Group; Gaussian mixed effects model; Max Lever Presses ~ Day × Session Time + Sex + (1|Subject ID)</t>
  </si>
  <si>
    <t>Post Injection (Late) vs Baseline; Adolescent Morphine Group; Gaussian mixed effects model; Max Lever Presses ~ Day × Session Time + Sex + (1|Subject ID)</t>
  </si>
  <si>
    <t>14.37</t>
  </si>
  <si>
    <t>3.79</t>
  </si>
  <si>
    <t>109.68</t>
  </si>
  <si>
    <t>10.47</t>
  </si>
  <si>
    <t>-0.200</t>
  </si>
  <si>
    <t>6.40</t>
  </si>
  <si>
    <t>0.90</t>
  </si>
  <si>
    <t>-3.10</t>
  </si>
  <si>
    <t>0.700</t>
  </si>
  <si>
    <t>25.87</t>
  </si>
  <si>
    <t>5.09</t>
  </si>
  <si>
    <t>127.76</t>
  </si>
  <si>
    <t>11.30</t>
  </si>
  <si>
    <t>5.00</t>
  </si>
  <si>
    <t>0.790</t>
  </si>
  <si>
    <t>0.160</t>
  </si>
  <si>
    <t>11.59</t>
  </si>
  <si>
    <t>3.41</t>
  </si>
  <si>
    <t>0.720</t>
  </si>
  <si>
    <t>0.380</t>
  </si>
  <si>
    <t>2.70</t>
  </si>
  <si>
    <t>4.20</t>
  </si>
  <si>
    <t>-2.30</t>
  </si>
  <si>
    <t>-2.40</t>
  </si>
  <si>
    <t>6.20</t>
  </si>
  <si>
    <t>-0.120</t>
  </si>
  <si>
    <t>98.39</t>
  </si>
  <si>
    <t>9.92</t>
  </si>
  <si>
    <t>17.32</t>
  </si>
  <si>
    <t>4.16</t>
  </si>
  <si>
    <t>2.40</t>
  </si>
  <si>
    <t>-0.770</t>
  </si>
  <si>
    <t>-0.010</t>
  </si>
  <si>
    <t>-7.30</t>
  </si>
  <si>
    <t>-8.70</t>
  </si>
  <si>
    <t>0.10</t>
  </si>
  <si>
    <t>0.600</t>
  </si>
  <si>
    <t>-0.570</t>
  </si>
  <si>
    <t>92.15</t>
  </si>
  <si>
    <t>9.60</t>
  </si>
  <si>
    <r>
      <t xml:space="preserve">Adolescent Control Group; Gaussian mixed effects model; Total Session Lever Presses ~ Phase </t>
    </r>
    <r>
      <rPr>
        <sz val="12"/>
        <color theme="1"/>
        <rFont val="Aptos Narrow"/>
        <family val="2"/>
      </rPr>
      <t>×</t>
    </r>
    <r>
      <rPr>
        <sz val="12"/>
        <color theme="1"/>
        <rFont val="Arial"/>
        <family val="2"/>
      </rPr>
      <t xml:space="preserve"> Session Time + Sex + (1|Subject ID)</t>
    </r>
  </si>
  <si>
    <r>
      <t xml:space="preserve">Adolescent Morphine Group; Gaussian mixed effects model; Total Session Lever Presses ~ Phase </t>
    </r>
    <r>
      <rPr>
        <sz val="12"/>
        <color theme="1"/>
        <rFont val="Aptos Narrow"/>
        <family val="2"/>
      </rPr>
      <t>×</t>
    </r>
    <r>
      <rPr>
        <sz val="12"/>
        <color theme="1"/>
        <rFont val="Arial"/>
        <family val="2"/>
      </rPr>
      <t xml:space="preserve"> Session Time + Sex + (1|Subject ID)</t>
    </r>
  </si>
  <si>
    <t>Injection vs Baseline; Adolescent Control Group; Gaussian mixed effects model; Total Session Lever Presses ~ Day × Session Time + Sex + (1|Subject ID)</t>
  </si>
  <si>
    <t>Injection vs Baseline; Adolescent Morphine Group; Gaussian mixed effects model; Total Session Lever Presses ~ Day × Session Time + Sex + (1|Subject ID)</t>
  </si>
  <si>
    <t>Post Injection (Early) vs Baseline; Adolescent Control Group; Gaussian mixed effects model; Total Session Lever Presses ~ Day × Session Time + Sex + (1|Subject ID)</t>
  </si>
  <si>
    <t>Post Injection (Early) vs Baseline; Adolescent Morphine Group; Gaussian mixed effects model; Total Session Lever Presses ~ Day × Session Time + Sex + (1|Subject ID)</t>
  </si>
  <si>
    <t>Post Injection (Late) vs Baseline; Adolescent Control Group; Gaussian mixed effects model; Total Session Lever Presses ~ Day × Session Time + Sex + (1|Subject ID)</t>
  </si>
  <si>
    <t>Post Injection (Late) vs Baseline; Adolescent Morphine Group; Gaussian mixed effects model; Total Session Lever Presses ~ Day × Session Time + Sex + (1|Subject ID)</t>
  </si>
  <si>
    <t>0.30</t>
  </si>
  <si>
    <t>0.060</t>
  </si>
  <si>
    <t>2.00</t>
  </si>
  <si>
    <t>0.200</t>
  </si>
  <si>
    <t>-0.850</t>
  </si>
  <si>
    <t>-0.580</t>
  </si>
  <si>
    <t>0.40</t>
  </si>
  <si>
    <t>-0.840</t>
  </si>
  <si>
    <t>0.630</t>
  </si>
  <si>
    <t>59.70</t>
  </si>
  <si>
    <t>-4.00</t>
  </si>
  <si>
    <t>24.20</t>
  </si>
  <si>
    <t>-46.80</t>
  </si>
  <si>
    <t>-11.30</t>
  </si>
  <si>
    <t>-59.70</t>
  </si>
  <si>
    <t>0.960</t>
  </si>
  <si>
    <t>35.50</t>
  </si>
  <si>
    <t>0.410</t>
  </si>
  <si>
    <t>0.950</t>
  </si>
  <si>
    <t>-0.130</t>
  </si>
  <si>
    <t>46.80</t>
  </si>
  <si>
    <r>
      <t xml:space="preserve">Adolescent Control Group; Gaussian mixed effects model; Last Block Locomotion ~ Phase </t>
    </r>
    <r>
      <rPr>
        <sz val="12"/>
        <color theme="1"/>
        <rFont val="Aptos Narrow"/>
        <family val="2"/>
      </rPr>
      <t>×</t>
    </r>
    <r>
      <rPr>
        <sz val="12"/>
        <color theme="1"/>
        <rFont val="Arial"/>
        <family val="2"/>
      </rPr>
      <t xml:space="preserve"> Session Time + Sex + (1|Subject ID)</t>
    </r>
  </si>
  <si>
    <r>
      <t xml:space="preserve">Adolescent Morphine Group; Gaussian mixed effects model; Last Block Locomotion ~ Phase </t>
    </r>
    <r>
      <rPr>
        <sz val="12"/>
        <color theme="1"/>
        <rFont val="Aptos Narrow"/>
        <family val="2"/>
      </rPr>
      <t>×</t>
    </r>
    <r>
      <rPr>
        <sz val="12"/>
        <color theme="1"/>
        <rFont val="Arial"/>
        <family val="2"/>
      </rPr>
      <t xml:space="preserve"> Session Time + Sex + (1|Subject ID)</t>
    </r>
  </si>
  <si>
    <t>Injection vs Baseline; Adolescent Morphine Group; Gaussian mixed effects model; Last Block Locomotion ~ Day × Session Time + Sex + (1|Subject ID)</t>
  </si>
  <si>
    <t>Post Injection (Early) vs Baseline; Adolescent Morphine Group; Gaussian mixed effects model; Last Block Locomotion ~ Day × Session Time + Sex + (1|Subject ID)</t>
  </si>
  <si>
    <t>Post Injection (Late) vs Baseline; Adolescent Morphine Group; Gaussian mixed effects model; Last Block Locomotion ~ Day × Session Time + Sex + (1|Subject ID)</t>
  </si>
  <si>
    <t>20.15</t>
  </si>
  <si>
    <t>4.49</t>
  </si>
  <si>
    <t>2.80</t>
  </si>
  <si>
    <t>-0.330</t>
  </si>
  <si>
    <t>-1.00</t>
  </si>
  <si>
    <t>-0.350</t>
  </si>
  <si>
    <t>0.660</t>
  </si>
  <si>
    <t>112.7</t>
  </si>
  <si>
    <t>10.62</t>
  </si>
  <si>
    <t>1.00</t>
  </si>
  <si>
    <t>-0.30</t>
  </si>
  <si>
    <t>152.4</t>
  </si>
  <si>
    <t>12.35</t>
  </si>
  <si>
    <t>6.00</t>
  </si>
  <si>
    <t>3.80</t>
  </si>
  <si>
    <t>4.30</t>
  </si>
  <si>
    <t>0.650</t>
  </si>
  <si>
    <t>-1.000</t>
  </si>
  <si>
    <t>0.460</t>
  </si>
  <si>
    <t>-0.70</t>
  </si>
  <si>
    <t>-4.50</t>
  </si>
  <si>
    <t>80.58</t>
  </si>
  <si>
    <t>8.98</t>
  </si>
  <si>
    <t>-5.30</t>
  </si>
  <si>
    <t>3.53</t>
  </si>
  <si>
    <t>-1.70</t>
  </si>
  <si>
    <t>4.90</t>
  </si>
  <si>
    <t>5.60</t>
  </si>
  <si>
    <t>5.70</t>
  </si>
  <si>
    <t>1.60</t>
  </si>
  <si>
    <t>-0.20</t>
  </si>
  <si>
    <t>0.850</t>
  </si>
  <si>
    <t>-0.230</t>
  </si>
  <si>
    <t>84.49</t>
  </si>
  <si>
    <t>9.19</t>
  </si>
  <si>
    <t>Figure 4F</t>
  </si>
  <si>
    <t>Gaussian mixed effects model; M50 ~ Phase × Group + Sex + (1|Subject ID)</t>
  </si>
  <si>
    <r>
      <t>Group</t>
    </r>
    <r>
      <rPr>
        <vertAlign val="subscript"/>
        <sz val="12"/>
        <color theme="1"/>
        <rFont val="Arial"/>
        <family val="2"/>
      </rPr>
      <t>Adol Morphine</t>
    </r>
  </si>
  <si>
    <r>
      <t>Phase</t>
    </r>
    <r>
      <rPr>
        <vertAlign val="subscript"/>
        <sz val="12"/>
        <color theme="1"/>
        <rFont val="Arial"/>
        <family val="2"/>
      </rPr>
      <t>Injection</t>
    </r>
    <r>
      <rPr>
        <sz val="12"/>
        <color theme="1"/>
        <rFont val="Arial"/>
        <family val="2"/>
      </rPr>
      <t xml:space="preserve"> × Group</t>
    </r>
    <r>
      <rPr>
        <vertAlign val="subscript"/>
        <sz val="12"/>
        <color theme="1"/>
        <rFont val="Arial"/>
        <family val="2"/>
      </rPr>
      <t>Adol Morphine</t>
    </r>
  </si>
  <si>
    <r>
      <t>Phase</t>
    </r>
    <r>
      <rPr>
        <vertAlign val="subscript"/>
        <sz val="12"/>
        <color theme="1"/>
        <rFont val="Arial"/>
        <family val="2"/>
      </rPr>
      <t>Post Injection (Early)</t>
    </r>
    <r>
      <rPr>
        <sz val="12"/>
        <color theme="1"/>
        <rFont val="Arial"/>
        <family val="2"/>
      </rPr>
      <t xml:space="preserve"> × Group</t>
    </r>
    <r>
      <rPr>
        <vertAlign val="subscript"/>
        <sz val="12"/>
        <color theme="1"/>
        <rFont val="Arial"/>
        <family val="2"/>
      </rPr>
      <t>Adol Morphine</t>
    </r>
  </si>
  <si>
    <r>
      <t>Phase</t>
    </r>
    <r>
      <rPr>
        <vertAlign val="subscript"/>
        <sz val="12"/>
        <color theme="1"/>
        <rFont val="Arial"/>
        <family val="2"/>
      </rPr>
      <t>Post Injection (Late)</t>
    </r>
    <r>
      <rPr>
        <sz val="12"/>
        <color theme="1"/>
        <rFont val="Arial"/>
        <family val="2"/>
      </rPr>
      <t xml:space="preserve"> × Group</t>
    </r>
    <r>
      <rPr>
        <vertAlign val="subscript"/>
        <sz val="12"/>
        <color theme="1"/>
        <rFont val="Arial"/>
        <family val="2"/>
      </rPr>
      <t>Adol Morphine</t>
    </r>
  </si>
  <si>
    <t>-7.40</t>
  </si>
  <si>
    <t>-0.590</t>
  </si>
  <si>
    <t>Adolescent Control Group</t>
  </si>
  <si>
    <t>Adolescent Morphine Group</t>
  </si>
  <si>
    <t>21 rats total</t>
  </si>
  <si>
    <t>Control M = 6</t>
  </si>
  <si>
    <t>Control F = 4</t>
  </si>
  <si>
    <t>Morphine M = 5</t>
  </si>
  <si>
    <t>Morphine F = 6</t>
  </si>
  <si>
    <t>5.831</t>
  </si>
  <si>
    <t>2.415</t>
  </si>
  <si>
    <r>
      <t>Session</t>
    </r>
    <r>
      <rPr>
        <vertAlign val="subscript"/>
        <sz val="12"/>
        <color theme="1"/>
        <rFont val="Arial"/>
        <family val="2"/>
      </rPr>
      <t xml:space="preserve">1 </t>
    </r>
    <r>
      <rPr>
        <sz val="12"/>
        <color theme="1"/>
        <rFont val="Arial"/>
        <family val="2"/>
      </rPr>
      <t>× Group</t>
    </r>
    <r>
      <rPr>
        <vertAlign val="subscript"/>
        <sz val="12"/>
        <color theme="1"/>
        <rFont val="Arial"/>
        <family val="2"/>
      </rPr>
      <t>Adol Morphine</t>
    </r>
  </si>
  <si>
    <r>
      <t>Session</t>
    </r>
    <r>
      <rPr>
        <vertAlign val="subscript"/>
        <sz val="12"/>
        <color theme="1"/>
        <rFont val="Arial"/>
        <family val="2"/>
      </rPr>
      <t xml:space="preserve">2 </t>
    </r>
    <r>
      <rPr>
        <sz val="12"/>
        <color theme="1"/>
        <rFont val="Arial"/>
        <family val="2"/>
      </rPr>
      <t>× Group</t>
    </r>
    <r>
      <rPr>
        <vertAlign val="subscript"/>
        <sz val="12"/>
        <color theme="1"/>
        <rFont val="Arial"/>
        <family val="2"/>
      </rPr>
      <t>Adol Morphine</t>
    </r>
  </si>
  <si>
    <r>
      <t>Session</t>
    </r>
    <r>
      <rPr>
        <vertAlign val="subscript"/>
        <sz val="12"/>
        <color theme="1"/>
        <rFont val="Arial"/>
        <family val="2"/>
      </rPr>
      <t xml:space="preserve">3 </t>
    </r>
    <r>
      <rPr>
        <sz val="12"/>
        <color theme="1"/>
        <rFont val="Arial"/>
        <family val="2"/>
      </rPr>
      <t>× Group</t>
    </r>
    <r>
      <rPr>
        <vertAlign val="subscript"/>
        <sz val="12"/>
        <color theme="1"/>
        <rFont val="Arial"/>
        <family val="2"/>
      </rPr>
      <t>Adol Morphine</t>
    </r>
  </si>
  <si>
    <r>
      <t>Session</t>
    </r>
    <r>
      <rPr>
        <vertAlign val="subscript"/>
        <sz val="12"/>
        <color theme="1"/>
        <rFont val="Arial"/>
        <family val="2"/>
      </rPr>
      <t>4</t>
    </r>
    <r>
      <rPr>
        <sz val="12"/>
        <color theme="1"/>
        <rFont val="Arial"/>
        <family val="2"/>
      </rPr>
      <t xml:space="preserve"> × Group</t>
    </r>
    <r>
      <rPr>
        <vertAlign val="subscript"/>
        <sz val="12"/>
        <color theme="1"/>
        <rFont val="Arial"/>
        <family val="2"/>
      </rPr>
      <t>Adol Morphine</t>
    </r>
  </si>
  <si>
    <r>
      <t>Session</t>
    </r>
    <r>
      <rPr>
        <vertAlign val="subscript"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× Group</t>
    </r>
    <r>
      <rPr>
        <vertAlign val="subscript"/>
        <sz val="12"/>
        <color theme="1"/>
        <rFont val="Arial"/>
        <family val="2"/>
      </rPr>
      <t>Adol Morphine</t>
    </r>
  </si>
  <si>
    <r>
      <t>Session</t>
    </r>
    <r>
      <rPr>
        <vertAlign val="subscript"/>
        <sz val="12"/>
        <color theme="1"/>
        <rFont val="Arial"/>
        <family val="2"/>
      </rPr>
      <t>6</t>
    </r>
    <r>
      <rPr>
        <sz val="12"/>
        <color theme="1"/>
        <rFont val="Arial"/>
        <family val="2"/>
      </rPr>
      <t xml:space="preserve"> × Group</t>
    </r>
    <r>
      <rPr>
        <vertAlign val="subscript"/>
        <sz val="12"/>
        <color theme="1"/>
        <rFont val="Arial"/>
        <family val="2"/>
      </rPr>
      <t>Adol Morphine</t>
    </r>
  </si>
  <si>
    <r>
      <t>Session</t>
    </r>
    <r>
      <rPr>
        <vertAlign val="subscript"/>
        <sz val="12"/>
        <color theme="1"/>
        <rFont val="Arial"/>
        <family val="2"/>
      </rPr>
      <t>7</t>
    </r>
    <r>
      <rPr>
        <sz val="12"/>
        <color theme="1"/>
        <rFont val="Arial"/>
        <family val="2"/>
      </rPr>
      <t xml:space="preserve"> × Group</t>
    </r>
    <r>
      <rPr>
        <vertAlign val="subscript"/>
        <sz val="12"/>
        <color theme="1"/>
        <rFont val="Arial"/>
        <family val="2"/>
      </rPr>
      <t>Adol Morphine</t>
    </r>
  </si>
  <si>
    <t>-7.00</t>
  </si>
  <si>
    <t>-0.210</t>
  </si>
  <si>
    <t>-0.980</t>
  </si>
  <si>
    <t>12.45</t>
  </si>
  <si>
    <r>
      <t>Baseline vs Session</t>
    </r>
    <r>
      <rPr>
        <vertAlign val="subscript"/>
        <sz val="12"/>
        <color theme="1"/>
        <rFont val="Arial"/>
        <family val="2"/>
      </rPr>
      <t>1</t>
    </r>
  </si>
  <si>
    <r>
      <t>Baseline vs Session</t>
    </r>
    <r>
      <rPr>
        <vertAlign val="subscript"/>
        <sz val="12"/>
        <color theme="1"/>
        <rFont val="Arial"/>
        <family val="2"/>
      </rPr>
      <t>2</t>
    </r>
  </si>
  <si>
    <r>
      <t>Baseline vs Session</t>
    </r>
    <r>
      <rPr>
        <vertAlign val="subscript"/>
        <sz val="12"/>
        <color theme="1"/>
        <rFont val="Arial"/>
        <family val="2"/>
      </rPr>
      <t>3</t>
    </r>
  </si>
  <si>
    <r>
      <t>Baseline vs Session</t>
    </r>
    <r>
      <rPr>
        <vertAlign val="subscript"/>
        <sz val="12"/>
        <color theme="1"/>
        <rFont val="Arial"/>
        <family val="2"/>
      </rPr>
      <t>4</t>
    </r>
  </si>
  <si>
    <r>
      <t>Baseline vs Session</t>
    </r>
    <r>
      <rPr>
        <vertAlign val="subscript"/>
        <sz val="12"/>
        <color theme="1"/>
        <rFont val="Arial"/>
        <family val="2"/>
      </rPr>
      <t>5</t>
    </r>
  </si>
  <si>
    <r>
      <t>Baseline vs Session</t>
    </r>
    <r>
      <rPr>
        <vertAlign val="subscript"/>
        <sz val="12"/>
        <color theme="1"/>
        <rFont val="Arial"/>
        <family val="2"/>
      </rPr>
      <t>6</t>
    </r>
  </si>
  <si>
    <r>
      <t>Baseline vs Session</t>
    </r>
    <r>
      <rPr>
        <vertAlign val="subscript"/>
        <sz val="12"/>
        <color theme="1"/>
        <rFont val="Arial"/>
        <family val="2"/>
      </rPr>
      <t>7</t>
    </r>
  </si>
  <si>
    <t>3.40</t>
  </si>
  <si>
    <t>Adolescent Control vs Morphine Group</t>
  </si>
  <si>
    <t>Baseline</t>
  </si>
  <si>
    <t>0.820</t>
  </si>
  <si>
    <r>
      <t>Session</t>
    </r>
    <r>
      <rPr>
        <vertAlign val="subscript"/>
        <sz val="12"/>
        <color theme="1"/>
        <rFont val="Arial"/>
        <family val="2"/>
      </rPr>
      <t>8</t>
    </r>
    <r>
      <rPr>
        <sz val="12"/>
        <color theme="1"/>
        <rFont val="Arial"/>
        <family val="2"/>
      </rPr>
      <t xml:space="preserve"> × Group</t>
    </r>
    <r>
      <rPr>
        <vertAlign val="subscript"/>
        <sz val="12"/>
        <color theme="1"/>
        <rFont val="Arial"/>
        <family val="2"/>
      </rPr>
      <t>Adol Morphine</t>
    </r>
  </si>
  <si>
    <r>
      <t>Session</t>
    </r>
    <r>
      <rPr>
        <vertAlign val="subscript"/>
        <sz val="12"/>
        <color theme="1"/>
        <rFont val="Arial"/>
        <family val="2"/>
      </rPr>
      <t>9</t>
    </r>
    <r>
      <rPr>
        <sz val="12"/>
        <color theme="1"/>
        <rFont val="Arial"/>
        <family val="2"/>
      </rPr>
      <t xml:space="preserve"> × Group</t>
    </r>
    <r>
      <rPr>
        <vertAlign val="subscript"/>
        <sz val="12"/>
        <color theme="1"/>
        <rFont val="Arial"/>
        <family val="2"/>
      </rPr>
      <t>Adol Morphine</t>
    </r>
  </si>
  <si>
    <t>-7.20</t>
  </si>
  <si>
    <t>0.880</t>
  </si>
  <si>
    <t>0.090</t>
  </si>
  <si>
    <t>2.41</t>
  </si>
  <si>
    <t>1.55</t>
  </si>
  <si>
    <r>
      <t>Baseline vs Session</t>
    </r>
    <r>
      <rPr>
        <vertAlign val="subscript"/>
        <sz val="12"/>
        <color theme="1"/>
        <rFont val="Arial"/>
        <family val="2"/>
      </rPr>
      <t>8</t>
    </r>
  </si>
  <si>
    <r>
      <t>Baseline vs Session</t>
    </r>
    <r>
      <rPr>
        <vertAlign val="subscript"/>
        <sz val="12"/>
        <color theme="1"/>
        <rFont val="Arial"/>
        <family val="2"/>
      </rPr>
      <t>9</t>
    </r>
  </si>
  <si>
    <t>1.70</t>
  </si>
  <si>
    <t>Gaussian mixed effects model; Max Lever Presses ~ Phase × Group + Sex + (1|Subject ID)</t>
  </si>
  <si>
    <t>Figure 4I</t>
  </si>
  <si>
    <t>Injection vs Baseline; Gaussian mixed effects model; M50 ~ Session × Group + Sex + (1|Subject ID)</t>
  </si>
  <si>
    <t>Post Injection vs Baseline; Gaussian mixed effects model; M50 ~ Session × Group + Sex + (1|Subject ID)</t>
  </si>
  <si>
    <t>Injection vs Baseline; Gaussian mixed effects model; Max Lever Presses ~ Session × Group + Sex + (1|Subject ID)</t>
  </si>
  <si>
    <t>Post Injection vs Baseline; Gaussian mixed effects model; Max Lever Presses ~ Session × Group + Sex + (1|Subject ID)</t>
  </si>
  <si>
    <t>-1.20</t>
  </si>
  <si>
    <t>0.870</t>
  </si>
  <si>
    <t>75.57</t>
  </si>
  <si>
    <t>8.693</t>
  </si>
  <si>
    <t>0.420</t>
  </si>
  <si>
    <t>0.980</t>
  </si>
  <si>
    <t>79.98</t>
  </si>
  <si>
    <t>8.943</t>
  </si>
  <si>
    <t>0.070</t>
  </si>
  <si>
    <t>0.910</t>
  </si>
  <si>
    <t>-3.70</t>
  </si>
  <si>
    <t>3.70</t>
  </si>
  <si>
    <t>3.60</t>
  </si>
  <si>
    <t>77.76</t>
  </si>
  <si>
    <t>8.82</t>
  </si>
  <si>
    <t>0.120</t>
  </si>
  <si>
    <t>0.990</t>
  </si>
  <si>
    <t>0.640</t>
  </si>
  <si>
    <t>-0.060</t>
  </si>
  <si>
    <t>-0.80</t>
  </si>
  <si>
    <t>Gaussian mixed effects model; Total Session Lever Presses ~ Phase × Group + Sex + (1|Subject ID)</t>
  </si>
  <si>
    <t>Injection vs Baseline; Gaussian mixed effects model; Total Session Lever Presses ~ Session × Group + Sex + (1|Subject ID)</t>
  </si>
  <si>
    <t>Post Injection vs Baseline; Gaussian mixed effects model; Total Session Lever Presses ~ Session × Group + Sex + (1|Subject ID)</t>
  </si>
  <si>
    <t>0.450</t>
  </si>
  <si>
    <t>-0.100</t>
  </si>
  <si>
    <t>0.100</t>
  </si>
  <si>
    <t>0.210</t>
  </si>
  <si>
    <t>-0.50</t>
  </si>
  <si>
    <t>-1.30</t>
  </si>
  <si>
    <t>Gaussian mixed effects model; Last Block Locomotion ~ Phase × Group + Sex + (1|Subject ID)</t>
  </si>
  <si>
    <t>Injection vs Baseline; Gaussian mixed effects model; Last Block Locomotion ~ Session × Group + Sex + (1|Subject ID)</t>
  </si>
  <si>
    <t>0.490</t>
  </si>
  <si>
    <t>4.00</t>
  </si>
  <si>
    <t>84.32</t>
  </si>
  <si>
    <t>9.18</t>
  </si>
  <si>
    <t>0.110</t>
  </si>
  <si>
    <t>141.9</t>
  </si>
  <si>
    <t>11.91</t>
  </si>
  <si>
    <t>-2.20</t>
  </si>
  <si>
    <t>0.220</t>
  </si>
  <si>
    <t>57.18</t>
  </si>
  <si>
    <t>7.56</t>
  </si>
  <si>
    <t>0.350</t>
  </si>
  <si>
    <t>-0.40</t>
  </si>
  <si>
    <t>Post Injection vs Baseline; Gaussian mixed effects model; Last Block Locomotion ~ Session × Group + Sex + (1|Subject ID)</t>
  </si>
  <si>
    <t>Gaussian mixed effects model; M50 (Percent Change from Baseline) ~ Phase × Group + Sex + (1|Subject ID)</t>
  </si>
  <si>
    <t>34.79</t>
  </si>
  <si>
    <t>1154</t>
  </si>
  <si>
    <t>33.96</t>
  </si>
  <si>
    <r>
      <t>R</t>
    </r>
    <r>
      <rPr>
        <vertAlign val="superscript"/>
        <sz val="12"/>
        <color theme="1"/>
        <rFont val="Arial"/>
        <family val="2"/>
      </rPr>
      <t>2</t>
    </r>
  </si>
  <si>
    <r>
      <rPr>
        <sz val="12"/>
        <color theme="1"/>
        <rFont val="Calibri"/>
        <family val="2"/>
      </rPr>
      <t>Χ</t>
    </r>
    <r>
      <rPr>
        <vertAlign val="superscript"/>
        <sz val="8.4"/>
        <color theme="1"/>
        <rFont val="Arial"/>
        <family val="2"/>
      </rPr>
      <t>2</t>
    </r>
  </si>
  <si>
    <t>Baseline; Gaussian mixed effects model; M50 ~ Session + Sex + (1|Subject ID)</t>
  </si>
  <si>
    <t>185.3</t>
  </si>
  <si>
    <t>13.61</t>
  </si>
  <si>
    <t>Baseline; Gaussian mixed effects model; Max Lever Presses ~ Session + Sex + (1|Subject ID)</t>
  </si>
  <si>
    <t>0.740</t>
  </si>
  <si>
    <t>Baseline; Gaussian mixed effects model; Total Session Lever Presses ~ Session + Sex + (1|Subject ID)</t>
  </si>
  <si>
    <t>106.80</t>
  </si>
  <si>
    <t>-0.380</t>
  </si>
  <si>
    <t>3.20</t>
  </si>
  <si>
    <t>-156.10</t>
  </si>
  <si>
    <t>-213.60</t>
  </si>
  <si>
    <t>115.2</t>
  </si>
  <si>
    <t>10.73</t>
  </si>
  <si>
    <t>Baseline; Gaussian mixed effects model; Final Block Locomotion ~ Session + Sex + (1|Subject ID)</t>
  </si>
  <si>
    <t>100.46</t>
  </si>
  <si>
    <t>10.02</t>
  </si>
  <si>
    <t>-0.560</t>
  </si>
  <si>
    <t>139.7</t>
  </si>
  <si>
    <t>11.82</t>
  </si>
  <si>
    <t>82.77</t>
  </si>
  <si>
    <t>9.10</t>
  </si>
  <si>
    <t>-11.40</t>
  </si>
  <si>
    <t>-0.390</t>
  </si>
  <si>
    <t>152.1</t>
  </si>
  <si>
    <t>12.33</t>
  </si>
  <si>
    <t>Baseline; Adolescent Control Group; Gaussian mixed effects model; Intercept (Presses at Median Frequency) ~ Day × Session Time + Sex + (1|Subject ID)</t>
  </si>
  <si>
    <t>2.05</t>
  </si>
  <si>
    <t>1.43</t>
  </si>
  <si>
    <t>Baseline; Adolescent Morphine Group; Gaussian mixed effects model; Intercept (Presses at Median Frequency) ~ Day × Session Time + Sex + (1|Subject ID)</t>
  </si>
  <si>
    <t>30.06</t>
  </si>
  <si>
    <t>5.48</t>
  </si>
  <si>
    <t>0.140</t>
  </si>
  <si>
    <t>Baseline; Adolescent Control Group; Gaussian mixed effects model; Max Lever Presses ~ Day × Session Time + Sex + (1|Subject ID)</t>
  </si>
  <si>
    <t>Baseline; Adolescent Morphine Group; Gaussian mixed effects model; Max Lever Presses ~ Day × Session Time + Sex + (1|Subject ID)</t>
  </si>
  <si>
    <t>0.270</t>
  </si>
  <si>
    <t>-1.50</t>
  </si>
  <si>
    <t>5.50</t>
  </si>
  <si>
    <t>64.51</t>
  </si>
  <si>
    <t>8.03</t>
  </si>
  <si>
    <t>0.730</t>
  </si>
  <si>
    <t>7.60</t>
  </si>
  <si>
    <t>148.25</t>
  </si>
  <si>
    <t>12.18</t>
  </si>
  <si>
    <r>
      <t>Day</t>
    </r>
    <r>
      <rPr>
        <vertAlign val="subscript"/>
        <sz val="12"/>
        <color theme="1"/>
        <rFont val="Arial"/>
        <family val="2"/>
      </rPr>
      <t>10</t>
    </r>
  </si>
  <si>
    <r>
      <t>Day</t>
    </r>
    <r>
      <rPr>
        <vertAlign val="subscript"/>
        <sz val="12"/>
        <color theme="1"/>
        <rFont val="Arial"/>
        <family val="2"/>
      </rPr>
      <t>0</t>
    </r>
  </si>
  <si>
    <r>
      <t>Day</t>
    </r>
    <r>
      <rPr>
        <vertAlign val="subscript"/>
        <sz val="12"/>
        <color theme="1"/>
        <rFont val="Arial"/>
        <family val="2"/>
      </rPr>
      <t xml:space="preserve">0 </t>
    </r>
    <r>
      <rPr>
        <sz val="12"/>
        <color theme="1"/>
        <rFont val="Arial"/>
        <family val="2"/>
      </rPr>
      <t>× Session Time</t>
    </r>
    <r>
      <rPr>
        <vertAlign val="subscript"/>
        <sz val="12"/>
        <color theme="1"/>
        <rFont val="Arial"/>
        <family val="2"/>
      </rPr>
      <t>PM</t>
    </r>
  </si>
  <si>
    <r>
      <t>Day</t>
    </r>
    <r>
      <rPr>
        <vertAlign val="subscript"/>
        <sz val="12"/>
        <color theme="1"/>
        <rFont val="Arial"/>
        <family val="2"/>
      </rPr>
      <t>10</t>
    </r>
    <r>
      <rPr>
        <sz val="12"/>
        <color theme="1"/>
        <rFont val="Arial"/>
        <family val="2"/>
      </rPr>
      <t xml:space="preserve"> × Session Time</t>
    </r>
    <r>
      <rPr>
        <vertAlign val="subscript"/>
        <sz val="12"/>
        <color theme="1"/>
        <rFont val="Arial"/>
        <family val="2"/>
      </rPr>
      <t>PM</t>
    </r>
  </si>
  <si>
    <r>
      <t>Day</t>
    </r>
    <r>
      <rPr>
        <vertAlign val="subscript"/>
        <sz val="12"/>
        <color theme="1"/>
        <rFont val="Arial"/>
        <family val="2"/>
      </rPr>
      <t>11</t>
    </r>
  </si>
  <si>
    <r>
      <t>Day</t>
    </r>
    <r>
      <rPr>
        <vertAlign val="subscript"/>
        <sz val="12"/>
        <color theme="1"/>
        <rFont val="Arial"/>
        <family val="2"/>
      </rPr>
      <t>12</t>
    </r>
  </si>
  <si>
    <r>
      <t>Day</t>
    </r>
    <r>
      <rPr>
        <vertAlign val="subscript"/>
        <sz val="12"/>
        <color theme="1"/>
        <rFont val="Arial"/>
        <family val="2"/>
      </rPr>
      <t>13</t>
    </r>
  </si>
  <si>
    <r>
      <t>Day</t>
    </r>
    <r>
      <rPr>
        <vertAlign val="subscript"/>
        <sz val="12"/>
        <color theme="1"/>
        <rFont val="Arial"/>
        <family val="2"/>
      </rPr>
      <t>14</t>
    </r>
  </si>
  <si>
    <r>
      <t>Day</t>
    </r>
    <r>
      <rPr>
        <vertAlign val="subscript"/>
        <sz val="12"/>
        <color theme="1"/>
        <rFont val="Arial"/>
        <family val="2"/>
      </rPr>
      <t>15</t>
    </r>
  </si>
  <si>
    <r>
      <t>Day</t>
    </r>
    <r>
      <rPr>
        <vertAlign val="subscript"/>
        <sz val="12"/>
        <color theme="1"/>
        <rFont val="Arial"/>
        <family val="2"/>
      </rPr>
      <t>16</t>
    </r>
  </si>
  <si>
    <r>
      <t>Day</t>
    </r>
    <r>
      <rPr>
        <vertAlign val="subscript"/>
        <sz val="12"/>
        <color theme="1"/>
        <rFont val="Arial"/>
        <family val="2"/>
      </rPr>
      <t>11</t>
    </r>
    <r>
      <rPr>
        <sz val="12"/>
        <color theme="1"/>
        <rFont val="Arial"/>
        <family val="2"/>
      </rPr>
      <t xml:space="preserve"> × Session Time</t>
    </r>
    <r>
      <rPr>
        <vertAlign val="subscript"/>
        <sz val="12"/>
        <color theme="1"/>
        <rFont val="Arial"/>
        <family val="2"/>
      </rPr>
      <t>PM</t>
    </r>
  </si>
  <si>
    <r>
      <t>Day</t>
    </r>
    <r>
      <rPr>
        <vertAlign val="subscript"/>
        <sz val="12"/>
        <color theme="1"/>
        <rFont val="Arial"/>
        <family val="2"/>
      </rPr>
      <t>12</t>
    </r>
    <r>
      <rPr>
        <sz val="12"/>
        <color theme="1"/>
        <rFont val="Arial"/>
        <family val="2"/>
      </rPr>
      <t xml:space="preserve"> × Session Time</t>
    </r>
    <r>
      <rPr>
        <vertAlign val="subscript"/>
        <sz val="12"/>
        <color theme="1"/>
        <rFont val="Arial"/>
        <family val="2"/>
      </rPr>
      <t>PM</t>
    </r>
  </si>
  <si>
    <r>
      <t>Day</t>
    </r>
    <r>
      <rPr>
        <vertAlign val="subscript"/>
        <sz val="12"/>
        <color theme="1"/>
        <rFont val="Arial"/>
        <family val="2"/>
      </rPr>
      <t>13</t>
    </r>
    <r>
      <rPr>
        <sz val="12"/>
        <color theme="1"/>
        <rFont val="Arial"/>
        <family val="2"/>
      </rPr>
      <t xml:space="preserve"> × Session Time</t>
    </r>
    <r>
      <rPr>
        <vertAlign val="subscript"/>
        <sz val="12"/>
        <color theme="1"/>
        <rFont val="Arial"/>
        <family val="2"/>
      </rPr>
      <t>PM</t>
    </r>
  </si>
  <si>
    <r>
      <t>Day</t>
    </r>
    <r>
      <rPr>
        <vertAlign val="subscript"/>
        <sz val="12"/>
        <color theme="1"/>
        <rFont val="Arial"/>
        <family val="2"/>
      </rPr>
      <t>14</t>
    </r>
    <r>
      <rPr>
        <sz val="12"/>
        <color theme="1"/>
        <rFont val="Arial"/>
        <family val="2"/>
      </rPr>
      <t xml:space="preserve"> × Session Time</t>
    </r>
    <r>
      <rPr>
        <vertAlign val="subscript"/>
        <sz val="12"/>
        <color theme="1"/>
        <rFont val="Arial"/>
        <family val="2"/>
      </rPr>
      <t>PM</t>
    </r>
  </si>
  <si>
    <r>
      <t>Day</t>
    </r>
    <r>
      <rPr>
        <vertAlign val="subscript"/>
        <sz val="12"/>
        <color theme="1"/>
        <rFont val="Arial"/>
        <family val="2"/>
      </rPr>
      <t>15</t>
    </r>
    <r>
      <rPr>
        <sz val="12"/>
        <color theme="1"/>
        <rFont val="Arial"/>
        <family val="2"/>
      </rPr>
      <t xml:space="preserve"> × Session Time</t>
    </r>
    <r>
      <rPr>
        <vertAlign val="subscript"/>
        <sz val="12"/>
        <color theme="1"/>
        <rFont val="Arial"/>
        <family val="2"/>
      </rPr>
      <t>PM</t>
    </r>
  </si>
  <si>
    <r>
      <t>Day</t>
    </r>
    <r>
      <rPr>
        <vertAlign val="subscript"/>
        <sz val="12"/>
        <color theme="1"/>
        <rFont val="Arial"/>
        <family val="2"/>
      </rPr>
      <t>16</t>
    </r>
    <r>
      <rPr>
        <sz val="12"/>
        <color theme="1"/>
        <rFont val="Arial"/>
        <family val="2"/>
      </rPr>
      <t xml:space="preserve"> × Session Time</t>
    </r>
    <r>
      <rPr>
        <vertAlign val="subscript"/>
        <sz val="12"/>
        <color theme="1"/>
        <rFont val="Arial"/>
        <family val="2"/>
      </rPr>
      <t>PM</t>
    </r>
  </si>
  <si>
    <t>Baseline; Adolescent Control Group; Gaussian mixed effects model; Total Session Lever Presses ~ Day × Session Time + Sex + (1|Subject ID)</t>
  </si>
  <si>
    <t>Baseline; Adolescent Morphine Group; Gaussian mixed effects model; Total Session Lever Presses ~ Day × Session Time + Sex + (1|Subject ID)</t>
  </si>
  <si>
    <t>46.08</t>
  </si>
  <si>
    <t>-35.50</t>
  </si>
  <si>
    <t>11.03</t>
  </si>
  <si>
    <t>Baseline; Adolescent Morphine Group; Gaussian mixed effects model; Last Block Locomotion ~ Day × Session Time + Sex + (1|Subject ID)</t>
  </si>
  <si>
    <t>β = 10.99, SE = 3.04, z = 3.61, p = 0.000, d = 0.974</t>
  </si>
  <si>
    <t>102.5</t>
  </si>
  <si>
    <t>10.13</t>
  </si>
  <si>
    <t>Independent Samples t tests</t>
  </si>
  <si>
    <t>RMP</t>
  </si>
  <si>
    <t>13.78</t>
  </si>
  <si>
    <t>3.18</t>
  </si>
  <si>
    <t>0.007</t>
  </si>
  <si>
    <t>Spikes during release from hold</t>
  </si>
  <si>
    <t>2.92</t>
  </si>
  <si>
    <t>8.27</t>
  </si>
  <si>
    <t>0.019</t>
  </si>
  <si>
    <t>Threshold</t>
  </si>
  <si>
    <t>13.19</t>
  </si>
  <si>
    <t>-3.14</t>
  </si>
  <si>
    <t>0.008</t>
  </si>
  <si>
    <t>Rheobase</t>
  </si>
  <si>
    <t>Input Resistance</t>
  </si>
  <si>
    <t>11.24</t>
  </si>
  <si>
    <t>0.649</t>
  </si>
  <si>
    <t>14.99</t>
  </si>
  <si>
    <t>-0.35</t>
  </si>
  <si>
    <t>-0.47</t>
  </si>
  <si>
    <t>0.729</t>
  </si>
  <si>
    <t>Step</t>
  </si>
  <si>
    <t>Group</t>
  </si>
  <si>
    <t>Group × Step</t>
  </si>
  <si>
    <t>F</t>
  </si>
  <si>
    <t>145.82</t>
  </si>
  <si>
    <t>1, 248</t>
  </si>
  <si>
    <t>4.04</t>
  </si>
  <si>
    <t>1.73</t>
  </si>
  <si>
    <t>0.046</t>
  </si>
  <si>
    <t>0.1897</t>
  </si>
  <si>
    <t>12 rats total</t>
  </si>
  <si>
    <t>Control M = 3</t>
  </si>
  <si>
    <t>Control F = 3</t>
  </si>
  <si>
    <t>Morphine M = 3</t>
  </si>
  <si>
    <t>Morphine F = 3</t>
  </si>
  <si>
    <t>-8.90</t>
  </si>
  <si>
    <t>Baseline; Gaussian mixed effects model; M50 ~ Session × Group + Sex + (1|Subject ID)</t>
  </si>
  <si>
    <t>12.20</t>
  </si>
  <si>
    <t>3.49</t>
  </si>
  <si>
    <r>
      <t>Session</t>
    </r>
    <r>
      <rPr>
        <vertAlign val="subscript"/>
        <sz val="12"/>
        <color theme="1"/>
        <rFont val="Arial"/>
        <family val="2"/>
      </rPr>
      <t>16</t>
    </r>
  </si>
  <si>
    <r>
      <t>Session</t>
    </r>
    <r>
      <rPr>
        <vertAlign val="subscript"/>
        <sz val="12"/>
        <color theme="1"/>
        <rFont val="Arial"/>
        <family val="2"/>
      </rPr>
      <t xml:space="preserve">10 </t>
    </r>
    <r>
      <rPr>
        <sz val="12"/>
        <color theme="1"/>
        <rFont val="Arial"/>
        <family val="2"/>
      </rPr>
      <t>× Group</t>
    </r>
    <r>
      <rPr>
        <vertAlign val="subscript"/>
        <sz val="12"/>
        <color theme="1"/>
        <rFont val="Arial"/>
        <family val="2"/>
      </rPr>
      <t>Adol Morphine</t>
    </r>
  </si>
  <si>
    <r>
      <t>Session</t>
    </r>
    <r>
      <rPr>
        <vertAlign val="subscript"/>
        <sz val="12"/>
        <color theme="1"/>
        <rFont val="Arial"/>
        <family val="2"/>
      </rPr>
      <t xml:space="preserve">11 </t>
    </r>
    <r>
      <rPr>
        <sz val="12"/>
        <color theme="1"/>
        <rFont val="Arial"/>
        <family val="2"/>
      </rPr>
      <t>× Group</t>
    </r>
    <r>
      <rPr>
        <vertAlign val="subscript"/>
        <sz val="12"/>
        <color theme="1"/>
        <rFont val="Arial"/>
        <family val="2"/>
      </rPr>
      <t>Adol Morphine</t>
    </r>
  </si>
  <si>
    <r>
      <t>Session</t>
    </r>
    <r>
      <rPr>
        <vertAlign val="subscript"/>
        <sz val="12"/>
        <color theme="1"/>
        <rFont val="Arial"/>
        <family val="2"/>
      </rPr>
      <t xml:space="preserve">12 </t>
    </r>
    <r>
      <rPr>
        <sz val="12"/>
        <color theme="1"/>
        <rFont val="Arial"/>
        <family val="2"/>
      </rPr>
      <t>× Group</t>
    </r>
    <r>
      <rPr>
        <vertAlign val="subscript"/>
        <sz val="12"/>
        <color theme="1"/>
        <rFont val="Arial"/>
        <family val="2"/>
      </rPr>
      <t>Adol Morphine</t>
    </r>
  </si>
  <si>
    <r>
      <t>Session</t>
    </r>
    <r>
      <rPr>
        <vertAlign val="subscript"/>
        <sz val="12"/>
        <color theme="1"/>
        <rFont val="Arial"/>
        <family val="2"/>
      </rPr>
      <t xml:space="preserve">13 </t>
    </r>
    <r>
      <rPr>
        <sz val="12"/>
        <color theme="1"/>
        <rFont val="Arial"/>
        <family val="2"/>
      </rPr>
      <t>× Group</t>
    </r>
    <r>
      <rPr>
        <vertAlign val="subscript"/>
        <sz val="12"/>
        <color theme="1"/>
        <rFont val="Arial"/>
        <family val="2"/>
      </rPr>
      <t>Adol Morphine</t>
    </r>
  </si>
  <si>
    <r>
      <t>Session</t>
    </r>
    <r>
      <rPr>
        <vertAlign val="subscript"/>
        <sz val="12"/>
        <color theme="1"/>
        <rFont val="Arial"/>
        <family val="2"/>
      </rPr>
      <t xml:space="preserve">14 </t>
    </r>
    <r>
      <rPr>
        <sz val="12"/>
        <color theme="1"/>
        <rFont val="Arial"/>
        <family val="2"/>
      </rPr>
      <t>× Group</t>
    </r>
    <r>
      <rPr>
        <vertAlign val="subscript"/>
        <sz val="12"/>
        <color theme="1"/>
        <rFont val="Arial"/>
        <family val="2"/>
      </rPr>
      <t>Adol Morphine</t>
    </r>
  </si>
  <si>
    <r>
      <t>Session</t>
    </r>
    <r>
      <rPr>
        <vertAlign val="subscript"/>
        <sz val="12"/>
        <color theme="1"/>
        <rFont val="Arial"/>
        <family val="2"/>
      </rPr>
      <t xml:space="preserve">15 </t>
    </r>
    <r>
      <rPr>
        <sz val="12"/>
        <color theme="1"/>
        <rFont val="Arial"/>
        <family val="2"/>
      </rPr>
      <t>× Group</t>
    </r>
    <r>
      <rPr>
        <vertAlign val="subscript"/>
        <sz val="12"/>
        <color theme="1"/>
        <rFont val="Arial"/>
        <family val="2"/>
      </rPr>
      <t>Adol Morphine</t>
    </r>
  </si>
  <si>
    <r>
      <t>Session</t>
    </r>
    <r>
      <rPr>
        <vertAlign val="subscript"/>
        <sz val="12"/>
        <color theme="1"/>
        <rFont val="Arial"/>
        <family val="2"/>
      </rPr>
      <t xml:space="preserve">16 </t>
    </r>
    <r>
      <rPr>
        <sz val="12"/>
        <color theme="1"/>
        <rFont val="Arial"/>
        <family val="2"/>
      </rPr>
      <t>× Group</t>
    </r>
    <r>
      <rPr>
        <vertAlign val="subscript"/>
        <sz val="12"/>
        <color theme="1"/>
        <rFont val="Arial"/>
        <family val="2"/>
      </rPr>
      <t>Adol Morphine</t>
    </r>
  </si>
  <si>
    <r>
      <t>Baseline vs Session</t>
    </r>
    <r>
      <rPr>
        <vertAlign val="subscript"/>
        <sz val="12"/>
        <color theme="1"/>
        <rFont val="Arial"/>
        <family val="2"/>
      </rPr>
      <t>10</t>
    </r>
  </si>
  <si>
    <r>
      <t>Baseline vs Session</t>
    </r>
    <r>
      <rPr>
        <vertAlign val="subscript"/>
        <sz val="12"/>
        <color theme="1"/>
        <rFont val="Arial"/>
        <family val="2"/>
      </rPr>
      <t>11</t>
    </r>
  </si>
  <si>
    <r>
      <t>Baseline vs Session</t>
    </r>
    <r>
      <rPr>
        <vertAlign val="subscript"/>
        <sz val="12"/>
        <color theme="1"/>
        <rFont val="Arial"/>
        <family val="2"/>
      </rPr>
      <t>12</t>
    </r>
  </si>
  <si>
    <r>
      <t>Baseline vs Session</t>
    </r>
    <r>
      <rPr>
        <vertAlign val="subscript"/>
        <sz val="12"/>
        <color theme="1"/>
        <rFont val="Arial"/>
        <family val="2"/>
      </rPr>
      <t>13</t>
    </r>
  </si>
  <si>
    <r>
      <t>Baseline vs Session</t>
    </r>
    <r>
      <rPr>
        <vertAlign val="subscript"/>
        <sz val="12"/>
        <color theme="1"/>
        <rFont val="Arial"/>
        <family val="2"/>
      </rPr>
      <t>14</t>
    </r>
  </si>
  <si>
    <r>
      <t>Baseline vs Session</t>
    </r>
    <r>
      <rPr>
        <vertAlign val="subscript"/>
        <sz val="12"/>
        <color theme="1"/>
        <rFont val="Arial"/>
        <family val="2"/>
      </rPr>
      <t>15</t>
    </r>
  </si>
  <si>
    <r>
      <t>Baseline vs Session</t>
    </r>
    <r>
      <rPr>
        <vertAlign val="subscript"/>
        <sz val="12"/>
        <color theme="1"/>
        <rFont val="Arial"/>
        <family val="2"/>
      </rPr>
      <t>16</t>
    </r>
  </si>
  <si>
    <t>Baseline; Gaussian mixed effects model; Max Lever Presses ~ Session × Group + Sex + (1|Subject ID)</t>
  </si>
  <si>
    <t>97.72</t>
  </si>
  <si>
    <t>9.89</t>
  </si>
  <si>
    <t>Baseline; Gaussian mixed effects model; Total Session Lever Presses ~ Session × Group + Sex + (1|Subject ID)</t>
  </si>
  <si>
    <t>Baseline; Gaussian mixed effects model; Last Block Locomotion ~ Session × Group + Sex + (1|Subject ID)</t>
  </si>
  <si>
    <t>-4.10</t>
  </si>
  <si>
    <t>8.50</t>
  </si>
  <si>
    <t>3.50</t>
  </si>
  <si>
    <t>42.49</t>
  </si>
  <si>
    <t>6.52</t>
  </si>
  <si>
    <t>-4.70</t>
  </si>
  <si>
    <t>Figure 4D</t>
  </si>
  <si>
    <t>Figure 4E</t>
  </si>
  <si>
    <t>Figure 4G</t>
  </si>
  <si>
    <t>Figure 4H</t>
  </si>
  <si>
    <t>Figure 4J</t>
  </si>
  <si>
    <t>Figure 4K</t>
  </si>
  <si>
    <t>Figure 5D and 5E</t>
  </si>
  <si>
    <t>Figure 5F</t>
  </si>
  <si>
    <t>Figure 5G and 5H</t>
  </si>
  <si>
    <t>Figure 5I</t>
  </si>
  <si>
    <t>Two-way ANOVA; Spike Count ~ Group × Step</t>
  </si>
  <si>
    <t>Figure S2D</t>
  </si>
  <si>
    <t>Figure S2A</t>
  </si>
  <si>
    <t>Figure S2B</t>
  </si>
  <si>
    <t>Figure S2C</t>
  </si>
  <si>
    <t>Figure 5J</t>
  </si>
  <si>
    <t>Figure 5K</t>
  </si>
  <si>
    <t>0.290</t>
  </si>
  <si>
    <t xml:space="preserve"> </t>
  </si>
  <si>
    <t>Adol C M = 6</t>
  </si>
  <si>
    <t>Adol C F = 4</t>
  </si>
  <si>
    <t>Adol M M = 5</t>
  </si>
  <si>
    <t>Adol M F = 6</t>
  </si>
  <si>
    <t>Intercept (Presses at Median) Percent Change from Baseline; Gaussian mixed effects model; Percent Change Int ~ Phase × Group × Session Time + Sex + (1|Subject ID)</t>
  </si>
  <si>
    <r>
      <t>Group</t>
    </r>
    <r>
      <rPr>
        <vertAlign val="subscript"/>
        <sz val="12"/>
        <color theme="1"/>
        <rFont val="Arial"/>
        <family val="2"/>
      </rPr>
      <t>AdolM</t>
    </r>
  </si>
  <si>
    <r>
      <t>Phase</t>
    </r>
    <r>
      <rPr>
        <vertAlign val="subscript"/>
        <sz val="12"/>
        <color theme="1"/>
        <rFont val="Arial"/>
        <family val="2"/>
      </rPr>
      <t>Post Injection (Early)</t>
    </r>
    <r>
      <rPr>
        <sz val="12"/>
        <color theme="1"/>
        <rFont val="Arial"/>
        <family val="2"/>
      </rPr>
      <t xml:space="preserve"> × Group</t>
    </r>
    <r>
      <rPr>
        <vertAlign val="subscript"/>
        <sz val="12"/>
        <color theme="1"/>
        <rFont val="Arial"/>
        <family val="2"/>
      </rPr>
      <t>AdolM</t>
    </r>
  </si>
  <si>
    <r>
      <t>Phase</t>
    </r>
    <r>
      <rPr>
        <vertAlign val="subscript"/>
        <sz val="12"/>
        <color theme="1"/>
        <rFont val="Arial"/>
        <family val="2"/>
      </rPr>
      <t>Post Injection (Late)</t>
    </r>
    <r>
      <rPr>
        <sz val="12"/>
        <color theme="1"/>
        <rFont val="Arial"/>
        <family val="2"/>
      </rPr>
      <t xml:space="preserve"> × Group</t>
    </r>
    <r>
      <rPr>
        <vertAlign val="subscript"/>
        <sz val="12"/>
        <color theme="1"/>
        <rFont val="Arial"/>
        <family val="2"/>
      </rPr>
      <t>AdolM</t>
    </r>
  </si>
  <si>
    <r>
      <t>Group</t>
    </r>
    <r>
      <rPr>
        <vertAlign val="subscript"/>
        <sz val="12"/>
        <color theme="1"/>
        <rFont val="Arial"/>
        <family val="2"/>
      </rPr>
      <t>AdolM</t>
    </r>
    <r>
      <rPr>
        <sz val="12"/>
        <color theme="1"/>
        <rFont val="Arial"/>
        <family val="2"/>
      </rPr>
      <t xml:space="preserve"> × Session Time</t>
    </r>
    <r>
      <rPr>
        <vertAlign val="subscript"/>
        <sz val="12"/>
        <color theme="1"/>
        <rFont val="Arial"/>
        <family val="2"/>
      </rPr>
      <t>PM</t>
    </r>
  </si>
  <si>
    <r>
      <t>Phase</t>
    </r>
    <r>
      <rPr>
        <vertAlign val="subscript"/>
        <sz val="12"/>
        <color theme="1"/>
        <rFont val="Arial"/>
        <family val="2"/>
      </rPr>
      <t>Post Injection (Early)</t>
    </r>
    <r>
      <rPr>
        <sz val="12"/>
        <color theme="1"/>
        <rFont val="Arial"/>
        <family val="2"/>
      </rPr>
      <t xml:space="preserve"> × Group</t>
    </r>
    <r>
      <rPr>
        <vertAlign val="subscript"/>
        <sz val="12"/>
        <color theme="1"/>
        <rFont val="Arial"/>
        <family val="2"/>
      </rPr>
      <t>AdolM ×</t>
    </r>
    <r>
      <rPr>
        <sz val="12"/>
        <color theme="1"/>
        <rFont val="Arial"/>
        <family val="2"/>
      </rPr>
      <t xml:space="preserve"> Session Time</t>
    </r>
    <r>
      <rPr>
        <vertAlign val="subscript"/>
        <sz val="12"/>
        <color theme="1"/>
        <rFont val="Arial"/>
        <family val="2"/>
      </rPr>
      <t>PM</t>
    </r>
  </si>
  <si>
    <r>
      <t>Phase</t>
    </r>
    <r>
      <rPr>
        <vertAlign val="subscript"/>
        <sz val="12"/>
        <color theme="1"/>
        <rFont val="Arial"/>
        <family val="2"/>
      </rPr>
      <t>Post Injection (Late)</t>
    </r>
    <r>
      <rPr>
        <sz val="12"/>
        <color theme="1"/>
        <rFont val="Arial"/>
        <family val="2"/>
      </rPr>
      <t xml:space="preserve"> × Group</t>
    </r>
    <r>
      <rPr>
        <vertAlign val="subscript"/>
        <sz val="12"/>
        <color theme="1"/>
        <rFont val="Arial"/>
        <family val="2"/>
      </rPr>
      <t>AdolM ×</t>
    </r>
    <r>
      <rPr>
        <sz val="12"/>
        <color theme="1"/>
        <rFont val="Arial"/>
        <family val="2"/>
      </rPr>
      <t xml:space="preserve"> Session Time</t>
    </r>
    <r>
      <rPr>
        <vertAlign val="subscript"/>
        <sz val="12"/>
        <color theme="1"/>
        <rFont val="Arial"/>
        <family val="2"/>
      </rPr>
      <t>PM</t>
    </r>
  </si>
  <si>
    <r>
      <t>Group</t>
    </r>
    <r>
      <rPr>
        <vertAlign val="subscript"/>
        <sz val="12"/>
        <color theme="1"/>
        <rFont val="Arial"/>
        <family val="2"/>
      </rPr>
      <t>AdolM</t>
    </r>
    <r>
      <rPr>
        <sz val="12"/>
        <color theme="1"/>
        <rFont val="Arial"/>
        <family val="2"/>
      </rPr>
      <t xml:space="preserve"> vs Group</t>
    </r>
    <r>
      <rPr>
        <vertAlign val="subscript"/>
        <sz val="12"/>
        <color theme="1"/>
        <rFont val="Arial"/>
        <family val="2"/>
      </rPr>
      <t>AdolC</t>
    </r>
    <r>
      <rPr>
        <sz val="12"/>
        <color theme="1"/>
        <rFont val="Arial"/>
        <family val="2"/>
      </rPr>
      <t>; Session Time</t>
    </r>
    <r>
      <rPr>
        <vertAlign val="subscript"/>
        <sz val="12"/>
        <color theme="1"/>
        <rFont val="Arial"/>
        <family val="2"/>
      </rPr>
      <t>AM</t>
    </r>
  </si>
  <si>
    <t>Injection</t>
  </si>
  <si>
    <t>Post Injection (Early)</t>
  </si>
  <si>
    <t>Post Injection (Late)</t>
  </si>
  <si>
    <t>Percent Change from Baseline; Gaussian mixed effects model; Last Block Locomotion~ Phase × Group × Session Time + Sex + (1|Subject ID)</t>
  </si>
  <si>
    <t>41.90</t>
  </si>
  <si>
    <t>1755</t>
  </si>
  <si>
    <t>450.3</t>
  </si>
  <si>
    <t>21.22</t>
  </si>
  <si>
    <t>Figure 6</t>
  </si>
  <si>
    <t>Figure S4A</t>
  </si>
  <si>
    <t>Figure S4B</t>
  </si>
  <si>
    <t>Figure S4C</t>
  </si>
  <si>
    <t>Figure S4D</t>
  </si>
  <si>
    <t>Figure S4F</t>
  </si>
  <si>
    <t>Figure S4E</t>
  </si>
  <si>
    <t>Figure S5A and S5B</t>
  </si>
  <si>
    <t>Figure S5C</t>
  </si>
  <si>
    <t>Figure S5F</t>
  </si>
  <si>
    <t>Figure S5G</t>
  </si>
  <si>
    <t>Figure S4G</t>
  </si>
  <si>
    <t>Percent Change from Baseline; Gaussian mixed effects model; Percent Change Max Lever Presses  ~ Phase × Group × Session Time + Sex + (1|Subject ID)</t>
  </si>
  <si>
    <t>Percent Change from Baseline; Gaussian mixed effects model; Total Session Lever Presses ~ Phase × Group × Session Time + Sex + (1|Subject ID)</t>
  </si>
  <si>
    <t>Figure S5D and S5E</t>
  </si>
  <si>
    <t>Figure S5H</t>
  </si>
  <si>
    <t>Figure S4H</t>
  </si>
  <si>
    <t>97.20</t>
  </si>
  <si>
    <t>17.00</t>
  </si>
  <si>
    <t>-0.140</t>
  </si>
  <si>
    <t>-0.340</t>
  </si>
  <si>
    <t>-0.750</t>
  </si>
  <si>
    <t>353946.30</t>
  </si>
  <si>
    <t>595.93</t>
  </si>
  <si>
    <t>506585.10</t>
  </si>
  <si>
    <t>711.75</t>
  </si>
  <si>
    <t>436306.80</t>
  </si>
  <si>
    <t>660.54</t>
  </si>
  <si>
    <t>48632.20</t>
  </si>
  <si>
    <t>706.14</t>
  </si>
  <si>
    <t>624989.40</t>
  </si>
  <si>
    <t>790.56</t>
  </si>
  <si>
    <t>f</t>
  </si>
  <si>
    <t>52.04</t>
  </si>
  <si>
    <t>2707.99</t>
  </si>
  <si>
    <t>1.070</t>
  </si>
  <si>
    <t>1.170</t>
  </si>
  <si>
    <t>12633.86</t>
  </si>
  <si>
    <t>112.40</t>
  </si>
  <si>
    <t>31175.84</t>
  </si>
  <si>
    <t>176.57</t>
  </si>
  <si>
    <t>24736.53</t>
  </si>
  <si>
    <t>157.28</t>
  </si>
  <si>
    <t>11217.37</t>
  </si>
  <si>
    <t>105.91</t>
  </si>
  <si>
    <t>8871.30</t>
  </si>
  <si>
    <t>94.19</t>
  </si>
  <si>
    <t>62.77</t>
  </si>
  <si>
    <t>3939.62</t>
  </si>
  <si>
    <t>2319.77</t>
  </si>
  <si>
    <t>48.16</t>
  </si>
  <si>
    <t>1984.91</t>
  </si>
  <si>
    <t>44.55</t>
  </si>
  <si>
    <t>3218.35</t>
  </si>
  <si>
    <t>56.73</t>
  </si>
  <si>
    <t>3904</t>
  </si>
  <si>
    <t>62.48</t>
  </si>
  <si>
    <t>3402</t>
  </si>
  <si>
    <t xml:space="preserve">58.33  </t>
  </si>
  <si>
    <t>-0.550</t>
  </si>
  <si>
    <t>0.040</t>
  </si>
  <si>
    <t>-0.320</t>
  </si>
  <si>
    <t>17.70</t>
  </si>
  <si>
    <t>-13.80</t>
  </si>
  <si>
    <t>dcx es</t>
  </si>
  <si>
    <t>0.940</t>
  </si>
  <si>
    <t>0.330</t>
  </si>
  <si>
    <t>1.050</t>
  </si>
  <si>
    <t>-0.470</t>
  </si>
  <si>
    <t>-0.400</t>
  </si>
  <si>
    <t>0.780</t>
  </si>
  <si>
    <t>-0.540</t>
  </si>
  <si>
    <t>1.570</t>
  </si>
  <si>
    <t>24336.65</t>
  </si>
  <si>
    <t>156.0021</t>
  </si>
  <si>
    <t>23713.34</t>
  </si>
  <si>
    <t>153.99</t>
  </si>
  <si>
    <t>35686.11</t>
  </si>
  <si>
    <t>188.91</t>
  </si>
  <si>
    <t>16333.32</t>
  </si>
  <si>
    <t>127.81</t>
  </si>
  <si>
    <t xml:space="preserve">24.44  </t>
  </si>
  <si>
    <t>597.50</t>
  </si>
  <si>
    <t>0.250</t>
  </si>
  <si>
    <t>-0.080</t>
  </si>
  <si>
    <t>1.508</t>
  </si>
  <si>
    <t>1.377</t>
  </si>
  <si>
    <t>-1.480</t>
  </si>
  <si>
    <t>-0.234</t>
  </si>
  <si>
    <t>-0.170</t>
  </si>
  <si>
    <t>0.77</t>
  </si>
  <si>
    <t>0.13</t>
  </si>
  <si>
    <t>0.08</t>
  </si>
  <si>
    <t>Gaussian mixed effects model; Last Block Locomotion (Percent Change from Baseline) ~ Phase × Group + Sex + (1|Subject ID)</t>
  </si>
  <si>
    <t>Gaussian mixed effects model; Final Block Locomotion ~ Phase + Sex + (1|Subject ID)</t>
  </si>
  <si>
    <t>Test</t>
  </si>
  <si>
    <t>β = 20.88, SE = 5.73, z = 3.65, p = 0.000, d = 1.071</t>
  </si>
  <si>
    <t>β = 18.57, SE = 5.64, z = 3.29, p = 0.001, d = 1.137</t>
  </si>
  <si>
    <t>β = 19.99, SE = 6.32, z = 3.16, p = 0.002, d = 1.052</t>
  </si>
  <si>
    <t>β = 17.38, SE = 4.98, z = 3.49, p = 0.000, d = 1.107</t>
  </si>
  <si>
    <t>β = 22.63, SE = 6.63, z = 3.41, p = 0.001, d = 1.142</t>
  </si>
  <si>
    <t>Adolescent Control Group; Gaussian mixed effects model; Intercept (Presses at Median Frequency) ~ Phase × Session Time + Sex + (1|Subject ID)</t>
  </si>
  <si>
    <t>β = -0.07, SE = 0.93, z = -0.07, p = 0.944, d = -0.029</t>
  </si>
  <si>
    <t>Adolescent Morphine Group; Gaussian mixed effects model; Intercept (Presses at Median Frequency) ~ Phase × Session Time + Sex + (1|Subject ID)</t>
  </si>
  <si>
    <t>β = 0.38, SE = 1.91, z = 0.20, p = 0.843, d = 0.055</t>
  </si>
  <si>
    <t>β = 0.75, SE = 1.16, z = 0.65, p = 0.519, d = 0.290</t>
  </si>
  <si>
    <t>β = -0.11, SE = 3.54, z = -0.03, p = 0.975, d = -0.016</t>
  </si>
  <si>
    <t>β = 0.28, SE = 0.84, z = 0.34, p = 0.736, d = 0.132</t>
  </si>
  <si>
    <t>β = 1.69, SE = 2.83, z = 0.60, p = 0.550, d = 0.206</t>
  </si>
  <si>
    <t>β = 0.50, SE = 0.91, z = 0.55, p = 0.585, d = 0.205</t>
  </si>
  <si>
    <t>β = 0.56, SE = 2.10, z = 0.27, p = 0.791, d = 0.079</t>
  </si>
  <si>
    <t>β = -0.25, SE = 1.13, z = -0.22, p = 0.826, d = -0.096</t>
  </si>
  <si>
    <t>β = -1.21, SE = 1.69, z = -0.71, p = 0.476, d = -0.265</t>
  </si>
  <si>
    <t>Adolescent Control Group; Gaussian mixed effects model; Last Block Locomotion ~ Phase × Session Time + Sex + (1|Subject ID)</t>
  </si>
  <si>
    <t>Adolescent Morphine Group; Gaussian mixed effects model; Last Block Locomotion ~ Phase × Session Time + Sex + (1|Subject ID)</t>
  </si>
  <si>
    <t>β = 1.05, SE = 6.51, z = 0.16, p = 0.872, d = 0.065</t>
  </si>
  <si>
    <t>β = -2.71, SE = 6.36, z = -0.43, p = 0.670, d = -0.223</t>
  </si>
  <si>
    <t>β = -1.75, SE = 7.62, z = -0.23, p = 0.819, d = -0.094</t>
  </si>
  <si>
    <t>β = 1.15, SE = 5.61, z = 0.21, p = 0.837, d = 0.096</t>
  </si>
  <si>
    <t>β = 2.25, SE = 5.70, z = 0.39, p = 0.693, d = 0.175</t>
  </si>
  <si>
    <t>β = -0.25, SE = 1.44, z = -0.17, p = 0.861, d = -0.025</t>
  </si>
  <si>
    <t>β = -1.74, SE = 2.02, z = -0.86, p = 0.391, d = -0.243</t>
  </si>
  <si>
    <t>β = -2.35, SE = 2.16, z = -1.09, p = 0.277, d = -0.210</t>
  </si>
  <si>
    <t>β = 0.39, SE = 1.16, z = 0.34, p = 0.735, d = 0.051</t>
  </si>
  <si>
    <t>β = 8.63, SE = 4.29, z = 2.01, p = 0.044, d = 0.490</t>
  </si>
  <si>
    <t>β = 3.59, SE = 3.50, z = 1.03, p = 0.305, d = 0.310</t>
  </si>
  <si>
    <t>β = 11.61, SE = 5.63, z = 2.06, p = 0.039, d = 0.557</t>
  </si>
  <si>
    <t>β = 4.28, SE = 3.49, z = 1.23, p = 0.220, d = 0.364</t>
  </si>
  <si>
    <t>β = 2.31, SE = 2.83, z = 0.82, p = 0.415, d = 0.205</t>
  </si>
  <si>
    <t>β = 8.73, SE = 10.22, z = 0.85, p = 0.393, d = 0.090</t>
  </si>
  <si>
    <t>β = -18.23, SE = 6.92, z = -2.64, p = 0.008, d = -0.797</t>
  </si>
  <si>
    <t>β = -16.64, SE = 7.59, z = -2.19, p = 0.028, d = -0.851</t>
  </si>
  <si>
    <t>β = -16.63, SE = 7.26, z = -2.29, p = 0.022, d = -0.726</t>
  </si>
  <si>
    <t>β = -16.99, SE = 7.29, z = -2.33, p = 0.020, d = -0.878</t>
  </si>
  <si>
    <t>β = -18.77, SE = 7.74, z = -2.43, p = 0.015, d = -0.912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</si>
</sst>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12"/>
      <color theme="1"/>
      <name val="Aptos Narrow"/>
      <family val="2"/>
    </font>
    <font>
      <i/>
      <sz val="12"/>
      <color theme="1"/>
      <name val="Arial"/>
      <family val="2"/>
    </font>
    <font>
      <i/>
      <vertAlign val="subscript"/>
      <sz val="12"/>
      <color theme="1"/>
      <name val="Arial"/>
      <family val="2"/>
    </font>
    <font>
      <sz val="12"/>
      <color theme="1"/>
      <name val="Calibri"/>
      <family val="2"/>
    </font>
    <font>
      <vertAlign val="superscript"/>
      <sz val="8.4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E9F8"/>
        <bgColor rgb="FF000000"/>
      </patternFill>
    </fill>
    <fill>
      <patternFill patternType="solid">
        <fgColor rgb="FFFBE2D5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0" xfId="0" applyFont="1"/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0" borderId="10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11" xfId="0" applyFont="1" applyBorder="1" applyAlignment="1">
      <alignment horizontal="left" wrapText="1" indent="1"/>
    </xf>
    <xf numFmtId="0" fontId="1" fillId="0" borderId="11" xfId="0" applyFont="1" applyBorder="1" applyAlignment="1">
      <alignment horizontal="left" wrapText="1" indent="2"/>
    </xf>
    <xf numFmtId="0" fontId="1" fillId="0" borderId="11" xfId="0" applyFont="1" applyBorder="1" applyAlignment="1">
      <alignment horizontal="left" indent="2"/>
    </xf>
    <xf numFmtId="0" fontId="1" fillId="0" borderId="6" xfId="0" applyFont="1" applyBorder="1" applyAlignment="1">
      <alignment wrapText="1"/>
    </xf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49" fontId="1" fillId="0" borderId="0" xfId="0" applyNumberFormat="1" applyFont="1"/>
    <xf numFmtId="0" fontId="1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12" xfId="0" applyFont="1" applyBorder="1" applyAlignment="1">
      <alignment horizontal="left" indent="2"/>
    </xf>
    <xf numFmtId="0" fontId="1" fillId="0" borderId="13" xfId="0" applyFont="1" applyBorder="1" applyAlignment="1">
      <alignment horizontal="left" indent="2"/>
    </xf>
    <xf numFmtId="0" fontId="1" fillId="0" borderId="4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0" fontId="1" fillId="0" borderId="0" xfId="0" applyFont="1" applyAlignment="1">
      <alignment horizontal="left" indent="2"/>
    </xf>
    <xf numFmtId="0" fontId="2" fillId="0" borderId="4" xfId="0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0" fontId="1" fillId="0" borderId="14" xfId="0" applyFont="1" applyBorder="1"/>
    <xf numFmtId="0" fontId="1" fillId="0" borderId="13" xfId="0" applyFont="1" applyBorder="1"/>
    <xf numFmtId="0" fontId="1" fillId="0" borderId="15" xfId="0" applyFont="1" applyBorder="1"/>
    <xf numFmtId="49" fontId="2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2" fillId="0" borderId="0" xfId="0" applyNumberFormat="1" applyFont="1"/>
    <xf numFmtId="0" fontId="2" fillId="0" borderId="11" xfId="0" applyFont="1" applyBorder="1" applyAlignment="1">
      <alignment horizontal="left"/>
    </xf>
    <xf numFmtId="0" fontId="2" fillId="0" borderId="6" xfId="0" applyFont="1" applyBorder="1" applyAlignment="1">
      <alignment wrapText="1"/>
    </xf>
    <xf numFmtId="0" fontId="6" fillId="0" borderId="11" xfId="0" applyFont="1" applyBorder="1" applyAlignment="1">
      <alignment horizontal="left" indent="1"/>
    </xf>
    <xf numFmtId="0" fontId="1" fillId="0" borderId="11" xfId="0" applyFont="1" applyBorder="1" applyAlignment="1">
      <alignment horizontal="left" wrapText="1" indent="3"/>
    </xf>
    <xf numFmtId="0" fontId="6" fillId="0" borderId="11" xfId="0" applyFont="1" applyBorder="1" applyAlignment="1">
      <alignment horizontal="left" indent="2"/>
    </xf>
    <xf numFmtId="0" fontId="1" fillId="0" borderId="11" xfId="0" applyFont="1" applyBorder="1" applyAlignment="1">
      <alignment horizontal="left" indent="3"/>
    </xf>
    <xf numFmtId="0" fontId="1" fillId="0" borderId="12" xfId="0" applyFont="1" applyBorder="1" applyAlignment="1">
      <alignment horizontal="left" wrapText="1" indent="3"/>
    </xf>
    <xf numFmtId="0" fontId="1" fillId="0" borderId="15" xfId="0" applyFont="1" applyBorder="1" applyAlignment="1">
      <alignment horizontal="left" indent="2"/>
    </xf>
    <xf numFmtId="0" fontId="1" fillId="0" borderId="11" xfId="0" applyFont="1" applyBorder="1"/>
    <xf numFmtId="2" fontId="1" fillId="0" borderId="4" xfId="0" applyNumberFormat="1" applyFont="1" applyBorder="1" applyAlignment="1">
      <alignment horizontal="right" wrapText="1"/>
    </xf>
    <xf numFmtId="164" fontId="1" fillId="0" borderId="4" xfId="0" applyNumberFormat="1" applyFont="1" applyBorder="1" applyAlignment="1">
      <alignment horizontal="right" wrapText="1"/>
    </xf>
    <xf numFmtId="0" fontId="1" fillId="0" borderId="0" xfId="0" applyFont="1" applyAlignment="1">
      <alignment horizontal="left" wrapText="1" indent="2"/>
    </xf>
    <xf numFmtId="0" fontId="1" fillId="0" borderId="17" xfId="0" applyFont="1" applyBorder="1" applyAlignment="1">
      <alignment horizontal="left" wrapText="1" indent="2"/>
    </xf>
    <xf numFmtId="0" fontId="1" fillId="2" borderId="1" xfId="0" applyFont="1" applyFill="1" applyBorder="1"/>
    <xf numFmtId="0" fontId="1" fillId="2" borderId="14" xfId="0" applyFont="1" applyFill="1" applyBorder="1"/>
    <xf numFmtId="0" fontId="1" fillId="2" borderId="10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/>
    <xf numFmtId="0" fontId="1" fillId="2" borderId="13" xfId="0" applyFont="1" applyFill="1" applyBorder="1" applyAlignment="1">
      <alignment horizontal="left" indent="2"/>
    </xf>
    <xf numFmtId="0" fontId="2" fillId="2" borderId="11" xfId="0" applyFont="1" applyFill="1" applyBorder="1" applyAlignment="1">
      <alignment horizontal="left" wrapText="1" indent="1"/>
    </xf>
    <xf numFmtId="0" fontId="1" fillId="2" borderId="4" xfId="0" applyFont="1" applyFill="1" applyBorder="1" applyAlignment="1">
      <alignment wrapText="1"/>
    </xf>
    <xf numFmtId="0" fontId="1" fillId="2" borderId="11" xfId="0" applyFont="1" applyFill="1" applyBorder="1" applyAlignment="1">
      <alignment horizontal="left" wrapText="1" indent="2"/>
    </xf>
    <xf numFmtId="0" fontId="2" fillId="2" borderId="4" xfId="0" applyFont="1" applyFill="1" applyBorder="1" applyAlignment="1">
      <alignment wrapText="1"/>
    </xf>
    <xf numFmtId="0" fontId="1" fillId="2" borderId="13" xfId="0" applyFont="1" applyFill="1" applyBorder="1"/>
    <xf numFmtId="0" fontId="1" fillId="2" borderId="11" xfId="0" applyFont="1" applyFill="1" applyBorder="1" applyAlignment="1">
      <alignment horizontal="left" indent="2"/>
    </xf>
    <xf numFmtId="0" fontId="1" fillId="2" borderId="4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2" fillId="2" borderId="11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left" indent="1"/>
    </xf>
    <xf numFmtId="0" fontId="1" fillId="2" borderId="5" xfId="0" applyFont="1" applyFill="1" applyBorder="1"/>
    <xf numFmtId="0" fontId="1" fillId="2" borderId="15" xfId="0" applyFont="1" applyFill="1" applyBorder="1"/>
    <xf numFmtId="0" fontId="1" fillId="2" borderId="12" xfId="0" applyFont="1" applyFill="1" applyBorder="1" applyAlignment="1">
      <alignment horizontal="left" indent="2"/>
    </xf>
    <xf numFmtId="0" fontId="1" fillId="2" borderId="6" xfId="0" applyFont="1" applyFill="1" applyBorder="1" applyAlignment="1">
      <alignment wrapText="1"/>
    </xf>
    <xf numFmtId="164" fontId="2" fillId="2" borderId="4" xfId="0" applyNumberFormat="1" applyFont="1" applyFill="1" applyBorder="1" applyAlignment="1">
      <alignment horizontal="right" wrapText="1"/>
    </xf>
    <xf numFmtId="0" fontId="1" fillId="2" borderId="6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10" fillId="0" borderId="1" xfId="0" applyFont="1" applyBorder="1"/>
    <xf numFmtId="0" fontId="1" fillId="3" borderId="1" xfId="0" applyFont="1" applyFill="1" applyBorder="1"/>
    <xf numFmtId="0" fontId="1" fillId="3" borderId="14" xfId="0" applyFont="1" applyFill="1" applyBorder="1"/>
    <xf numFmtId="0" fontId="1" fillId="3" borderId="10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/>
    <xf numFmtId="0" fontId="1" fillId="3" borderId="13" xfId="0" applyFont="1" applyFill="1" applyBorder="1" applyAlignment="1">
      <alignment horizontal="left" indent="2"/>
    </xf>
    <xf numFmtId="0" fontId="2" fillId="3" borderId="11" xfId="0" applyFont="1" applyFill="1" applyBorder="1" applyAlignment="1">
      <alignment horizontal="left" wrapText="1" indent="1"/>
    </xf>
    <xf numFmtId="0" fontId="1" fillId="3" borderId="4" xfId="0" applyFont="1" applyFill="1" applyBorder="1" applyAlignment="1">
      <alignment wrapText="1"/>
    </xf>
    <xf numFmtId="0" fontId="1" fillId="3" borderId="11" xfId="0" applyFont="1" applyFill="1" applyBorder="1" applyAlignment="1">
      <alignment horizontal="left" wrapText="1" indent="2"/>
    </xf>
    <xf numFmtId="0" fontId="1" fillId="3" borderId="13" xfId="0" applyFont="1" applyFill="1" applyBorder="1"/>
    <xf numFmtId="0" fontId="2" fillId="3" borderId="4" xfId="0" applyFont="1" applyFill="1" applyBorder="1" applyAlignment="1">
      <alignment wrapText="1"/>
    </xf>
    <xf numFmtId="0" fontId="1" fillId="3" borderId="11" xfId="0" applyFont="1" applyFill="1" applyBorder="1" applyAlignment="1">
      <alignment horizontal="left" indent="2"/>
    </xf>
    <xf numFmtId="0" fontId="1" fillId="3" borderId="4" xfId="0" applyFont="1" applyFill="1" applyBorder="1" applyAlignment="1">
      <alignment horizontal="right" wrapText="1"/>
    </xf>
    <xf numFmtId="0" fontId="2" fillId="3" borderId="4" xfId="0" applyFont="1" applyFill="1" applyBorder="1" applyAlignment="1">
      <alignment horizontal="right" wrapText="1"/>
    </xf>
    <xf numFmtId="0" fontId="2" fillId="3" borderId="11" xfId="0" applyFont="1" applyFill="1" applyBorder="1" applyAlignment="1">
      <alignment horizontal="left"/>
    </xf>
    <xf numFmtId="0" fontId="6" fillId="3" borderId="11" xfId="0" applyFont="1" applyFill="1" applyBorder="1" applyAlignment="1">
      <alignment horizontal="left" indent="1"/>
    </xf>
    <xf numFmtId="0" fontId="1" fillId="3" borderId="5" xfId="0" applyFont="1" applyFill="1" applyBorder="1"/>
    <xf numFmtId="0" fontId="1" fillId="3" borderId="15" xfId="0" applyFont="1" applyFill="1" applyBorder="1"/>
    <xf numFmtId="0" fontId="1" fillId="3" borderId="12" xfId="0" applyFont="1" applyFill="1" applyBorder="1" applyAlignment="1">
      <alignment horizontal="left" indent="2"/>
    </xf>
    <xf numFmtId="0" fontId="1" fillId="3" borderId="6" xfId="0" applyFont="1" applyFill="1" applyBorder="1" applyAlignment="1">
      <alignment wrapText="1"/>
    </xf>
    <xf numFmtId="0" fontId="1" fillId="3" borderId="6" xfId="0" applyFont="1" applyFill="1" applyBorder="1" applyAlignment="1">
      <alignment horizontal="right" wrapText="1"/>
    </xf>
    <xf numFmtId="0" fontId="2" fillId="3" borderId="6" xfId="0" applyFont="1" applyFill="1" applyBorder="1" applyAlignment="1">
      <alignment horizontal="right" wrapText="1"/>
    </xf>
    <xf numFmtId="0" fontId="6" fillId="3" borderId="11" xfId="0" applyFont="1" applyFill="1" applyBorder="1" applyAlignment="1">
      <alignment horizontal="left" indent="2"/>
    </xf>
    <xf numFmtId="0" fontId="1" fillId="3" borderId="11" xfId="0" applyFont="1" applyFill="1" applyBorder="1" applyAlignment="1">
      <alignment horizontal="left" wrapText="1" indent="3"/>
    </xf>
    <xf numFmtId="0" fontId="6" fillId="2" borderId="11" xfId="0" applyFont="1" applyFill="1" applyBorder="1" applyAlignment="1">
      <alignment horizontal="left" indent="2"/>
    </xf>
    <xf numFmtId="0" fontId="1" fillId="2" borderId="11" xfId="0" applyFont="1" applyFill="1" applyBorder="1" applyAlignment="1">
      <alignment horizontal="left" wrapText="1" indent="3"/>
    </xf>
    <xf numFmtId="0" fontId="1" fillId="0" borderId="14" xfId="0" applyFont="1" applyBorder="1" applyAlignment="1">
      <alignment wrapText="1"/>
    </xf>
    <xf numFmtId="0" fontId="1" fillId="0" borderId="12" xfId="0" applyFont="1" applyBorder="1"/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1" fillId="0" borderId="16" xfId="0" applyFont="1" applyBorder="1"/>
    <xf numFmtId="0" fontId="2" fillId="0" borderId="16" xfId="0" applyFont="1" applyBorder="1" applyAlignment="1">
      <alignment wrapText="1"/>
    </xf>
    <xf numFmtId="0" fontId="6" fillId="0" borderId="0" xfId="0" applyFont="1" applyAlignment="1">
      <alignment horizontal="left" indent="2"/>
    </xf>
    <xf numFmtId="0" fontId="1" fillId="0" borderId="0" xfId="0" applyFont="1" applyAlignment="1">
      <alignment horizontal="left" indent="3"/>
    </xf>
    <xf numFmtId="0" fontId="1" fillId="0" borderId="0" xfId="0" applyFont="1" applyAlignment="1">
      <alignment horizontal="left" wrapText="1" indent="3"/>
    </xf>
    <xf numFmtId="0" fontId="1" fillId="0" borderId="17" xfId="0" applyFont="1" applyBorder="1" applyAlignment="1">
      <alignment horizontal="left" indent="2"/>
    </xf>
    <xf numFmtId="0" fontId="2" fillId="0" borderId="8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0" fillId="0" borderId="0" xfId="0" applyFont="1" applyAlignment="1">
      <alignment horizontal="left"/>
    </xf>
    <xf numFmtId="0" fontId="1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49" fontId="1" fillId="0" borderId="0" xfId="0" applyNumberFormat="1" applyFont="1" applyAlignment="1">
      <alignment horizontal="left"/>
    </xf>
    <xf numFmtId="0" fontId="10" fillId="4" borderId="0" xfId="0" applyFont="1" applyFill="1" applyAlignment="1">
      <alignment horizontal="left"/>
    </xf>
    <xf numFmtId="49" fontId="1" fillId="0" borderId="4" xfId="0" applyNumberFormat="1" applyFont="1" applyBorder="1"/>
    <xf numFmtId="0" fontId="10" fillId="0" borderId="4" xfId="0" applyFont="1" applyBorder="1"/>
    <xf numFmtId="0" fontId="11" fillId="0" borderId="4" xfId="0" applyFont="1" applyBorder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vertical="center"/>
    </xf>
    <xf numFmtId="49" fontId="1" fillId="4" borderId="0" xfId="0" applyNumberFormat="1" applyFont="1" applyFill="1"/>
    <xf numFmtId="49" fontId="10" fillId="0" borderId="0" xfId="0" applyNumberFormat="1" applyFont="1"/>
    <xf numFmtId="49" fontId="10" fillId="4" borderId="0" xfId="0" applyNumberFormat="1" applyFont="1" applyFill="1"/>
    <xf numFmtId="164" fontId="1" fillId="2" borderId="4" xfId="0" applyNumberFormat="1" applyFont="1" applyFill="1" applyBorder="1" applyAlignment="1">
      <alignment horizontal="right" wrapText="1"/>
    </xf>
    <xf numFmtId="49" fontId="10" fillId="0" borderId="0" xfId="0" applyNumberFormat="1" applyFont="1" applyAlignment="1">
      <alignment horizontal="left"/>
    </xf>
    <xf numFmtId="49" fontId="10" fillId="4" borderId="0" xfId="0" applyNumberFormat="1" applyFont="1" applyFill="1" applyAlignment="1">
      <alignment horizontal="left"/>
    </xf>
    <xf numFmtId="0" fontId="11" fillId="0" borderId="4" xfId="0" applyFont="1" applyBorder="1" applyAlignment="1">
      <alignment horizontal="right"/>
    </xf>
    <xf numFmtId="0" fontId="2" fillId="0" borderId="0" xfId="0" applyFont="1" applyAlignment="1">
      <alignment horizontal="left" wrapText="1"/>
    </xf>
    <xf numFmtId="49" fontId="12" fillId="0" borderId="0" xfId="0" applyNumberFormat="1" applyFont="1"/>
    <xf numFmtId="1" fontId="1" fillId="0" borderId="4" xfId="0" applyNumberFormat="1" applyFont="1" applyBorder="1" applyAlignment="1">
      <alignment horizontal="right" wrapText="1"/>
    </xf>
    <xf numFmtId="2" fontId="1" fillId="2" borderId="4" xfId="0" applyNumberFormat="1" applyFont="1" applyFill="1" applyBorder="1" applyAlignment="1">
      <alignment horizontal="right" wrapText="1"/>
    </xf>
    <xf numFmtId="2" fontId="1" fillId="3" borderId="4" xfId="0" applyNumberFormat="1" applyFont="1" applyFill="1" applyBorder="1" applyAlignment="1">
      <alignment horizontal="right"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wrapText="1"/>
    </xf>
    <xf numFmtId="0" fontId="11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wrapText="1"/>
    </xf>
    <xf numFmtId="0" fontId="11" fillId="0" borderId="4" xfId="0" applyFont="1" applyBorder="1" applyAlignment="1">
      <alignment vertical="center" wrapText="1"/>
    </xf>
    <xf numFmtId="0" fontId="10" fillId="0" borderId="11" xfId="0" applyFont="1" applyBorder="1" applyAlignment="1">
      <alignment wrapText="1"/>
    </xf>
    <xf numFmtId="0" fontId="11" fillId="0" borderId="27" xfId="0" applyFont="1" applyBorder="1" applyAlignment="1">
      <alignment vertical="center"/>
    </xf>
    <xf numFmtId="0" fontId="11" fillId="0" borderId="27" xfId="0" applyFont="1" applyBorder="1" applyAlignment="1">
      <alignment vertical="center" wrapText="1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wrapText="1"/>
    </xf>
    <xf numFmtId="0" fontId="11" fillId="0" borderId="30" xfId="0" applyFont="1" applyBorder="1" applyAlignment="1">
      <alignment vertical="center" wrapText="1"/>
    </xf>
    <xf numFmtId="0" fontId="10" fillId="5" borderId="22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wrapText="1"/>
    </xf>
    <xf numFmtId="0" fontId="10" fillId="5" borderId="24" xfId="0" applyFont="1" applyFill="1" applyBorder="1" applyAlignment="1">
      <alignment vertical="center" wrapText="1"/>
    </xf>
    <xf numFmtId="0" fontId="10" fillId="6" borderId="25" xfId="0" applyFont="1" applyFill="1" applyBorder="1" applyAlignment="1">
      <alignment horizontal="center" vertical="center"/>
    </xf>
    <xf numFmtId="0" fontId="10" fillId="6" borderId="26" xfId="0" applyFont="1" applyFill="1" applyBorder="1" applyAlignment="1">
      <alignment wrapText="1"/>
    </xf>
    <xf numFmtId="0" fontId="10" fillId="6" borderId="27" xfId="0" applyFont="1" applyFill="1" applyBorder="1" applyAlignment="1">
      <alignment vertical="center" wrapText="1"/>
    </xf>
    <xf numFmtId="0" fontId="10" fillId="5" borderId="26" xfId="0" applyFont="1" applyFill="1" applyBorder="1" applyAlignment="1">
      <alignment wrapText="1"/>
    </xf>
    <xf numFmtId="0" fontId="10" fillId="5" borderId="27" xfId="0" applyFont="1" applyFill="1" applyBorder="1" applyAlignment="1">
      <alignment vertical="center" wrapText="1"/>
    </xf>
    <xf numFmtId="0" fontId="10" fillId="6" borderId="27" xfId="0" applyFont="1" applyFill="1" applyBorder="1" applyAlignment="1">
      <alignment horizontal="left" vertical="center" wrapText="1"/>
    </xf>
    <xf numFmtId="0" fontId="10" fillId="5" borderId="25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vertical="center" wrapText="1"/>
    </xf>
    <xf numFmtId="0" fontId="10" fillId="0" borderId="31" xfId="0" applyFont="1" applyBorder="1" applyAlignment="1">
      <alignment horizontal="center" vertical="center"/>
    </xf>
    <xf numFmtId="0" fontId="10" fillId="6" borderId="32" xfId="0" applyFont="1" applyFill="1" applyBorder="1" applyAlignment="1">
      <alignment wrapText="1"/>
    </xf>
    <xf numFmtId="0" fontId="10" fillId="6" borderId="33" xfId="0" applyFont="1" applyFill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2" xfId="0" applyFont="1" applyBorder="1" applyAlignment="1">
      <alignment wrapText="1"/>
    </xf>
    <xf numFmtId="0" fontId="10" fillId="0" borderId="33" xfId="0" applyFont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" fillId="3" borderId="1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164" fontId="1" fillId="3" borderId="4" xfId="0" applyNumberFormat="1" applyFont="1" applyFill="1" applyBorder="1" applyAlignment="1">
      <alignment horizontal="right" wrapText="1"/>
    </xf>
    <xf numFmtId="164" fontId="2" fillId="3" borderId="6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18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A1FA2-C647-AD48-A377-7E60409D432A}">
  <dimension ref="A1:C37"/>
  <sheetViews>
    <sheetView tabSelected="1" workbookViewId="0">
      <selection activeCell="G8" sqref="G8"/>
    </sheetView>
  </sheetViews>
  <sheetFormatPr baseColWidth="10" defaultColWidth="10.83203125" defaultRowHeight="16" x14ac:dyDescent="0.2"/>
  <cols>
    <col min="1" max="1" width="17.6640625" style="177" customWidth="1"/>
    <col min="2" max="2" width="41" style="178" customWidth="1"/>
    <col min="3" max="3" width="51.6640625" style="179" customWidth="1"/>
  </cols>
  <sheetData>
    <row r="1" spans="1:3" ht="17" thickBot="1" x14ac:dyDescent="0.25">
      <c r="A1" s="144" t="s">
        <v>3</v>
      </c>
      <c r="B1" s="145" t="s">
        <v>693</v>
      </c>
      <c r="C1" s="146" t="s">
        <v>0</v>
      </c>
    </row>
    <row r="2" spans="1:3" ht="34" x14ac:dyDescent="0.2">
      <c r="A2" s="147" t="s">
        <v>104</v>
      </c>
      <c r="B2" s="148" t="s">
        <v>26</v>
      </c>
      <c r="C2" s="149" t="s">
        <v>728</v>
      </c>
    </row>
    <row r="3" spans="1:3" ht="34" x14ac:dyDescent="0.2">
      <c r="A3" s="150" t="s">
        <v>105</v>
      </c>
      <c r="B3" s="151" t="s">
        <v>425</v>
      </c>
      <c r="C3" s="152" t="s">
        <v>729</v>
      </c>
    </row>
    <row r="4" spans="1:3" ht="51" x14ac:dyDescent="0.2">
      <c r="A4" s="150"/>
      <c r="B4" s="153" t="s">
        <v>36</v>
      </c>
      <c r="C4" s="154" t="s">
        <v>730</v>
      </c>
    </row>
    <row r="5" spans="1:3" ht="51" x14ac:dyDescent="0.2">
      <c r="A5" s="150"/>
      <c r="B5" s="151" t="s">
        <v>37</v>
      </c>
      <c r="C5" s="155" t="s">
        <v>731</v>
      </c>
    </row>
    <row r="6" spans="1:3" ht="51" x14ac:dyDescent="0.2">
      <c r="A6" s="150"/>
      <c r="B6" s="151" t="s">
        <v>38</v>
      </c>
      <c r="C6" s="155" t="s">
        <v>732</v>
      </c>
    </row>
    <row r="7" spans="1:3" ht="34" x14ac:dyDescent="0.2">
      <c r="A7" s="150" t="s">
        <v>134</v>
      </c>
      <c r="B7" s="151" t="s">
        <v>96</v>
      </c>
      <c r="C7" s="155" t="s">
        <v>694</v>
      </c>
    </row>
    <row r="8" spans="1:3" ht="51" x14ac:dyDescent="0.2">
      <c r="A8" s="150" t="s">
        <v>201</v>
      </c>
      <c r="B8" s="151" t="s">
        <v>438</v>
      </c>
      <c r="C8" s="155" t="s">
        <v>695</v>
      </c>
    </row>
    <row r="9" spans="1:3" ht="51" x14ac:dyDescent="0.2">
      <c r="A9" s="150"/>
      <c r="B9" s="151" t="s">
        <v>93</v>
      </c>
      <c r="C9" s="155" t="s">
        <v>696</v>
      </c>
    </row>
    <row r="10" spans="1:3" ht="68" x14ac:dyDescent="0.2">
      <c r="A10" s="150"/>
      <c r="B10" s="151" t="s">
        <v>94</v>
      </c>
      <c r="C10" s="155" t="s">
        <v>697</v>
      </c>
    </row>
    <row r="11" spans="1:3" ht="69" thickBot="1" x14ac:dyDescent="0.25">
      <c r="A11" s="156"/>
      <c r="B11" s="157" t="s">
        <v>95</v>
      </c>
      <c r="C11" s="158" t="s">
        <v>698</v>
      </c>
    </row>
    <row r="12" spans="1:3" ht="68" x14ac:dyDescent="0.2">
      <c r="A12" s="159" t="s">
        <v>559</v>
      </c>
      <c r="B12" s="160" t="s">
        <v>699</v>
      </c>
      <c r="C12" s="161" t="s">
        <v>700</v>
      </c>
    </row>
    <row r="13" spans="1:3" ht="68" x14ac:dyDescent="0.2">
      <c r="A13" s="162" t="s">
        <v>560</v>
      </c>
      <c r="B13" s="163" t="s">
        <v>701</v>
      </c>
      <c r="C13" s="164" t="s">
        <v>702</v>
      </c>
    </row>
    <row r="14" spans="1:3" ht="68" x14ac:dyDescent="0.2">
      <c r="A14" s="150" t="s">
        <v>319</v>
      </c>
      <c r="B14" s="165" t="s">
        <v>450</v>
      </c>
      <c r="C14" s="166" t="s">
        <v>703</v>
      </c>
    </row>
    <row r="15" spans="1:3" ht="68" x14ac:dyDescent="0.2">
      <c r="A15" s="150"/>
      <c r="B15" s="163" t="s">
        <v>453</v>
      </c>
      <c r="C15" s="167" t="s">
        <v>704</v>
      </c>
    </row>
    <row r="16" spans="1:3" ht="68" x14ac:dyDescent="0.2">
      <c r="A16" s="150"/>
      <c r="B16" s="165" t="s">
        <v>135</v>
      </c>
      <c r="C16" s="166" t="s">
        <v>705</v>
      </c>
    </row>
    <row r="17" spans="1:3" ht="85" x14ac:dyDescent="0.2">
      <c r="A17" s="150"/>
      <c r="B17" s="163" t="s">
        <v>161</v>
      </c>
      <c r="C17" s="164" t="s">
        <v>706</v>
      </c>
    </row>
    <row r="18" spans="1:3" ht="85" x14ac:dyDescent="0.2">
      <c r="A18" s="150"/>
      <c r="B18" s="165" t="s">
        <v>171</v>
      </c>
      <c r="C18" s="166" t="s">
        <v>707</v>
      </c>
    </row>
    <row r="19" spans="1:3" ht="85" x14ac:dyDescent="0.2">
      <c r="A19" s="150"/>
      <c r="B19" s="163" t="s">
        <v>172</v>
      </c>
      <c r="C19" s="164" t="s">
        <v>708</v>
      </c>
    </row>
    <row r="20" spans="1:3" ht="85" x14ac:dyDescent="0.2">
      <c r="A20" s="150"/>
      <c r="B20" s="165" t="s">
        <v>185</v>
      </c>
      <c r="C20" s="166" t="s">
        <v>709</v>
      </c>
    </row>
    <row r="21" spans="1:3" ht="85" x14ac:dyDescent="0.2">
      <c r="A21" s="150"/>
      <c r="B21" s="163" t="s">
        <v>194</v>
      </c>
      <c r="C21" s="164" t="s">
        <v>710</v>
      </c>
    </row>
    <row r="22" spans="1:3" ht="68" x14ac:dyDescent="0.2">
      <c r="A22" s="168" t="s">
        <v>561</v>
      </c>
      <c r="B22" s="165" t="s">
        <v>711</v>
      </c>
      <c r="C22" s="169" t="s">
        <v>490</v>
      </c>
    </row>
    <row r="23" spans="1:3" ht="68" x14ac:dyDescent="0.2">
      <c r="A23" s="162" t="s">
        <v>562</v>
      </c>
      <c r="B23" s="163" t="s">
        <v>712</v>
      </c>
      <c r="C23" s="164" t="s">
        <v>713</v>
      </c>
    </row>
    <row r="24" spans="1:3" ht="68" x14ac:dyDescent="0.2">
      <c r="A24" s="150" t="s">
        <v>369</v>
      </c>
      <c r="B24" s="163" t="s">
        <v>489</v>
      </c>
      <c r="C24" s="164" t="s">
        <v>714</v>
      </c>
    </row>
    <row r="25" spans="1:3" ht="68" x14ac:dyDescent="0.2">
      <c r="A25" s="150"/>
      <c r="B25" s="163" t="s">
        <v>281</v>
      </c>
      <c r="C25" s="164" t="s">
        <v>715</v>
      </c>
    </row>
    <row r="26" spans="1:3" ht="85" x14ac:dyDescent="0.2">
      <c r="A26" s="150"/>
      <c r="B26" s="163" t="s">
        <v>282</v>
      </c>
      <c r="C26" s="164" t="s">
        <v>716</v>
      </c>
    </row>
    <row r="27" spans="1:3" ht="86" thickBot="1" x14ac:dyDescent="0.25">
      <c r="A27" s="170"/>
      <c r="B27" s="171" t="s">
        <v>283</v>
      </c>
      <c r="C27" s="172" t="s">
        <v>717</v>
      </c>
    </row>
    <row r="28" spans="1:3" ht="34" x14ac:dyDescent="0.2">
      <c r="A28" s="147" t="s">
        <v>565</v>
      </c>
      <c r="B28" s="148" t="s">
        <v>320</v>
      </c>
      <c r="C28" s="173" t="s">
        <v>718</v>
      </c>
    </row>
    <row r="29" spans="1:3" ht="51" x14ac:dyDescent="0.2">
      <c r="A29" s="150" t="s">
        <v>566</v>
      </c>
      <c r="B29" s="151" t="s">
        <v>530</v>
      </c>
      <c r="C29" s="174" t="s">
        <v>719</v>
      </c>
    </row>
    <row r="30" spans="1:3" ht="51" x14ac:dyDescent="0.2">
      <c r="A30" s="150"/>
      <c r="B30" s="151" t="s">
        <v>370</v>
      </c>
      <c r="C30" s="174" t="s">
        <v>720</v>
      </c>
    </row>
    <row r="31" spans="1:3" ht="51" x14ac:dyDescent="0.2">
      <c r="A31" s="150"/>
      <c r="B31" s="151" t="s">
        <v>371</v>
      </c>
      <c r="C31" s="174" t="s">
        <v>721</v>
      </c>
    </row>
    <row r="32" spans="1:3" ht="51" x14ac:dyDescent="0.2">
      <c r="A32" s="150" t="s">
        <v>567</v>
      </c>
      <c r="B32" s="151" t="s">
        <v>403</v>
      </c>
      <c r="C32" s="155" t="s">
        <v>722</v>
      </c>
    </row>
    <row r="33" spans="1:3" ht="51" x14ac:dyDescent="0.2">
      <c r="A33" s="150" t="s">
        <v>568</v>
      </c>
      <c r="B33" s="151" t="s">
        <v>552</v>
      </c>
      <c r="C33" s="174" t="s">
        <v>723</v>
      </c>
    </row>
    <row r="34" spans="1:3" ht="51" x14ac:dyDescent="0.2">
      <c r="A34" s="150"/>
      <c r="B34" s="151" t="s">
        <v>404</v>
      </c>
      <c r="C34" s="174" t="s">
        <v>724</v>
      </c>
    </row>
    <row r="35" spans="1:3" ht="68" x14ac:dyDescent="0.2">
      <c r="A35" s="150"/>
      <c r="B35" s="151" t="s">
        <v>418</v>
      </c>
      <c r="C35" s="174" t="s">
        <v>725</v>
      </c>
    </row>
    <row r="36" spans="1:3" ht="51" x14ac:dyDescent="0.2">
      <c r="A36" s="150" t="s">
        <v>574</v>
      </c>
      <c r="B36" s="151" t="s">
        <v>419</v>
      </c>
      <c r="C36" s="174" t="s">
        <v>726</v>
      </c>
    </row>
    <row r="37" spans="1:3" ht="52" thickBot="1" x14ac:dyDescent="0.25">
      <c r="A37" s="170" t="s">
        <v>575</v>
      </c>
      <c r="B37" s="175" t="s">
        <v>403</v>
      </c>
      <c r="C37" s="176" t="s">
        <v>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AB1A4-CA95-CF43-BBF9-2343307CB07E}">
  <dimension ref="A1:K209"/>
  <sheetViews>
    <sheetView topLeftCell="A74" zoomScale="80" zoomScaleNormal="80" workbookViewId="0">
      <selection activeCell="D94" sqref="D94"/>
    </sheetView>
  </sheetViews>
  <sheetFormatPr baseColWidth="10" defaultColWidth="8.83203125" defaultRowHeight="16" x14ac:dyDescent="0.2"/>
  <cols>
    <col min="1" max="1" width="18.5" style="1" bestFit="1" customWidth="1"/>
    <col min="2" max="2" width="19.83203125" style="1" customWidth="1"/>
    <col min="3" max="3" width="50.1640625" style="1" customWidth="1"/>
    <col min="4" max="4" width="58.83203125" style="1" customWidth="1"/>
    <col min="5" max="5" width="12.5" style="1" customWidth="1"/>
    <col min="6" max="6" width="14.6640625" style="14" bestFit="1" customWidth="1"/>
    <col min="7" max="11" width="8.83203125" style="14"/>
    <col min="12" max="16384" width="8.83203125" style="1"/>
  </cols>
  <sheetData>
    <row r="1" spans="1:10" ht="17" thickBot="1" x14ac:dyDescent="0.25">
      <c r="F1" s="14" t="s">
        <v>7</v>
      </c>
    </row>
    <row r="2" spans="1:10" ht="18" customHeight="1" thickBot="1" x14ac:dyDescent="0.25">
      <c r="A2" s="2" t="s">
        <v>3</v>
      </c>
      <c r="B2" s="3" t="s">
        <v>2</v>
      </c>
      <c r="C2" s="3" t="s">
        <v>1</v>
      </c>
      <c r="D2" s="4" t="s">
        <v>0</v>
      </c>
      <c r="F2" s="28"/>
      <c r="G2" s="28"/>
      <c r="H2" s="28"/>
      <c r="I2" s="28"/>
    </row>
    <row r="3" spans="1:10" ht="34" x14ac:dyDescent="0.2">
      <c r="A3" s="11" t="s">
        <v>104</v>
      </c>
      <c r="B3" s="25" t="s">
        <v>4</v>
      </c>
      <c r="C3" s="5" t="s">
        <v>26</v>
      </c>
      <c r="D3" s="15"/>
    </row>
    <row r="4" spans="1:10" ht="17" x14ac:dyDescent="0.2">
      <c r="A4" s="12"/>
      <c r="B4" s="18" t="s">
        <v>5</v>
      </c>
      <c r="C4" s="7" t="s">
        <v>12</v>
      </c>
      <c r="D4" s="6"/>
      <c r="F4" s="28" t="s">
        <v>8</v>
      </c>
      <c r="G4" s="28" t="s">
        <v>9</v>
      </c>
      <c r="H4" s="28" t="s">
        <v>10</v>
      </c>
      <c r="I4" s="28" t="s">
        <v>11</v>
      </c>
      <c r="J4" s="30" t="s">
        <v>111</v>
      </c>
    </row>
    <row r="5" spans="1:10" ht="17" x14ac:dyDescent="0.2">
      <c r="A5" s="12"/>
      <c r="B5" s="18" t="s">
        <v>6</v>
      </c>
      <c r="C5" s="8" t="s">
        <v>79</v>
      </c>
      <c r="D5" s="6" t="str">
        <f>_xlfn.CONCAT("β = ",F5,", SE = ",G5,", z = ",H5,", p = ",I5)</f>
        <v>β = 98.65, SE = 4.96, z = 19.89, p = 0.000</v>
      </c>
      <c r="F5" s="28">
        <v>98.65</v>
      </c>
      <c r="G5" s="28">
        <v>4.96</v>
      </c>
      <c r="H5" s="28">
        <v>19.89</v>
      </c>
      <c r="I5" s="28" t="s">
        <v>51</v>
      </c>
      <c r="J5" s="28"/>
    </row>
    <row r="6" spans="1:10" ht="19" x14ac:dyDescent="0.25">
      <c r="A6" s="12"/>
      <c r="B6" s="18"/>
      <c r="C6" s="8" t="s">
        <v>76</v>
      </c>
      <c r="D6" s="16" t="str">
        <f t="shared" ref="D6:D9" si="0">_xlfn.CONCAT("β = ",F6,", SE = ",G6,", z = ",H6,", p = ",I6,", d = ",J6)</f>
        <v>β = -13.23, SE = 2.29, z = -5.77, p = 0.000, d = -0.578</v>
      </c>
      <c r="F6" s="14">
        <v>-13.23</v>
      </c>
      <c r="G6" s="14">
        <v>2.29</v>
      </c>
      <c r="H6" s="14">
        <v>-5.77</v>
      </c>
      <c r="I6" s="14" t="s">
        <v>51</v>
      </c>
      <c r="J6" s="14">
        <v>-0.57799999999999996</v>
      </c>
    </row>
    <row r="7" spans="1:10" ht="19" x14ac:dyDescent="0.25">
      <c r="A7" s="12"/>
      <c r="B7" s="26"/>
      <c r="C7" s="8" t="s">
        <v>77</v>
      </c>
      <c r="D7" s="16" t="str">
        <f t="shared" si="0"/>
        <v>β = 6.07, SE = 2.60, z = 2.33, p = 0.020, d = 0.265</v>
      </c>
      <c r="F7" s="14">
        <v>6.07</v>
      </c>
      <c r="G7" s="14" t="s">
        <v>99</v>
      </c>
      <c r="H7" s="14">
        <v>2.33</v>
      </c>
      <c r="I7" s="14" t="s">
        <v>53</v>
      </c>
      <c r="J7" s="14">
        <v>0.26500000000000001</v>
      </c>
    </row>
    <row r="8" spans="1:10" ht="19" x14ac:dyDescent="0.25">
      <c r="A8" s="12"/>
      <c r="B8" s="26"/>
      <c r="C8" s="8" t="s">
        <v>78</v>
      </c>
      <c r="D8" s="6" t="str">
        <f t="shared" si="0"/>
        <v>β = 4.03, SE = 2.30, z = 1.75, p = 0.080, d = 0.176</v>
      </c>
      <c r="F8" s="14">
        <v>4.03</v>
      </c>
      <c r="G8" s="14" t="s">
        <v>100</v>
      </c>
      <c r="H8" s="14">
        <v>1.75</v>
      </c>
      <c r="I8" s="14" t="s">
        <v>55</v>
      </c>
      <c r="J8" s="14">
        <v>0.17599999999999999</v>
      </c>
    </row>
    <row r="9" spans="1:10" ht="19" x14ac:dyDescent="0.25">
      <c r="A9" s="12"/>
      <c r="B9" s="26"/>
      <c r="C9" s="8" t="s">
        <v>64</v>
      </c>
      <c r="D9" s="16" t="str">
        <f t="shared" si="0"/>
        <v>β = -18.23, SE = 6.92, z = -2.64, p = 0.008, d = -0.797</v>
      </c>
      <c r="F9" s="14">
        <v>-18.23</v>
      </c>
      <c r="G9" s="14">
        <v>6.92</v>
      </c>
      <c r="H9" s="14">
        <v>-2.64</v>
      </c>
      <c r="I9" s="14">
        <v>8.0000000000000002E-3</v>
      </c>
      <c r="J9" s="14">
        <v>-0.79700000000000004</v>
      </c>
    </row>
    <row r="10" spans="1:10" ht="17" x14ac:dyDescent="0.2">
      <c r="A10" s="12"/>
      <c r="B10" s="26"/>
      <c r="C10" s="7" t="s">
        <v>13</v>
      </c>
      <c r="D10" s="6"/>
      <c r="F10" s="30" t="s">
        <v>22</v>
      </c>
      <c r="G10" s="30" t="s">
        <v>23</v>
      </c>
    </row>
    <row r="11" spans="1:10" ht="17" x14ac:dyDescent="0.2">
      <c r="A11" s="12"/>
      <c r="B11" s="26"/>
      <c r="C11" s="8" t="s">
        <v>14</v>
      </c>
      <c r="D11" s="6" t="str">
        <f>_xlfn.CONCAT("σ2 = ",F11,", SD = ",G11)</f>
        <v>σ2 = 168.3, SD = 12.97</v>
      </c>
      <c r="F11" s="14">
        <v>168.3</v>
      </c>
      <c r="G11" s="14">
        <v>12.97</v>
      </c>
    </row>
    <row r="12" spans="1:10" ht="17" x14ac:dyDescent="0.2">
      <c r="A12" s="12"/>
      <c r="B12" s="26"/>
      <c r="C12" s="7" t="s">
        <v>15</v>
      </c>
      <c r="D12" s="6"/>
    </row>
    <row r="13" spans="1:10" x14ac:dyDescent="0.2">
      <c r="A13" s="12"/>
      <c r="B13" s="18"/>
      <c r="C13" s="9" t="s">
        <v>20</v>
      </c>
      <c r="D13" s="141">
        <v>248</v>
      </c>
    </row>
    <row r="14" spans="1:10" x14ac:dyDescent="0.2">
      <c r="A14" s="12"/>
      <c r="B14" s="18"/>
      <c r="C14" s="9" t="s">
        <v>21</v>
      </c>
      <c r="D14" s="40">
        <v>0.49399999999999999</v>
      </c>
    </row>
    <row r="15" spans="1:10" ht="18" x14ac:dyDescent="0.2">
      <c r="A15" s="12"/>
      <c r="B15" s="18"/>
      <c r="C15" s="9" t="s">
        <v>24</v>
      </c>
      <c r="D15" s="40">
        <v>0.314</v>
      </c>
    </row>
    <row r="16" spans="1:10" x14ac:dyDescent="0.2">
      <c r="A16" s="12"/>
      <c r="B16" s="18"/>
      <c r="C16" s="9" t="s">
        <v>424</v>
      </c>
      <c r="D16" s="40">
        <v>74.495000000000005</v>
      </c>
    </row>
    <row r="17" spans="1:10" x14ac:dyDescent="0.2">
      <c r="A17" s="12"/>
      <c r="B17" s="18"/>
      <c r="C17" s="9" t="s">
        <v>16</v>
      </c>
      <c r="D17" s="40">
        <v>-68.495000000000005</v>
      </c>
    </row>
    <row r="18" spans="1:10" x14ac:dyDescent="0.2">
      <c r="A18" s="12"/>
      <c r="B18" s="26"/>
      <c r="C18" s="9" t="s">
        <v>17</v>
      </c>
      <c r="D18" s="40">
        <v>-57.872</v>
      </c>
    </row>
    <row r="19" spans="1:10" x14ac:dyDescent="0.2">
      <c r="A19" s="12"/>
      <c r="B19" s="26"/>
      <c r="C19" s="9" t="s">
        <v>18</v>
      </c>
      <c r="D19" s="40">
        <v>37.247999999999998</v>
      </c>
    </row>
    <row r="20" spans="1:10" ht="17" x14ac:dyDescent="0.2">
      <c r="A20" s="12"/>
      <c r="B20" s="26"/>
      <c r="C20" s="9" t="s">
        <v>19</v>
      </c>
      <c r="D20" s="23" t="s">
        <v>25</v>
      </c>
    </row>
    <row r="21" spans="1:10" x14ac:dyDescent="0.2">
      <c r="A21" s="12"/>
      <c r="B21" s="26"/>
      <c r="C21" s="31" t="s">
        <v>27</v>
      </c>
      <c r="D21" s="23"/>
      <c r="F21" s="30" t="s">
        <v>20</v>
      </c>
      <c r="G21" s="30" t="s">
        <v>34</v>
      </c>
      <c r="H21" s="30" t="s">
        <v>35</v>
      </c>
      <c r="I21" s="30" t="s">
        <v>111</v>
      </c>
    </row>
    <row r="22" spans="1:10" ht="17" x14ac:dyDescent="0.2">
      <c r="A22" s="12"/>
      <c r="B22" s="26"/>
      <c r="C22" s="9" t="s">
        <v>28</v>
      </c>
      <c r="D22" s="16" t="str">
        <f>_xlfn.CONCAT("t(",F22,") = ",G22,", p = ",H22,", d = ",I22)</f>
        <v>t(248) = 5.77, p = 0.000, d = 1.007</v>
      </c>
      <c r="F22" s="14">
        <v>248</v>
      </c>
      <c r="G22" s="14">
        <v>5.77</v>
      </c>
      <c r="H22" s="14" t="s">
        <v>51</v>
      </c>
      <c r="I22" s="14">
        <v>1.0069999999999999</v>
      </c>
    </row>
    <row r="23" spans="1:10" ht="17" x14ac:dyDescent="0.2">
      <c r="A23" s="12"/>
      <c r="B23" s="26"/>
      <c r="C23" s="9" t="s">
        <v>29</v>
      </c>
      <c r="D23" s="16" t="str">
        <f t="shared" ref="D23:D27" si="1">_xlfn.CONCAT("t(",F23,") = ",G23,", p = ",H23,", d = ",I23)</f>
        <v>t(248) = -2.33, p = 0.020, d = -0.462</v>
      </c>
      <c r="F23" s="14">
        <v>248</v>
      </c>
      <c r="G23" s="14">
        <v>-2.33</v>
      </c>
      <c r="H23" s="14" t="s">
        <v>53</v>
      </c>
      <c r="I23" s="14">
        <v>-0.46200000000000002</v>
      </c>
    </row>
    <row r="24" spans="1:10" ht="17" x14ac:dyDescent="0.2">
      <c r="A24" s="12"/>
      <c r="B24" s="26"/>
      <c r="C24" s="9" t="s">
        <v>30</v>
      </c>
      <c r="D24" s="6" t="str">
        <f t="shared" si="1"/>
        <v>t(248) = -1.75, p = 0.081, d = -0.307</v>
      </c>
      <c r="F24" s="14">
        <v>248</v>
      </c>
      <c r="G24" s="14">
        <v>-1.75</v>
      </c>
      <c r="H24" s="14">
        <v>8.1000000000000003E-2</v>
      </c>
      <c r="I24" s="14">
        <v>-0.307</v>
      </c>
    </row>
    <row r="25" spans="1:10" ht="17" x14ac:dyDescent="0.2">
      <c r="A25" s="12"/>
      <c r="B25" s="26"/>
      <c r="C25" s="9" t="s">
        <v>31</v>
      </c>
      <c r="D25" s="16" t="str">
        <f t="shared" si="1"/>
        <v>t(248) = -7.75, p = 0.000, d = -1.469</v>
      </c>
      <c r="F25" s="14">
        <v>248</v>
      </c>
      <c r="G25" s="14">
        <v>-7.75</v>
      </c>
      <c r="H25" s="14" t="s">
        <v>51</v>
      </c>
      <c r="I25" s="14">
        <v>-1.4690000000000001</v>
      </c>
    </row>
    <row r="26" spans="1:10" ht="17" x14ac:dyDescent="0.2">
      <c r="A26" s="12"/>
      <c r="B26" s="26"/>
      <c r="C26" s="9" t="s">
        <v>32</v>
      </c>
      <c r="D26" s="16" t="str">
        <f t="shared" si="1"/>
        <v>t(248) = -7.93, p = 0.000, d = -1.314</v>
      </c>
      <c r="F26" s="14">
        <v>248</v>
      </c>
      <c r="G26" s="14">
        <v>-7.93</v>
      </c>
      <c r="H26" s="14" t="s">
        <v>51</v>
      </c>
      <c r="I26" s="14">
        <v>-1.3140000000000001</v>
      </c>
    </row>
    <row r="27" spans="1:10" ht="18" thickBot="1" x14ac:dyDescent="0.25">
      <c r="A27" s="13"/>
      <c r="B27" s="27"/>
      <c r="C27" s="17" t="s">
        <v>33</v>
      </c>
      <c r="D27" s="10" t="str">
        <f t="shared" si="1"/>
        <v>t(248) = 0.82, p = 0.414, d = 0.155</v>
      </c>
      <c r="F27" s="14">
        <v>248</v>
      </c>
      <c r="G27" s="14">
        <v>0.82</v>
      </c>
      <c r="H27" s="14">
        <v>0.41399999999999998</v>
      </c>
      <c r="I27" s="14">
        <v>0.155</v>
      </c>
    </row>
    <row r="28" spans="1:10" ht="34" x14ac:dyDescent="0.2">
      <c r="A28" s="11" t="s">
        <v>105</v>
      </c>
      <c r="B28" s="25" t="s">
        <v>4</v>
      </c>
      <c r="C28" s="5" t="s">
        <v>425</v>
      </c>
      <c r="D28" s="15"/>
    </row>
    <row r="29" spans="1:10" ht="17" x14ac:dyDescent="0.2">
      <c r="A29" s="12"/>
      <c r="B29" s="18" t="s">
        <v>5</v>
      </c>
      <c r="C29" s="7" t="s">
        <v>12</v>
      </c>
      <c r="D29" s="6"/>
      <c r="F29" s="28" t="s">
        <v>8</v>
      </c>
      <c r="G29" s="28" t="s">
        <v>9</v>
      </c>
      <c r="H29" s="28" t="s">
        <v>10</v>
      </c>
      <c r="I29" s="28" t="s">
        <v>11</v>
      </c>
      <c r="J29" s="30" t="s">
        <v>111</v>
      </c>
    </row>
    <row r="30" spans="1:10" ht="17" x14ac:dyDescent="0.2">
      <c r="A30" s="12"/>
      <c r="B30" s="18" t="s">
        <v>6</v>
      </c>
      <c r="C30" s="8" t="s">
        <v>79</v>
      </c>
      <c r="D30" s="6" t="str">
        <f>_xlfn.CONCAT("β = ",F30,", SE = ",G30,", z = ",H30,", p = ",I30)</f>
        <v>β = 97.20, SE = 5.72, z = 17.00, p = 0.000</v>
      </c>
      <c r="F30" s="133" t="s">
        <v>615</v>
      </c>
      <c r="G30" s="133">
        <v>5.72</v>
      </c>
      <c r="H30" s="133" t="s">
        <v>616</v>
      </c>
      <c r="I30" s="133" t="s">
        <v>51</v>
      </c>
      <c r="J30" s="14" t="s">
        <v>51</v>
      </c>
    </row>
    <row r="31" spans="1:10" ht="19" x14ac:dyDescent="0.25">
      <c r="A31" s="12"/>
      <c r="B31" s="18"/>
      <c r="C31" s="8" t="s">
        <v>42</v>
      </c>
      <c r="D31" s="6" t="str">
        <f t="shared" ref="D31:D34" si="2">_xlfn.CONCAT("β = ",F31,", SE = ",G31,", z = ",H31,", p = ",I31,", d = ",J31)</f>
        <v>β = 5.12, SE = 4.03, z = 1.27, p = 0.204, d = 0.262</v>
      </c>
      <c r="F31" s="133">
        <v>5.12</v>
      </c>
      <c r="G31" s="133">
        <v>4.03</v>
      </c>
      <c r="H31" s="133">
        <v>1.27</v>
      </c>
      <c r="I31" s="133">
        <v>0.20399999999999999</v>
      </c>
      <c r="J31" s="14">
        <v>0.26200000000000001</v>
      </c>
    </row>
    <row r="32" spans="1:10" ht="19" x14ac:dyDescent="0.25">
      <c r="A32" s="12"/>
      <c r="B32" s="18"/>
      <c r="C32" s="8" t="s">
        <v>43</v>
      </c>
      <c r="D32" s="6" t="str">
        <f t="shared" si="2"/>
        <v>β = -2.74, SE = 3.94, z = -0.69, p = 0.488, d = -0.140</v>
      </c>
      <c r="F32" s="133">
        <v>-2.74</v>
      </c>
      <c r="G32" s="133">
        <v>3.94</v>
      </c>
      <c r="H32" s="134">
        <v>-0.69</v>
      </c>
      <c r="I32" s="133">
        <v>0.48799999999999999</v>
      </c>
      <c r="J32" s="14" t="s">
        <v>617</v>
      </c>
    </row>
    <row r="33" spans="1:10" ht="19" x14ac:dyDescent="0.25">
      <c r="A33" s="12"/>
      <c r="B33" s="18"/>
      <c r="C33" s="8" t="s">
        <v>44</v>
      </c>
      <c r="D33" s="6" t="str">
        <f t="shared" si="2"/>
        <v>β = 0.94, SE = 3.94, z = 0.24, p = 0.812, d = 0.048</v>
      </c>
      <c r="F33" s="133">
        <v>0.94</v>
      </c>
      <c r="G33" s="133">
        <v>3.94</v>
      </c>
      <c r="H33" s="133">
        <v>0.24</v>
      </c>
      <c r="I33" s="133">
        <v>0.81200000000000006</v>
      </c>
      <c r="J33" s="14">
        <v>4.8000000000000001E-2</v>
      </c>
    </row>
    <row r="34" spans="1:10" ht="19" x14ac:dyDescent="0.25">
      <c r="A34" s="12"/>
      <c r="B34" s="26"/>
      <c r="C34" s="8" t="s">
        <v>64</v>
      </c>
      <c r="D34" s="16" t="str">
        <f t="shared" si="2"/>
        <v>β = -16.64, SE = 7.59, z = -2.19, p = 0.028, d = -0.851</v>
      </c>
      <c r="F34" s="133">
        <v>-16.64</v>
      </c>
      <c r="G34" s="133">
        <v>7.59</v>
      </c>
      <c r="H34" s="134">
        <v>-2.19</v>
      </c>
      <c r="I34" s="134">
        <v>2.8000000000000001E-2</v>
      </c>
      <c r="J34" s="14">
        <v>-0.85099999999999998</v>
      </c>
    </row>
    <row r="35" spans="1:10" ht="17" x14ac:dyDescent="0.2">
      <c r="A35" s="12"/>
      <c r="B35" s="26"/>
      <c r="C35" s="7" t="s">
        <v>13</v>
      </c>
      <c r="D35" s="6"/>
      <c r="F35" s="30" t="s">
        <v>22</v>
      </c>
      <c r="G35" s="30" t="s">
        <v>23</v>
      </c>
    </row>
    <row r="36" spans="1:10" ht="17" x14ac:dyDescent="0.2">
      <c r="A36" s="12"/>
      <c r="B36" s="26"/>
      <c r="C36" s="8" t="s">
        <v>14</v>
      </c>
      <c r="D36" s="6" t="str">
        <f>_xlfn.CONCAT("σ2 = ",F36,", SD = ",G36)</f>
        <v>σ2 = 185.3, SD = 13.61</v>
      </c>
      <c r="F36" s="14" t="s">
        <v>426</v>
      </c>
      <c r="G36" s="14" t="s">
        <v>427</v>
      </c>
    </row>
    <row r="37" spans="1:10" ht="17" x14ac:dyDescent="0.2">
      <c r="A37" s="12"/>
      <c r="B37" s="26"/>
      <c r="C37" s="7" t="s">
        <v>15</v>
      </c>
      <c r="D37" s="6"/>
    </row>
    <row r="38" spans="1:10" x14ac:dyDescent="0.2">
      <c r="A38" s="12"/>
      <c r="B38" s="18"/>
      <c r="C38" s="9" t="s">
        <v>20</v>
      </c>
      <c r="D38" s="19">
        <v>52</v>
      </c>
    </row>
    <row r="39" spans="1:10" x14ac:dyDescent="0.2">
      <c r="A39" s="12"/>
      <c r="B39" s="18"/>
      <c r="C39" s="9" t="s">
        <v>21</v>
      </c>
      <c r="D39" s="40">
        <v>0.61399999999999999</v>
      </c>
    </row>
    <row r="40" spans="1:10" ht="18" x14ac:dyDescent="0.2">
      <c r="A40" s="12"/>
      <c r="B40" s="18"/>
      <c r="C40" s="9" t="s">
        <v>24</v>
      </c>
      <c r="D40" s="40">
        <v>0.20300000000000001</v>
      </c>
    </row>
    <row r="41" spans="1:10" x14ac:dyDescent="0.2">
      <c r="A41" s="12"/>
      <c r="B41" s="18"/>
      <c r="C41" s="9" t="s">
        <v>424</v>
      </c>
      <c r="D41" s="40">
        <v>3.7160000000000002</v>
      </c>
    </row>
    <row r="42" spans="1:10" x14ac:dyDescent="0.2">
      <c r="A42" s="12"/>
      <c r="B42" s="18"/>
      <c r="C42" s="9" t="s">
        <v>16</v>
      </c>
      <c r="D42" s="40">
        <v>2.2839999999999998</v>
      </c>
    </row>
    <row r="43" spans="1:10" x14ac:dyDescent="0.2">
      <c r="A43" s="12"/>
      <c r="B43" s="26"/>
      <c r="C43" s="9" t="s">
        <v>17</v>
      </c>
      <c r="D43" s="40">
        <v>8.516</v>
      </c>
    </row>
    <row r="44" spans="1:10" x14ac:dyDescent="0.2">
      <c r="A44" s="12"/>
      <c r="B44" s="26"/>
      <c r="C44" s="9" t="s">
        <v>18</v>
      </c>
      <c r="D44" s="40">
        <v>1.8580000000000001</v>
      </c>
    </row>
    <row r="45" spans="1:10" ht="17" thickBot="1" x14ac:dyDescent="0.25">
      <c r="A45" s="12"/>
      <c r="B45" s="26"/>
      <c r="C45" s="9" t="s">
        <v>19</v>
      </c>
      <c r="D45" s="41">
        <v>0.29399999999999998</v>
      </c>
    </row>
    <row r="46" spans="1:10" ht="34" x14ac:dyDescent="0.2">
      <c r="A46" s="11" t="s">
        <v>105</v>
      </c>
      <c r="B46" s="25" t="s">
        <v>4</v>
      </c>
      <c r="C46" s="5" t="s">
        <v>36</v>
      </c>
      <c r="D46" s="15"/>
    </row>
    <row r="47" spans="1:10" ht="17" x14ac:dyDescent="0.2">
      <c r="A47" s="12"/>
      <c r="B47" s="18" t="s">
        <v>5</v>
      </c>
      <c r="C47" s="7" t="s">
        <v>12</v>
      </c>
      <c r="D47" s="6"/>
      <c r="F47" s="28" t="s">
        <v>8</v>
      </c>
      <c r="G47" s="28" t="s">
        <v>9</v>
      </c>
      <c r="H47" s="28" t="s">
        <v>10</v>
      </c>
      <c r="I47" s="28" t="s">
        <v>11</v>
      </c>
      <c r="J47" s="30" t="s">
        <v>111</v>
      </c>
    </row>
    <row r="48" spans="1:10" ht="17" x14ac:dyDescent="0.2">
      <c r="A48" s="12"/>
      <c r="B48" s="18" t="s">
        <v>6</v>
      </c>
      <c r="C48" s="8" t="s">
        <v>79</v>
      </c>
      <c r="D48" s="6" t="str">
        <f t="shared" ref="D48" si="3">_xlfn.CONCAT("β = ",F48,", SE = ",G48,", z = ",H48,", p = ",I48)</f>
        <v>β = 97.92, SE = 5.14, z = 19.06, p = 0.000</v>
      </c>
      <c r="F48" s="29">
        <v>97.92</v>
      </c>
      <c r="G48" s="29">
        <v>5.14</v>
      </c>
      <c r="H48" s="29">
        <v>19.059999999999999</v>
      </c>
      <c r="I48" s="29" t="s">
        <v>51</v>
      </c>
    </row>
    <row r="49" spans="1:10" ht="19" x14ac:dyDescent="0.25">
      <c r="A49" s="12"/>
      <c r="B49" s="18"/>
      <c r="C49" s="8" t="s">
        <v>41</v>
      </c>
      <c r="D49" s="16" t="str">
        <f t="shared" ref="D49:D56" si="4">_xlfn.CONCAT("β = ",F49,", SE = ",G49,", z = ",H49,", p = ",I49,", d = ",J49)</f>
        <v>β = -16.75, SE = 4.43, z = -3.78, p = 0.000, d = -0.731</v>
      </c>
      <c r="F49" s="29">
        <v>-16.75</v>
      </c>
      <c r="G49" s="29">
        <v>4.43</v>
      </c>
      <c r="H49" s="29">
        <v>-3.78</v>
      </c>
      <c r="I49" s="29" t="s">
        <v>51</v>
      </c>
      <c r="J49" s="14">
        <v>-0.73099999999999998</v>
      </c>
    </row>
    <row r="50" spans="1:10" ht="19" x14ac:dyDescent="0.25">
      <c r="A50" s="12"/>
      <c r="B50" s="18"/>
      <c r="C50" s="8" t="s">
        <v>42</v>
      </c>
      <c r="D50" s="6" t="str">
        <f t="shared" si="4"/>
        <v>β = -8.56, SE = 4.81, z = -1.78, p = 0.075, d = -0.374</v>
      </c>
      <c r="F50" s="29">
        <v>-8.56</v>
      </c>
      <c r="G50" s="29">
        <v>4.8099999999999996</v>
      </c>
      <c r="H50" s="29">
        <v>-1.78</v>
      </c>
      <c r="I50" s="29">
        <v>7.4999999999999997E-2</v>
      </c>
      <c r="J50" s="14">
        <v>-0.374</v>
      </c>
    </row>
    <row r="51" spans="1:10" ht="19" x14ac:dyDescent="0.25">
      <c r="A51" s="12"/>
      <c r="B51" s="18"/>
      <c r="C51" s="8" t="s">
        <v>43</v>
      </c>
      <c r="D51" s="6" t="str">
        <f t="shared" si="4"/>
        <v>β = -2.59, SE = 4.42, z = -0.59, p = 0.558, d = -0.113</v>
      </c>
      <c r="F51" s="29">
        <v>-2.59</v>
      </c>
      <c r="G51" s="29">
        <v>4.42</v>
      </c>
      <c r="H51" s="29">
        <v>-0.59</v>
      </c>
      <c r="I51" s="29">
        <v>0.55800000000000005</v>
      </c>
      <c r="J51" s="14">
        <v>-0.113</v>
      </c>
    </row>
    <row r="52" spans="1:10" ht="19" x14ac:dyDescent="0.25">
      <c r="A52" s="12"/>
      <c r="B52" s="18"/>
      <c r="C52" s="8" t="s">
        <v>44</v>
      </c>
      <c r="D52" s="16" t="str">
        <f t="shared" si="4"/>
        <v>β = -19.61, SE = 5.05, z = -3.88, p = 0.000, d = -0.856</v>
      </c>
      <c r="F52" s="29">
        <v>-19.61</v>
      </c>
      <c r="G52" s="29">
        <v>5.05</v>
      </c>
      <c r="H52" s="29">
        <v>-3.88</v>
      </c>
      <c r="I52" s="29" t="s">
        <v>51</v>
      </c>
      <c r="J52" s="14">
        <v>-0.85599999999999998</v>
      </c>
    </row>
    <row r="53" spans="1:10" ht="19" x14ac:dyDescent="0.25">
      <c r="A53" s="12"/>
      <c r="B53" s="18"/>
      <c r="C53" s="8" t="s">
        <v>45</v>
      </c>
      <c r="D53" s="16" t="str">
        <f t="shared" si="4"/>
        <v>β = -16.16, SE = 4.61, z = -3.51, p = 0.000, d = -0.705</v>
      </c>
      <c r="F53" s="14">
        <v>-16.16</v>
      </c>
      <c r="G53" s="14">
        <v>4.6100000000000003</v>
      </c>
      <c r="H53" s="14">
        <v>-3.51</v>
      </c>
      <c r="I53" s="29" t="s">
        <v>51</v>
      </c>
      <c r="J53" s="14">
        <v>-0.70499999999999996</v>
      </c>
    </row>
    <row r="54" spans="1:10" ht="19" x14ac:dyDescent="0.25">
      <c r="A54" s="12"/>
      <c r="B54" s="26"/>
      <c r="C54" s="8" t="s">
        <v>46</v>
      </c>
      <c r="D54" s="16" t="str">
        <f t="shared" si="4"/>
        <v>β = -9.57, SE = 4.42, z = -2.16, p = 0.030, d = -0.418</v>
      </c>
      <c r="F54" s="14">
        <v>-9.57</v>
      </c>
      <c r="G54" s="14">
        <v>4.42</v>
      </c>
      <c r="H54" s="14">
        <v>-2.16</v>
      </c>
      <c r="I54" s="14" t="s">
        <v>52</v>
      </c>
      <c r="J54" s="14">
        <v>-0.41799999999999998</v>
      </c>
    </row>
    <row r="55" spans="1:10" ht="19" x14ac:dyDescent="0.25">
      <c r="A55" s="12"/>
      <c r="B55" s="26"/>
      <c r="C55" s="8" t="s">
        <v>47</v>
      </c>
      <c r="D55" s="16" t="str">
        <f t="shared" si="4"/>
        <v>β = -16.30, SE = 4.43, z = -3.68, p = 0.000, d = -0.712</v>
      </c>
      <c r="F55" s="14" t="s">
        <v>50</v>
      </c>
      <c r="G55" s="14">
        <v>4.43</v>
      </c>
      <c r="H55" s="14">
        <v>-3.68</v>
      </c>
      <c r="I55" s="29" t="s">
        <v>51</v>
      </c>
      <c r="J55" s="14">
        <v>-0.71199999999999997</v>
      </c>
    </row>
    <row r="56" spans="1:10" ht="19" x14ac:dyDescent="0.25">
      <c r="A56" s="12"/>
      <c r="B56" s="26"/>
      <c r="C56" s="8" t="s">
        <v>64</v>
      </c>
      <c r="D56" s="16" t="str">
        <f t="shared" si="4"/>
        <v>β = -16.63, SE = 7.26, z = -2.29, p = 0.022, d = -0.726</v>
      </c>
      <c r="F56" s="14">
        <v>-16.63</v>
      </c>
      <c r="G56" s="14">
        <v>7.26</v>
      </c>
      <c r="H56" s="14">
        <v>-2.29</v>
      </c>
      <c r="I56" s="14">
        <v>2.1999999999999999E-2</v>
      </c>
      <c r="J56" s="14">
        <v>-0.72599999999999998</v>
      </c>
    </row>
    <row r="57" spans="1:10" ht="17" x14ac:dyDescent="0.2">
      <c r="A57" s="12"/>
      <c r="B57" s="26"/>
      <c r="C57" s="7" t="s">
        <v>13</v>
      </c>
      <c r="D57" s="6"/>
      <c r="F57" s="30" t="s">
        <v>22</v>
      </c>
      <c r="G57" s="30" t="s">
        <v>23</v>
      </c>
    </row>
    <row r="58" spans="1:10" ht="17" x14ac:dyDescent="0.2">
      <c r="A58" s="12"/>
      <c r="B58" s="26"/>
      <c r="C58" s="8" t="s">
        <v>14</v>
      </c>
      <c r="D58" s="6" t="str">
        <f>_xlfn.CONCAT("σ2 = ",F58,", SD = ",G58)</f>
        <v>σ2 = 173.5, SD = 13.17</v>
      </c>
      <c r="F58" s="14">
        <v>173.5</v>
      </c>
      <c r="G58" s="14">
        <v>13.17</v>
      </c>
    </row>
    <row r="59" spans="1:10" ht="17" x14ac:dyDescent="0.2">
      <c r="A59" s="12"/>
      <c r="B59" s="26"/>
      <c r="C59" s="7" t="s">
        <v>15</v>
      </c>
      <c r="D59" s="6"/>
    </row>
    <row r="60" spans="1:10" x14ac:dyDescent="0.2">
      <c r="A60" s="12"/>
      <c r="B60" s="18"/>
      <c r="C60" s="9" t="s">
        <v>20</v>
      </c>
      <c r="D60" s="19">
        <v>126</v>
      </c>
    </row>
    <row r="61" spans="1:10" x14ac:dyDescent="0.2">
      <c r="A61" s="12"/>
      <c r="B61" s="18"/>
      <c r="C61" s="9" t="s">
        <v>21</v>
      </c>
      <c r="D61" s="40">
        <v>0.47699999999999998</v>
      </c>
    </row>
    <row r="62" spans="1:10" ht="18" x14ac:dyDescent="0.2">
      <c r="A62" s="12"/>
      <c r="B62" s="18"/>
      <c r="C62" s="9" t="s">
        <v>24</v>
      </c>
      <c r="D62" s="40">
        <v>0.26900000000000002</v>
      </c>
    </row>
    <row r="63" spans="1:10" x14ac:dyDescent="0.2">
      <c r="A63" s="12"/>
      <c r="B63" s="18"/>
      <c r="C63" s="9" t="s">
        <v>424</v>
      </c>
      <c r="D63" s="40">
        <v>33.82</v>
      </c>
    </row>
    <row r="64" spans="1:10" x14ac:dyDescent="0.2">
      <c r="A64" s="12"/>
      <c r="B64" s="18"/>
      <c r="C64" s="9" t="s">
        <v>16</v>
      </c>
      <c r="D64" s="40">
        <v>-19.82</v>
      </c>
    </row>
    <row r="65" spans="1:10" x14ac:dyDescent="0.2">
      <c r="A65" s="12"/>
      <c r="B65" s="26"/>
      <c r="C65" s="9" t="s">
        <v>17</v>
      </c>
      <c r="D65" s="40">
        <v>0.62</v>
      </c>
    </row>
    <row r="66" spans="1:10" x14ac:dyDescent="0.2">
      <c r="A66" s="12"/>
      <c r="B66" s="26"/>
      <c r="C66" s="9" t="s">
        <v>18</v>
      </c>
      <c r="D66" s="40">
        <v>16.91</v>
      </c>
    </row>
    <row r="67" spans="1:10" ht="18" thickBot="1" x14ac:dyDescent="0.25">
      <c r="A67" s="12"/>
      <c r="B67" s="26"/>
      <c r="C67" s="9" t="s">
        <v>19</v>
      </c>
      <c r="D67" s="23" t="s">
        <v>25</v>
      </c>
    </row>
    <row r="68" spans="1:10" ht="34" x14ac:dyDescent="0.2">
      <c r="A68" s="11" t="s">
        <v>105</v>
      </c>
      <c r="B68" s="25" t="s">
        <v>4</v>
      </c>
      <c r="C68" s="5" t="s">
        <v>37</v>
      </c>
      <c r="D68" s="15"/>
    </row>
    <row r="69" spans="1:10" ht="17" x14ac:dyDescent="0.2">
      <c r="A69" s="12"/>
      <c r="B69" s="18" t="s">
        <v>5</v>
      </c>
      <c r="C69" s="7" t="s">
        <v>12</v>
      </c>
      <c r="D69" s="6"/>
      <c r="F69" s="28" t="s">
        <v>8</v>
      </c>
      <c r="G69" s="28" t="s">
        <v>9</v>
      </c>
      <c r="H69" s="28" t="s">
        <v>10</v>
      </c>
      <c r="I69" s="28" t="s">
        <v>11</v>
      </c>
      <c r="J69" s="30" t="s">
        <v>111</v>
      </c>
    </row>
    <row r="70" spans="1:10" ht="17" x14ac:dyDescent="0.2">
      <c r="A70" s="12"/>
      <c r="B70" s="18" t="s">
        <v>6</v>
      </c>
      <c r="C70" s="8" t="s">
        <v>79</v>
      </c>
      <c r="D70" s="6" t="str">
        <f t="shared" ref="D70" si="5">_xlfn.CONCAT("β = ",F70,", SE = ",G70,", z = ",H70,", p = ",I70)</f>
        <v>β = 98.05, SE = 5.06, z = 19.37, p = 0.000</v>
      </c>
      <c r="F70" s="29">
        <v>98.05</v>
      </c>
      <c r="G70" s="29">
        <v>5.0599999999999996</v>
      </c>
      <c r="H70" s="29">
        <v>19.37</v>
      </c>
      <c r="I70" s="29" t="s">
        <v>51</v>
      </c>
    </row>
    <row r="71" spans="1:10" ht="19" x14ac:dyDescent="0.25">
      <c r="A71" s="12"/>
      <c r="B71" s="18"/>
      <c r="C71" s="8" t="s">
        <v>56</v>
      </c>
      <c r="D71" s="16" t="str">
        <f t="shared" ref="D71:D74" si="6">_xlfn.CONCAT("β = ",F71,", SE = ",G71,", z = ",H71,", p = ",I71,", d = ",J71)</f>
        <v>β = 8.07, SE = 2.94, z = 2.75, p = 0.006, d = 0.417</v>
      </c>
      <c r="F71" s="29">
        <v>8.07</v>
      </c>
      <c r="G71" s="29">
        <v>2.94</v>
      </c>
      <c r="H71" s="29">
        <v>2.75</v>
      </c>
      <c r="I71" s="29">
        <v>6.0000000000000001E-3</v>
      </c>
      <c r="J71" s="14">
        <v>0.41699999999999998</v>
      </c>
    </row>
    <row r="72" spans="1:10" ht="19" x14ac:dyDescent="0.25">
      <c r="A72" s="12"/>
      <c r="B72" s="18"/>
      <c r="C72" s="8" t="s">
        <v>57</v>
      </c>
      <c r="D72" s="6" t="str">
        <f t="shared" si="6"/>
        <v>β = 3.37, SE = 2.94, z = 1.15, p = 0.251, d = 0.174</v>
      </c>
      <c r="F72" s="29">
        <v>3.37</v>
      </c>
      <c r="G72" s="29">
        <v>2.94</v>
      </c>
      <c r="H72" s="29">
        <v>1.1499999999999999</v>
      </c>
      <c r="I72" s="29">
        <v>0.251</v>
      </c>
      <c r="J72" s="14">
        <v>0.17399999999999999</v>
      </c>
    </row>
    <row r="73" spans="1:10" ht="19" x14ac:dyDescent="0.25">
      <c r="A73" s="12"/>
      <c r="B73" s="18"/>
      <c r="C73" s="8" t="s">
        <v>58</v>
      </c>
      <c r="D73" s="16" t="str">
        <f t="shared" si="6"/>
        <v>β = 6.81, SE = 2.94, z = 2.32, p = 0.021, d = 0.352</v>
      </c>
      <c r="F73" s="29">
        <v>6.81</v>
      </c>
      <c r="G73" s="29">
        <v>2.94</v>
      </c>
      <c r="H73" s="29">
        <v>2.3199999999999998</v>
      </c>
      <c r="I73" s="29">
        <v>2.1000000000000001E-2</v>
      </c>
      <c r="J73" s="14">
        <v>0.35199999999999998</v>
      </c>
    </row>
    <row r="74" spans="1:10" ht="19" x14ac:dyDescent="0.25">
      <c r="A74" s="12"/>
      <c r="B74" s="26"/>
      <c r="C74" s="8" t="s">
        <v>64</v>
      </c>
      <c r="D74" s="16" t="str">
        <f t="shared" si="6"/>
        <v>β = -16.99, SE = 7.29, z = -2.33, p = 0.020, d = -0.878</v>
      </c>
      <c r="F74" s="14">
        <v>-16.989999999999998</v>
      </c>
      <c r="G74" s="14">
        <v>7.29</v>
      </c>
      <c r="H74" s="14">
        <v>-2.33</v>
      </c>
      <c r="I74" s="14" t="s">
        <v>53</v>
      </c>
      <c r="J74" s="14">
        <v>-0.878</v>
      </c>
    </row>
    <row r="75" spans="1:10" ht="17" x14ac:dyDescent="0.2">
      <c r="A75" s="12"/>
      <c r="B75" s="26"/>
      <c r="C75" s="7" t="s">
        <v>13</v>
      </c>
      <c r="D75" s="6"/>
      <c r="F75" s="30" t="s">
        <v>22</v>
      </c>
      <c r="G75" s="30" t="s">
        <v>23</v>
      </c>
    </row>
    <row r="76" spans="1:10" ht="17" x14ac:dyDescent="0.2">
      <c r="A76" s="12"/>
      <c r="B76" s="26"/>
      <c r="C76" s="8" t="s">
        <v>14</v>
      </c>
      <c r="D76" s="6" t="str">
        <f>_xlfn.CONCAT("σ2 = ",F76,", SD = ",G76)</f>
        <v>σ2 = 183.8, SD = 13.56</v>
      </c>
      <c r="F76" s="14">
        <v>183.8</v>
      </c>
      <c r="G76" s="14">
        <v>13.56</v>
      </c>
    </row>
    <row r="77" spans="1:10" ht="17" x14ac:dyDescent="0.2">
      <c r="A77" s="12"/>
      <c r="B77" s="26"/>
      <c r="C77" s="7" t="s">
        <v>15</v>
      </c>
      <c r="D77" s="6"/>
    </row>
    <row r="78" spans="1:10" x14ac:dyDescent="0.2">
      <c r="A78" s="12"/>
      <c r="B78" s="18"/>
      <c r="C78" s="9" t="s">
        <v>20</v>
      </c>
      <c r="D78" s="19">
        <v>97</v>
      </c>
    </row>
    <row r="79" spans="1:10" x14ac:dyDescent="0.2">
      <c r="A79" s="12"/>
      <c r="B79" s="18"/>
      <c r="C79" s="9" t="s">
        <v>21</v>
      </c>
      <c r="D79" s="40">
        <v>0.64</v>
      </c>
    </row>
    <row r="80" spans="1:10" ht="18" x14ac:dyDescent="0.2">
      <c r="A80" s="12"/>
      <c r="B80" s="18"/>
      <c r="C80" s="9" t="s">
        <v>24</v>
      </c>
      <c r="D80" s="40">
        <v>0.22600000000000001</v>
      </c>
    </row>
    <row r="81" spans="1:10" x14ac:dyDescent="0.2">
      <c r="A81" s="12"/>
      <c r="B81" s="18"/>
      <c r="C81" s="9" t="s">
        <v>424</v>
      </c>
      <c r="D81" s="40">
        <v>10.256</v>
      </c>
    </row>
    <row r="82" spans="1:10" x14ac:dyDescent="0.2">
      <c r="A82" s="12"/>
      <c r="B82" s="18"/>
      <c r="C82" s="9" t="s">
        <v>16</v>
      </c>
      <c r="D82" s="40">
        <v>-4.2560000000000002</v>
      </c>
    </row>
    <row r="83" spans="1:10" x14ac:dyDescent="0.2">
      <c r="A83" s="12"/>
      <c r="B83" s="26"/>
      <c r="C83" s="9" t="s">
        <v>17</v>
      </c>
      <c r="D83" s="40">
        <v>3.677</v>
      </c>
    </row>
    <row r="84" spans="1:10" x14ac:dyDescent="0.2">
      <c r="A84" s="12"/>
      <c r="B84" s="26"/>
      <c r="C84" s="9" t="s">
        <v>18</v>
      </c>
      <c r="D84" s="40">
        <v>5.1280000000000001</v>
      </c>
    </row>
    <row r="85" spans="1:10" ht="17" thickBot="1" x14ac:dyDescent="0.25">
      <c r="A85" s="12"/>
      <c r="B85" s="26"/>
      <c r="C85" s="9" t="s">
        <v>19</v>
      </c>
      <c r="D85" s="23">
        <v>1.7000000000000001E-2</v>
      </c>
    </row>
    <row r="86" spans="1:10" ht="34" x14ac:dyDescent="0.2">
      <c r="A86" s="11" t="s">
        <v>105</v>
      </c>
      <c r="B86" s="25" t="s">
        <v>4</v>
      </c>
      <c r="C86" s="5" t="s">
        <v>38</v>
      </c>
      <c r="D86" s="15"/>
    </row>
    <row r="87" spans="1:10" ht="17" x14ac:dyDescent="0.2">
      <c r="A87" s="12"/>
      <c r="B87" s="18" t="s">
        <v>5</v>
      </c>
      <c r="C87" s="7" t="s">
        <v>12</v>
      </c>
      <c r="D87" s="6"/>
      <c r="F87" s="28" t="s">
        <v>8</v>
      </c>
      <c r="G87" s="28" t="s">
        <v>9</v>
      </c>
      <c r="H87" s="28" t="s">
        <v>10</v>
      </c>
      <c r="I87" s="28" t="s">
        <v>11</v>
      </c>
      <c r="J87" s="30" t="s">
        <v>111</v>
      </c>
    </row>
    <row r="88" spans="1:10" ht="17" x14ac:dyDescent="0.2">
      <c r="A88" s="12"/>
      <c r="B88" s="18" t="s">
        <v>6</v>
      </c>
      <c r="C88" s="8" t="s">
        <v>79</v>
      </c>
      <c r="D88" s="6" t="str">
        <f t="shared" ref="D88" si="7">_xlfn.CONCAT("β = ",F88,", SE = ",G88,", z = ",H88,", p = ",I88)</f>
        <v>β = 98.93, SE = 5.39, z = 18.36, p = 0.000</v>
      </c>
      <c r="F88" s="29">
        <v>98.93</v>
      </c>
      <c r="G88" s="29">
        <v>5.39</v>
      </c>
      <c r="H88" s="29">
        <v>18.36</v>
      </c>
      <c r="I88" s="29" t="s">
        <v>51</v>
      </c>
    </row>
    <row r="89" spans="1:10" ht="19" x14ac:dyDescent="0.25">
      <c r="A89" s="12"/>
      <c r="B89" s="18"/>
      <c r="C89" s="8" t="s">
        <v>59</v>
      </c>
      <c r="D89" s="6" t="str">
        <f t="shared" ref="D89:D94" si="8">_xlfn.CONCAT("β = ",F89,", SE = ",G89,", z = ",H89,", p = ",I89,", d = ",J89)</f>
        <v>β = 3.62, SE = 3.18, z = 1.14, p = 0.254, d = 0.176</v>
      </c>
      <c r="F89" s="29">
        <v>3.62</v>
      </c>
      <c r="G89" s="29">
        <v>3.18</v>
      </c>
      <c r="H89" s="29">
        <v>1.1399999999999999</v>
      </c>
      <c r="I89" s="29">
        <v>0.254</v>
      </c>
      <c r="J89" s="14">
        <v>0.17599999999999999</v>
      </c>
    </row>
    <row r="90" spans="1:10" ht="19" x14ac:dyDescent="0.25">
      <c r="A90" s="12"/>
      <c r="B90" s="18"/>
      <c r="C90" s="8" t="s">
        <v>61</v>
      </c>
      <c r="D90" s="6" t="str">
        <f t="shared" si="8"/>
        <v>β = 1.31, SE = 3.08, z = 0.43, p = 0.670, d = 0.064</v>
      </c>
      <c r="F90" s="29">
        <v>1.31</v>
      </c>
      <c r="G90" s="29">
        <v>3.08</v>
      </c>
      <c r="H90" s="29">
        <v>0.43</v>
      </c>
      <c r="I90" s="29" t="s">
        <v>54</v>
      </c>
      <c r="J90" s="14">
        <v>6.4000000000000001E-2</v>
      </c>
    </row>
    <row r="91" spans="1:10" ht="19" x14ac:dyDescent="0.25">
      <c r="A91" s="12"/>
      <c r="B91" s="18"/>
      <c r="C91" s="8" t="s">
        <v>60</v>
      </c>
      <c r="D91" s="6" t="str">
        <f t="shared" si="8"/>
        <v>β = 3.44, SE = 3.08, z = 1.12, p = 0.263, d = 0.167</v>
      </c>
      <c r="F91" s="29">
        <v>3.44</v>
      </c>
      <c r="G91" s="29">
        <v>3.08</v>
      </c>
      <c r="H91" s="29">
        <v>1.1200000000000001</v>
      </c>
      <c r="I91" s="29">
        <v>0.26300000000000001</v>
      </c>
      <c r="J91" s="14">
        <v>0.16700000000000001</v>
      </c>
    </row>
    <row r="92" spans="1:10" ht="19" x14ac:dyDescent="0.25">
      <c r="A92" s="12"/>
      <c r="B92" s="18"/>
      <c r="C92" s="8" t="s">
        <v>62</v>
      </c>
      <c r="D92" s="6" t="str">
        <f t="shared" si="8"/>
        <v>β = 5.55, SE = 3.08, z = 1.80, p = 0.071, d = 0.270</v>
      </c>
      <c r="F92" s="29">
        <v>5.55</v>
      </c>
      <c r="G92" s="29">
        <v>3.08</v>
      </c>
      <c r="H92" s="29" t="s">
        <v>102</v>
      </c>
      <c r="I92" s="29">
        <v>7.0999999999999994E-2</v>
      </c>
      <c r="J92" s="14" t="s">
        <v>459</v>
      </c>
    </row>
    <row r="93" spans="1:10" ht="19" x14ac:dyDescent="0.25">
      <c r="A93" s="12"/>
      <c r="B93" s="18"/>
      <c r="C93" s="8" t="s">
        <v>63</v>
      </c>
      <c r="D93" s="6" t="str">
        <f t="shared" si="8"/>
        <v>β = 6.30, SE = 3.17, z = 1.98, p = 0.047, d = 0.306</v>
      </c>
      <c r="F93" s="29" t="s">
        <v>101</v>
      </c>
      <c r="G93" s="29">
        <v>3.17</v>
      </c>
      <c r="H93" s="29">
        <v>1.98</v>
      </c>
      <c r="I93" s="29">
        <v>4.7E-2</v>
      </c>
      <c r="J93" s="14">
        <v>0.30599999999999999</v>
      </c>
    </row>
    <row r="94" spans="1:10" ht="19" x14ac:dyDescent="0.25">
      <c r="A94" s="12"/>
      <c r="B94" s="26"/>
      <c r="C94" s="8" t="s">
        <v>64</v>
      </c>
      <c r="D94" s="16" t="str">
        <f t="shared" si="8"/>
        <v>β = -18.77, SE = 7.74, z = -2.43, p = 0.015, d = -0.912</v>
      </c>
      <c r="F94" s="14">
        <v>-18.77</v>
      </c>
      <c r="G94" s="14">
        <v>7.74</v>
      </c>
      <c r="H94" s="14">
        <v>-2.4300000000000002</v>
      </c>
      <c r="I94" s="14">
        <v>1.4999999999999999E-2</v>
      </c>
      <c r="J94" s="14">
        <v>-0.91200000000000003</v>
      </c>
    </row>
    <row r="95" spans="1:10" ht="17" x14ac:dyDescent="0.2">
      <c r="A95" s="12"/>
      <c r="B95" s="26"/>
      <c r="C95" s="7" t="s">
        <v>13</v>
      </c>
      <c r="D95" s="6"/>
      <c r="F95" s="30" t="s">
        <v>22</v>
      </c>
      <c r="G95" s="30" t="s">
        <v>23</v>
      </c>
    </row>
    <row r="96" spans="1:10" ht="17" x14ac:dyDescent="0.2">
      <c r="A96" s="12"/>
      <c r="B96" s="26"/>
      <c r="C96" s="8" t="s">
        <v>14</v>
      </c>
      <c r="D96" s="6" t="str">
        <f>_xlfn.CONCAT("σ2 = ",F96,", SD = ",G96)</f>
        <v>σ2 = 210.6, SD = 14.51</v>
      </c>
      <c r="F96" s="14">
        <v>210.6</v>
      </c>
      <c r="G96" s="14">
        <v>14.51</v>
      </c>
    </row>
    <row r="97" spans="1:10" ht="17" x14ac:dyDescent="0.2">
      <c r="A97" s="12"/>
      <c r="B97" s="26"/>
      <c r="C97" s="7" t="s">
        <v>15</v>
      </c>
      <c r="D97" s="6"/>
    </row>
    <row r="98" spans="1:10" x14ac:dyDescent="0.2">
      <c r="A98" s="12"/>
      <c r="B98" s="18"/>
      <c r="C98" s="9" t="s">
        <v>20</v>
      </c>
      <c r="D98" s="19">
        <v>126</v>
      </c>
    </row>
    <row r="99" spans="1:10" x14ac:dyDescent="0.2">
      <c r="A99" s="12"/>
      <c r="B99" s="18"/>
      <c r="C99" s="9" t="s">
        <v>21</v>
      </c>
      <c r="D99" s="40">
        <v>0.58699999999999997</v>
      </c>
    </row>
    <row r="100" spans="1:10" ht="18" x14ac:dyDescent="0.2">
      <c r="A100" s="12"/>
      <c r="B100" s="18"/>
      <c r="C100" s="9" t="s">
        <v>24</v>
      </c>
      <c r="D100" s="40">
        <v>0.33700000000000002</v>
      </c>
    </row>
    <row r="101" spans="1:10" x14ac:dyDescent="0.2">
      <c r="A101" s="12"/>
      <c r="B101" s="18"/>
      <c r="C101" s="9" t="s">
        <v>424</v>
      </c>
      <c r="D101" s="40">
        <v>-0.56899999999999995</v>
      </c>
    </row>
    <row r="102" spans="1:10" x14ac:dyDescent="0.2">
      <c r="A102" s="12"/>
      <c r="B102" s="18"/>
      <c r="C102" s="9" t="s">
        <v>16</v>
      </c>
      <c r="D102" s="40">
        <v>16.861999999999998</v>
      </c>
    </row>
    <row r="103" spans="1:10" x14ac:dyDescent="0.2">
      <c r="A103" s="12"/>
      <c r="B103" s="26"/>
      <c r="C103" s="9" t="s">
        <v>17</v>
      </c>
      <c r="D103" s="40">
        <v>6.2850000000000001</v>
      </c>
    </row>
    <row r="104" spans="1:10" x14ac:dyDescent="0.2">
      <c r="A104" s="12"/>
      <c r="B104" s="26"/>
      <c r="C104" s="9" t="s">
        <v>18</v>
      </c>
      <c r="D104" s="40">
        <v>0.05</v>
      </c>
    </row>
    <row r="105" spans="1:10" ht="17" thickBot="1" x14ac:dyDescent="0.25">
      <c r="A105" s="12"/>
      <c r="B105" s="26"/>
      <c r="C105" s="9" t="s">
        <v>19</v>
      </c>
      <c r="D105" s="19">
        <v>0.72599999999999998</v>
      </c>
    </row>
    <row r="106" spans="1:10" ht="34" x14ac:dyDescent="0.2">
      <c r="A106" s="11" t="s">
        <v>134</v>
      </c>
      <c r="B106" s="25" t="s">
        <v>4</v>
      </c>
      <c r="C106" s="5" t="s">
        <v>692</v>
      </c>
      <c r="D106" s="15"/>
    </row>
    <row r="107" spans="1:10" ht="17" x14ac:dyDescent="0.2">
      <c r="A107" s="12"/>
      <c r="B107" s="18" t="s">
        <v>5</v>
      </c>
      <c r="C107" s="7" t="s">
        <v>12</v>
      </c>
      <c r="D107" s="6"/>
      <c r="F107" s="28" t="s">
        <v>8</v>
      </c>
      <c r="G107" s="28" t="s">
        <v>9</v>
      </c>
      <c r="H107" s="28" t="s">
        <v>10</v>
      </c>
      <c r="I107" s="28" t="s">
        <v>11</v>
      </c>
      <c r="J107" s="30" t="s">
        <v>111</v>
      </c>
    </row>
    <row r="108" spans="1:10" ht="17" x14ac:dyDescent="0.2">
      <c r="A108" s="12"/>
      <c r="B108" s="18" t="s">
        <v>6</v>
      </c>
      <c r="C108" s="8" t="s">
        <v>79</v>
      </c>
      <c r="D108" s="6" t="str">
        <f>_xlfn.CONCAT("β = ",F108,", SE = ",G108,", z = ",H108,", p = ",I108)</f>
        <v>β = 13.94, SE = 4.14, z = 3.37, p = 0.001</v>
      </c>
      <c r="F108" s="29">
        <v>13.94</v>
      </c>
      <c r="G108" s="29">
        <v>4.1399999999999997</v>
      </c>
      <c r="H108" s="29">
        <v>3.37</v>
      </c>
      <c r="I108" s="29">
        <v>1E-3</v>
      </c>
    </row>
    <row r="109" spans="1:10" ht="19" x14ac:dyDescent="0.25">
      <c r="A109" s="12"/>
      <c r="B109" s="18"/>
      <c r="C109" s="8" t="s">
        <v>76</v>
      </c>
      <c r="D109" s="16" t="str">
        <f t="shared" ref="D109:D112" si="9">_xlfn.CONCAT("β = ",F109,", SE = ",G109,", z = ",H109,", p = ",I109,", d = ",J109)</f>
        <v>β = -6.41, SE = 1.90, z = -3.37, p = 0.001, d = -0.329</v>
      </c>
      <c r="F109" s="14">
        <v>-6.41</v>
      </c>
      <c r="G109" s="14" t="s">
        <v>98</v>
      </c>
      <c r="H109" s="14">
        <v>-3.37</v>
      </c>
      <c r="I109" s="14">
        <v>1E-3</v>
      </c>
      <c r="J109" s="14">
        <v>-0.32900000000000001</v>
      </c>
    </row>
    <row r="110" spans="1:10" ht="19" x14ac:dyDescent="0.25">
      <c r="A110" s="12"/>
      <c r="B110" s="26"/>
      <c r="C110" s="8" t="s">
        <v>77</v>
      </c>
      <c r="D110" s="16" t="str">
        <f t="shared" si="9"/>
        <v>β = -6.63, SE = 2.32, z = -2.86, p = 0.004, d = -0.340</v>
      </c>
      <c r="F110" s="14">
        <v>-6.63</v>
      </c>
      <c r="G110" s="14">
        <v>2.3199999999999998</v>
      </c>
      <c r="H110" s="14">
        <v>-2.86</v>
      </c>
      <c r="I110" s="14">
        <v>4.0000000000000001E-3</v>
      </c>
      <c r="J110" s="14" t="s">
        <v>618</v>
      </c>
    </row>
    <row r="111" spans="1:10" ht="19" x14ac:dyDescent="0.25">
      <c r="A111" s="12"/>
      <c r="B111" s="26"/>
      <c r="C111" s="8" t="s">
        <v>78</v>
      </c>
      <c r="D111" s="6" t="str">
        <f t="shared" si="9"/>
        <v>β = 2.76, SE = 2.03, z = 1.35, p = 0.175, d = 0.141</v>
      </c>
      <c r="F111" s="14">
        <v>2.76</v>
      </c>
      <c r="G111" s="14">
        <v>2.0299999999999998</v>
      </c>
      <c r="H111" s="14">
        <v>1.35</v>
      </c>
      <c r="I111" s="14">
        <v>0.17499999999999999</v>
      </c>
      <c r="J111" s="14">
        <v>0.14099999999999999</v>
      </c>
    </row>
    <row r="112" spans="1:10" ht="19" x14ac:dyDescent="0.25">
      <c r="A112" s="12"/>
      <c r="B112" s="26"/>
      <c r="C112" s="8" t="s">
        <v>64</v>
      </c>
      <c r="D112" s="16" t="str">
        <f t="shared" si="9"/>
        <v>β = 20.88, SE = 5.73, z = 3.65, p = 0.000, d = 1.071</v>
      </c>
      <c r="F112" s="14">
        <v>20.88</v>
      </c>
      <c r="G112" s="14">
        <v>5.73</v>
      </c>
      <c r="H112" s="14">
        <v>3.65</v>
      </c>
      <c r="I112" s="14" t="s">
        <v>51</v>
      </c>
      <c r="J112" s="14">
        <v>1.071</v>
      </c>
    </row>
    <row r="113" spans="1:9" ht="17" x14ac:dyDescent="0.2">
      <c r="A113" s="12"/>
      <c r="B113" s="26"/>
      <c r="C113" s="7" t="s">
        <v>13</v>
      </c>
      <c r="D113" s="6"/>
      <c r="F113" s="30" t="s">
        <v>22</v>
      </c>
      <c r="G113" s="30" t="s">
        <v>23</v>
      </c>
    </row>
    <row r="114" spans="1:9" ht="17" x14ac:dyDescent="0.2">
      <c r="A114" s="12"/>
      <c r="B114" s="26"/>
      <c r="C114" s="8" t="s">
        <v>14</v>
      </c>
      <c r="D114" s="6" t="str">
        <f>_xlfn.CONCAT("σ2 = ",F114,", SD = ",G114)</f>
        <v>σ2 = 115.2, SD = 10.73</v>
      </c>
      <c r="F114" s="14" t="s">
        <v>436</v>
      </c>
      <c r="G114" s="14" t="s">
        <v>437</v>
      </c>
    </row>
    <row r="115" spans="1:9" ht="17" x14ac:dyDescent="0.2">
      <c r="A115" s="12"/>
      <c r="B115" s="26"/>
      <c r="C115" s="7" t="s">
        <v>15</v>
      </c>
      <c r="D115" s="6"/>
    </row>
    <row r="116" spans="1:9" x14ac:dyDescent="0.2">
      <c r="A116" s="12"/>
      <c r="B116" s="18"/>
      <c r="C116" s="9" t="s">
        <v>20</v>
      </c>
      <c r="D116" s="19">
        <v>278</v>
      </c>
    </row>
    <row r="117" spans="1:9" x14ac:dyDescent="0.2">
      <c r="A117" s="12"/>
      <c r="B117" s="18"/>
      <c r="C117" s="9" t="s">
        <v>21</v>
      </c>
      <c r="D117" s="40">
        <v>0.45500000000000002</v>
      </c>
    </row>
    <row r="118" spans="1:9" ht="18" x14ac:dyDescent="0.2">
      <c r="A118" s="12"/>
      <c r="B118" s="18"/>
      <c r="C118" s="9" t="s">
        <v>24</v>
      </c>
      <c r="D118" s="40">
        <v>0.33200000000000002</v>
      </c>
    </row>
    <row r="119" spans="1:9" x14ac:dyDescent="0.2">
      <c r="A119" s="12"/>
      <c r="B119" s="18"/>
      <c r="C119" s="9" t="s">
        <v>424</v>
      </c>
      <c r="D119" s="40">
        <v>32.808</v>
      </c>
    </row>
    <row r="120" spans="1:9" x14ac:dyDescent="0.2">
      <c r="A120" s="12"/>
      <c r="B120" s="18"/>
      <c r="C120" s="9" t="s">
        <v>16</v>
      </c>
      <c r="D120" s="40">
        <v>-26.808</v>
      </c>
    </row>
    <row r="121" spans="1:9" x14ac:dyDescent="0.2">
      <c r="A121" s="12"/>
      <c r="B121" s="26"/>
      <c r="C121" s="9" t="s">
        <v>17</v>
      </c>
      <c r="D121" s="40">
        <v>-15.85</v>
      </c>
    </row>
    <row r="122" spans="1:9" x14ac:dyDescent="0.2">
      <c r="A122" s="12"/>
      <c r="B122" s="26"/>
      <c r="C122" s="9" t="s">
        <v>18</v>
      </c>
      <c r="D122" s="40">
        <v>16.404</v>
      </c>
    </row>
    <row r="123" spans="1:9" ht="17" x14ac:dyDescent="0.2">
      <c r="A123" s="12"/>
      <c r="B123" s="26"/>
      <c r="C123" s="9" t="s">
        <v>19</v>
      </c>
      <c r="D123" s="23" t="s">
        <v>25</v>
      </c>
    </row>
    <row r="124" spans="1:9" x14ac:dyDescent="0.2">
      <c r="A124" s="12"/>
      <c r="B124" s="26"/>
      <c r="C124" s="31" t="s">
        <v>27</v>
      </c>
      <c r="D124" s="23"/>
      <c r="F124" s="30" t="s">
        <v>20</v>
      </c>
      <c r="G124" s="30" t="s">
        <v>34</v>
      </c>
      <c r="H124" s="30" t="s">
        <v>35</v>
      </c>
      <c r="I124" s="30" t="s">
        <v>111</v>
      </c>
    </row>
    <row r="125" spans="1:9" ht="17" x14ac:dyDescent="0.2">
      <c r="A125" s="12"/>
      <c r="B125" s="26"/>
      <c r="C125" s="9" t="s">
        <v>28</v>
      </c>
      <c r="D125" s="16" t="str">
        <f>_xlfn.CONCAT("t(",F125,") = ",G125,", p = ",H125,", d = ",I125)</f>
        <v>t(278) = 3.37, p = 0.001, d = 0.546</v>
      </c>
      <c r="F125" s="14">
        <v>278</v>
      </c>
      <c r="G125" s="14">
        <v>3.37</v>
      </c>
      <c r="H125" s="14">
        <v>1E-3</v>
      </c>
      <c r="I125" s="14">
        <v>0.54600000000000004</v>
      </c>
    </row>
    <row r="126" spans="1:9" ht="17" x14ac:dyDescent="0.2">
      <c r="A126" s="12"/>
      <c r="B126" s="26"/>
      <c r="C126" s="9" t="s">
        <v>29</v>
      </c>
      <c r="D126" s="16" t="str">
        <f t="shared" ref="D126:D130" si="10">_xlfn.CONCAT("t(",F126,") = ",G126,", p = ",H126,", d = ",I126)</f>
        <v>t(278) = 2.86, p = 0.005, d = 0.565</v>
      </c>
      <c r="F126" s="14">
        <v>278</v>
      </c>
      <c r="G126" s="14">
        <v>2.86</v>
      </c>
      <c r="H126" s="14">
        <v>5.0000000000000001E-3</v>
      </c>
      <c r="I126" s="14">
        <v>0.56499999999999995</v>
      </c>
    </row>
    <row r="127" spans="1:9" ht="17" x14ac:dyDescent="0.2">
      <c r="A127" s="12"/>
      <c r="B127" s="26"/>
      <c r="C127" s="9" t="s">
        <v>30</v>
      </c>
      <c r="D127" s="6" t="str">
        <f t="shared" si="10"/>
        <v>t(278) = -1.35, p = 0.177, d = -0.235</v>
      </c>
      <c r="F127" s="14">
        <v>278</v>
      </c>
      <c r="G127" s="14">
        <v>-1.35</v>
      </c>
      <c r="H127" s="14">
        <v>0.17699999999999999</v>
      </c>
      <c r="I127" s="14">
        <v>-0.23499999999999999</v>
      </c>
    </row>
    <row r="128" spans="1:9" ht="17" x14ac:dyDescent="0.2">
      <c r="A128" s="12"/>
      <c r="B128" s="26"/>
      <c r="C128" s="9" t="s">
        <v>31</v>
      </c>
      <c r="D128" s="6" t="str">
        <f t="shared" si="10"/>
        <v>t(278) = 0.11, p = 0.916, d = 0.019</v>
      </c>
      <c r="F128" s="14">
        <v>278</v>
      </c>
      <c r="G128" s="14">
        <v>0.11</v>
      </c>
      <c r="H128" s="14">
        <v>0.91600000000000004</v>
      </c>
      <c r="I128" s="14">
        <v>1.9E-2</v>
      </c>
    </row>
    <row r="129" spans="1:10" ht="17" x14ac:dyDescent="0.2">
      <c r="A129" s="12"/>
      <c r="B129" s="26"/>
      <c r="C129" s="9" t="s">
        <v>32</v>
      </c>
      <c r="D129" s="16" t="str">
        <f t="shared" si="10"/>
        <v>t(278) = -5.16, p = 0.000, d = -0.781</v>
      </c>
      <c r="F129" s="14">
        <v>278</v>
      </c>
      <c r="G129" s="14">
        <v>-5.16</v>
      </c>
      <c r="H129" s="14" t="s">
        <v>51</v>
      </c>
      <c r="I129" s="14">
        <v>-0.78100000000000003</v>
      </c>
    </row>
    <row r="130" spans="1:10" ht="18" thickBot="1" x14ac:dyDescent="0.25">
      <c r="A130" s="13"/>
      <c r="B130" s="27"/>
      <c r="C130" s="17" t="s">
        <v>33</v>
      </c>
      <c r="D130" s="32" t="str">
        <f t="shared" si="10"/>
        <v>t(278) = -4.24, p = 0.000, d = -0.799</v>
      </c>
      <c r="F130" s="14">
        <v>278</v>
      </c>
      <c r="G130" s="14">
        <v>-4.24</v>
      </c>
      <c r="H130" s="14" t="s">
        <v>51</v>
      </c>
      <c r="I130" s="14">
        <v>-0.79900000000000004</v>
      </c>
    </row>
    <row r="131" spans="1:10" ht="34" x14ac:dyDescent="0.2">
      <c r="A131" s="11" t="s">
        <v>201</v>
      </c>
      <c r="B131" s="25" t="s">
        <v>4</v>
      </c>
      <c r="C131" s="5" t="s">
        <v>438</v>
      </c>
      <c r="D131" s="15"/>
    </row>
    <row r="132" spans="1:10" ht="17" x14ac:dyDescent="0.2">
      <c r="A132" s="12"/>
      <c r="B132" s="18" t="s">
        <v>5</v>
      </c>
      <c r="C132" s="7" t="s">
        <v>12</v>
      </c>
      <c r="D132" s="6"/>
      <c r="F132" s="28" t="s">
        <v>8</v>
      </c>
      <c r="G132" s="28" t="s">
        <v>9</v>
      </c>
      <c r="H132" s="28" t="s">
        <v>10</v>
      </c>
      <c r="I132" s="28" t="s">
        <v>11</v>
      </c>
      <c r="J132" s="30" t="s">
        <v>111</v>
      </c>
    </row>
    <row r="133" spans="1:10" ht="17" x14ac:dyDescent="0.2">
      <c r="A133" s="12"/>
      <c r="B133" s="18" t="s">
        <v>6</v>
      </c>
      <c r="C133" s="8" t="s">
        <v>79</v>
      </c>
      <c r="D133" s="6" t="str">
        <f>_xlfn.CONCAT("β = ",F133,", SE = ",G133,", z = ",H133,", p = ",I133)</f>
        <v>β = 15.12, SE = 4.30, z = 3.52, p = 0.000</v>
      </c>
      <c r="F133" s="14">
        <v>15.12</v>
      </c>
      <c r="G133" s="14" t="s">
        <v>299</v>
      </c>
      <c r="H133" s="14">
        <v>3.52</v>
      </c>
      <c r="I133" s="14" t="s">
        <v>51</v>
      </c>
    </row>
    <row r="134" spans="1:10" ht="19" x14ac:dyDescent="0.25">
      <c r="A134" s="12"/>
      <c r="B134" s="18"/>
      <c r="C134" s="8" t="s">
        <v>42</v>
      </c>
      <c r="D134" s="6" t="str">
        <f t="shared" ref="D134:D137" si="11">_xlfn.CONCAT("β = ",F134,", SE = ",G134,", z = ",H134,", p = ",I134,", d = ",J134)</f>
        <v>β = -2.55, SE = 3.11, z = -0.82, p = 0.413, d = -0.156</v>
      </c>
      <c r="F134" s="14">
        <v>-2.5499999999999998</v>
      </c>
      <c r="G134" s="14">
        <v>3.11</v>
      </c>
      <c r="H134" s="14">
        <v>-0.82</v>
      </c>
      <c r="I134" s="14">
        <v>0.41299999999999998</v>
      </c>
      <c r="J134" s="14">
        <v>-0.156</v>
      </c>
    </row>
    <row r="135" spans="1:10" ht="19" x14ac:dyDescent="0.25">
      <c r="A135" s="12"/>
      <c r="B135" s="18"/>
      <c r="C135" s="8" t="s">
        <v>43</v>
      </c>
      <c r="D135" s="6" t="str">
        <f t="shared" si="11"/>
        <v>β = -0.45, SE = 3.11, z = -0.14, p = 0.885, d = -0.028</v>
      </c>
      <c r="F135" s="14">
        <v>-0.45</v>
      </c>
      <c r="G135" s="14">
        <v>3.11</v>
      </c>
      <c r="H135" s="14">
        <v>-0.14000000000000001</v>
      </c>
      <c r="I135" s="14">
        <v>0.88500000000000001</v>
      </c>
      <c r="J135" s="14">
        <v>-2.8000000000000001E-2</v>
      </c>
    </row>
    <row r="136" spans="1:10" ht="19" x14ac:dyDescent="0.25">
      <c r="A136" s="12"/>
      <c r="B136" s="18"/>
      <c r="C136" s="8" t="s">
        <v>44</v>
      </c>
      <c r="D136" s="6" t="str">
        <f t="shared" si="11"/>
        <v>β = 2.60, SE = 3.11, z = 0.83, p = 0.404, d = 0.159</v>
      </c>
      <c r="F136" s="14" t="s">
        <v>99</v>
      </c>
      <c r="G136" s="14">
        <v>3.11</v>
      </c>
      <c r="H136" s="14">
        <v>0.83</v>
      </c>
      <c r="I136" s="14">
        <v>0.40400000000000003</v>
      </c>
      <c r="J136" s="14">
        <v>0.159</v>
      </c>
    </row>
    <row r="137" spans="1:10" ht="19" x14ac:dyDescent="0.25">
      <c r="A137" s="12"/>
      <c r="B137" s="26"/>
      <c r="C137" s="8" t="s">
        <v>64</v>
      </c>
      <c r="D137" s="16" t="str">
        <f t="shared" si="11"/>
        <v>β = 18.57, SE = 5.64, z = 3.29, p = 0.001, d = 1.137</v>
      </c>
      <c r="F137" s="14">
        <v>18.57</v>
      </c>
      <c r="G137" s="14">
        <v>5.64</v>
      </c>
      <c r="H137" s="14">
        <v>3.29</v>
      </c>
      <c r="I137" s="14">
        <v>1E-3</v>
      </c>
      <c r="J137" s="14">
        <v>1.137</v>
      </c>
    </row>
    <row r="138" spans="1:10" ht="17" x14ac:dyDescent="0.2">
      <c r="A138" s="12"/>
      <c r="B138" s="26"/>
      <c r="C138" s="7" t="s">
        <v>13</v>
      </c>
      <c r="D138" s="6"/>
      <c r="F138" s="30" t="s">
        <v>22</v>
      </c>
      <c r="G138" s="30" t="s">
        <v>23</v>
      </c>
    </row>
    <row r="139" spans="1:10" ht="17" x14ac:dyDescent="0.2">
      <c r="A139" s="12"/>
      <c r="B139" s="26"/>
      <c r="C139" s="8" t="s">
        <v>14</v>
      </c>
      <c r="D139" s="6" t="str">
        <f>_xlfn.CONCAT("σ2 = ",F139,", SD = ",G139)</f>
        <v>σ2 = 100.46, SD = 10.02</v>
      </c>
      <c r="F139" s="14" t="s">
        <v>439</v>
      </c>
      <c r="G139" s="14" t="s">
        <v>440</v>
      </c>
    </row>
    <row r="140" spans="1:10" ht="17" x14ac:dyDescent="0.2">
      <c r="A140" s="12"/>
      <c r="B140" s="26"/>
      <c r="C140" s="7" t="s">
        <v>15</v>
      </c>
      <c r="D140" s="6"/>
    </row>
    <row r="141" spans="1:10" x14ac:dyDescent="0.2">
      <c r="A141" s="12"/>
      <c r="B141" s="18"/>
      <c r="C141" s="9" t="s">
        <v>20</v>
      </c>
      <c r="D141" s="19">
        <v>53</v>
      </c>
    </row>
    <row r="142" spans="1:10" x14ac:dyDescent="0.2">
      <c r="A142" s="12"/>
      <c r="B142" s="18"/>
      <c r="C142" s="9" t="s">
        <v>21</v>
      </c>
      <c r="D142" s="40">
        <v>0.57999999999999996</v>
      </c>
    </row>
    <row r="143" spans="1:10" ht="18" x14ac:dyDescent="0.2">
      <c r="A143" s="12"/>
      <c r="B143" s="18"/>
      <c r="C143" s="9" t="s">
        <v>24</v>
      </c>
      <c r="D143" s="40">
        <v>0.34399999999999997</v>
      </c>
    </row>
    <row r="144" spans="1:10" x14ac:dyDescent="0.2">
      <c r="A144" s="12"/>
      <c r="B144" s="18"/>
      <c r="C144" s="9" t="s">
        <v>424</v>
      </c>
      <c r="D144" s="40">
        <v>2.6869999999999998</v>
      </c>
    </row>
    <row r="145" spans="1:10" x14ac:dyDescent="0.2">
      <c r="A145" s="12"/>
      <c r="B145" s="18"/>
      <c r="C145" s="9" t="s">
        <v>16</v>
      </c>
      <c r="D145" s="40">
        <v>3.3130000000000002</v>
      </c>
    </row>
    <row r="146" spans="1:10" x14ac:dyDescent="0.2">
      <c r="A146" s="12"/>
      <c r="B146" s="26"/>
      <c r="C146" s="9" t="s">
        <v>17</v>
      </c>
      <c r="D146" s="40">
        <v>9.5960000000000001</v>
      </c>
    </row>
    <row r="147" spans="1:10" x14ac:dyDescent="0.2">
      <c r="A147" s="12"/>
      <c r="B147" s="26"/>
      <c r="C147" s="9" t="s">
        <v>18</v>
      </c>
      <c r="D147" s="40">
        <v>1.343</v>
      </c>
    </row>
    <row r="148" spans="1:10" ht="17" thickBot="1" x14ac:dyDescent="0.25">
      <c r="A148" s="12"/>
      <c r="B148" s="26"/>
      <c r="C148" s="9" t="s">
        <v>19</v>
      </c>
      <c r="D148" s="19">
        <v>0.442</v>
      </c>
    </row>
    <row r="149" spans="1:10" ht="51" x14ac:dyDescent="0.2">
      <c r="A149" s="11" t="s">
        <v>201</v>
      </c>
      <c r="B149" s="25" t="s">
        <v>4</v>
      </c>
      <c r="C149" s="5" t="s">
        <v>93</v>
      </c>
      <c r="D149" s="15"/>
    </row>
    <row r="150" spans="1:10" ht="17" x14ac:dyDescent="0.2">
      <c r="A150" s="12"/>
      <c r="B150" s="18" t="s">
        <v>5</v>
      </c>
      <c r="C150" s="7" t="s">
        <v>12</v>
      </c>
      <c r="D150" s="6"/>
      <c r="F150" s="28" t="s">
        <v>8</v>
      </c>
      <c r="G150" s="28" t="s">
        <v>9</v>
      </c>
      <c r="H150" s="28" t="s">
        <v>10</v>
      </c>
      <c r="I150" s="28" t="s">
        <v>11</v>
      </c>
      <c r="J150" s="30" t="s">
        <v>111</v>
      </c>
    </row>
    <row r="151" spans="1:10" ht="17" x14ac:dyDescent="0.2">
      <c r="A151" s="12"/>
      <c r="B151" s="18" t="s">
        <v>6</v>
      </c>
      <c r="C151" s="8" t="s">
        <v>79</v>
      </c>
      <c r="D151" s="6" t="str">
        <f>_xlfn.CONCAT("β = ",F151,", SE = ",G151,", z = ",H151,", p = ",I151)</f>
        <v>β = 14.36, SE = 4.44, z = 3.23, p = 0.001</v>
      </c>
      <c r="F151" s="29">
        <v>14.36</v>
      </c>
      <c r="G151" s="29">
        <v>4.4400000000000004</v>
      </c>
      <c r="H151" s="29">
        <v>3.23</v>
      </c>
      <c r="I151" s="14">
        <v>1E-3</v>
      </c>
    </row>
    <row r="152" spans="1:10" ht="19" x14ac:dyDescent="0.25">
      <c r="A152" s="12"/>
      <c r="B152" s="18"/>
      <c r="C152" s="8" t="s">
        <v>41</v>
      </c>
      <c r="D152" s="16" t="str">
        <f t="shared" ref="D152:D159" si="12">_xlfn.CONCAT("β = ",F152,", SE = ",G152,", z = ",H152,", p = ",I152,", d = ",J152)</f>
        <v>β = -10.63, SE = 2.93, z = -3.62, p = 0.000, d = -0.560</v>
      </c>
      <c r="F152" s="29">
        <v>-10.63</v>
      </c>
      <c r="G152" s="29">
        <v>2.93</v>
      </c>
      <c r="H152" s="29">
        <v>-3.62</v>
      </c>
      <c r="I152" s="14" t="s">
        <v>51</v>
      </c>
      <c r="J152" s="14" t="s">
        <v>441</v>
      </c>
    </row>
    <row r="153" spans="1:10" ht="19" x14ac:dyDescent="0.25">
      <c r="A153" s="12"/>
      <c r="B153" s="18"/>
      <c r="C153" s="8" t="s">
        <v>42</v>
      </c>
      <c r="D153" s="16" t="str">
        <f t="shared" si="12"/>
        <v>β = -9.22, SE = 2.93, z = -3.14, p = 0.002, d = -0.485</v>
      </c>
      <c r="F153" s="29">
        <v>-9.2200000000000006</v>
      </c>
      <c r="G153" s="29">
        <v>2.93</v>
      </c>
      <c r="H153" s="29">
        <v>-3.14</v>
      </c>
      <c r="I153" s="14">
        <v>2E-3</v>
      </c>
      <c r="J153" s="14">
        <v>-0.48499999999999999</v>
      </c>
    </row>
    <row r="154" spans="1:10" ht="19" x14ac:dyDescent="0.25">
      <c r="A154" s="12"/>
      <c r="B154" s="18"/>
      <c r="C154" s="8" t="s">
        <v>43</v>
      </c>
      <c r="D154" s="16" t="str">
        <f t="shared" si="12"/>
        <v>β = -9.12, SE = 2.93, z = -3.11, p = 0.002, d = -0.480</v>
      </c>
      <c r="F154" s="29">
        <v>-9.1199999999999992</v>
      </c>
      <c r="G154" s="29">
        <v>2.93</v>
      </c>
      <c r="H154" s="29">
        <v>-3.11</v>
      </c>
      <c r="I154" s="14">
        <v>2E-3</v>
      </c>
      <c r="J154" s="14" t="s">
        <v>128</v>
      </c>
    </row>
    <row r="155" spans="1:10" ht="19" x14ac:dyDescent="0.25">
      <c r="A155" s="12"/>
      <c r="B155" s="18"/>
      <c r="C155" s="8" t="s">
        <v>44</v>
      </c>
      <c r="D155" s="16" t="str">
        <f t="shared" si="12"/>
        <v>β = -7.32, SE = 2.93, z = -2.49, p = 0.013, d = -0.385</v>
      </c>
      <c r="F155" s="29">
        <v>-7.32</v>
      </c>
      <c r="G155" s="29">
        <v>2.93</v>
      </c>
      <c r="H155" s="29">
        <v>-2.4900000000000002</v>
      </c>
      <c r="I155" s="14">
        <v>1.2999999999999999E-2</v>
      </c>
      <c r="J155" s="14">
        <v>-0.38500000000000001</v>
      </c>
    </row>
    <row r="156" spans="1:10" ht="19" x14ac:dyDescent="0.25">
      <c r="A156" s="12"/>
      <c r="B156" s="18"/>
      <c r="C156" s="8" t="s">
        <v>45</v>
      </c>
      <c r="D156" s="6" t="str">
        <f t="shared" si="12"/>
        <v>β = -4.77, SE = 2.93, z = -1.62, p = 0.104, d = -0.251</v>
      </c>
      <c r="F156" s="14">
        <v>-4.7699999999999996</v>
      </c>
      <c r="G156" s="14">
        <v>2.93</v>
      </c>
      <c r="H156" s="14">
        <v>-1.62</v>
      </c>
      <c r="I156" s="14">
        <v>0.104</v>
      </c>
      <c r="J156" s="14">
        <v>-0.251</v>
      </c>
    </row>
    <row r="157" spans="1:10" ht="19" x14ac:dyDescent="0.25">
      <c r="A157" s="12"/>
      <c r="B157" s="26"/>
      <c r="C157" s="8" t="s">
        <v>46</v>
      </c>
      <c r="D157" s="6" t="str">
        <f t="shared" si="12"/>
        <v>β = -1.93, SE = 2.93, z = -0.66, p = 0.510, d = -0.102</v>
      </c>
      <c r="F157" s="14">
        <v>-1.93</v>
      </c>
      <c r="G157" s="14">
        <v>2.93</v>
      </c>
      <c r="H157" s="14">
        <v>-0.66</v>
      </c>
      <c r="I157" s="14" t="s">
        <v>97</v>
      </c>
      <c r="J157" s="14">
        <v>-0.10199999999999999</v>
      </c>
    </row>
    <row r="158" spans="1:10" ht="19" x14ac:dyDescent="0.25">
      <c r="A158" s="12"/>
      <c r="B158" s="26"/>
      <c r="C158" s="8" t="s">
        <v>47</v>
      </c>
      <c r="D158" s="6" t="str">
        <f t="shared" si="12"/>
        <v>β = -1.90, SE = 2.93, z = -0.65, p = 0.517, d = -0.100</v>
      </c>
      <c r="F158" s="14" t="s">
        <v>103</v>
      </c>
      <c r="G158" s="14">
        <v>2.93</v>
      </c>
      <c r="H158" s="14">
        <v>-0.65</v>
      </c>
      <c r="I158" s="14">
        <v>0.51700000000000002</v>
      </c>
      <c r="J158" s="14" t="s">
        <v>398</v>
      </c>
    </row>
    <row r="159" spans="1:10" ht="19" x14ac:dyDescent="0.25">
      <c r="A159" s="12"/>
      <c r="B159" s="26"/>
      <c r="C159" s="8" t="s">
        <v>64</v>
      </c>
      <c r="D159" s="16" t="str">
        <f t="shared" si="12"/>
        <v>β = 19.99, SE = 6.32, z = 3.16, p = 0.002, d = 1.052</v>
      </c>
      <c r="F159" s="14">
        <v>19.989999999999998</v>
      </c>
      <c r="G159" s="14">
        <v>6.32</v>
      </c>
      <c r="H159" s="14">
        <v>3.16</v>
      </c>
      <c r="I159" s="14">
        <v>2E-3</v>
      </c>
      <c r="J159" s="14">
        <v>1.052</v>
      </c>
    </row>
    <row r="160" spans="1:10" ht="17" x14ac:dyDescent="0.2">
      <c r="A160" s="12"/>
      <c r="B160" s="26"/>
      <c r="C160" s="7" t="s">
        <v>13</v>
      </c>
      <c r="D160" s="6"/>
      <c r="F160" s="30" t="s">
        <v>22</v>
      </c>
      <c r="G160" s="30" t="s">
        <v>23</v>
      </c>
    </row>
    <row r="161" spans="1:10" ht="17" x14ac:dyDescent="0.2">
      <c r="A161" s="12"/>
      <c r="B161" s="26"/>
      <c r="C161" s="8" t="s">
        <v>14</v>
      </c>
      <c r="D161" s="6" t="str">
        <f>_xlfn.CONCAT("σ2 = ",F161,", SD = ",G161)</f>
        <v>σ2 = 139.7, SD = 11.82</v>
      </c>
      <c r="F161" s="14" t="s">
        <v>442</v>
      </c>
      <c r="G161" s="14" t="s">
        <v>443</v>
      </c>
    </row>
    <row r="162" spans="1:10" ht="17" x14ac:dyDescent="0.2">
      <c r="A162" s="12"/>
      <c r="B162" s="26"/>
      <c r="C162" s="7" t="s">
        <v>15</v>
      </c>
      <c r="D162" s="6"/>
    </row>
    <row r="163" spans="1:10" x14ac:dyDescent="0.2">
      <c r="A163" s="12"/>
      <c r="B163" s="18"/>
      <c r="C163" s="9" t="s">
        <v>20</v>
      </c>
      <c r="D163" s="19">
        <v>154</v>
      </c>
    </row>
    <row r="164" spans="1:10" x14ac:dyDescent="0.2">
      <c r="A164" s="12"/>
      <c r="B164" s="18"/>
      <c r="C164" s="9" t="s">
        <v>21</v>
      </c>
      <c r="D164" s="40">
        <v>0.57499999999999996</v>
      </c>
    </row>
    <row r="165" spans="1:10" ht="18" x14ac:dyDescent="0.2">
      <c r="A165" s="12"/>
      <c r="B165" s="18"/>
      <c r="C165" s="9" t="s">
        <v>24</v>
      </c>
      <c r="D165" s="40">
        <v>0.32400000000000001</v>
      </c>
    </row>
    <row r="166" spans="1:10" x14ac:dyDescent="0.2">
      <c r="A166" s="12"/>
      <c r="B166" s="18"/>
      <c r="C166" s="9" t="s">
        <v>424</v>
      </c>
      <c r="D166" s="40">
        <v>24.294</v>
      </c>
    </row>
    <row r="167" spans="1:10" x14ac:dyDescent="0.2">
      <c r="A167" s="12"/>
      <c r="B167" s="18"/>
      <c r="C167" s="9" t="s">
        <v>16</v>
      </c>
      <c r="D167" s="40">
        <v>-10.294</v>
      </c>
    </row>
    <row r="168" spans="1:10" x14ac:dyDescent="0.2">
      <c r="A168" s="12"/>
      <c r="B168" s="26"/>
      <c r="C168" s="9" t="s">
        <v>17</v>
      </c>
      <c r="D168" s="40">
        <v>11.446999999999999</v>
      </c>
    </row>
    <row r="169" spans="1:10" x14ac:dyDescent="0.2">
      <c r="A169" s="12"/>
      <c r="B169" s="26"/>
      <c r="C169" s="9" t="s">
        <v>18</v>
      </c>
      <c r="D169" s="40">
        <v>12.147</v>
      </c>
    </row>
    <row r="170" spans="1:10" ht="17" thickBot="1" x14ac:dyDescent="0.25">
      <c r="A170" s="13"/>
      <c r="B170" s="27"/>
      <c r="C170" s="17" t="s">
        <v>19</v>
      </c>
      <c r="D170" s="21">
        <v>1E-3</v>
      </c>
    </row>
    <row r="171" spans="1:10" ht="51" x14ac:dyDescent="0.2">
      <c r="A171" s="11" t="s">
        <v>201</v>
      </c>
      <c r="B171" s="25" t="s">
        <v>4</v>
      </c>
      <c r="C171" s="5" t="s">
        <v>94</v>
      </c>
      <c r="D171" s="15"/>
    </row>
    <row r="172" spans="1:10" ht="17" x14ac:dyDescent="0.2">
      <c r="A172" s="12"/>
      <c r="B172" s="18" t="s">
        <v>5</v>
      </c>
      <c r="C172" s="7" t="s">
        <v>12</v>
      </c>
      <c r="D172" s="6"/>
      <c r="F172" s="28" t="s">
        <v>8</v>
      </c>
      <c r="G172" s="28" t="s">
        <v>9</v>
      </c>
      <c r="H172" s="28" t="s">
        <v>10</v>
      </c>
      <c r="I172" s="28" t="s">
        <v>11</v>
      </c>
      <c r="J172" s="30" t="s">
        <v>111</v>
      </c>
    </row>
    <row r="173" spans="1:10" ht="17" x14ac:dyDescent="0.2">
      <c r="A173" s="12"/>
      <c r="B173" s="18" t="s">
        <v>6</v>
      </c>
      <c r="C173" s="8" t="s">
        <v>79</v>
      </c>
      <c r="D173" s="6" t="str">
        <f>_xlfn.CONCAT("β = ",F173,", SE = ",G173,", z = ",H173,", p = ",I173)</f>
        <v>β = 15.57, SE = 3.48, z = 4.48, p = 0.000</v>
      </c>
      <c r="F173" s="29">
        <v>15.57</v>
      </c>
      <c r="G173" s="29">
        <v>3.48</v>
      </c>
      <c r="H173" s="29">
        <v>4.4800000000000004</v>
      </c>
      <c r="I173" s="14" t="s">
        <v>51</v>
      </c>
    </row>
    <row r="174" spans="1:10" ht="19" x14ac:dyDescent="0.25">
      <c r="A174" s="12"/>
      <c r="B174" s="18"/>
      <c r="C174" s="8" t="s">
        <v>56</v>
      </c>
      <c r="D174" s="16" t="str">
        <f t="shared" ref="D174:D177" si="13">_xlfn.CONCAT("β = ",F174,", SE = ",G174,", z = ",H174,", p = ",I174,", d = ",J174)</f>
        <v>β = -11.40, SE = 2.41, z = -4.73, p = 0.000, d = -0.726</v>
      </c>
      <c r="F174" s="29" t="s">
        <v>446</v>
      </c>
      <c r="G174" s="29">
        <v>2.41</v>
      </c>
      <c r="H174" s="29">
        <v>-4.7300000000000004</v>
      </c>
      <c r="I174" s="14" t="s">
        <v>51</v>
      </c>
      <c r="J174" s="14">
        <v>-0.72599999999999998</v>
      </c>
    </row>
    <row r="175" spans="1:10" ht="19" x14ac:dyDescent="0.25">
      <c r="A175" s="12"/>
      <c r="B175" s="18"/>
      <c r="C175" s="8" t="s">
        <v>57</v>
      </c>
      <c r="D175" s="16" t="str">
        <f t="shared" si="13"/>
        <v>β = -6.13, SE = 2.41, z = -2.54, p = 0.011, d = -0.390</v>
      </c>
      <c r="F175" s="29">
        <v>-6.13</v>
      </c>
      <c r="G175" s="29">
        <v>2.41</v>
      </c>
      <c r="H175" s="29">
        <v>-2.54</v>
      </c>
      <c r="I175" s="29">
        <v>1.0999999999999999E-2</v>
      </c>
      <c r="J175" s="14" t="s">
        <v>447</v>
      </c>
    </row>
    <row r="176" spans="1:10" ht="19" x14ac:dyDescent="0.25">
      <c r="A176" s="12"/>
      <c r="B176" s="18"/>
      <c r="C176" s="8" t="s">
        <v>58</v>
      </c>
      <c r="D176" s="6" t="str">
        <f t="shared" si="13"/>
        <v>β = -2.37, SE = 2.41, z = -0.98, p = 0.326, d = -0.151</v>
      </c>
      <c r="F176" s="29">
        <v>-2.37</v>
      </c>
      <c r="G176" s="29">
        <v>2.41</v>
      </c>
      <c r="H176" s="29">
        <v>-0.98</v>
      </c>
      <c r="I176" s="29">
        <v>0.32600000000000001</v>
      </c>
      <c r="J176" s="14">
        <v>-0.151</v>
      </c>
    </row>
    <row r="177" spans="1:10" ht="19" x14ac:dyDescent="0.25">
      <c r="A177" s="12"/>
      <c r="B177" s="26"/>
      <c r="C177" s="8" t="s">
        <v>64</v>
      </c>
      <c r="D177" s="16" t="str">
        <f t="shared" si="13"/>
        <v>β = 17.38, SE = 4.98, z = 3.49, p = 0.000, d = 1.107</v>
      </c>
      <c r="F177" s="14">
        <v>17.38</v>
      </c>
      <c r="G177" s="14">
        <v>4.9800000000000004</v>
      </c>
      <c r="H177" s="14">
        <v>3.49</v>
      </c>
      <c r="I177" s="14" t="s">
        <v>51</v>
      </c>
      <c r="J177" s="14">
        <v>1.107</v>
      </c>
    </row>
    <row r="178" spans="1:10" ht="17" x14ac:dyDescent="0.2">
      <c r="A178" s="12"/>
      <c r="B178" s="26"/>
      <c r="C178" s="7" t="s">
        <v>13</v>
      </c>
      <c r="D178" s="6"/>
      <c r="F178" s="30" t="s">
        <v>22</v>
      </c>
      <c r="G178" s="30" t="s">
        <v>23</v>
      </c>
    </row>
    <row r="179" spans="1:10" ht="17" x14ac:dyDescent="0.2">
      <c r="A179" s="12"/>
      <c r="B179" s="26"/>
      <c r="C179" s="8" t="s">
        <v>14</v>
      </c>
      <c r="D179" s="6" t="str">
        <f>_xlfn.CONCAT("σ2 = ",F179,", SD = ",G179)</f>
        <v>σ2 = 82.77, SD = 9.10</v>
      </c>
      <c r="F179" s="14" t="s">
        <v>444</v>
      </c>
      <c r="G179" s="14" t="s">
        <v>445</v>
      </c>
    </row>
    <row r="180" spans="1:10" ht="17" x14ac:dyDescent="0.2">
      <c r="A180" s="12"/>
      <c r="B180" s="26"/>
      <c r="C180" s="7" t="s">
        <v>15</v>
      </c>
      <c r="D180" s="6"/>
    </row>
    <row r="181" spans="1:10" x14ac:dyDescent="0.2">
      <c r="A181" s="12"/>
      <c r="B181" s="18"/>
      <c r="C181" s="9" t="s">
        <v>20</v>
      </c>
      <c r="D181" s="19">
        <v>98</v>
      </c>
    </row>
    <row r="182" spans="1:10" x14ac:dyDescent="0.2">
      <c r="A182" s="12"/>
      <c r="B182" s="18"/>
      <c r="C182" s="9" t="s">
        <v>21</v>
      </c>
      <c r="D182" s="40">
        <v>0.54300000000000004</v>
      </c>
    </row>
    <row r="183" spans="1:10" ht="18" x14ac:dyDescent="0.2">
      <c r="A183" s="12"/>
      <c r="B183" s="18"/>
      <c r="C183" s="9" t="s">
        <v>24</v>
      </c>
      <c r="D183" s="40">
        <v>0.378</v>
      </c>
    </row>
    <row r="184" spans="1:10" x14ac:dyDescent="0.2">
      <c r="A184" s="12"/>
      <c r="B184" s="18"/>
      <c r="C184" s="9" t="s">
        <v>424</v>
      </c>
      <c r="D184" s="40">
        <v>22.128</v>
      </c>
    </row>
    <row r="185" spans="1:10" x14ac:dyDescent="0.2">
      <c r="A185" s="12"/>
      <c r="B185" s="18"/>
      <c r="C185" s="9" t="s">
        <v>16</v>
      </c>
      <c r="D185" s="40">
        <v>-16.128</v>
      </c>
    </row>
    <row r="186" spans="1:10" x14ac:dyDescent="0.2">
      <c r="A186" s="12"/>
      <c r="B186" s="26"/>
      <c r="C186" s="9" t="s">
        <v>17</v>
      </c>
      <c r="D186" s="40">
        <v>-8.1660000000000004</v>
      </c>
    </row>
    <row r="187" spans="1:10" x14ac:dyDescent="0.2">
      <c r="A187" s="12"/>
      <c r="B187" s="26"/>
      <c r="C187" s="9" t="s">
        <v>18</v>
      </c>
      <c r="D187" s="40">
        <v>11.064</v>
      </c>
    </row>
    <row r="188" spans="1:10" ht="18" thickBot="1" x14ac:dyDescent="0.25">
      <c r="A188" s="12"/>
      <c r="B188" s="26"/>
      <c r="C188" s="9" t="s">
        <v>19</v>
      </c>
      <c r="D188" s="23" t="s">
        <v>25</v>
      </c>
    </row>
    <row r="189" spans="1:10" ht="51" x14ac:dyDescent="0.2">
      <c r="A189" s="11" t="s">
        <v>201</v>
      </c>
      <c r="B189" s="25" t="s">
        <v>4</v>
      </c>
      <c r="C189" s="5" t="s">
        <v>95</v>
      </c>
      <c r="D189" s="15"/>
    </row>
    <row r="190" spans="1:10" ht="17" x14ac:dyDescent="0.2">
      <c r="A190" s="12"/>
      <c r="B190" s="18" t="s">
        <v>5</v>
      </c>
      <c r="C190" s="7" t="s">
        <v>12</v>
      </c>
      <c r="D190" s="6"/>
      <c r="F190" s="28" t="s">
        <v>8</v>
      </c>
      <c r="G190" s="28" t="s">
        <v>9</v>
      </c>
      <c r="H190" s="28" t="s">
        <v>10</v>
      </c>
      <c r="I190" s="28" t="s">
        <v>11</v>
      </c>
      <c r="J190" s="30" t="s">
        <v>111</v>
      </c>
    </row>
    <row r="191" spans="1:10" ht="17" x14ac:dyDescent="0.2">
      <c r="A191" s="12"/>
      <c r="B191" s="18" t="s">
        <v>6</v>
      </c>
      <c r="C191" s="8" t="s">
        <v>79</v>
      </c>
      <c r="D191" s="6" t="str">
        <f>_xlfn.CONCAT("β = ",F191,", SE = ",G191,", z = ",H191,", p = ",I191)</f>
        <v>β = 13.12, SE = 4.64, z = 2.83, p = 0.005</v>
      </c>
      <c r="F191" s="29">
        <v>13.12</v>
      </c>
      <c r="G191" s="29">
        <v>4.6399999999999997</v>
      </c>
      <c r="H191" s="29">
        <v>2.83</v>
      </c>
      <c r="I191" s="29">
        <v>5.0000000000000001E-3</v>
      </c>
    </row>
    <row r="192" spans="1:10" ht="19" x14ac:dyDescent="0.25">
      <c r="A192" s="12"/>
      <c r="B192" s="18"/>
      <c r="C192" s="8" t="s">
        <v>59</v>
      </c>
      <c r="D192" s="6" t="str">
        <f t="shared" ref="D192:D197" si="14">_xlfn.CONCAT("β = ",F192,", SE = ",G192,", z = ",H192,", p = ",I192,", d = ",J192)</f>
        <v>β = 1.07, SE = 2.99, z = 0.36, p = 0.721, d = 0.054</v>
      </c>
      <c r="F192" s="29">
        <v>1.07</v>
      </c>
      <c r="G192" s="29">
        <v>2.99</v>
      </c>
      <c r="H192" s="29">
        <v>0.36</v>
      </c>
      <c r="I192" s="29">
        <v>0.72099999999999997</v>
      </c>
      <c r="J192" s="14">
        <v>5.3999999999999999E-2</v>
      </c>
    </row>
    <row r="193" spans="1:10" ht="19" x14ac:dyDescent="0.25">
      <c r="A193" s="12"/>
      <c r="B193" s="18"/>
      <c r="C193" s="8" t="s">
        <v>61</v>
      </c>
      <c r="D193" s="6" t="str">
        <f t="shared" si="14"/>
        <v>β = 4.42, SE = 2.99, z = 1.48, p = 0.139, d = 0.223</v>
      </c>
      <c r="F193" s="29">
        <v>4.42</v>
      </c>
      <c r="G193" s="29">
        <v>2.99</v>
      </c>
      <c r="H193" s="29">
        <v>1.48</v>
      </c>
      <c r="I193" s="29">
        <v>0.13900000000000001</v>
      </c>
      <c r="J193" s="14">
        <v>0.223</v>
      </c>
    </row>
    <row r="194" spans="1:10" ht="19" x14ac:dyDescent="0.25">
      <c r="A194" s="12"/>
      <c r="B194" s="18"/>
      <c r="C194" s="8" t="s">
        <v>60</v>
      </c>
      <c r="D194" s="6" t="str">
        <f t="shared" si="14"/>
        <v>β = 3.72, SE = 2.99, z = 1.24, p = 0.213, d = 0.188</v>
      </c>
      <c r="F194" s="29">
        <v>3.72</v>
      </c>
      <c r="G194" s="29">
        <v>2.99</v>
      </c>
      <c r="H194" s="29">
        <v>1.24</v>
      </c>
      <c r="I194" s="29">
        <v>0.21299999999999999</v>
      </c>
      <c r="J194" s="14">
        <v>0.188</v>
      </c>
    </row>
    <row r="195" spans="1:10" ht="19" x14ac:dyDescent="0.25">
      <c r="A195" s="12"/>
      <c r="B195" s="18"/>
      <c r="C195" s="8" t="s">
        <v>62</v>
      </c>
      <c r="D195" s="6" t="str">
        <f t="shared" si="14"/>
        <v>β = 0.75, SE = 2.99, z = 0.25, p = 0.802, d = 0.038</v>
      </c>
      <c r="F195" s="29">
        <v>0.75</v>
      </c>
      <c r="G195" s="29">
        <v>2.99</v>
      </c>
      <c r="H195" s="29">
        <v>0.25</v>
      </c>
      <c r="I195" s="29">
        <v>0.80200000000000005</v>
      </c>
      <c r="J195" s="14">
        <v>3.7999999999999999E-2</v>
      </c>
    </row>
    <row r="196" spans="1:10" ht="19" x14ac:dyDescent="0.25">
      <c r="A196" s="12"/>
      <c r="B196" s="18"/>
      <c r="C196" s="8" t="s">
        <v>63</v>
      </c>
      <c r="D196" s="6" t="str">
        <f t="shared" si="14"/>
        <v>β = 3.83, SE = 2.99, z = 1.28, p = 0.199, d = 0.193</v>
      </c>
      <c r="F196" s="29">
        <v>3.83</v>
      </c>
      <c r="G196" s="29">
        <v>2.99</v>
      </c>
      <c r="H196" s="29">
        <v>1.28</v>
      </c>
      <c r="I196" s="29">
        <v>0.19900000000000001</v>
      </c>
      <c r="J196" s="14">
        <v>0.193</v>
      </c>
    </row>
    <row r="197" spans="1:10" ht="19" x14ac:dyDescent="0.25">
      <c r="A197" s="12"/>
      <c r="B197" s="26"/>
      <c r="C197" s="8" t="s">
        <v>64</v>
      </c>
      <c r="D197" s="16" t="str">
        <f t="shared" si="14"/>
        <v>β = 22.63, SE = 6.63, z = 3.41, p = 0.001, d = 1.142</v>
      </c>
      <c r="F197" s="14">
        <v>22.63</v>
      </c>
      <c r="G197" s="14">
        <v>6.63</v>
      </c>
      <c r="H197" s="14">
        <v>3.41</v>
      </c>
      <c r="I197" s="14">
        <v>1E-3</v>
      </c>
      <c r="J197" s="14">
        <v>1.1419999999999999</v>
      </c>
    </row>
    <row r="198" spans="1:10" ht="17" x14ac:dyDescent="0.2">
      <c r="A198" s="12"/>
      <c r="B198" s="26"/>
      <c r="C198" s="7" t="s">
        <v>13</v>
      </c>
      <c r="D198" s="6"/>
      <c r="F198" s="30" t="s">
        <v>22</v>
      </c>
      <c r="G198" s="30" t="s">
        <v>23</v>
      </c>
    </row>
    <row r="199" spans="1:10" ht="17" x14ac:dyDescent="0.2">
      <c r="A199" s="12"/>
      <c r="B199" s="26"/>
      <c r="C199" s="8" t="s">
        <v>14</v>
      </c>
      <c r="D199" s="6" t="str">
        <f>_xlfn.CONCAT("σ2 = ",F199,", SD = ",G199)</f>
        <v>σ2 = 152.1, SD = 12.33</v>
      </c>
      <c r="F199" s="14" t="s">
        <v>448</v>
      </c>
      <c r="G199" s="14" t="s">
        <v>449</v>
      </c>
    </row>
    <row r="200" spans="1:10" ht="17" x14ac:dyDescent="0.2">
      <c r="A200" s="12"/>
      <c r="B200" s="26"/>
      <c r="C200" s="7" t="s">
        <v>15</v>
      </c>
      <c r="D200" s="6"/>
    </row>
    <row r="201" spans="1:10" x14ac:dyDescent="0.2">
      <c r="A201" s="12"/>
      <c r="B201" s="18"/>
      <c r="C201" s="9" t="s">
        <v>20</v>
      </c>
      <c r="D201" s="19">
        <v>126</v>
      </c>
    </row>
    <row r="202" spans="1:10" x14ac:dyDescent="0.2">
      <c r="A202" s="12"/>
      <c r="B202" s="18"/>
      <c r="C202" s="9" t="s">
        <v>21</v>
      </c>
      <c r="D202" s="40">
        <v>0.58699999999999997</v>
      </c>
    </row>
    <row r="203" spans="1:10" ht="18" x14ac:dyDescent="0.2">
      <c r="A203" s="12"/>
      <c r="B203" s="18"/>
      <c r="C203" s="9" t="s">
        <v>24</v>
      </c>
      <c r="D203" s="40">
        <v>0.33700000000000002</v>
      </c>
    </row>
    <row r="204" spans="1:10" x14ac:dyDescent="0.2">
      <c r="A204" s="12"/>
      <c r="B204" s="18"/>
      <c r="C204" s="9" t="s">
        <v>424</v>
      </c>
      <c r="D204" s="40">
        <v>3.9430000000000001</v>
      </c>
    </row>
    <row r="205" spans="1:10" x14ac:dyDescent="0.2">
      <c r="A205" s="12"/>
      <c r="B205" s="18"/>
      <c r="C205" s="9" t="s">
        <v>16</v>
      </c>
      <c r="D205" s="40">
        <v>6.0570000000000004</v>
      </c>
    </row>
    <row r="206" spans="1:10" x14ac:dyDescent="0.2">
      <c r="A206" s="12"/>
      <c r="B206" s="26"/>
      <c r="C206" s="9" t="s">
        <v>17</v>
      </c>
      <c r="D206" s="40">
        <v>20.582999999999998</v>
      </c>
      <c r="E206" s="14"/>
    </row>
    <row r="207" spans="1:10" x14ac:dyDescent="0.2">
      <c r="A207" s="12"/>
      <c r="B207" s="26"/>
      <c r="C207" s="9" t="s">
        <v>18</v>
      </c>
      <c r="D207" s="40">
        <v>1.972</v>
      </c>
    </row>
    <row r="208" spans="1:10" ht="17" thickBot="1" x14ac:dyDescent="0.25">
      <c r="A208" s="13"/>
      <c r="B208" s="27"/>
      <c r="C208" s="17" t="s">
        <v>19</v>
      </c>
      <c r="D208" s="20">
        <v>0.55800000000000005</v>
      </c>
    </row>
    <row r="209" spans="1:4" x14ac:dyDescent="0.2">
      <c r="A209" s="12"/>
      <c r="C209" s="22"/>
      <c r="D209" s="24"/>
    </row>
  </sheetData>
  <conditionalFormatting sqref="H1:I20 H21 H22:I29 H35:I123 H124 H125:I209">
    <cfRule type="expression" dxfId="17" priority="3">
      <formula>AND(H1&lt;&gt;"",--H1&lt;0.05)</formula>
    </cfRule>
  </conditionalFormatting>
  <conditionalFormatting sqref="J5">
    <cfRule type="expression" dxfId="16" priority="1">
      <formula>AND(J5&lt;&gt;"",--J5&lt;0.05)</formula>
    </cfRule>
  </conditionalFormatting>
  <pageMargins left="0.25" right="0.25" top="0.75" bottom="0.75" header="0.3" footer="0.3"/>
  <pageSetup scale="95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877E-5071-E041-B902-93F3303BFD89}">
  <dimension ref="A1:K515"/>
  <sheetViews>
    <sheetView zoomScale="80" zoomScaleNormal="80" workbookViewId="0">
      <selection activeCell="L2" sqref="L2"/>
    </sheetView>
  </sheetViews>
  <sheetFormatPr baseColWidth="10" defaultColWidth="8.83203125" defaultRowHeight="16" x14ac:dyDescent="0.2"/>
  <cols>
    <col min="1" max="1" width="18.5" style="1" bestFit="1" customWidth="1"/>
    <col min="2" max="2" width="19.83203125" style="1" customWidth="1"/>
    <col min="3" max="3" width="53.5" style="1" customWidth="1"/>
    <col min="4" max="4" width="58.83203125" style="1" customWidth="1"/>
    <col min="5" max="5" width="12.5" style="1" customWidth="1"/>
    <col min="6" max="6" width="14.6640625" style="14" bestFit="1" customWidth="1"/>
    <col min="7" max="11" width="8.83203125" style="14"/>
    <col min="12" max="16384" width="8.83203125" style="1"/>
  </cols>
  <sheetData>
    <row r="1" spans="1:10" s="14" customFormat="1" ht="17" thickBot="1" x14ac:dyDescent="0.25">
      <c r="A1" s="2" t="s">
        <v>3</v>
      </c>
      <c r="B1" s="3" t="s">
        <v>2</v>
      </c>
      <c r="C1" s="3" t="s">
        <v>1</v>
      </c>
      <c r="D1" s="4" t="s">
        <v>0</v>
      </c>
      <c r="E1" s="1"/>
      <c r="F1" s="14" t="s">
        <v>7</v>
      </c>
      <c r="G1" s="28"/>
      <c r="H1" s="28"/>
      <c r="I1" s="28"/>
    </row>
    <row r="2" spans="1:10" s="14" customFormat="1" ht="51" x14ac:dyDescent="0.2">
      <c r="A2" s="44" t="s">
        <v>559</v>
      </c>
      <c r="B2" s="45" t="s">
        <v>122</v>
      </c>
      <c r="C2" s="46" t="s">
        <v>106</v>
      </c>
      <c r="D2" s="47"/>
      <c r="E2" s="1"/>
    </row>
    <row r="3" spans="1:10" s="14" customFormat="1" ht="17" x14ac:dyDescent="0.2">
      <c r="A3" s="48"/>
      <c r="B3" s="49" t="s">
        <v>123</v>
      </c>
      <c r="C3" s="50" t="s">
        <v>12</v>
      </c>
      <c r="D3" s="51"/>
      <c r="E3" s="1"/>
      <c r="F3" s="28" t="s">
        <v>8</v>
      </c>
      <c r="G3" s="28" t="s">
        <v>9</v>
      </c>
      <c r="H3" s="28" t="s">
        <v>10</v>
      </c>
      <c r="I3" s="28" t="s">
        <v>35</v>
      </c>
      <c r="J3" s="30" t="s">
        <v>111</v>
      </c>
    </row>
    <row r="4" spans="1:10" s="14" customFormat="1" ht="17" x14ac:dyDescent="0.2">
      <c r="A4" s="48"/>
      <c r="B4" s="49" t="s">
        <v>124</v>
      </c>
      <c r="C4" s="52" t="s">
        <v>79</v>
      </c>
      <c r="D4" s="51" t="str">
        <f>_xlfn.CONCAT("β = ",F4,", SE = ",G4,", z = ",H4,", p = ",I4)</f>
        <v>β = 4.87, SE = 0.70, z = 6.94, p = 0.000</v>
      </c>
      <c r="E4" s="1"/>
      <c r="F4" s="29">
        <v>4.87</v>
      </c>
      <c r="G4" s="29" t="s">
        <v>112</v>
      </c>
      <c r="H4" s="29">
        <v>6.94</v>
      </c>
      <c r="I4" s="29" t="s">
        <v>51</v>
      </c>
    </row>
    <row r="5" spans="1:10" s="14" customFormat="1" ht="19" x14ac:dyDescent="0.25">
      <c r="A5" s="48"/>
      <c r="B5" s="49"/>
      <c r="C5" s="52" t="s">
        <v>76</v>
      </c>
      <c r="D5" s="53" t="str">
        <f t="shared" ref="D5:D12" si="0">_xlfn.CONCAT("β = ",F5,", SE = ",G5,", z = ",H5,", p = ",I5,", d = ",J5)</f>
        <v>β = -1.15, SE = 0.46, z = -2.51, p = 0.012, d = -0.504</v>
      </c>
      <c r="E5" s="1"/>
      <c r="F5" s="14">
        <v>-1.1499999999999999</v>
      </c>
      <c r="G5" s="14">
        <v>0.46</v>
      </c>
      <c r="H5" s="14">
        <v>-2.5099999999999998</v>
      </c>
      <c r="I5" s="14">
        <v>1.2E-2</v>
      </c>
      <c r="J5" s="14">
        <v>-0.504</v>
      </c>
    </row>
    <row r="6" spans="1:10" s="14" customFormat="1" ht="19" x14ac:dyDescent="0.25">
      <c r="A6" s="48"/>
      <c r="B6" s="54"/>
      <c r="C6" s="52" t="s">
        <v>77</v>
      </c>
      <c r="D6" s="53" t="str">
        <f t="shared" si="0"/>
        <v>β = -1.51, SE = 0.52, z = -2.90, p = 0.004, d = -0.664</v>
      </c>
      <c r="E6" s="1"/>
      <c r="F6" s="14">
        <v>-1.51</v>
      </c>
      <c r="G6" s="14">
        <v>0.52</v>
      </c>
      <c r="H6" s="14" t="s">
        <v>114</v>
      </c>
      <c r="I6" s="14">
        <v>4.0000000000000001E-3</v>
      </c>
      <c r="J6" s="14">
        <v>-0.66400000000000003</v>
      </c>
    </row>
    <row r="7" spans="1:10" s="14" customFormat="1" ht="19" x14ac:dyDescent="0.25">
      <c r="A7" s="48"/>
      <c r="B7" s="54"/>
      <c r="C7" s="52" t="s">
        <v>78</v>
      </c>
      <c r="D7" s="53" t="str">
        <f t="shared" si="0"/>
        <v>β = -1.46, SE = 0.48, z = -3.05, p = 0.002, d = -0.642</v>
      </c>
      <c r="E7" s="1"/>
      <c r="F7" s="14">
        <v>-1.46</v>
      </c>
      <c r="G7" s="14">
        <v>0.48</v>
      </c>
      <c r="H7" s="14">
        <v>-3.05</v>
      </c>
      <c r="I7" s="14">
        <v>2E-3</v>
      </c>
      <c r="J7" s="14">
        <v>-0.64200000000000002</v>
      </c>
    </row>
    <row r="8" spans="1:10" s="14" customFormat="1" ht="19" x14ac:dyDescent="0.25">
      <c r="A8" s="48"/>
      <c r="B8" s="54"/>
      <c r="C8" s="52" t="s">
        <v>110</v>
      </c>
      <c r="D8" s="51" t="str">
        <f t="shared" si="0"/>
        <v>β = -0.05, SE = 0.58, z = -0.09, p = 0.931, d = -0.022</v>
      </c>
      <c r="E8" s="1"/>
      <c r="F8" s="14">
        <v>-0.05</v>
      </c>
      <c r="G8" s="14">
        <v>0.57999999999999996</v>
      </c>
      <c r="H8" s="14">
        <v>-0.09</v>
      </c>
      <c r="I8" s="14">
        <v>0.93100000000000005</v>
      </c>
      <c r="J8" s="14">
        <v>-2.1999999999999999E-2</v>
      </c>
    </row>
    <row r="9" spans="1:10" s="14" customFormat="1" ht="19" x14ac:dyDescent="0.25">
      <c r="A9" s="48"/>
      <c r="B9" s="54"/>
      <c r="C9" s="52" t="s">
        <v>64</v>
      </c>
      <c r="D9" s="51" t="str">
        <f t="shared" si="0"/>
        <v>β = -0.07, SE = 0.93, z = -0.07, p = 0.944, d = -0.029</v>
      </c>
      <c r="E9" s="1"/>
      <c r="F9" s="14">
        <v>-7.0000000000000007E-2</v>
      </c>
      <c r="G9" s="14">
        <v>0.93</v>
      </c>
      <c r="H9" s="14">
        <v>-7.0000000000000007E-2</v>
      </c>
      <c r="I9" s="14">
        <v>0.94399999999999995</v>
      </c>
      <c r="J9" s="14">
        <v>-2.9000000000000001E-2</v>
      </c>
    </row>
    <row r="10" spans="1:10" s="14" customFormat="1" ht="19" x14ac:dyDescent="0.25">
      <c r="A10" s="48"/>
      <c r="B10" s="54"/>
      <c r="C10" s="52" t="s">
        <v>107</v>
      </c>
      <c r="D10" s="51" t="str">
        <f t="shared" si="0"/>
        <v>β = -0.06, SE = 0.66, z = -0.09, p = 0.930, d = -0.025</v>
      </c>
      <c r="E10" s="1"/>
      <c r="F10" s="14">
        <v>-0.06</v>
      </c>
      <c r="G10" s="14">
        <v>0.66</v>
      </c>
      <c r="H10" s="14">
        <v>-0.09</v>
      </c>
      <c r="I10" s="14" t="s">
        <v>115</v>
      </c>
      <c r="J10" s="14">
        <v>-2.5000000000000001E-2</v>
      </c>
    </row>
    <row r="11" spans="1:10" s="14" customFormat="1" ht="19" x14ac:dyDescent="0.25">
      <c r="A11" s="48"/>
      <c r="B11" s="54"/>
      <c r="C11" s="52" t="s">
        <v>108</v>
      </c>
      <c r="D11" s="51" t="str">
        <f t="shared" si="0"/>
        <v>β = -0.45, SE = 0.76, z = -0.60, p = 0.552, d = -0.199</v>
      </c>
      <c r="E11" s="1"/>
      <c r="F11" s="14">
        <v>-0.45</v>
      </c>
      <c r="G11" s="14">
        <v>0.76</v>
      </c>
      <c r="H11" s="14" t="s">
        <v>113</v>
      </c>
      <c r="I11" s="14">
        <v>0.55200000000000005</v>
      </c>
      <c r="J11" s="14">
        <v>-0.19900000000000001</v>
      </c>
    </row>
    <row r="12" spans="1:10" s="14" customFormat="1" ht="19" x14ac:dyDescent="0.25">
      <c r="A12" s="48"/>
      <c r="B12" s="54"/>
      <c r="C12" s="52" t="s">
        <v>109</v>
      </c>
      <c r="D12" s="51" t="str">
        <f t="shared" si="0"/>
        <v>β = 0.19, SE = 0.69, z = 0.28, p = 0.778, d = 0.085</v>
      </c>
      <c r="E12" s="1"/>
      <c r="F12" s="14">
        <v>0.19</v>
      </c>
      <c r="G12" s="14">
        <v>0.69</v>
      </c>
      <c r="H12" s="14">
        <v>0.28000000000000003</v>
      </c>
      <c r="I12" s="14">
        <v>0.77800000000000002</v>
      </c>
      <c r="J12" s="14">
        <v>8.5000000000000006E-2</v>
      </c>
    </row>
    <row r="13" spans="1:10" s="14" customFormat="1" ht="17" x14ac:dyDescent="0.2">
      <c r="A13" s="48"/>
      <c r="B13" s="54"/>
      <c r="C13" s="50" t="s">
        <v>13</v>
      </c>
      <c r="D13" s="51"/>
      <c r="E13" s="1"/>
      <c r="F13" s="30" t="s">
        <v>22</v>
      </c>
      <c r="G13" s="30" t="s">
        <v>23</v>
      </c>
    </row>
    <row r="14" spans="1:10" s="14" customFormat="1" ht="17" x14ac:dyDescent="0.2">
      <c r="A14" s="48"/>
      <c r="B14" s="54"/>
      <c r="C14" s="52" t="s">
        <v>14</v>
      </c>
      <c r="D14" s="51" t="str">
        <f>_xlfn.CONCAT("σ2 = ",F14,", SD = ",G14)</f>
        <v>σ2 = 1.97, SD = 1.40</v>
      </c>
      <c r="E14" s="1"/>
      <c r="F14" s="14" t="s">
        <v>116</v>
      </c>
      <c r="G14" s="14" t="s">
        <v>117</v>
      </c>
    </row>
    <row r="15" spans="1:10" s="14" customFormat="1" ht="17" x14ac:dyDescent="0.2">
      <c r="A15" s="48"/>
      <c r="B15" s="54"/>
      <c r="C15" s="50" t="s">
        <v>15</v>
      </c>
      <c r="D15" s="51"/>
      <c r="E15" s="1"/>
    </row>
    <row r="16" spans="1:10" s="14" customFormat="1" x14ac:dyDescent="0.2">
      <c r="A16" s="48"/>
      <c r="B16" s="49"/>
      <c r="C16" s="55" t="s">
        <v>20</v>
      </c>
      <c r="D16" s="56">
        <v>276</v>
      </c>
      <c r="E16" s="1"/>
    </row>
    <row r="17" spans="1:9" s="14" customFormat="1" x14ac:dyDescent="0.2">
      <c r="A17" s="48"/>
      <c r="B17" s="49"/>
      <c r="C17" s="55" t="s">
        <v>21</v>
      </c>
      <c r="D17" s="142">
        <v>0.39900000000000002</v>
      </c>
      <c r="E17" s="1"/>
    </row>
    <row r="18" spans="1:9" s="14" customFormat="1" ht="18" x14ac:dyDescent="0.2">
      <c r="A18" s="48"/>
      <c r="B18" s="49"/>
      <c r="C18" s="55" t="s">
        <v>24</v>
      </c>
      <c r="D18" s="142">
        <v>4.8000000000000001E-2</v>
      </c>
      <c r="E18" s="1"/>
    </row>
    <row r="19" spans="1:9" s="14" customFormat="1" x14ac:dyDescent="0.2">
      <c r="A19" s="48"/>
      <c r="B19" s="49"/>
      <c r="C19" s="55" t="s">
        <v>424</v>
      </c>
      <c r="D19" s="142">
        <v>22.219000000000001</v>
      </c>
      <c r="E19" s="1"/>
    </row>
    <row r="20" spans="1:9" s="14" customFormat="1" x14ac:dyDescent="0.2">
      <c r="A20" s="48"/>
      <c r="B20" s="49"/>
      <c r="C20" s="55" t="s">
        <v>16</v>
      </c>
      <c r="D20" s="142">
        <v>-8.2189999999999994</v>
      </c>
      <c r="E20" s="1"/>
    </row>
    <row r="21" spans="1:9" s="14" customFormat="1" x14ac:dyDescent="0.2">
      <c r="A21" s="48"/>
      <c r="B21" s="54"/>
      <c r="C21" s="55" t="s">
        <v>17</v>
      </c>
      <c r="D21" s="142">
        <v>17.398</v>
      </c>
      <c r="E21" s="1"/>
      <c r="I21" s="14" t="s">
        <v>577</v>
      </c>
    </row>
    <row r="22" spans="1:9" s="14" customFormat="1" x14ac:dyDescent="0.2">
      <c r="A22" s="48"/>
      <c r="B22" s="54"/>
      <c r="C22" s="55" t="s">
        <v>18</v>
      </c>
      <c r="D22" s="142">
        <v>11.109</v>
      </c>
      <c r="E22" s="1"/>
    </row>
    <row r="23" spans="1:9" s="14" customFormat="1" x14ac:dyDescent="0.2">
      <c r="A23" s="48"/>
      <c r="B23" s="54"/>
      <c r="C23" s="55" t="s">
        <v>19</v>
      </c>
      <c r="D23" s="57">
        <v>2E-3</v>
      </c>
      <c r="E23" s="1"/>
    </row>
    <row r="24" spans="1:9" s="14" customFormat="1" x14ac:dyDescent="0.2">
      <c r="A24" s="48"/>
      <c r="B24" s="54"/>
      <c r="C24" s="58" t="s">
        <v>27</v>
      </c>
      <c r="D24" s="57"/>
      <c r="E24" s="1"/>
      <c r="F24" s="30" t="s">
        <v>20</v>
      </c>
      <c r="G24" s="30" t="s">
        <v>34</v>
      </c>
      <c r="H24" s="30" t="s">
        <v>35</v>
      </c>
      <c r="I24" s="30" t="s">
        <v>111</v>
      </c>
    </row>
    <row r="25" spans="1:9" s="14" customFormat="1" ht="18" x14ac:dyDescent="0.25">
      <c r="A25" s="48"/>
      <c r="B25" s="54"/>
      <c r="C25" s="59" t="s">
        <v>118</v>
      </c>
      <c r="D25" s="57"/>
      <c r="E25" s="1"/>
      <c r="F25" s="30"/>
      <c r="G25" s="30"/>
      <c r="H25" s="30"/>
    </row>
    <row r="26" spans="1:9" s="14" customFormat="1" ht="17" x14ac:dyDescent="0.2">
      <c r="A26" s="48"/>
      <c r="B26" s="54"/>
      <c r="C26" s="55" t="s">
        <v>28</v>
      </c>
      <c r="D26" s="53" t="str">
        <f t="shared" ref="D26:D38" si="1">_xlfn.CONCAT("t(",F26,") = ",G26,", p = ",H26,", d = ",I26)</f>
        <v>t(276) = 2.51, p = 0.012, d = 0.665</v>
      </c>
      <c r="E26" s="1"/>
      <c r="F26" s="14">
        <v>276</v>
      </c>
      <c r="G26" s="14">
        <v>2.5099999999999998</v>
      </c>
      <c r="H26" s="14">
        <v>1.2E-2</v>
      </c>
      <c r="I26" s="14">
        <v>0.66500000000000004</v>
      </c>
    </row>
    <row r="27" spans="1:9" s="14" customFormat="1" ht="17" x14ac:dyDescent="0.2">
      <c r="A27" s="48"/>
      <c r="B27" s="54"/>
      <c r="C27" s="55" t="s">
        <v>29</v>
      </c>
      <c r="D27" s="53" t="str">
        <f t="shared" si="1"/>
        <v>t(276) = 2.90, p = 0.004, d = 0.876</v>
      </c>
      <c r="E27" s="1"/>
      <c r="F27" s="14">
        <v>276</v>
      </c>
      <c r="G27" s="14" t="s">
        <v>120</v>
      </c>
      <c r="H27" s="14">
        <v>4.0000000000000001E-3</v>
      </c>
      <c r="I27" s="14">
        <v>0.876</v>
      </c>
    </row>
    <row r="28" spans="1:9" s="14" customFormat="1" ht="17" x14ac:dyDescent="0.2">
      <c r="A28" s="48"/>
      <c r="B28" s="54"/>
      <c r="C28" s="55" t="s">
        <v>30</v>
      </c>
      <c r="D28" s="53" t="str">
        <f t="shared" si="1"/>
        <v>t(276) = 3.05, p = 0.003, d = 0.847</v>
      </c>
      <c r="E28" s="1"/>
      <c r="F28" s="14">
        <v>276</v>
      </c>
      <c r="G28" s="14">
        <v>3.05</v>
      </c>
      <c r="H28" s="14">
        <v>3.0000000000000001E-3</v>
      </c>
      <c r="I28" s="14">
        <v>0.84699999999999998</v>
      </c>
    </row>
    <row r="29" spans="1:9" s="14" customFormat="1" ht="17" x14ac:dyDescent="0.2">
      <c r="A29" s="48"/>
      <c r="B29" s="54"/>
      <c r="C29" s="55" t="s">
        <v>31</v>
      </c>
      <c r="D29" s="51" t="str">
        <f t="shared" si="1"/>
        <v>t(276) = 0.91, p = 0.364, d = 0.212</v>
      </c>
      <c r="E29" s="1"/>
      <c r="F29" s="14">
        <v>276</v>
      </c>
      <c r="G29" s="14">
        <v>0.91</v>
      </c>
      <c r="H29" s="14">
        <v>0.36399999999999999</v>
      </c>
      <c r="I29" s="14">
        <v>0.21199999999999999</v>
      </c>
    </row>
    <row r="30" spans="1:9" s="14" customFormat="1" ht="17" x14ac:dyDescent="0.2">
      <c r="A30" s="48"/>
      <c r="B30" s="54"/>
      <c r="C30" s="55" t="s">
        <v>32</v>
      </c>
      <c r="D30" s="51" t="str">
        <f t="shared" si="1"/>
        <v>t(276) = 0.91, p = 0.363, d = 0.182</v>
      </c>
      <c r="E30" s="1"/>
      <c r="F30" s="14">
        <v>276</v>
      </c>
      <c r="G30" s="14">
        <v>0.91</v>
      </c>
      <c r="H30" s="14">
        <v>0.36299999999999999</v>
      </c>
      <c r="I30" s="14">
        <v>0.182</v>
      </c>
    </row>
    <row r="31" spans="1:9" s="14" customFormat="1" ht="17" x14ac:dyDescent="0.2">
      <c r="A31" s="48"/>
      <c r="B31" s="54"/>
      <c r="C31" s="55" t="s">
        <v>33</v>
      </c>
      <c r="D31" s="51" t="str">
        <f t="shared" si="1"/>
        <v>t(276) = -0.12, p = 0.905, d = -0.029</v>
      </c>
      <c r="E31" s="1"/>
      <c r="F31" s="14">
        <v>276</v>
      </c>
      <c r="G31" s="14">
        <v>-0.12</v>
      </c>
      <c r="H31" s="14">
        <v>0.90500000000000003</v>
      </c>
      <c r="I31" s="14">
        <v>-2.9000000000000001E-2</v>
      </c>
    </row>
    <row r="32" spans="1:9" s="14" customFormat="1" ht="18" x14ac:dyDescent="0.25">
      <c r="A32" s="48"/>
      <c r="B32" s="54"/>
      <c r="C32" s="59" t="s">
        <v>119</v>
      </c>
      <c r="D32" s="51"/>
      <c r="E32" s="1"/>
    </row>
    <row r="33" spans="1:10" s="14" customFormat="1" ht="17" x14ac:dyDescent="0.2">
      <c r="A33" s="48"/>
      <c r="B33" s="54"/>
      <c r="C33" s="55" t="s">
        <v>28</v>
      </c>
      <c r="D33" s="53" t="str">
        <f t="shared" si="1"/>
        <v>t(276) = 2.53, p = 0.012, d = 0.698</v>
      </c>
      <c r="E33" s="1"/>
      <c r="F33" s="14">
        <v>276</v>
      </c>
      <c r="G33" s="14">
        <v>2.5299999999999998</v>
      </c>
      <c r="H33" s="14">
        <v>1.2E-2</v>
      </c>
      <c r="I33" s="14">
        <v>0.69799999999999995</v>
      </c>
    </row>
    <row r="34" spans="1:10" s="14" customFormat="1" ht="17" x14ac:dyDescent="0.2">
      <c r="A34" s="48"/>
      <c r="B34" s="54"/>
      <c r="C34" s="55" t="s">
        <v>29</v>
      </c>
      <c r="D34" s="53" t="str">
        <f t="shared" si="1"/>
        <v>t(276) = 3.51, p = 0.001, d = 1.139</v>
      </c>
      <c r="E34" s="1"/>
      <c r="F34" s="14">
        <v>276</v>
      </c>
      <c r="G34" s="14">
        <v>3.51</v>
      </c>
      <c r="H34" s="14">
        <v>1E-3</v>
      </c>
      <c r="I34" s="14">
        <v>1.139</v>
      </c>
    </row>
    <row r="35" spans="1:10" s="14" customFormat="1" ht="17" x14ac:dyDescent="0.2">
      <c r="A35" s="48"/>
      <c r="B35" s="54"/>
      <c r="C35" s="55" t="s">
        <v>30</v>
      </c>
      <c r="D35" s="53" t="str">
        <f t="shared" si="1"/>
        <v>t(276) = 2.53, p = 0.012, d = 0.735</v>
      </c>
      <c r="E35" s="1"/>
      <c r="F35" s="14">
        <v>276</v>
      </c>
      <c r="G35" s="14">
        <v>2.5299999999999998</v>
      </c>
      <c r="H35" s="14">
        <v>1.2E-2</v>
      </c>
      <c r="I35" s="14">
        <v>0.73499999999999999</v>
      </c>
    </row>
    <row r="36" spans="1:10" s="14" customFormat="1" ht="17" x14ac:dyDescent="0.2">
      <c r="A36" s="48"/>
      <c r="B36" s="54"/>
      <c r="C36" s="55" t="s">
        <v>31</v>
      </c>
      <c r="D36" s="51" t="str">
        <f t="shared" si="1"/>
        <v>t(276) = 1.75, p = 0.080, d = 0.441</v>
      </c>
      <c r="E36" s="1"/>
      <c r="F36" s="14">
        <v>276</v>
      </c>
      <c r="G36" s="14">
        <v>1.75</v>
      </c>
      <c r="H36" s="14" t="s">
        <v>55</v>
      </c>
      <c r="I36" s="14">
        <v>0.441</v>
      </c>
    </row>
    <row r="37" spans="1:10" s="14" customFormat="1" ht="17" x14ac:dyDescent="0.2">
      <c r="A37" s="48"/>
      <c r="B37" s="54"/>
      <c r="C37" s="55" t="s">
        <v>32</v>
      </c>
      <c r="D37" s="51" t="str">
        <f t="shared" si="1"/>
        <v>t(276) = 0.18, p = 0.859, d = 0.037</v>
      </c>
      <c r="E37" s="1"/>
      <c r="F37" s="14">
        <v>276</v>
      </c>
      <c r="G37" s="14">
        <v>0.18</v>
      </c>
      <c r="H37" s="14">
        <v>0.85899999999999999</v>
      </c>
      <c r="I37" s="14">
        <v>3.6999999999999998E-2</v>
      </c>
    </row>
    <row r="38" spans="1:10" s="14" customFormat="1" ht="18" thickBot="1" x14ac:dyDescent="0.25">
      <c r="A38" s="60"/>
      <c r="B38" s="61"/>
      <c r="C38" s="62" t="s">
        <v>33</v>
      </c>
      <c r="D38" s="63" t="str">
        <f t="shared" si="1"/>
        <v>t(276) = -1.52, p = 0.131, d = -0.404</v>
      </c>
      <c r="E38" s="1"/>
      <c r="F38" s="14">
        <v>276</v>
      </c>
      <c r="G38" s="14">
        <v>-1.52</v>
      </c>
      <c r="H38" s="14">
        <v>0.13100000000000001</v>
      </c>
      <c r="I38" s="14">
        <v>-0.40400000000000003</v>
      </c>
    </row>
    <row r="39" spans="1:10" s="14" customFormat="1" ht="51" x14ac:dyDescent="0.2">
      <c r="A39" s="68" t="s">
        <v>560</v>
      </c>
      <c r="B39" s="69" t="s">
        <v>127</v>
      </c>
      <c r="C39" s="70" t="s">
        <v>121</v>
      </c>
      <c r="D39" s="71"/>
      <c r="E39" s="1"/>
    </row>
    <row r="40" spans="1:10" s="14" customFormat="1" ht="17" x14ac:dyDescent="0.2">
      <c r="A40" s="72"/>
      <c r="B40" s="73" t="s">
        <v>125</v>
      </c>
      <c r="C40" s="74" t="s">
        <v>12</v>
      </c>
      <c r="D40" s="75"/>
      <c r="E40" s="1"/>
      <c r="F40" s="28" t="s">
        <v>8</v>
      </c>
      <c r="G40" s="28" t="s">
        <v>9</v>
      </c>
      <c r="H40" s="28" t="s">
        <v>10</v>
      </c>
      <c r="I40" s="28" t="s">
        <v>35</v>
      </c>
      <c r="J40" s="30" t="s">
        <v>111</v>
      </c>
    </row>
    <row r="41" spans="1:10" s="14" customFormat="1" ht="17" x14ac:dyDescent="0.2">
      <c r="A41" s="72"/>
      <c r="B41" s="73" t="s">
        <v>126</v>
      </c>
      <c r="C41" s="76" t="s">
        <v>79</v>
      </c>
      <c r="D41" s="75" t="str">
        <f>_xlfn.CONCAT("β = ",F41,", SE = ",G41,", z = ",H41,", p = ",I41)</f>
        <v>β = 8.51, SE = 1.87, z = 4.55, p = 0.000</v>
      </c>
      <c r="E41" s="1"/>
      <c r="F41" s="29">
        <v>8.51</v>
      </c>
      <c r="G41" s="29">
        <v>1.87</v>
      </c>
      <c r="H41" s="29">
        <v>4.55</v>
      </c>
      <c r="I41" s="29" t="s">
        <v>51</v>
      </c>
      <c r="J41" s="29"/>
    </row>
    <row r="42" spans="1:10" s="14" customFormat="1" ht="19" x14ac:dyDescent="0.25">
      <c r="A42" s="72"/>
      <c r="B42" s="73"/>
      <c r="C42" s="76" t="s">
        <v>76</v>
      </c>
      <c r="D42" s="75" t="str">
        <f t="shared" ref="D42:D49" si="2">_xlfn.CONCAT("β = ",F42,", SE = ",G42,", z = ",H42,", p = ",I42,", d = ",J42)</f>
        <v>β = 1.76, SE = 1.48, z = 1.19, p = 0.232, d = 0.256</v>
      </c>
      <c r="E42" s="1"/>
      <c r="F42" s="14">
        <v>1.76</v>
      </c>
      <c r="G42" s="14">
        <v>1.48</v>
      </c>
      <c r="H42" s="14">
        <v>1.19</v>
      </c>
      <c r="I42" s="14">
        <v>0.23200000000000001</v>
      </c>
      <c r="J42" s="14">
        <v>0.25600000000000001</v>
      </c>
    </row>
    <row r="43" spans="1:10" s="14" customFormat="1" ht="19" x14ac:dyDescent="0.25">
      <c r="A43" s="72"/>
      <c r="B43" s="77"/>
      <c r="C43" s="76" t="s">
        <v>77</v>
      </c>
      <c r="D43" s="78" t="str">
        <f t="shared" si="2"/>
        <v>β = -3.31, SE = 1.69, z = -1.96, p = 0.050, d = -0.480</v>
      </c>
      <c r="E43" s="1"/>
      <c r="F43" s="14">
        <v>-3.31</v>
      </c>
      <c r="G43" s="14">
        <v>1.69</v>
      </c>
      <c r="H43" s="14">
        <v>-1.96</v>
      </c>
      <c r="I43" s="14" t="s">
        <v>90</v>
      </c>
      <c r="J43" s="14" t="s">
        <v>128</v>
      </c>
    </row>
    <row r="44" spans="1:10" s="14" customFormat="1" ht="19" x14ac:dyDescent="0.25">
      <c r="A44" s="72"/>
      <c r="B44" s="77"/>
      <c r="C44" s="76" t="s">
        <v>78</v>
      </c>
      <c r="D44" s="78" t="str">
        <f t="shared" si="2"/>
        <v>β = -4.65, SE = 1.51, z = -3.07, p = 0.002, d = -0.675</v>
      </c>
      <c r="E44" s="1"/>
      <c r="F44" s="14">
        <v>-4.6500000000000004</v>
      </c>
      <c r="G44" s="14">
        <v>1.51</v>
      </c>
      <c r="H44" s="14">
        <v>-3.07</v>
      </c>
      <c r="I44" s="14">
        <v>2E-3</v>
      </c>
      <c r="J44" s="14">
        <v>-0.67500000000000004</v>
      </c>
    </row>
    <row r="45" spans="1:10" s="14" customFormat="1" ht="19" x14ac:dyDescent="0.25">
      <c r="A45" s="72"/>
      <c r="B45" s="77"/>
      <c r="C45" s="76" t="s">
        <v>110</v>
      </c>
      <c r="D45" s="75" t="str">
        <f t="shared" si="2"/>
        <v>β = -1.21, SE = 1.78, z = -0.68, p = 0.495, d = -0.176</v>
      </c>
      <c r="E45" s="1"/>
      <c r="F45" s="14">
        <v>-1.21</v>
      </c>
      <c r="G45" s="14">
        <v>1.78</v>
      </c>
      <c r="H45" s="14">
        <v>-0.68</v>
      </c>
      <c r="I45" s="14">
        <v>0.495</v>
      </c>
      <c r="J45" s="14">
        <v>-0.17599999999999999</v>
      </c>
    </row>
    <row r="46" spans="1:10" s="14" customFormat="1" ht="19" x14ac:dyDescent="0.25">
      <c r="A46" s="72"/>
      <c r="B46" s="77"/>
      <c r="C46" s="76" t="s">
        <v>64</v>
      </c>
      <c r="D46" s="75" t="str">
        <f t="shared" si="2"/>
        <v>β = 0.38, SE = 1.91, z = 0.20, p = 0.843, d = 0.055</v>
      </c>
      <c r="E46" s="1"/>
      <c r="F46" s="14">
        <v>0.38</v>
      </c>
      <c r="G46" s="14">
        <v>1.91</v>
      </c>
      <c r="H46" s="14" t="s">
        <v>129</v>
      </c>
      <c r="I46" s="14">
        <v>0.84299999999999997</v>
      </c>
      <c r="J46" s="14">
        <v>5.5E-2</v>
      </c>
    </row>
    <row r="47" spans="1:10" s="14" customFormat="1" ht="19" x14ac:dyDescent="0.25">
      <c r="A47" s="72"/>
      <c r="B47" s="77"/>
      <c r="C47" s="76" t="s">
        <v>107</v>
      </c>
      <c r="D47" s="75" t="str">
        <f t="shared" si="2"/>
        <v>β = -3.91, SE = 2.05, z = -1.91, p = 0.056, d = -0.567</v>
      </c>
      <c r="E47" s="1"/>
      <c r="F47" s="14">
        <v>-3.91</v>
      </c>
      <c r="G47" s="14">
        <v>2.0499999999999998</v>
      </c>
      <c r="H47" s="14">
        <v>-1.91</v>
      </c>
      <c r="I47" s="14">
        <v>5.6000000000000001E-2</v>
      </c>
      <c r="J47" s="14">
        <v>-0.56699999999999995</v>
      </c>
    </row>
    <row r="48" spans="1:10" s="14" customFormat="1" ht="19" x14ac:dyDescent="0.25">
      <c r="A48" s="72"/>
      <c r="B48" s="77"/>
      <c r="C48" s="76" t="s">
        <v>108</v>
      </c>
      <c r="D48" s="75" t="str">
        <f t="shared" si="2"/>
        <v>β = 0.79, SE = 2.35, z = 0.34, p = 0.736, d = 0.115</v>
      </c>
      <c r="E48" s="1"/>
      <c r="F48" s="14">
        <v>0.79</v>
      </c>
      <c r="G48" s="14">
        <v>2.35</v>
      </c>
      <c r="H48" s="14">
        <v>0.34</v>
      </c>
      <c r="I48" s="14">
        <v>0.73599999999999999</v>
      </c>
      <c r="J48" s="14">
        <v>0.115</v>
      </c>
    </row>
    <row r="49" spans="1:10" s="14" customFormat="1" ht="19" x14ac:dyDescent="0.25">
      <c r="A49" s="72"/>
      <c r="B49" s="77"/>
      <c r="C49" s="76" t="s">
        <v>109</v>
      </c>
      <c r="D49" s="75" t="str">
        <f t="shared" si="2"/>
        <v>β = 1.25, SE = 2.12, z = 0.59, p = 0.555, d = 0.181</v>
      </c>
      <c r="E49" s="1"/>
      <c r="F49" s="14">
        <v>1.25</v>
      </c>
      <c r="G49" s="14">
        <v>2.12</v>
      </c>
      <c r="H49" s="14">
        <v>0.59</v>
      </c>
      <c r="I49" s="14">
        <v>0.55500000000000005</v>
      </c>
      <c r="J49" s="14">
        <v>0.18099999999999999</v>
      </c>
    </row>
    <row r="50" spans="1:10" s="14" customFormat="1" ht="17" x14ac:dyDescent="0.2">
      <c r="A50" s="72"/>
      <c r="B50" s="77"/>
      <c r="C50" s="74" t="s">
        <v>13</v>
      </c>
      <c r="D50" s="75"/>
      <c r="E50" s="1"/>
      <c r="F50" s="30" t="s">
        <v>22</v>
      </c>
      <c r="G50" s="30" t="s">
        <v>23</v>
      </c>
    </row>
    <row r="51" spans="1:10" s="14" customFormat="1" ht="17" x14ac:dyDescent="0.2">
      <c r="A51" s="72"/>
      <c r="B51" s="77"/>
      <c r="C51" s="76" t="s">
        <v>14</v>
      </c>
      <c r="D51" s="75" t="str">
        <f>_xlfn.CONCAT("σ2 = ",F51,", SD = ",G51)</f>
        <v>σ2 = 8.70, SD = 2.95</v>
      </c>
      <c r="E51" s="1"/>
      <c r="F51" s="14" t="s">
        <v>130</v>
      </c>
      <c r="G51" s="14" t="s">
        <v>131</v>
      </c>
    </row>
    <row r="52" spans="1:10" s="14" customFormat="1" ht="17" x14ac:dyDescent="0.2">
      <c r="A52" s="72"/>
      <c r="B52" s="77"/>
      <c r="C52" s="74" t="s">
        <v>15</v>
      </c>
      <c r="D52" s="75"/>
      <c r="E52" s="1"/>
    </row>
    <row r="53" spans="1:10" s="14" customFormat="1" x14ac:dyDescent="0.2">
      <c r="A53" s="72"/>
      <c r="B53" s="73"/>
      <c r="C53" s="79" t="s">
        <v>20</v>
      </c>
      <c r="D53" s="80">
        <v>325</v>
      </c>
      <c r="E53" s="1"/>
    </row>
    <row r="54" spans="1:10" s="14" customFormat="1" x14ac:dyDescent="0.2">
      <c r="A54" s="72"/>
      <c r="B54" s="73"/>
      <c r="C54" s="79" t="s">
        <v>21</v>
      </c>
      <c r="D54" s="143">
        <v>0.20399999999999999</v>
      </c>
      <c r="E54" s="1"/>
    </row>
    <row r="55" spans="1:10" s="14" customFormat="1" ht="18" x14ac:dyDescent="0.2">
      <c r="A55" s="72"/>
      <c r="B55" s="73"/>
      <c r="C55" s="79" t="s">
        <v>24</v>
      </c>
      <c r="D55" s="143">
        <v>0.11899999999999999</v>
      </c>
      <c r="E55" s="1"/>
    </row>
    <row r="56" spans="1:10" s="14" customFormat="1" x14ac:dyDescent="0.2">
      <c r="A56" s="72"/>
      <c r="B56" s="73"/>
      <c r="C56" s="79" t="s">
        <v>424</v>
      </c>
      <c r="D56" s="143">
        <v>51.508000000000003</v>
      </c>
      <c r="E56" s="1"/>
    </row>
    <row r="57" spans="1:10" s="14" customFormat="1" x14ac:dyDescent="0.2">
      <c r="A57" s="72"/>
      <c r="B57" s="73"/>
      <c r="C57" s="79" t="s">
        <v>16</v>
      </c>
      <c r="D57" s="143">
        <v>-37.508000000000003</v>
      </c>
      <c r="E57" s="1"/>
    </row>
    <row r="58" spans="1:10" s="14" customFormat="1" x14ac:dyDescent="0.2">
      <c r="A58" s="72"/>
      <c r="B58" s="77"/>
      <c r="C58" s="79" t="s">
        <v>17</v>
      </c>
      <c r="D58" s="143">
        <v>-10.788</v>
      </c>
      <c r="E58" s="1"/>
    </row>
    <row r="59" spans="1:10" s="14" customFormat="1" x14ac:dyDescent="0.2">
      <c r="A59" s="72"/>
      <c r="B59" s="77"/>
      <c r="C59" s="79" t="s">
        <v>18</v>
      </c>
      <c r="D59" s="143">
        <v>25.754000000000001</v>
      </c>
      <c r="E59" s="1"/>
    </row>
    <row r="60" spans="1:10" s="14" customFormat="1" ht="17" x14ac:dyDescent="0.2">
      <c r="A60" s="72"/>
      <c r="B60" s="77"/>
      <c r="C60" s="79" t="s">
        <v>19</v>
      </c>
      <c r="D60" s="81" t="s">
        <v>25</v>
      </c>
      <c r="E60" s="1"/>
    </row>
    <row r="61" spans="1:10" s="14" customFormat="1" x14ac:dyDescent="0.2">
      <c r="A61" s="72"/>
      <c r="B61" s="77"/>
      <c r="C61" s="82" t="s">
        <v>27</v>
      </c>
      <c r="D61" s="80"/>
      <c r="E61" s="1"/>
      <c r="F61" s="30" t="s">
        <v>20</v>
      </c>
      <c r="G61" s="30" t="s">
        <v>34</v>
      </c>
      <c r="H61" s="30" t="s">
        <v>35</v>
      </c>
      <c r="I61" s="30" t="s">
        <v>111</v>
      </c>
    </row>
    <row r="62" spans="1:10" s="14" customFormat="1" ht="18" x14ac:dyDescent="0.25">
      <c r="A62" s="72"/>
      <c r="B62" s="77"/>
      <c r="C62" s="83" t="s">
        <v>118</v>
      </c>
      <c r="D62" s="80"/>
      <c r="E62" s="1"/>
      <c r="F62" s="30"/>
      <c r="G62" s="30"/>
      <c r="H62" s="30"/>
    </row>
    <row r="63" spans="1:10" s="14" customFormat="1" ht="17" x14ac:dyDescent="0.2">
      <c r="A63" s="72"/>
      <c r="B63" s="77"/>
      <c r="C63" s="79" t="s">
        <v>28</v>
      </c>
      <c r="D63" s="75" t="str">
        <f t="shared" ref="D63:D68" si="3">_xlfn.CONCAT("t(",F63,") = ",G63,", p = ",H63,", d = ",I63)</f>
        <v>t(325) = -1.19, p = 0.233, d = -0.303</v>
      </c>
      <c r="E63" s="1"/>
      <c r="F63" s="14">
        <v>325</v>
      </c>
      <c r="G63" s="14">
        <v>-1.19</v>
      </c>
      <c r="H63" s="14">
        <v>0.23300000000000001</v>
      </c>
      <c r="I63" s="14">
        <v>-0.30299999999999999</v>
      </c>
    </row>
    <row r="64" spans="1:10" s="14" customFormat="1" ht="17" x14ac:dyDescent="0.2">
      <c r="A64" s="72"/>
      <c r="B64" s="77"/>
      <c r="C64" s="79" t="s">
        <v>29</v>
      </c>
      <c r="D64" s="78" t="str">
        <f t="shared" si="3"/>
        <v>t(325) = 1.96, p = 0.050, d = 0.569</v>
      </c>
      <c r="E64" s="1"/>
      <c r="F64" s="14">
        <v>325</v>
      </c>
      <c r="G64" s="14">
        <v>1.96</v>
      </c>
      <c r="H64" s="14" t="s">
        <v>90</v>
      </c>
      <c r="I64" s="14">
        <v>0.56899999999999995</v>
      </c>
    </row>
    <row r="65" spans="1:10" s="14" customFormat="1" ht="17" x14ac:dyDescent="0.2">
      <c r="A65" s="72"/>
      <c r="B65" s="77"/>
      <c r="C65" s="79" t="s">
        <v>30</v>
      </c>
      <c r="D65" s="78" t="str">
        <f t="shared" si="3"/>
        <v>t(325) = 3.07, p = 0.002, d = 0.799</v>
      </c>
      <c r="E65" s="1"/>
      <c r="F65" s="14">
        <v>325</v>
      </c>
      <c r="G65" s="14">
        <v>3.07</v>
      </c>
      <c r="H65" s="14">
        <v>2E-3</v>
      </c>
      <c r="I65" s="14">
        <v>0.79900000000000004</v>
      </c>
    </row>
    <row r="66" spans="1:10" s="14" customFormat="1" ht="17" x14ac:dyDescent="0.2">
      <c r="A66" s="72"/>
      <c r="B66" s="77"/>
      <c r="C66" s="79" t="s">
        <v>31</v>
      </c>
      <c r="D66" s="78" t="str">
        <f t="shared" si="3"/>
        <v>t(325) = 3.82, p = 0.000, d = 0.872</v>
      </c>
      <c r="E66" s="1"/>
      <c r="F66" s="14">
        <v>325</v>
      </c>
      <c r="G66" s="14">
        <v>3.82</v>
      </c>
      <c r="H66" s="14" t="s">
        <v>51</v>
      </c>
      <c r="I66" s="14">
        <v>0.872</v>
      </c>
    </row>
    <row r="67" spans="1:10" s="14" customFormat="1" ht="17" x14ac:dyDescent="0.2">
      <c r="A67" s="72"/>
      <c r="B67" s="77"/>
      <c r="C67" s="79" t="s">
        <v>32</v>
      </c>
      <c r="D67" s="78" t="str">
        <f t="shared" si="3"/>
        <v>t(325) = 5.90, p = 0.000, d = 1.102</v>
      </c>
      <c r="E67" s="1"/>
      <c r="F67" s="14">
        <v>325</v>
      </c>
      <c r="G67" s="14" t="s">
        <v>132</v>
      </c>
      <c r="H67" s="14" t="s">
        <v>51</v>
      </c>
      <c r="I67" s="14">
        <v>1.1020000000000001</v>
      </c>
    </row>
    <row r="68" spans="1:10" s="14" customFormat="1" ht="17" x14ac:dyDescent="0.2">
      <c r="A68" s="72"/>
      <c r="B68" s="77"/>
      <c r="C68" s="79" t="s">
        <v>33</v>
      </c>
      <c r="D68" s="75" t="str">
        <f t="shared" si="3"/>
        <v>t(325) = 0.98, p = 0.327, d = 0.23</v>
      </c>
      <c r="E68" s="1"/>
      <c r="F68" s="14">
        <v>325</v>
      </c>
      <c r="G68" s="14">
        <v>0.98</v>
      </c>
      <c r="H68" s="14">
        <v>0.32700000000000001</v>
      </c>
      <c r="I68" s="14">
        <v>0.23</v>
      </c>
    </row>
    <row r="69" spans="1:10" s="14" customFormat="1" ht="18" x14ac:dyDescent="0.25">
      <c r="A69" s="72"/>
      <c r="B69" s="77"/>
      <c r="C69" s="83" t="s">
        <v>119</v>
      </c>
      <c r="D69" s="75"/>
      <c r="E69" s="1"/>
    </row>
    <row r="70" spans="1:10" s="14" customFormat="1" ht="17" x14ac:dyDescent="0.2">
      <c r="A70" s="72"/>
      <c r="B70" s="77"/>
      <c r="C70" s="79" t="s">
        <v>28</v>
      </c>
      <c r="D70" s="75" t="str">
        <f t="shared" ref="D70:D75" si="4">_xlfn.CONCAT("t(",F70,") = ",G70,", p = ",H70,", d = ",I70)</f>
        <v>t(325) = 1.50, p = 0.133, d = 0.369</v>
      </c>
      <c r="E70" s="1"/>
      <c r="F70" s="14">
        <v>325</v>
      </c>
      <c r="G70" s="14" t="s">
        <v>133</v>
      </c>
      <c r="H70" s="14">
        <v>0.13300000000000001</v>
      </c>
      <c r="I70" s="14">
        <v>0.36899999999999999</v>
      </c>
    </row>
    <row r="71" spans="1:10" s="14" customFormat="1" ht="17" x14ac:dyDescent="0.2">
      <c r="A71" s="72"/>
      <c r="B71" s="77"/>
      <c r="C71" s="79" t="s">
        <v>29</v>
      </c>
      <c r="D71" s="75" t="str">
        <f t="shared" si="4"/>
        <v>t(325) = 1.53, p = 0.128, d = 0.433</v>
      </c>
      <c r="E71" s="1"/>
      <c r="F71" s="14">
        <v>325</v>
      </c>
      <c r="G71" s="14">
        <v>1.53</v>
      </c>
      <c r="H71" s="14">
        <v>0.128</v>
      </c>
      <c r="I71" s="14">
        <v>0.433</v>
      </c>
    </row>
    <row r="72" spans="1:10" s="14" customFormat="1" ht="17" x14ac:dyDescent="0.2">
      <c r="A72" s="72"/>
      <c r="B72" s="77"/>
      <c r="C72" s="79" t="s">
        <v>30</v>
      </c>
      <c r="D72" s="78" t="str">
        <f t="shared" si="4"/>
        <v>t(325) = 2.28, p = 0.023, d = 0.585</v>
      </c>
      <c r="E72" s="1"/>
      <c r="F72" s="14">
        <v>325</v>
      </c>
      <c r="G72" s="14">
        <v>2.2799999999999998</v>
      </c>
      <c r="H72" s="14">
        <v>2.3E-2</v>
      </c>
      <c r="I72" s="14">
        <v>0.58499999999999996</v>
      </c>
    </row>
    <row r="73" spans="1:10" s="14" customFormat="1" ht="17" x14ac:dyDescent="0.2">
      <c r="A73" s="72"/>
      <c r="B73" s="77"/>
      <c r="C73" s="79" t="s">
        <v>31</v>
      </c>
      <c r="D73" s="75" t="str">
        <f t="shared" si="4"/>
        <v>t(325) = 0.29, p = 0.773, d = 0.064</v>
      </c>
      <c r="E73" s="1"/>
      <c r="F73" s="14">
        <v>325</v>
      </c>
      <c r="G73" s="14">
        <v>0.28999999999999998</v>
      </c>
      <c r="H73" s="14">
        <v>0.77300000000000002</v>
      </c>
      <c r="I73" s="14">
        <v>6.4000000000000001E-2</v>
      </c>
    </row>
    <row r="74" spans="1:10" s="14" customFormat="1" ht="17" x14ac:dyDescent="0.2">
      <c r="A74" s="72"/>
      <c r="B74" s="77"/>
      <c r="C74" s="79" t="s">
        <v>32</v>
      </c>
      <c r="D74" s="75" t="str">
        <f t="shared" si="4"/>
        <v>t(325) = 1.16, p = 0.247, d = 0.216</v>
      </c>
      <c r="E74" s="1"/>
      <c r="F74" s="14">
        <v>325</v>
      </c>
      <c r="G74" s="14">
        <v>1.1599999999999999</v>
      </c>
      <c r="H74" s="14">
        <v>0.247</v>
      </c>
      <c r="I74" s="14">
        <v>0.216</v>
      </c>
    </row>
    <row r="75" spans="1:10" s="14" customFormat="1" ht="18" thickBot="1" x14ac:dyDescent="0.25">
      <c r="A75" s="84"/>
      <c r="B75" s="85"/>
      <c r="C75" s="86" t="s">
        <v>33</v>
      </c>
      <c r="D75" s="87" t="str">
        <f t="shared" si="4"/>
        <v>t(325) = 0.65, p = 0.518, d = 0.151</v>
      </c>
      <c r="E75" s="1"/>
      <c r="F75" s="14">
        <v>325</v>
      </c>
      <c r="G75" s="14">
        <v>0.65</v>
      </c>
      <c r="H75" s="14">
        <v>0.51800000000000002</v>
      </c>
      <c r="I75" s="14">
        <v>0.151</v>
      </c>
    </row>
    <row r="76" spans="1:10" s="14" customFormat="1" ht="51" x14ac:dyDescent="0.2">
      <c r="A76" s="44" t="s">
        <v>319</v>
      </c>
      <c r="B76" s="45" t="s">
        <v>122</v>
      </c>
      <c r="C76" s="46" t="s">
        <v>450</v>
      </c>
      <c r="D76" s="47"/>
      <c r="E76" s="1"/>
    </row>
    <row r="77" spans="1:10" s="14" customFormat="1" ht="17" x14ac:dyDescent="0.2">
      <c r="A77" s="48"/>
      <c r="B77" s="49" t="s">
        <v>123</v>
      </c>
      <c r="C77" s="50" t="s">
        <v>12</v>
      </c>
      <c r="D77" s="51"/>
      <c r="E77" s="1"/>
      <c r="F77" s="28" t="s">
        <v>8</v>
      </c>
      <c r="G77" s="28" t="s">
        <v>9</v>
      </c>
      <c r="H77" s="28" t="s">
        <v>10</v>
      </c>
      <c r="I77" s="28" t="s">
        <v>35</v>
      </c>
      <c r="J77" s="30" t="s">
        <v>111</v>
      </c>
    </row>
    <row r="78" spans="1:10" s="14" customFormat="1" ht="17" x14ac:dyDescent="0.2">
      <c r="A78" s="48"/>
      <c r="B78" s="49" t="s">
        <v>124</v>
      </c>
      <c r="C78" s="52" t="s">
        <v>79</v>
      </c>
      <c r="D78" s="51" t="str">
        <f>_xlfn.CONCAT("β = ",F78,", SE = ",G78,", z = ",H78,", p = ",I78)</f>
        <v>β = 4.97, SE = 0.96, z = 5.16, p = 0.000</v>
      </c>
      <c r="E78" s="1"/>
      <c r="F78" s="29">
        <v>4.97</v>
      </c>
      <c r="G78" s="29">
        <v>0.96</v>
      </c>
      <c r="H78" s="29">
        <v>5.16</v>
      </c>
      <c r="I78" s="29" t="s">
        <v>51</v>
      </c>
      <c r="J78" s="29"/>
    </row>
    <row r="79" spans="1:10" s="14" customFormat="1" ht="19" x14ac:dyDescent="0.25">
      <c r="A79" s="48"/>
      <c r="B79" s="49"/>
      <c r="C79" s="52" t="s">
        <v>469</v>
      </c>
      <c r="D79" s="51" t="str">
        <f t="shared" ref="D79:D82" si="5">_xlfn.CONCAT("β = ",F79,", SE = ",G79,", z = ",H79,", p = ",I79,", d = ",J79)</f>
        <v>β = -0.93, SE = 0.95, z = -0.98, p = 0.327, d = -0.361</v>
      </c>
      <c r="E79" s="1"/>
      <c r="F79" s="29">
        <v>-0.93</v>
      </c>
      <c r="G79" s="29">
        <v>0.95</v>
      </c>
      <c r="H79" s="29">
        <v>-0.98</v>
      </c>
      <c r="I79" s="29">
        <v>0.32700000000000001</v>
      </c>
      <c r="J79" s="14">
        <v>-0.36099999999999999</v>
      </c>
    </row>
    <row r="80" spans="1:10" s="14" customFormat="1" ht="19" x14ac:dyDescent="0.25">
      <c r="A80" s="48"/>
      <c r="B80" s="54"/>
      <c r="C80" s="52" t="s">
        <v>110</v>
      </c>
      <c r="D80" s="51" t="str">
        <f t="shared" si="5"/>
        <v>β = -0.33, SE = 1.01, z = -0.33, p = 0.741, d = -0.129</v>
      </c>
      <c r="E80" s="1"/>
      <c r="F80" s="14">
        <v>-0.33</v>
      </c>
      <c r="G80" s="14">
        <v>1.01</v>
      </c>
      <c r="H80" s="14">
        <v>-0.33</v>
      </c>
      <c r="I80" s="29">
        <v>0.74099999999999999</v>
      </c>
      <c r="J80" s="14">
        <v>-0.129</v>
      </c>
    </row>
    <row r="81" spans="1:10" s="14" customFormat="1" ht="19" x14ac:dyDescent="0.25">
      <c r="A81" s="48"/>
      <c r="B81" s="54"/>
      <c r="C81" s="52" t="s">
        <v>64</v>
      </c>
      <c r="D81" s="51" t="str">
        <f t="shared" si="5"/>
        <v>β = 0.75, SE = 1.16, z = 0.65, p = 0.519, d = 0.290</v>
      </c>
      <c r="E81" s="1"/>
      <c r="F81" s="14">
        <v>0.75</v>
      </c>
      <c r="G81" s="14">
        <v>1.1599999999999999</v>
      </c>
      <c r="H81" s="14">
        <v>0.65</v>
      </c>
      <c r="I81" s="14">
        <v>0.51900000000000002</v>
      </c>
      <c r="J81" s="14" t="s">
        <v>576</v>
      </c>
    </row>
    <row r="82" spans="1:10" s="14" customFormat="1" ht="19" x14ac:dyDescent="0.25">
      <c r="A82" s="48"/>
      <c r="B82" s="49"/>
      <c r="C82" s="52" t="s">
        <v>470</v>
      </c>
      <c r="D82" s="51" t="str">
        <f t="shared" si="5"/>
        <v>β = 0.41, SE = 1.38, z = 0.30, p = 0.767, d = 0.159</v>
      </c>
      <c r="E82" s="1"/>
      <c r="F82" s="29">
        <v>0.41</v>
      </c>
      <c r="G82" s="29">
        <v>1.38</v>
      </c>
      <c r="H82" s="29" t="s">
        <v>258</v>
      </c>
      <c r="I82" s="29">
        <v>0.76700000000000002</v>
      </c>
      <c r="J82" s="14">
        <v>0.159</v>
      </c>
    </row>
    <row r="83" spans="1:10" s="14" customFormat="1" ht="17" x14ac:dyDescent="0.2">
      <c r="A83" s="48"/>
      <c r="B83" s="54"/>
      <c r="C83" s="50" t="s">
        <v>13</v>
      </c>
      <c r="D83" s="51"/>
      <c r="E83" s="1"/>
      <c r="F83" s="30" t="s">
        <v>22</v>
      </c>
      <c r="G83" s="30" t="s">
        <v>23</v>
      </c>
    </row>
    <row r="84" spans="1:10" s="14" customFormat="1" ht="17" x14ac:dyDescent="0.2">
      <c r="A84" s="48"/>
      <c r="B84" s="54"/>
      <c r="C84" s="52" t="s">
        <v>14</v>
      </c>
      <c r="D84" s="51" t="str">
        <f>_xlfn.CONCAT("σ2 = ",F84,", SD = ",G84)</f>
        <v>σ2 = 2.05, SD = 1.43</v>
      </c>
      <c r="E84" s="1"/>
      <c r="F84" s="14" t="s">
        <v>451</v>
      </c>
      <c r="G84" s="14" t="s">
        <v>452</v>
      </c>
    </row>
    <row r="85" spans="1:10" s="14" customFormat="1" ht="17" x14ac:dyDescent="0.2">
      <c r="A85" s="48"/>
      <c r="B85" s="54"/>
      <c r="C85" s="50" t="s">
        <v>15</v>
      </c>
      <c r="D85" s="51"/>
      <c r="E85" s="1"/>
    </row>
    <row r="86" spans="1:10" s="14" customFormat="1" x14ac:dyDescent="0.2">
      <c r="A86" s="48"/>
      <c r="B86" s="49"/>
      <c r="C86" s="55" t="s">
        <v>20</v>
      </c>
      <c r="D86" s="56">
        <v>29</v>
      </c>
      <c r="E86" s="1"/>
    </row>
    <row r="87" spans="1:10" s="14" customFormat="1" x14ac:dyDescent="0.2">
      <c r="A87" s="48"/>
      <c r="B87" s="49"/>
      <c r="C87" s="55" t="s">
        <v>21</v>
      </c>
      <c r="D87" s="142">
        <v>0.32800000000000001</v>
      </c>
      <c r="E87" s="1"/>
    </row>
    <row r="88" spans="1:10" s="14" customFormat="1" ht="18" x14ac:dyDescent="0.2">
      <c r="A88" s="48"/>
      <c r="B88" s="49"/>
      <c r="C88" s="55" t="s">
        <v>24</v>
      </c>
      <c r="D88" s="142">
        <v>4.7E-2</v>
      </c>
      <c r="E88" s="1"/>
    </row>
    <row r="89" spans="1:10" s="14" customFormat="1" x14ac:dyDescent="0.2">
      <c r="A89" s="48"/>
      <c r="B89" s="49"/>
      <c r="C89" s="55" t="s">
        <v>424</v>
      </c>
      <c r="D89" s="142">
        <v>1.2130000000000001</v>
      </c>
      <c r="E89" s="1"/>
    </row>
    <row r="90" spans="1:10" s="14" customFormat="1" x14ac:dyDescent="0.2">
      <c r="A90" s="48"/>
      <c r="B90" s="49"/>
      <c r="C90" s="55" t="s">
        <v>16</v>
      </c>
      <c r="D90" s="142">
        <v>4.7869999999999999</v>
      </c>
      <c r="E90" s="1"/>
    </row>
    <row r="91" spans="1:10" s="14" customFormat="1" x14ac:dyDescent="0.2">
      <c r="A91" s="48"/>
      <c r="B91" s="54"/>
      <c r="C91" s="55" t="s">
        <v>17</v>
      </c>
      <c r="D91" s="142">
        <v>9.5370000000000008</v>
      </c>
      <c r="E91" s="1"/>
    </row>
    <row r="92" spans="1:10" s="14" customFormat="1" x14ac:dyDescent="0.2">
      <c r="A92" s="48"/>
      <c r="B92" s="54"/>
      <c r="C92" s="55" t="s">
        <v>18</v>
      </c>
      <c r="D92" s="142">
        <v>0.60699999999999998</v>
      </c>
      <c r="E92" s="1"/>
    </row>
    <row r="93" spans="1:10" s="14" customFormat="1" ht="17" thickBot="1" x14ac:dyDescent="0.25">
      <c r="A93" s="48"/>
      <c r="B93" s="54"/>
      <c r="C93" s="55" t="s">
        <v>19</v>
      </c>
      <c r="D93" s="135">
        <v>0.75</v>
      </c>
      <c r="E93" s="1"/>
    </row>
    <row r="94" spans="1:10" s="14" customFormat="1" ht="68" x14ac:dyDescent="0.2">
      <c r="A94" s="44" t="s">
        <v>319</v>
      </c>
      <c r="B94" s="45" t="s">
        <v>122</v>
      </c>
      <c r="C94" s="46" t="s">
        <v>135</v>
      </c>
      <c r="D94" s="47"/>
      <c r="E94" s="1"/>
    </row>
    <row r="95" spans="1:10" s="14" customFormat="1" ht="17" x14ac:dyDescent="0.2">
      <c r="A95" s="48"/>
      <c r="B95" s="49" t="s">
        <v>123</v>
      </c>
      <c r="C95" s="50" t="s">
        <v>12</v>
      </c>
      <c r="D95" s="51"/>
      <c r="E95" s="1"/>
      <c r="F95" s="28" t="s">
        <v>8</v>
      </c>
      <c r="G95" s="28" t="s">
        <v>9</v>
      </c>
      <c r="H95" s="28" t="s">
        <v>10</v>
      </c>
      <c r="I95" s="28" t="s">
        <v>35</v>
      </c>
      <c r="J95" s="30" t="s">
        <v>111</v>
      </c>
    </row>
    <row r="96" spans="1:10" s="14" customFormat="1" ht="17" x14ac:dyDescent="0.2">
      <c r="A96" s="48"/>
      <c r="B96" s="49" t="s">
        <v>124</v>
      </c>
      <c r="C96" s="52" t="s">
        <v>79</v>
      </c>
      <c r="D96" s="51" t="str">
        <f>_xlfn.CONCAT("β = ",F96,", SE = ",G96,", z = ",H96,", p = ",I96)</f>
        <v>β = 4.73, SE = 0.64, z = 7.38, p = 0.000</v>
      </c>
      <c r="E96" s="1"/>
      <c r="F96" s="29">
        <v>4.7300000000000004</v>
      </c>
      <c r="G96" s="29">
        <v>0.64</v>
      </c>
      <c r="H96" s="29">
        <v>7.38</v>
      </c>
      <c r="I96" s="29" t="s">
        <v>51</v>
      </c>
      <c r="J96" s="29"/>
    </row>
    <row r="97" spans="1:10" s="14" customFormat="1" ht="19" x14ac:dyDescent="0.25">
      <c r="A97" s="48"/>
      <c r="B97" s="49"/>
      <c r="C97" s="52" t="s">
        <v>136</v>
      </c>
      <c r="D97" s="51" t="str">
        <f t="shared" ref="D97:D112" si="6">_xlfn.CONCAT("β = ",F97,", SE = ",G97,", z = ",H97,", p = ",I97,", d = ",J97)</f>
        <v>β = -0.88, SE = 0.67, z = -1.31, p = 0.189, d = -0.409</v>
      </c>
      <c r="E97" s="1"/>
      <c r="F97" s="29">
        <v>-0.88</v>
      </c>
      <c r="G97" s="29">
        <v>0.67</v>
      </c>
      <c r="H97" s="29">
        <v>-1.31</v>
      </c>
      <c r="I97" s="29">
        <v>0.189</v>
      </c>
      <c r="J97" s="14">
        <v>-0.40899999999999997</v>
      </c>
    </row>
    <row r="98" spans="1:10" s="14" customFormat="1" ht="19" x14ac:dyDescent="0.25">
      <c r="A98" s="48"/>
      <c r="B98" s="49"/>
      <c r="C98" s="52" t="s">
        <v>137</v>
      </c>
      <c r="D98" s="51" t="str">
        <f t="shared" si="6"/>
        <v>β = -0.55, SE = 0.67, z = -0.81, p = 0.416, d = -0.254</v>
      </c>
      <c r="E98" s="1"/>
      <c r="F98" s="29">
        <v>-0.55000000000000004</v>
      </c>
      <c r="G98" s="29">
        <v>0.67</v>
      </c>
      <c r="H98" s="29">
        <v>-0.81</v>
      </c>
      <c r="I98" s="29">
        <v>0.41599999999999998</v>
      </c>
      <c r="J98" s="14">
        <v>-0.254</v>
      </c>
    </row>
    <row r="99" spans="1:10" s="14" customFormat="1" ht="19" x14ac:dyDescent="0.25">
      <c r="A99" s="48"/>
      <c r="B99" s="49"/>
      <c r="C99" s="52" t="s">
        <v>138</v>
      </c>
      <c r="D99" s="51" t="str">
        <f t="shared" si="6"/>
        <v>β = -0.42, SE = 0.65, z = -0.66, p = 0.512, d = -0.197</v>
      </c>
      <c r="E99" s="1"/>
      <c r="F99" s="29">
        <v>-0.42</v>
      </c>
      <c r="G99" s="29">
        <v>0.65</v>
      </c>
      <c r="H99" s="29">
        <v>-0.66</v>
      </c>
      <c r="I99" s="29">
        <v>0.51200000000000001</v>
      </c>
      <c r="J99" s="14">
        <v>-0.19700000000000001</v>
      </c>
    </row>
    <row r="100" spans="1:10" s="14" customFormat="1" ht="19" x14ac:dyDescent="0.25">
      <c r="A100" s="48"/>
      <c r="B100" s="49"/>
      <c r="C100" s="52" t="s">
        <v>139</v>
      </c>
      <c r="D100" s="53" t="str">
        <f t="shared" si="6"/>
        <v>β = -2.05, SE = 0.74, z = -2.78, p = 0.005, d = -0.953</v>
      </c>
      <c r="E100" s="1"/>
      <c r="F100" s="29">
        <v>-2.0499999999999998</v>
      </c>
      <c r="G100" s="29">
        <v>0.74</v>
      </c>
      <c r="H100" s="29">
        <v>-2.78</v>
      </c>
      <c r="I100" s="29">
        <v>5.0000000000000001E-3</v>
      </c>
      <c r="J100" s="14">
        <v>-0.95299999999999996</v>
      </c>
    </row>
    <row r="101" spans="1:10" s="14" customFormat="1" ht="19" x14ac:dyDescent="0.25">
      <c r="A101" s="48"/>
      <c r="B101" s="49"/>
      <c r="C101" s="52" t="s">
        <v>140</v>
      </c>
      <c r="D101" s="53" t="str">
        <f t="shared" si="6"/>
        <v>β = -1.73, SE = 0.70, z = -2.46, p = 0.014, d = -0.803</v>
      </c>
      <c r="E101" s="1"/>
      <c r="F101" s="14">
        <v>-1.73</v>
      </c>
      <c r="G101" s="14" t="s">
        <v>112</v>
      </c>
      <c r="H101" s="14">
        <v>-2.46</v>
      </c>
      <c r="I101" s="29">
        <v>1.4E-2</v>
      </c>
      <c r="J101" s="14">
        <v>-0.80300000000000005</v>
      </c>
    </row>
    <row r="102" spans="1:10" s="14" customFormat="1" ht="19" x14ac:dyDescent="0.25">
      <c r="A102" s="48"/>
      <c r="B102" s="54"/>
      <c r="C102" s="52" t="s">
        <v>141</v>
      </c>
      <c r="D102" s="53" t="str">
        <f t="shared" si="6"/>
        <v>β = -1.63, SE = 0.74, z = -2.22, p = 0.026, d = -0.760</v>
      </c>
      <c r="E102" s="1"/>
      <c r="F102" s="14">
        <v>-1.63</v>
      </c>
      <c r="G102" s="14">
        <v>0.74</v>
      </c>
      <c r="H102" s="14">
        <v>-2.2200000000000002</v>
      </c>
      <c r="I102" s="14">
        <v>2.5999999999999999E-2</v>
      </c>
      <c r="J102" s="14" t="s">
        <v>168</v>
      </c>
    </row>
    <row r="103" spans="1:10" s="14" customFormat="1" ht="19" x14ac:dyDescent="0.25">
      <c r="A103" s="48"/>
      <c r="B103" s="54"/>
      <c r="C103" s="52" t="s">
        <v>142</v>
      </c>
      <c r="D103" s="53" t="str">
        <f t="shared" si="6"/>
        <v>β = -1.45, SE = 0.65, z = -2.24, p = 0.025, d = -0.672</v>
      </c>
      <c r="E103" s="1"/>
      <c r="F103" s="14">
        <v>-1.45</v>
      </c>
      <c r="G103" s="14">
        <v>0.65</v>
      </c>
      <c r="H103" s="14">
        <v>-2.2400000000000002</v>
      </c>
      <c r="I103" s="29">
        <v>2.5000000000000001E-2</v>
      </c>
      <c r="J103" s="14">
        <v>-0.67200000000000004</v>
      </c>
    </row>
    <row r="104" spans="1:10" s="14" customFormat="1" ht="19" x14ac:dyDescent="0.25">
      <c r="A104" s="48"/>
      <c r="B104" s="54"/>
      <c r="C104" s="52" t="s">
        <v>110</v>
      </c>
      <c r="D104" s="51" t="str">
        <f t="shared" si="6"/>
        <v>β = -0.09, SE = 0.55, z = -0.16, p = 0.876, d = -0.040</v>
      </c>
      <c r="E104" s="1"/>
      <c r="F104" s="14">
        <v>-0.09</v>
      </c>
      <c r="G104" s="14">
        <v>0.55000000000000004</v>
      </c>
      <c r="H104" s="14">
        <v>-0.16</v>
      </c>
      <c r="I104" s="29">
        <v>0.876</v>
      </c>
      <c r="J104" s="14" t="s">
        <v>166</v>
      </c>
    </row>
    <row r="105" spans="1:10" s="14" customFormat="1" ht="19" x14ac:dyDescent="0.25">
      <c r="A105" s="48"/>
      <c r="B105" s="54"/>
      <c r="C105" s="52" t="s">
        <v>64</v>
      </c>
      <c r="D105" s="51" t="str">
        <f t="shared" si="6"/>
        <v>β = 0.28, SE = 0.84, z = 0.34, p = 0.736, d = 0.132</v>
      </c>
      <c r="E105" s="1"/>
      <c r="F105" s="14">
        <v>0.28000000000000003</v>
      </c>
      <c r="G105" s="14">
        <v>0.84</v>
      </c>
      <c r="H105" s="14">
        <v>0.34</v>
      </c>
      <c r="I105" s="14">
        <v>0.73599999999999999</v>
      </c>
      <c r="J105" s="14">
        <v>0.13200000000000001</v>
      </c>
    </row>
    <row r="106" spans="1:10" s="14" customFormat="1" ht="19" x14ac:dyDescent="0.25">
      <c r="A106" s="48"/>
      <c r="B106" s="49"/>
      <c r="C106" s="52" t="s">
        <v>143</v>
      </c>
      <c r="D106" s="51" t="str">
        <f t="shared" si="6"/>
        <v>β = 1.05, SE = 0.96, z = 1.10, p = 0.273, d = 0.487</v>
      </c>
      <c r="E106" s="1"/>
      <c r="F106" s="29">
        <v>1.05</v>
      </c>
      <c r="G106" s="29">
        <v>0.96</v>
      </c>
      <c r="H106" s="29" t="s">
        <v>164</v>
      </c>
      <c r="I106" s="29">
        <v>0.27300000000000002</v>
      </c>
      <c r="J106" s="14">
        <v>0.48699999999999999</v>
      </c>
    </row>
    <row r="107" spans="1:10" s="14" customFormat="1" ht="19" x14ac:dyDescent="0.25">
      <c r="A107" s="48"/>
      <c r="B107" s="49"/>
      <c r="C107" s="52" t="s">
        <v>144</v>
      </c>
      <c r="D107" s="51" t="str">
        <f t="shared" si="6"/>
        <v>β = 0.12, SE = 0.96, z = 0.13, p = 0.899, d = 0.057</v>
      </c>
      <c r="E107" s="1"/>
      <c r="F107" s="29">
        <v>0.12</v>
      </c>
      <c r="G107" s="29">
        <v>0.96</v>
      </c>
      <c r="H107" s="29">
        <v>0.13</v>
      </c>
      <c r="I107" s="29">
        <v>0.89900000000000002</v>
      </c>
      <c r="J107" s="14">
        <v>5.7000000000000002E-2</v>
      </c>
    </row>
    <row r="108" spans="1:10" s="14" customFormat="1" ht="19" x14ac:dyDescent="0.25">
      <c r="A108" s="48"/>
      <c r="B108" s="49"/>
      <c r="C108" s="52" t="s">
        <v>145</v>
      </c>
      <c r="D108" s="51" t="str">
        <f t="shared" si="6"/>
        <v>β = -1.48, SE = 0.96, z = -1.55, p = 0.122, d = -0.690</v>
      </c>
      <c r="E108" s="1"/>
      <c r="F108" s="29">
        <v>-1.48</v>
      </c>
      <c r="G108" s="29">
        <v>0.96</v>
      </c>
      <c r="H108" s="29">
        <v>-1.55</v>
      </c>
      <c r="I108" s="29">
        <v>0.122</v>
      </c>
      <c r="J108" s="14" t="s">
        <v>167</v>
      </c>
    </row>
    <row r="109" spans="1:10" s="14" customFormat="1" ht="19" x14ac:dyDescent="0.25">
      <c r="A109" s="48"/>
      <c r="B109" s="49"/>
      <c r="C109" s="52" t="s">
        <v>146</v>
      </c>
      <c r="D109" s="51" t="str">
        <f t="shared" si="6"/>
        <v>β = -0.15, SE = 1.04, z = -0.15, p = 0.884, d = -0.071</v>
      </c>
      <c r="E109" s="1"/>
      <c r="F109" s="29">
        <v>-0.15</v>
      </c>
      <c r="G109" s="29">
        <v>1.04</v>
      </c>
      <c r="H109" s="29">
        <v>-0.15</v>
      </c>
      <c r="I109" s="29">
        <v>0.88400000000000001</v>
      </c>
      <c r="J109" s="14">
        <v>-7.0999999999999994E-2</v>
      </c>
    </row>
    <row r="110" spans="1:10" s="14" customFormat="1" ht="19" x14ac:dyDescent="0.25">
      <c r="A110" s="48"/>
      <c r="B110" s="49"/>
      <c r="C110" s="52" t="s">
        <v>147</v>
      </c>
      <c r="D110" s="51" t="str">
        <f t="shared" si="6"/>
        <v>β = 0.00, SE = 0.98, z = 0.00, p = 1.000, d = 0.000</v>
      </c>
      <c r="E110" s="1"/>
      <c r="F110" s="14" t="s">
        <v>162</v>
      </c>
      <c r="G110" s="14">
        <v>0.98</v>
      </c>
      <c r="H110" s="14" t="s">
        <v>162</v>
      </c>
      <c r="I110" s="29" t="s">
        <v>163</v>
      </c>
      <c r="J110" s="14" t="s">
        <v>51</v>
      </c>
    </row>
    <row r="111" spans="1:10" s="14" customFormat="1" ht="19" x14ac:dyDescent="0.25">
      <c r="A111" s="48"/>
      <c r="B111" s="54"/>
      <c r="C111" s="52" t="s">
        <v>148</v>
      </c>
      <c r="D111" s="51" t="str">
        <f t="shared" si="6"/>
        <v>β = 0.72, SE = 1.05, z = 0.68, p = 0.494, d = 0.335</v>
      </c>
      <c r="E111" s="1"/>
      <c r="F111" s="14">
        <v>0.72</v>
      </c>
      <c r="G111" s="14">
        <v>1.05</v>
      </c>
      <c r="H111" s="14">
        <v>0.68</v>
      </c>
      <c r="I111" s="14">
        <v>0.49399999999999999</v>
      </c>
      <c r="J111" s="14">
        <v>0.33500000000000002</v>
      </c>
    </row>
    <row r="112" spans="1:10" s="14" customFormat="1" ht="19" x14ac:dyDescent="0.25">
      <c r="A112" s="48"/>
      <c r="B112" s="54"/>
      <c r="C112" s="52" t="s">
        <v>149</v>
      </c>
      <c r="D112" s="51" t="str">
        <f t="shared" si="6"/>
        <v>β = -0.1, SE = 0.94, z = -0.10, p = 0.919, d = -0.044</v>
      </c>
      <c r="E112" s="1"/>
      <c r="F112" s="14">
        <v>-0.1</v>
      </c>
      <c r="G112" s="14">
        <v>0.94</v>
      </c>
      <c r="H112" s="14" t="s">
        <v>165</v>
      </c>
      <c r="I112" s="29">
        <v>0.91900000000000004</v>
      </c>
      <c r="J112" s="14">
        <v>-4.3999999999999997E-2</v>
      </c>
    </row>
    <row r="113" spans="1:10" s="14" customFormat="1" ht="17" x14ac:dyDescent="0.2">
      <c r="A113" s="48"/>
      <c r="B113" s="54"/>
      <c r="C113" s="50" t="s">
        <v>13</v>
      </c>
      <c r="D113" s="51"/>
      <c r="E113" s="1"/>
      <c r="F113" s="30" t="s">
        <v>22</v>
      </c>
      <c r="G113" s="30" t="s">
        <v>23</v>
      </c>
    </row>
    <row r="114" spans="1:10" s="14" customFormat="1" ht="17" x14ac:dyDescent="0.2">
      <c r="A114" s="48"/>
      <c r="B114" s="54"/>
      <c r="C114" s="52" t="s">
        <v>14</v>
      </c>
      <c r="D114" s="51" t="str">
        <f>_xlfn.CONCAT("σ2 = ",F114,", SD = ",G114)</f>
        <v>σ2 = 1.52, SD = 1.23</v>
      </c>
      <c r="E114" s="1"/>
      <c r="F114" s="14" t="s">
        <v>169</v>
      </c>
      <c r="G114" s="14" t="s">
        <v>170</v>
      </c>
    </row>
    <row r="115" spans="1:10" s="14" customFormat="1" ht="17" x14ac:dyDescent="0.2">
      <c r="A115" s="48"/>
      <c r="B115" s="54"/>
      <c r="C115" s="50" t="s">
        <v>15</v>
      </c>
      <c r="D115" s="51"/>
      <c r="E115" s="1"/>
    </row>
    <row r="116" spans="1:10" s="14" customFormat="1" x14ac:dyDescent="0.2">
      <c r="A116" s="48"/>
      <c r="B116" s="49"/>
      <c r="C116" s="55" t="s">
        <v>20</v>
      </c>
      <c r="D116" s="56">
        <v>135</v>
      </c>
      <c r="E116" s="1"/>
    </row>
    <row r="117" spans="1:10" s="14" customFormat="1" x14ac:dyDescent="0.2">
      <c r="A117" s="48"/>
      <c r="B117" s="49"/>
      <c r="C117" s="55" t="s">
        <v>21</v>
      </c>
      <c r="D117" s="142">
        <v>0.35799999999999998</v>
      </c>
      <c r="E117" s="1"/>
    </row>
    <row r="118" spans="1:10" s="14" customFormat="1" ht="18" x14ac:dyDescent="0.2">
      <c r="A118" s="48"/>
      <c r="B118" s="49"/>
      <c r="C118" s="55" t="s">
        <v>24</v>
      </c>
      <c r="D118" s="142">
        <v>0.13100000000000001</v>
      </c>
      <c r="E118" s="1"/>
    </row>
    <row r="119" spans="1:10" s="14" customFormat="1" x14ac:dyDescent="0.2">
      <c r="A119" s="48"/>
      <c r="B119" s="49"/>
      <c r="C119" s="55" t="s">
        <v>424</v>
      </c>
      <c r="D119" s="142">
        <v>30.724</v>
      </c>
      <c r="E119" s="1"/>
    </row>
    <row r="120" spans="1:10" s="14" customFormat="1" x14ac:dyDescent="0.2">
      <c r="A120" s="48"/>
      <c r="B120" s="49"/>
      <c r="C120" s="55" t="s">
        <v>16</v>
      </c>
      <c r="D120" s="142">
        <v>-0.72399999999999998</v>
      </c>
      <c r="E120" s="1"/>
    </row>
    <row r="121" spans="1:10" s="14" customFormat="1" x14ac:dyDescent="0.2">
      <c r="A121" s="48"/>
      <c r="B121" s="54"/>
      <c r="C121" s="55" t="s">
        <v>17</v>
      </c>
      <c r="D121" s="142">
        <v>44.83</v>
      </c>
      <c r="E121" s="1"/>
    </row>
    <row r="122" spans="1:10" s="14" customFormat="1" x14ac:dyDescent="0.2">
      <c r="A122" s="48"/>
      <c r="B122" s="54"/>
      <c r="C122" s="55" t="s">
        <v>18</v>
      </c>
      <c r="D122" s="142">
        <v>15.362</v>
      </c>
      <c r="E122" s="1"/>
    </row>
    <row r="123" spans="1:10" s="14" customFormat="1" ht="17" thickBot="1" x14ac:dyDescent="0.25">
      <c r="A123" s="48"/>
      <c r="B123" s="54"/>
      <c r="C123" s="55" t="s">
        <v>19</v>
      </c>
      <c r="D123" s="64">
        <v>0.01</v>
      </c>
      <c r="E123" s="1"/>
    </row>
    <row r="124" spans="1:10" s="14" customFormat="1" ht="68" x14ac:dyDescent="0.2">
      <c r="A124" s="44" t="s">
        <v>319</v>
      </c>
      <c r="B124" s="45" t="s">
        <v>122</v>
      </c>
      <c r="C124" s="46" t="s">
        <v>171</v>
      </c>
      <c r="D124" s="47"/>
      <c r="E124" s="1"/>
    </row>
    <row r="125" spans="1:10" s="14" customFormat="1" ht="17" x14ac:dyDescent="0.2">
      <c r="A125" s="48"/>
      <c r="B125" s="49" t="s">
        <v>123</v>
      </c>
      <c r="C125" s="50" t="s">
        <v>12</v>
      </c>
      <c r="D125" s="51"/>
      <c r="E125" s="1"/>
      <c r="F125" s="28" t="s">
        <v>8</v>
      </c>
      <c r="G125" s="28" t="s">
        <v>9</v>
      </c>
      <c r="H125" s="28" t="s">
        <v>10</v>
      </c>
      <c r="I125" s="28" t="s">
        <v>35</v>
      </c>
      <c r="J125" s="30" t="s">
        <v>111</v>
      </c>
    </row>
    <row r="126" spans="1:10" s="14" customFormat="1" ht="17" x14ac:dyDescent="0.2">
      <c r="A126" s="48"/>
      <c r="B126" s="49" t="s">
        <v>124</v>
      </c>
      <c r="C126" s="52" t="s">
        <v>79</v>
      </c>
      <c r="D126" s="51" t="str">
        <f>_xlfn.CONCAT("β = ",F126,", SE = ",G126,", z = ",H126,", p = ",I126)</f>
        <v>β = 4.59, SE = 0.70, z = 6.55, p = 0.000</v>
      </c>
      <c r="E126" s="1"/>
      <c r="F126" s="29">
        <v>4.59</v>
      </c>
      <c r="G126" s="29" t="s">
        <v>112</v>
      </c>
      <c r="H126" s="29">
        <v>6.55</v>
      </c>
      <c r="I126" s="29" t="s">
        <v>51</v>
      </c>
      <c r="J126" s="29"/>
    </row>
    <row r="127" spans="1:10" s="14" customFormat="1" ht="19" x14ac:dyDescent="0.25">
      <c r="A127" s="48"/>
      <c r="B127" s="49"/>
      <c r="C127" s="52" t="s">
        <v>188</v>
      </c>
      <c r="D127" s="51" t="str">
        <f t="shared" ref="D127:D134" si="7">_xlfn.CONCAT("β = ",F127,", SE = ",G127,", z = ",H127,", p = ",I127,", d = ",J127)</f>
        <v>β = -1.47, SE = 0.80, z = -1.83, p = 0.068, d = -0.604</v>
      </c>
      <c r="E127" s="1"/>
      <c r="F127" s="29">
        <v>-1.47</v>
      </c>
      <c r="G127" s="29" t="s">
        <v>174</v>
      </c>
      <c r="H127" s="29">
        <v>-1.83</v>
      </c>
      <c r="I127" s="29">
        <v>6.8000000000000005E-2</v>
      </c>
      <c r="J127" s="14">
        <v>-0.60399999999999998</v>
      </c>
    </row>
    <row r="128" spans="1:10" s="14" customFormat="1" ht="19" x14ac:dyDescent="0.25">
      <c r="A128" s="48"/>
      <c r="B128" s="49"/>
      <c r="C128" s="52" t="s">
        <v>189</v>
      </c>
      <c r="D128" s="51" t="str">
        <f t="shared" si="7"/>
        <v>β = -1.40, SE = 0.80, z = -1.75, p = 0.081, d = -0.577</v>
      </c>
      <c r="E128" s="1"/>
      <c r="F128" s="29" t="s">
        <v>177</v>
      </c>
      <c r="G128" s="29" t="s">
        <v>174</v>
      </c>
      <c r="H128" s="29">
        <v>-1.75</v>
      </c>
      <c r="I128" s="29">
        <v>8.1000000000000003E-2</v>
      </c>
      <c r="J128" s="14">
        <v>-0.57699999999999996</v>
      </c>
    </row>
    <row r="129" spans="1:10" s="14" customFormat="1" ht="19" x14ac:dyDescent="0.25">
      <c r="A129" s="48"/>
      <c r="B129" s="49"/>
      <c r="C129" s="52" t="s">
        <v>468</v>
      </c>
      <c r="D129" s="51" t="str">
        <f t="shared" si="7"/>
        <v>β = -1.57, SE = 0.80, z = -1.96, p = 0.050, d = -0.648</v>
      </c>
      <c r="E129" s="1"/>
      <c r="F129" s="29">
        <v>-1.57</v>
      </c>
      <c r="G129" s="29" t="s">
        <v>174</v>
      </c>
      <c r="H129" s="29">
        <v>-1.96</v>
      </c>
      <c r="I129" s="29" t="s">
        <v>90</v>
      </c>
      <c r="J129" s="14">
        <v>-0.64800000000000002</v>
      </c>
    </row>
    <row r="130" spans="1:10" s="14" customFormat="1" ht="19" x14ac:dyDescent="0.25">
      <c r="A130" s="48"/>
      <c r="B130" s="54"/>
      <c r="C130" s="52" t="s">
        <v>110</v>
      </c>
      <c r="D130" s="51" t="str">
        <f t="shared" si="7"/>
        <v>β = -0.07, SE = 0.66, z = -0.10, p = 0.917, d = -0.028</v>
      </c>
      <c r="E130" s="1"/>
      <c r="F130" s="14">
        <v>-7.0000000000000007E-2</v>
      </c>
      <c r="G130" s="14">
        <v>0.66</v>
      </c>
      <c r="H130" s="14" t="s">
        <v>165</v>
      </c>
      <c r="I130" s="29">
        <v>0.91700000000000004</v>
      </c>
      <c r="J130" s="14">
        <v>-2.8000000000000001E-2</v>
      </c>
    </row>
    <row r="131" spans="1:10" s="14" customFormat="1" ht="19" x14ac:dyDescent="0.25">
      <c r="A131" s="48"/>
      <c r="B131" s="54"/>
      <c r="C131" s="52" t="s">
        <v>64</v>
      </c>
      <c r="D131" s="51" t="str">
        <f t="shared" si="7"/>
        <v>β = 0.50, SE = 0.91, z = 0.55, p = 0.585, d = 0.205</v>
      </c>
      <c r="E131" s="1"/>
      <c r="F131" s="14" t="s">
        <v>176</v>
      </c>
      <c r="G131" s="14">
        <v>0.91</v>
      </c>
      <c r="H131" s="14">
        <v>0.55000000000000004</v>
      </c>
      <c r="I131" s="14">
        <v>0.58499999999999996</v>
      </c>
      <c r="J131" s="14">
        <v>0.20499999999999999</v>
      </c>
    </row>
    <row r="132" spans="1:10" s="14" customFormat="1" ht="19" x14ac:dyDescent="0.25">
      <c r="A132" s="48"/>
      <c r="B132" s="49"/>
      <c r="C132" s="52" t="s">
        <v>190</v>
      </c>
      <c r="D132" s="51" t="str">
        <f t="shared" si="7"/>
        <v>β = 0.29, SE = 1.16, z = 0.25, p = 0.805, d = 0.118</v>
      </c>
      <c r="E132" s="1"/>
      <c r="F132" s="29">
        <v>0.28999999999999998</v>
      </c>
      <c r="G132" s="29">
        <v>1.1599999999999999</v>
      </c>
      <c r="H132" s="29">
        <v>0.25</v>
      </c>
      <c r="I132" s="29">
        <v>0.80500000000000005</v>
      </c>
      <c r="J132" s="14">
        <v>0.11799999999999999</v>
      </c>
    </row>
    <row r="133" spans="1:10" s="14" customFormat="1" ht="19" x14ac:dyDescent="0.25">
      <c r="A133" s="48"/>
      <c r="B133" s="49"/>
      <c r="C133" s="52" t="s">
        <v>191</v>
      </c>
      <c r="D133" s="51" t="str">
        <f t="shared" si="7"/>
        <v>β = -0.66, SE = 1.20, z = -0.55, p = 0.580, d = -0.272</v>
      </c>
      <c r="E133" s="1"/>
      <c r="F133" s="29">
        <v>-0.66</v>
      </c>
      <c r="G133" s="29" t="s">
        <v>175</v>
      </c>
      <c r="H133" s="29">
        <v>-0.55000000000000004</v>
      </c>
      <c r="I133" s="29" t="s">
        <v>178</v>
      </c>
      <c r="J133" s="14">
        <v>-0.27200000000000002</v>
      </c>
    </row>
    <row r="134" spans="1:10" s="14" customFormat="1" ht="19" x14ac:dyDescent="0.25">
      <c r="A134" s="48"/>
      <c r="B134" s="49"/>
      <c r="C134" s="52" t="s">
        <v>471</v>
      </c>
      <c r="D134" s="51" t="str">
        <f t="shared" si="7"/>
        <v>β = -0.64, SE = 1.19, z = -0.53, p = 0.594, d = -0.262</v>
      </c>
      <c r="E134" s="1"/>
      <c r="F134" s="29">
        <v>-0.64</v>
      </c>
      <c r="G134" s="29">
        <v>1.19</v>
      </c>
      <c r="H134" s="29">
        <v>-0.53</v>
      </c>
      <c r="I134" s="29">
        <v>0.59399999999999997</v>
      </c>
      <c r="J134" s="14">
        <v>-0.26200000000000001</v>
      </c>
    </row>
    <row r="135" spans="1:10" s="14" customFormat="1" ht="17" x14ac:dyDescent="0.2">
      <c r="A135" s="48"/>
      <c r="B135" s="54"/>
      <c r="C135" s="50" t="s">
        <v>13</v>
      </c>
      <c r="D135" s="51"/>
      <c r="E135" s="1"/>
      <c r="F135" s="30" t="s">
        <v>22</v>
      </c>
      <c r="G135" s="30" t="s">
        <v>23</v>
      </c>
    </row>
    <row r="136" spans="1:10" s="14" customFormat="1" ht="17" x14ac:dyDescent="0.2">
      <c r="A136" s="48"/>
      <c r="B136" s="54"/>
      <c r="C136" s="52" t="s">
        <v>14</v>
      </c>
      <c r="D136" s="51" t="str">
        <f>_xlfn.CONCAT("σ2 = ",F136,", SD = ",G136)</f>
        <v>σ2 = 1.51, SD = 1.23</v>
      </c>
      <c r="E136" s="1"/>
      <c r="F136" s="14" t="s">
        <v>173</v>
      </c>
      <c r="G136" s="14" t="s">
        <v>170</v>
      </c>
    </row>
    <row r="137" spans="1:10" s="14" customFormat="1" ht="17" x14ac:dyDescent="0.2">
      <c r="A137" s="48"/>
      <c r="B137" s="54"/>
      <c r="C137" s="50" t="s">
        <v>15</v>
      </c>
      <c r="D137" s="51"/>
      <c r="E137" s="1"/>
    </row>
    <row r="138" spans="1:10" s="14" customFormat="1" x14ac:dyDescent="0.2">
      <c r="A138" s="48"/>
      <c r="B138" s="49"/>
      <c r="C138" s="55" t="s">
        <v>20</v>
      </c>
      <c r="D138" s="56">
        <v>74</v>
      </c>
      <c r="E138" s="1"/>
    </row>
    <row r="139" spans="1:10" s="14" customFormat="1" x14ac:dyDescent="0.2">
      <c r="A139" s="48"/>
      <c r="B139" s="49"/>
      <c r="C139" s="55" t="s">
        <v>21</v>
      </c>
      <c r="D139" s="142">
        <v>0.28100000000000003</v>
      </c>
      <c r="E139" s="1"/>
    </row>
    <row r="140" spans="1:10" s="14" customFormat="1" ht="18" x14ac:dyDescent="0.2">
      <c r="A140" s="48"/>
      <c r="B140" s="49"/>
      <c r="C140" s="55" t="s">
        <v>24</v>
      </c>
      <c r="D140" s="142">
        <v>0.128</v>
      </c>
      <c r="E140" s="1"/>
    </row>
    <row r="141" spans="1:10" s="14" customFormat="1" x14ac:dyDescent="0.2">
      <c r="A141" s="48"/>
      <c r="B141" s="49"/>
      <c r="C141" s="55" t="s">
        <v>424</v>
      </c>
      <c r="D141" s="142">
        <v>13.391999999999999</v>
      </c>
      <c r="E141" s="1"/>
    </row>
    <row r="142" spans="1:10" s="14" customFormat="1" x14ac:dyDescent="0.2">
      <c r="A142" s="48"/>
      <c r="B142" s="49"/>
      <c r="C142" s="55" t="s">
        <v>16</v>
      </c>
      <c r="D142" s="142">
        <v>0.60799999999999998</v>
      </c>
      <c r="E142" s="1"/>
    </row>
    <row r="143" spans="1:10" s="14" customFormat="1" x14ac:dyDescent="0.2">
      <c r="A143" s="48"/>
      <c r="B143" s="54"/>
      <c r="C143" s="55" t="s">
        <v>17</v>
      </c>
      <c r="D143" s="142">
        <v>17.706</v>
      </c>
      <c r="E143" s="1"/>
    </row>
    <row r="144" spans="1:10" s="14" customFormat="1" x14ac:dyDescent="0.2">
      <c r="A144" s="48"/>
      <c r="B144" s="54"/>
      <c r="C144" s="55" t="s">
        <v>18</v>
      </c>
      <c r="D144" s="142">
        <v>6.6959999999999997</v>
      </c>
      <c r="E144" s="1"/>
    </row>
    <row r="145" spans="1:10" s="14" customFormat="1" ht="17" thickBot="1" x14ac:dyDescent="0.25">
      <c r="A145" s="48"/>
      <c r="B145" s="54"/>
      <c r="C145" s="55" t="s">
        <v>19</v>
      </c>
      <c r="D145" s="56">
        <v>6.3E-2</v>
      </c>
      <c r="E145" s="1"/>
    </row>
    <row r="146" spans="1:10" s="14" customFormat="1" ht="68" x14ac:dyDescent="0.2">
      <c r="A146" s="44" t="s">
        <v>319</v>
      </c>
      <c r="B146" s="45" t="s">
        <v>122</v>
      </c>
      <c r="C146" s="46" t="s">
        <v>185</v>
      </c>
      <c r="D146" s="47"/>
      <c r="E146" s="1"/>
    </row>
    <row r="147" spans="1:10" s="14" customFormat="1" ht="17" x14ac:dyDescent="0.2">
      <c r="A147" s="48"/>
      <c r="B147" s="49" t="s">
        <v>123</v>
      </c>
      <c r="C147" s="50" t="s">
        <v>12</v>
      </c>
      <c r="D147" s="51"/>
      <c r="E147" s="1"/>
      <c r="F147" s="28" t="s">
        <v>8</v>
      </c>
      <c r="G147" s="28" t="s">
        <v>9</v>
      </c>
      <c r="H147" s="28" t="s">
        <v>10</v>
      </c>
      <c r="I147" s="28" t="s">
        <v>35</v>
      </c>
      <c r="J147" s="30" t="s">
        <v>111</v>
      </c>
    </row>
    <row r="148" spans="1:10" s="14" customFormat="1" ht="17" x14ac:dyDescent="0.2">
      <c r="A148" s="48"/>
      <c r="B148" s="49" t="s">
        <v>124</v>
      </c>
      <c r="C148" s="52" t="s">
        <v>79</v>
      </c>
      <c r="D148" s="51" t="str">
        <f>_xlfn.CONCAT("β = ",F148,", SE = ",G148,", z = ",H148,", p = ",I148)</f>
        <v>β = 4.94, SE = 0.82, z = 6.04, p = 0.000</v>
      </c>
      <c r="E148" s="1"/>
      <c r="F148" s="29">
        <v>4.9400000000000004</v>
      </c>
      <c r="G148" s="29">
        <v>0.82</v>
      </c>
      <c r="H148" s="29">
        <v>6.04</v>
      </c>
      <c r="I148" s="29" t="s">
        <v>51</v>
      </c>
      <c r="J148" s="29"/>
    </row>
    <row r="149" spans="1:10" s="14" customFormat="1" ht="19" x14ac:dyDescent="0.25">
      <c r="A149" s="48"/>
      <c r="B149" s="49"/>
      <c r="C149" s="52" t="s">
        <v>472</v>
      </c>
      <c r="D149" s="51" t="str">
        <f t="shared" ref="D149:D162" si="8">_xlfn.CONCAT("β = ",F149,", SE = ",G149,", z = ",H149,", p = ",I149,", d = ",J149)</f>
        <v>β = -2.33, SE = 0.81, z = -2.86, p = 0.004, d = -0.898</v>
      </c>
      <c r="E149" s="1"/>
      <c r="F149" s="29">
        <v>-2.33</v>
      </c>
      <c r="G149" s="29">
        <v>0.81</v>
      </c>
      <c r="H149" s="29">
        <v>-2.86</v>
      </c>
      <c r="I149" s="29">
        <v>4.0000000000000001E-3</v>
      </c>
      <c r="J149" s="14">
        <v>-0.89800000000000002</v>
      </c>
    </row>
    <row r="150" spans="1:10" s="14" customFormat="1" ht="19" x14ac:dyDescent="0.25">
      <c r="A150" s="48"/>
      <c r="B150" s="49"/>
      <c r="C150" s="52" t="s">
        <v>473</v>
      </c>
      <c r="D150" s="51" t="str">
        <f t="shared" si="8"/>
        <v>β = -0.83, SE = 0.81, z = -1.02, p = 0.308, d = -0.319</v>
      </c>
      <c r="E150" s="1"/>
      <c r="F150" s="29">
        <v>-0.83</v>
      </c>
      <c r="G150" s="29">
        <v>0.81</v>
      </c>
      <c r="H150" s="29">
        <v>-1.02</v>
      </c>
      <c r="I150" s="29">
        <v>0.308</v>
      </c>
      <c r="J150" s="14">
        <v>-0.31900000000000001</v>
      </c>
    </row>
    <row r="151" spans="1:10" s="14" customFormat="1" ht="19" x14ac:dyDescent="0.25">
      <c r="A151" s="48"/>
      <c r="B151" s="49"/>
      <c r="C151" s="52" t="s">
        <v>474</v>
      </c>
      <c r="D151" s="51" t="str">
        <f t="shared" si="8"/>
        <v>β = -0.84, SE = 0.91, z = -0.92, p = 0.356, d = -0.324</v>
      </c>
      <c r="E151" s="1"/>
      <c r="F151" s="29">
        <v>-0.84</v>
      </c>
      <c r="G151" s="29">
        <v>0.91</v>
      </c>
      <c r="H151" s="29">
        <v>-0.92</v>
      </c>
      <c r="I151" s="29">
        <v>0.35599999999999998</v>
      </c>
      <c r="J151" s="14">
        <v>-0.32400000000000001</v>
      </c>
    </row>
    <row r="152" spans="1:10" s="14" customFormat="1" ht="19" x14ac:dyDescent="0.25">
      <c r="A152" s="48"/>
      <c r="B152" s="49"/>
      <c r="C152" s="52" t="s">
        <v>475</v>
      </c>
      <c r="D152" s="51" t="str">
        <f t="shared" si="8"/>
        <v>β = -1.74, SE = 0.81, z = -2.14, p = 0.032, d = -0.672</v>
      </c>
      <c r="E152" s="1"/>
      <c r="F152" s="29">
        <v>-1.74</v>
      </c>
      <c r="G152" s="29">
        <v>0.81</v>
      </c>
      <c r="H152" s="29">
        <v>-2.14</v>
      </c>
      <c r="I152" s="29">
        <v>3.2000000000000001E-2</v>
      </c>
      <c r="J152" s="14">
        <v>-0.67200000000000004</v>
      </c>
    </row>
    <row r="153" spans="1:10" s="14" customFormat="1" ht="19" x14ac:dyDescent="0.25">
      <c r="A153" s="48"/>
      <c r="B153" s="49"/>
      <c r="C153" s="52" t="s">
        <v>476</v>
      </c>
      <c r="D153" s="51" t="str">
        <f t="shared" si="8"/>
        <v>β = -1.42, SE = 0.85, z = -1.67, p = 0.095, d = -0.548</v>
      </c>
      <c r="E153" s="1"/>
      <c r="F153" s="14">
        <v>-1.42</v>
      </c>
      <c r="G153" s="14">
        <v>0.85</v>
      </c>
      <c r="H153" s="14">
        <v>-1.67</v>
      </c>
      <c r="I153" s="29">
        <v>9.5000000000000001E-2</v>
      </c>
      <c r="J153" s="14">
        <v>-0.54800000000000004</v>
      </c>
    </row>
    <row r="154" spans="1:10" s="14" customFormat="1" ht="19" x14ac:dyDescent="0.25">
      <c r="A154" s="48"/>
      <c r="B154" s="54"/>
      <c r="C154" s="52" t="s">
        <v>477</v>
      </c>
      <c r="D154" s="51" t="str">
        <f t="shared" si="8"/>
        <v>β = -1.59, SE = 0.86, z = -1.85, p = 0.064, d = -0.613</v>
      </c>
      <c r="E154" s="1"/>
      <c r="F154" s="14">
        <v>-1.59</v>
      </c>
      <c r="G154" s="14">
        <v>0.86</v>
      </c>
      <c r="H154" s="14">
        <v>-1.85</v>
      </c>
      <c r="I154" s="14">
        <v>6.4000000000000001E-2</v>
      </c>
      <c r="J154" s="14">
        <v>-0.61299999999999999</v>
      </c>
    </row>
    <row r="155" spans="1:10" s="14" customFormat="1" ht="19" x14ac:dyDescent="0.25">
      <c r="A155" s="48"/>
      <c r="B155" s="54"/>
      <c r="C155" s="52" t="s">
        <v>110</v>
      </c>
      <c r="D155" s="51" t="str">
        <f t="shared" si="8"/>
        <v>β = -0.10, SE = 0.64, z = -0.16, p = 0.875, d = -0.039</v>
      </c>
      <c r="E155" s="1"/>
      <c r="F155" s="14" t="s">
        <v>165</v>
      </c>
      <c r="G155" s="14">
        <v>0.64</v>
      </c>
      <c r="H155" s="14">
        <v>-0.16</v>
      </c>
      <c r="I155" s="29">
        <v>0.875</v>
      </c>
      <c r="J155" s="14">
        <v>-3.9E-2</v>
      </c>
    </row>
    <row r="156" spans="1:10" s="14" customFormat="1" ht="19" x14ac:dyDescent="0.25">
      <c r="A156" s="48"/>
      <c r="B156" s="54"/>
      <c r="C156" s="52" t="s">
        <v>64</v>
      </c>
      <c r="D156" s="51" t="str">
        <f t="shared" si="8"/>
        <v>β = -0.25, SE = 1.13, z = -0.22, p = 0.826, d = -0.096</v>
      </c>
      <c r="E156" s="1"/>
      <c r="F156" s="14">
        <v>-0.25</v>
      </c>
      <c r="G156" s="14">
        <v>1.1299999999999999</v>
      </c>
      <c r="H156" s="14">
        <v>-0.22</v>
      </c>
      <c r="I156" s="14">
        <v>0.82599999999999996</v>
      </c>
      <c r="J156" s="14">
        <v>-9.6000000000000002E-2</v>
      </c>
    </row>
    <row r="157" spans="1:10" s="14" customFormat="1" ht="19" x14ac:dyDescent="0.25">
      <c r="A157" s="48"/>
      <c r="B157" s="49"/>
      <c r="C157" s="52" t="s">
        <v>478</v>
      </c>
      <c r="D157" s="51" t="str">
        <f t="shared" si="8"/>
        <v>β = 1.53, SE = 1.14, z = 1.34, p = 0.181, d = 0.590</v>
      </c>
      <c r="E157" s="1"/>
      <c r="F157" s="29">
        <v>1.53</v>
      </c>
      <c r="G157" s="29">
        <v>1.1399999999999999</v>
      </c>
      <c r="H157" s="29">
        <v>1.34</v>
      </c>
      <c r="I157" s="29">
        <v>0.18099999999999999</v>
      </c>
      <c r="J157" s="14" t="s">
        <v>193</v>
      </c>
    </row>
    <row r="158" spans="1:10" s="14" customFormat="1" ht="19" x14ac:dyDescent="0.25">
      <c r="A158" s="48"/>
      <c r="B158" s="49"/>
      <c r="C158" s="52" t="s">
        <v>479</v>
      </c>
      <c r="D158" s="51" t="str">
        <f t="shared" si="8"/>
        <v>β = 0.11, SE = 1.14, z = 0.09, p = 0.926, d = 0.041</v>
      </c>
      <c r="E158" s="1"/>
      <c r="F158" s="29">
        <v>0.11</v>
      </c>
      <c r="G158" s="29">
        <v>1.1399999999999999</v>
      </c>
      <c r="H158" s="29">
        <v>0.09</v>
      </c>
      <c r="I158" s="29">
        <v>0.92600000000000005</v>
      </c>
      <c r="J158" s="14">
        <v>4.1000000000000002E-2</v>
      </c>
    </row>
    <row r="159" spans="1:10" s="14" customFormat="1" ht="19" x14ac:dyDescent="0.25">
      <c r="A159" s="48"/>
      <c r="B159" s="49"/>
      <c r="C159" s="52" t="s">
        <v>480</v>
      </c>
      <c r="D159" s="51" t="str">
        <f t="shared" si="8"/>
        <v>β = -0.81, SE = 1.33, z = -0.61, p = 0.540, d = -0.313</v>
      </c>
      <c r="E159" s="1"/>
      <c r="F159" s="29">
        <v>-0.81</v>
      </c>
      <c r="G159" s="29">
        <v>1.33</v>
      </c>
      <c r="H159" s="29">
        <v>-0.61</v>
      </c>
      <c r="I159" s="29" t="s">
        <v>192</v>
      </c>
      <c r="J159" s="14">
        <v>-0.313</v>
      </c>
    </row>
    <row r="160" spans="1:10" s="14" customFormat="1" ht="19" x14ac:dyDescent="0.25">
      <c r="A160" s="48"/>
      <c r="B160" s="49"/>
      <c r="C160" s="52" t="s">
        <v>481</v>
      </c>
      <c r="D160" s="51" t="str">
        <f t="shared" si="8"/>
        <v>β = 0.08, SE = 1.17, z = 0.07, p = 0.946, d = 0.030</v>
      </c>
      <c r="E160" s="1"/>
      <c r="F160" s="29">
        <v>0.08</v>
      </c>
      <c r="G160" s="29">
        <v>1.17</v>
      </c>
      <c r="H160" s="29">
        <v>7.0000000000000007E-2</v>
      </c>
      <c r="I160" s="29">
        <v>0.94599999999999995</v>
      </c>
      <c r="J160" s="14" t="s">
        <v>52</v>
      </c>
    </row>
    <row r="161" spans="1:10" s="14" customFormat="1" ht="19" x14ac:dyDescent="0.25">
      <c r="A161" s="48"/>
      <c r="B161" s="49"/>
      <c r="C161" s="52" t="s">
        <v>482</v>
      </c>
      <c r="D161" s="51" t="str">
        <f t="shared" si="8"/>
        <v>β = -0.45, SE = 1.18, z = -0.38, p = 0.706, d = -0.172</v>
      </c>
      <c r="E161" s="1"/>
      <c r="F161" s="14">
        <v>-0.45</v>
      </c>
      <c r="G161" s="14">
        <v>1.18</v>
      </c>
      <c r="H161" s="14">
        <v>-0.38</v>
      </c>
      <c r="I161" s="29">
        <v>0.70599999999999996</v>
      </c>
      <c r="J161" s="14">
        <v>-0.17199999999999999</v>
      </c>
    </row>
    <row r="162" spans="1:10" s="14" customFormat="1" ht="19" x14ac:dyDescent="0.25">
      <c r="A162" s="48"/>
      <c r="B162" s="54"/>
      <c r="C162" s="52" t="s">
        <v>483</v>
      </c>
      <c r="D162" s="51" t="str">
        <f t="shared" si="8"/>
        <v>β = 0.46, SE = 1.36, z = 0.34, p = 0.737, d = 0.176</v>
      </c>
      <c r="E162" s="1"/>
      <c r="F162" s="14">
        <v>0.46</v>
      </c>
      <c r="G162" s="14">
        <v>1.36</v>
      </c>
      <c r="H162" s="14">
        <v>0.34</v>
      </c>
      <c r="I162" s="14">
        <v>0.73699999999999999</v>
      </c>
      <c r="J162" s="14">
        <v>0.17599999999999999</v>
      </c>
    </row>
    <row r="163" spans="1:10" s="14" customFormat="1" ht="17" x14ac:dyDescent="0.2">
      <c r="A163" s="48"/>
      <c r="B163" s="54"/>
      <c r="C163" s="50" t="s">
        <v>13</v>
      </c>
      <c r="D163" s="51"/>
      <c r="E163" s="1"/>
      <c r="F163" s="30" t="s">
        <v>22</v>
      </c>
      <c r="G163" s="30" t="s">
        <v>23</v>
      </c>
    </row>
    <row r="164" spans="1:10" s="14" customFormat="1" ht="17" x14ac:dyDescent="0.2">
      <c r="A164" s="48"/>
      <c r="B164" s="54"/>
      <c r="C164" s="52" t="s">
        <v>14</v>
      </c>
      <c r="D164" s="51" t="str">
        <f>_xlfn.CONCAT("σ2 = ",F164,", SD = ",G164)</f>
        <v>σ2 = 2.72, SD = 1.65</v>
      </c>
      <c r="E164" s="1"/>
      <c r="F164" s="14" t="s">
        <v>186</v>
      </c>
      <c r="G164" s="14" t="s">
        <v>187</v>
      </c>
    </row>
    <row r="165" spans="1:10" s="14" customFormat="1" ht="17" x14ac:dyDescent="0.2">
      <c r="A165" s="48"/>
      <c r="B165" s="54"/>
      <c r="C165" s="50" t="s">
        <v>15</v>
      </c>
      <c r="D165" s="51"/>
      <c r="E165" s="1"/>
    </row>
    <row r="166" spans="1:10" s="14" customFormat="1" x14ac:dyDescent="0.2">
      <c r="A166" s="48"/>
      <c r="B166" s="49"/>
      <c r="C166" s="55" t="s">
        <v>20</v>
      </c>
      <c r="D166" s="56">
        <v>103</v>
      </c>
      <c r="E166" s="1"/>
    </row>
    <row r="167" spans="1:10" s="14" customFormat="1" x14ac:dyDescent="0.2">
      <c r="A167" s="48"/>
      <c r="B167" s="49"/>
      <c r="C167" s="55" t="s">
        <v>21</v>
      </c>
      <c r="D167" s="142">
        <v>0.43</v>
      </c>
      <c r="E167" s="1"/>
    </row>
    <row r="168" spans="1:10" s="14" customFormat="1" ht="18" x14ac:dyDescent="0.2">
      <c r="A168" s="48"/>
      <c r="B168" s="49"/>
      <c r="C168" s="55" t="s">
        <v>24</v>
      </c>
      <c r="D168" s="142">
        <v>8.8999999999999996E-2</v>
      </c>
      <c r="E168" s="1"/>
      <c r="F168" s="30"/>
    </row>
    <row r="169" spans="1:10" s="14" customFormat="1" x14ac:dyDescent="0.2">
      <c r="A169" s="48"/>
      <c r="B169" s="49"/>
      <c r="C169" s="55" t="s">
        <v>424</v>
      </c>
      <c r="D169" s="142">
        <v>16.866</v>
      </c>
      <c r="E169" s="1"/>
    </row>
    <row r="170" spans="1:10" s="14" customFormat="1" x14ac:dyDescent="0.2">
      <c r="A170" s="48"/>
      <c r="B170" s="49"/>
      <c r="C170" s="55" t="s">
        <v>16</v>
      </c>
      <c r="D170" s="142">
        <v>9.1340000000000003</v>
      </c>
      <c r="E170" s="1"/>
    </row>
    <row r="171" spans="1:10" s="14" customFormat="1" x14ac:dyDescent="0.2">
      <c r="A171" s="48"/>
      <c r="B171" s="54"/>
      <c r="C171" s="55" t="s">
        <v>17</v>
      </c>
      <c r="D171" s="142">
        <v>45.371000000000002</v>
      </c>
      <c r="E171" s="1"/>
    </row>
    <row r="172" spans="1:10" s="14" customFormat="1" x14ac:dyDescent="0.2">
      <c r="A172" s="48"/>
      <c r="B172" s="54"/>
      <c r="C172" s="55" t="s">
        <v>18</v>
      </c>
      <c r="D172" s="142">
        <v>8.4329999999999998</v>
      </c>
      <c r="E172" s="1"/>
    </row>
    <row r="173" spans="1:10" s="14" customFormat="1" ht="17" thickBot="1" x14ac:dyDescent="0.25">
      <c r="A173" s="60"/>
      <c r="B173" s="61"/>
      <c r="C173" s="62" t="s">
        <v>19</v>
      </c>
      <c r="D173" s="65">
        <v>0.20499999999999999</v>
      </c>
      <c r="E173" s="1"/>
    </row>
    <row r="174" spans="1:10" s="14" customFormat="1" ht="51" x14ac:dyDescent="0.2">
      <c r="A174" s="68" t="s">
        <v>319</v>
      </c>
      <c r="B174" s="69" t="s">
        <v>127</v>
      </c>
      <c r="C174" s="70" t="s">
        <v>453</v>
      </c>
      <c r="D174" s="71"/>
      <c r="E174" s="1"/>
    </row>
    <row r="175" spans="1:10" s="14" customFormat="1" ht="17" x14ac:dyDescent="0.2">
      <c r="A175" s="72"/>
      <c r="B175" s="73" t="s">
        <v>125</v>
      </c>
      <c r="C175" s="74" t="s">
        <v>12</v>
      </c>
      <c r="D175" s="75"/>
      <c r="E175" s="1"/>
      <c r="F175" s="28" t="s">
        <v>8</v>
      </c>
      <c r="G175" s="28" t="s">
        <v>9</v>
      </c>
      <c r="H175" s="28" t="s">
        <v>10</v>
      </c>
      <c r="I175" s="28" t="s">
        <v>35</v>
      </c>
      <c r="J175" s="30" t="s">
        <v>111</v>
      </c>
    </row>
    <row r="176" spans="1:10" s="14" customFormat="1" ht="17" x14ac:dyDescent="0.2">
      <c r="A176" s="72"/>
      <c r="B176" s="73" t="s">
        <v>126</v>
      </c>
      <c r="C176" s="76" t="s">
        <v>79</v>
      </c>
      <c r="D176" s="75" t="str">
        <f>_xlfn.CONCAT("β = ",F176,", SE = ",G176,", z = ",H176,", p = ",I176)</f>
        <v>β = 8.04, SE = 2.80, z = 2.87, p = 0.004</v>
      </c>
      <c r="E176" s="1"/>
      <c r="F176" s="29">
        <v>8.0399999999999991</v>
      </c>
      <c r="G176" s="29" t="s">
        <v>286</v>
      </c>
      <c r="H176" s="29">
        <v>2.87</v>
      </c>
      <c r="I176" s="29">
        <v>4.0000000000000001E-3</v>
      </c>
      <c r="J176" s="29"/>
    </row>
    <row r="177" spans="1:10" s="14" customFormat="1" ht="19" x14ac:dyDescent="0.25">
      <c r="A177" s="72"/>
      <c r="B177" s="73"/>
      <c r="C177" s="76" t="s">
        <v>469</v>
      </c>
      <c r="D177" s="75" t="str">
        <f t="shared" ref="D177:D180" si="9">_xlfn.CONCAT("β = ",F177,", SE = ",G177,", z = ",H177,", p = ",I177,", d = ",J177)</f>
        <v>β = 1.28, SE = 1.73, z = 0.74, p = 0.460, d = 0.184</v>
      </c>
      <c r="E177" s="1"/>
      <c r="F177" s="29">
        <v>1.28</v>
      </c>
      <c r="G177" s="29">
        <v>1.73</v>
      </c>
      <c r="H177" s="29">
        <v>0.74</v>
      </c>
      <c r="I177" s="29" t="s">
        <v>302</v>
      </c>
      <c r="J177" s="14">
        <v>0.184</v>
      </c>
    </row>
    <row r="178" spans="1:10" s="14" customFormat="1" ht="19" x14ac:dyDescent="0.25">
      <c r="A178" s="72"/>
      <c r="B178" s="77"/>
      <c r="C178" s="76" t="s">
        <v>110</v>
      </c>
      <c r="D178" s="75" t="str">
        <f t="shared" si="9"/>
        <v>β = 0.66, SE = 1.68, z = 0.39, p = 0.693, d = 0.096</v>
      </c>
      <c r="E178" s="1"/>
      <c r="F178" s="14">
        <v>0.66</v>
      </c>
      <c r="G178" s="14">
        <v>1.68</v>
      </c>
      <c r="H178" s="14">
        <v>0.39</v>
      </c>
      <c r="I178" s="29">
        <v>0.69299999999999995</v>
      </c>
      <c r="J178" s="14">
        <v>9.6000000000000002E-2</v>
      </c>
    </row>
    <row r="179" spans="1:10" s="14" customFormat="1" ht="19" x14ac:dyDescent="0.25">
      <c r="A179" s="72"/>
      <c r="B179" s="77"/>
      <c r="C179" s="76" t="s">
        <v>64</v>
      </c>
      <c r="D179" s="75" t="str">
        <f t="shared" si="9"/>
        <v>β = -0.11, SE = 3.54, z = -0.03, p = 0.975, d = -0.016</v>
      </c>
      <c r="E179" s="1"/>
      <c r="F179" s="14">
        <v>-0.11</v>
      </c>
      <c r="G179" s="14">
        <v>3.54</v>
      </c>
      <c r="H179" s="14">
        <v>-0.03</v>
      </c>
      <c r="I179" s="14">
        <v>0.97499999999999998</v>
      </c>
      <c r="J179" s="14">
        <v>-1.6E-2</v>
      </c>
    </row>
    <row r="180" spans="1:10" s="14" customFormat="1" ht="19" x14ac:dyDescent="0.25">
      <c r="A180" s="72"/>
      <c r="B180" s="73"/>
      <c r="C180" s="76" t="s">
        <v>470</v>
      </c>
      <c r="D180" s="75" t="str">
        <f t="shared" si="9"/>
        <v>β = -3.56, SE = 2.41, z = -1.48, p = 0.140, d = -0.513</v>
      </c>
      <c r="E180" s="1"/>
      <c r="F180" s="29">
        <v>-3.56</v>
      </c>
      <c r="G180" s="29">
        <v>2.41</v>
      </c>
      <c r="H180" s="29">
        <v>-1.48</v>
      </c>
      <c r="I180" s="29" t="s">
        <v>456</v>
      </c>
      <c r="J180" s="14">
        <v>-0.51300000000000001</v>
      </c>
    </row>
    <row r="181" spans="1:10" s="14" customFormat="1" ht="17" x14ac:dyDescent="0.2">
      <c r="A181" s="72"/>
      <c r="B181" s="77"/>
      <c r="C181" s="74" t="s">
        <v>13</v>
      </c>
      <c r="D181" s="75"/>
      <c r="E181" s="1"/>
      <c r="F181" s="30" t="s">
        <v>22</v>
      </c>
      <c r="G181" s="30" t="s">
        <v>23</v>
      </c>
    </row>
    <row r="182" spans="1:10" s="14" customFormat="1" ht="17" x14ac:dyDescent="0.2">
      <c r="A182" s="72"/>
      <c r="B182" s="77"/>
      <c r="C182" s="76" t="s">
        <v>14</v>
      </c>
      <c r="D182" s="75" t="str">
        <f>_xlfn.CONCAT("σ2 = ",F182,", SD = ",G182)</f>
        <v>σ2 = 30.06, SD = 5.48</v>
      </c>
      <c r="E182" s="1"/>
      <c r="F182" s="14" t="s">
        <v>454</v>
      </c>
      <c r="G182" s="14" t="s">
        <v>455</v>
      </c>
    </row>
    <row r="183" spans="1:10" s="14" customFormat="1" ht="17" x14ac:dyDescent="0.2">
      <c r="A183" s="72"/>
      <c r="B183" s="77"/>
      <c r="C183" s="74" t="s">
        <v>15</v>
      </c>
      <c r="D183" s="75"/>
      <c r="E183" s="1"/>
    </row>
    <row r="184" spans="1:10" s="14" customFormat="1" x14ac:dyDescent="0.2">
      <c r="A184" s="72"/>
      <c r="B184" s="73"/>
      <c r="C184" s="79" t="s">
        <v>20</v>
      </c>
      <c r="D184" s="80">
        <v>36</v>
      </c>
      <c r="E184" s="1"/>
    </row>
    <row r="185" spans="1:10" s="14" customFormat="1" x14ac:dyDescent="0.2">
      <c r="A185" s="72"/>
      <c r="B185" s="73"/>
      <c r="C185" s="79" t="s">
        <v>21</v>
      </c>
      <c r="D185" s="80">
        <v>0.66</v>
      </c>
      <c r="E185" s="1"/>
    </row>
    <row r="186" spans="1:10" s="14" customFormat="1" ht="18" x14ac:dyDescent="0.2">
      <c r="A186" s="72"/>
      <c r="B186" s="73"/>
      <c r="C186" s="79" t="s">
        <v>24</v>
      </c>
      <c r="D186" s="143">
        <v>2.5000000000000001E-2</v>
      </c>
      <c r="E186" s="1"/>
    </row>
    <row r="187" spans="1:10" s="14" customFormat="1" x14ac:dyDescent="0.2">
      <c r="A187" s="72"/>
      <c r="B187" s="73"/>
      <c r="C187" s="79" t="s">
        <v>424</v>
      </c>
      <c r="D187" s="143">
        <v>3.0529999999999999</v>
      </c>
      <c r="E187" s="1"/>
    </row>
    <row r="188" spans="1:10" s="14" customFormat="1" x14ac:dyDescent="0.2">
      <c r="A188" s="72"/>
      <c r="B188" s="73"/>
      <c r="C188" s="79" t="s">
        <v>16</v>
      </c>
      <c r="D188" s="143">
        <v>2.9470000000000001</v>
      </c>
      <c r="E188" s="1"/>
    </row>
    <row r="189" spans="1:10" s="14" customFormat="1" x14ac:dyDescent="0.2">
      <c r="A189" s="72"/>
      <c r="B189" s="77"/>
      <c r="C189" s="79" t="s">
        <v>17</v>
      </c>
      <c r="D189" s="143">
        <v>8.2309999999999999</v>
      </c>
      <c r="E189" s="1"/>
    </row>
    <row r="190" spans="1:10" s="14" customFormat="1" x14ac:dyDescent="0.2">
      <c r="A190" s="72"/>
      <c r="B190" s="77"/>
      <c r="C190" s="79" t="s">
        <v>18</v>
      </c>
      <c r="D190" s="143">
        <v>1.526</v>
      </c>
      <c r="E190" s="1"/>
    </row>
    <row r="191" spans="1:10" s="14" customFormat="1" ht="17" thickBot="1" x14ac:dyDescent="0.25">
      <c r="A191" s="72"/>
      <c r="B191" s="77"/>
      <c r="C191" s="79" t="s">
        <v>19</v>
      </c>
      <c r="D191" s="80">
        <v>0.38400000000000001</v>
      </c>
      <c r="E191" s="1"/>
    </row>
    <row r="192" spans="1:10" s="14" customFormat="1" ht="68" x14ac:dyDescent="0.2">
      <c r="A192" s="68" t="s">
        <v>319</v>
      </c>
      <c r="B192" s="69" t="s">
        <v>127</v>
      </c>
      <c r="C192" s="70" t="s">
        <v>161</v>
      </c>
      <c r="D192" s="71"/>
      <c r="E192" s="1"/>
    </row>
    <row r="193" spans="1:10" s="14" customFormat="1" ht="17" x14ac:dyDescent="0.2">
      <c r="A193" s="72"/>
      <c r="B193" s="73" t="s">
        <v>125</v>
      </c>
      <c r="C193" s="74" t="s">
        <v>12</v>
      </c>
      <c r="D193" s="75"/>
      <c r="E193" s="1"/>
      <c r="F193" s="28" t="s">
        <v>8</v>
      </c>
      <c r="G193" s="28" t="s">
        <v>9</v>
      </c>
      <c r="H193" s="28" t="s">
        <v>10</v>
      </c>
      <c r="I193" s="28" t="s">
        <v>35</v>
      </c>
      <c r="J193" s="30" t="s">
        <v>111</v>
      </c>
    </row>
    <row r="194" spans="1:10" s="14" customFormat="1" ht="17" x14ac:dyDescent="0.2">
      <c r="A194" s="72"/>
      <c r="B194" s="73" t="s">
        <v>126</v>
      </c>
      <c r="C194" s="76" t="s">
        <v>79</v>
      </c>
      <c r="D194" s="75" t="str">
        <f>_xlfn.CONCAT("β = ",F194,", SE = ",G194,", z = ",H194,", p = ",I194)</f>
        <v>β = 7.68, SE = 2.44, z = 3.15, p = 0.002</v>
      </c>
      <c r="E194" s="1"/>
      <c r="F194" s="29">
        <v>7.68</v>
      </c>
      <c r="G194" s="29">
        <v>2.44</v>
      </c>
      <c r="H194" s="29">
        <v>3.15</v>
      </c>
      <c r="I194" s="29">
        <v>2E-3</v>
      </c>
    </row>
    <row r="195" spans="1:10" s="14" customFormat="1" ht="19" x14ac:dyDescent="0.25">
      <c r="A195" s="72"/>
      <c r="B195" s="73"/>
      <c r="C195" s="76" t="s">
        <v>136</v>
      </c>
      <c r="D195" s="75" t="str">
        <f t="shared" ref="D195:D210" si="10">_xlfn.CONCAT("β = ",F195,", SE = ",G195,", z = ",H195,", p = ",I195,", d = ",J195)</f>
        <v>β = -0.13, SE = 2.43, z = -0.05, p = 0.958, d = -0.015</v>
      </c>
      <c r="E195" s="1"/>
      <c r="F195" s="29">
        <v>-0.13</v>
      </c>
      <c r="G195" s="29">
        <v>2.4300000000000002</v>
      </c>
      <c r="H195" s="29">
        <v>-0.05</v>
      </c>
      <c r="I195" s="29">
        <v>0.95799999999999996</v>
      </c>
      <c r="J195" s="14">
        <v>-1.4999999999999999E-2</v>
      </c>
    </row>
    <row r="196" spans="1:10" s="14" customFormat="1" ht="19" x14ac:dyDescent="0.25">
      <c r="A196" s="72"/>
      <c r="B196" s="73"/>
      <c r="C196" s="76" t="s">
        <v>137</v>
      </c>
      <c r="D196" s="75" t="str">
        <f t="shared" si="10"/>
        <v>β = 0.55, SE = 2.44, z = 0.23, p = 0.822, d = 0.067</v>
      </c>
      <c r="E196" s="1"/>
      <c r="F196" s="29">
        <v>0.55000000000000004</v>
      </c>
      <c r="G196" s="29">
        <v>2.44</v>
      </c>
      <c r="H196" s="29">
        <v>0.23</v>
      </c>
      <c r="I196" s="29">
        <v>0.82199999999999995</v>
      </c>
      <c r="J196" s="14">
        <v>6.7000000000000004E-2</v>
      </c>
    </row>
    <row r="197" spans="1:10" s="14" customFormat="1" ht="19" x14ac:dyDescent="0.25">
      <c r="A197" s="72"/>
      <c r="B197" s="73"/>
      <c r="C197" s="76" t="s">
        <v>138</v>
      </c>
      <c r="D197" s="75" t="str">
        <f t="shared" si="10"/>
        <v>β = -1.82, SE = 2.34, z = -0.78, p = 0.438, d = -0.222</v>
      </c>
      <c r="E197" s="1"/>
      <c r="F197" s="29">
        <v>-1.82</v>
      </c>
      <c r="G197" s="29">
        <v>2.34</v>
      </c>
      <c r="H197" s="29">
        <v>-0.78</v>
      </c>
      <c r="I197" s="29">
        <v>0.438</v>
      </c>
      <c r="J197" s="14">
        <v>-0.222</v>
      </c>
    </row>
    <row r="198" spans="1:10" s="14" customFormat="1" ht="19" x14ac:dyDescent="0.25">
      <c r="A198" s="72"/>
      <c r="B198" s="73"/>
      <c r="C198" s="76" t="s">
        <v>139</v>
      </c>
      <c r="D198" s="75" t="str">
        <f t="shared" si="10"/>
        <v>β = 2.76, SE = 2.35, z = 1.18, p = 0.240, d = 0.336</v>
      </c>
      <c r="E198" s="1"/>
      <c r="F198" s="29">
        <v>2.76</v>
      </c>
      <c r="G198" s="29">
        <v>2.35</v>
      </c>
      <c r="H198" s="29">
        <v>1.18</v>
      </c>
      <c r="I198" s="29" t="s">
        <v>153</v>
      </c>
      <c r="J198" s="14">
        <v>0.33600000000000002</v>
      </c>
    </row>
    <row r="199" spans="1:10" s="14" customFormat="1" ht="19" x14ac:dyDescent="0.25">
      <c r="A199" s="72"/>
      <c r="B199" s="73"/>
      <c r="C199" s="76" t="s">
        <v>140</v>
      </c>
      <c r="D199" s="75" t="str">
        <f t="shared" si="10"/>
        <v>β = 3.18, SE = 2.44, z = 1.30, p = 0.193, d = 0.387</v>
      </c>
      <c r="E199" s="1"/>
      <c r="F199" s="14">
        <v>3.18</v>
      </c>
      <c r="G199" s="14">
        <v>2.44</v>
      </c>
      <c r="H199" s="14" t="s">
        <v>154</v>
      </c>
      <c r="I199" s="29">
        <v>0.193</v>
      </c>
      <c r="J199" s="14">
        <v>0.38700000000000001</v>
      </c>
    </row>
    <row r="200" spans="1:10" s="14" customFormat="1" ht="19" x14ac:dyDescent="0.25">
      <c r="A200" s="72"/>
      <c r="B200" s="77"/>
      <c r="C200" s="76" t="s">
        <v>141</v>
      </c>
      <c r="D200" s="75" t="str">
        <f t="shared" si="10"/>
        <v>β = 0.94, SE = 2.55, z = 0.37, p = 0.712, d = 0.115</v>
      </c>
      <c r="E200" s="1"/>
      <c r="F200" s="14">
        <v>0.94</v>
      </c>
      <c r="G200" s="14">
        <v>2.5499999999999998</v>
      </c>
      <c r="H200" s="14">
        <v>0.37</v>
      </c>
      <c r="I200" s="14">
        <v>0.71199999999999997</v>
      </c>
      <c r="J200" s="14">
        <v>0.115</v>
      </c>
    </row>
    <row r="201" spans="1:10" s="14" customFormat="1" ht="19" x14ac:dyDescent="0.25">
      <c r="A201" s="72"/>
      <c r="B201" s="77"/>
      <c r="C201" s="76" t="s">
        <v>142</v>
      </c>
      <c r="D201" s="78" t="str">
        <f t="shared" si="10"/>
        <v>β = 7.64, SE = 2.55, z = 3.00, p = 0.003, d = 0.932</v>
      </c>
      <c r="E201" s="1"/>
      <c r="F201" s="14">
        <v>7.64</v>
      </c>
      <c r="G201" s="14">
        <v>2.5499999999999998</v>
      </c>
      <c r="H201" s="14" t="s">
        <v>155</v>
      </c>
      <c r="I201" s="29">
        <v>3.0000000000000001E-3</v>
      </c>
      <c r="J201" s="14">
        <v>0.93200000000000005</v>
      </c>
    </row>
    <row r="202" spans="1:10" s="14" customFormat="1" ht="19" x14ac:dyDescent="0.25">
      <c r="A202" s="72"/>
      <c r="B202" s="77"/>
      <c r="C202" s="76" t="s">
        <v>110</v>
      </c>
      <c r="D202" s="75" t="str">
        <f t="shared" si="10"/>
        <v>β = -1.10, SE = 1.86, z = -0.59, p = 0.553, d = -0.134</v>
      </c>
      <c r="E202" s="1"/>
      <c r="F202" s="14" t="s">
        <v>157</v>
      </c>
      <c r="G202" s="14">
        <v>1.86</v>
      </c>
      <c r="H202" s="14">
        <v>-0.59</v>
      </c>
      <c r="I202" s="29">
        <v>0.55300000000000005</v>
      </c>
      <c r="J202" s="14">
        <v>-0.13400000000000001</v>
      </c>
    </row>
    <row r="203" spans="1:10" s="14" customFormat="1" ht="19" x14ac:dyDescent="0.25">
      <c r="A203" s="72"/>
      <c r="B203" s="77"/>
      <c r="C203" s="76" t="s">
        <v>64</v>
      </c>
      <c r="D203" s="75" t="str">
        <f t="shared" si="10"/>
        <v>β = 1.69, SE = 2.83, z = 0.60, p = 0.550, d = 0.206</v>
      </c>
      <c r="E203" s="1"/>
      <c r="F203" s="14">
        <v>1.69</v>
      </c>
      <c r="G203" s="14">
        <v>2.83</v>
      </c>
      <c r="H203" s="14" t="s">
        <v>156</v>
      </c>
      <c r="I203" s="14" t="s">
        <v>152</v>
      </c>
      <c r="J203" s="14">
        <v>0.20599999999999999</v>
      </c>
    </row>
    <row r="204" spans="1:10" s="14" customFormat="1" ht="19" x14ac:dyDescent="0.25">
      <c r="A204" s="72"/>
      <c r="B204" s="73"/>
      <c r="C204" s="76" t="s">
        <v>143</v>
      </c>
      <c r="D204" s="75" t="str">
        <f t="shared" si="10"/>
        <v>β = -2.14, SE = 3.31, z = -0.65, p = 0.518, d = -0.261</v>
      </c>
      <c r="E204" s="1"/>
      <c r="F204" s="29">
        <v>-2.14</v>
      </c>
      <c r="G204" s="29">
        <v>3.31</v>
      </c>
      <c r="H204" s="29">
        <v>-0.65</v>
      </c>
      <c r="I204" s="29">
        <v>0.51800000000000002</v>
      </c>
      <c r="J204" s="14">
        <v>-0.26100000000000001</v>
      </c>
    </row>
    <row r="205" spans="1:10" s="14" customFormat="1" ht="19" x14ac:dyDescent="0.25">
      <c r="A205" s="72"/>
      <c r="B205" s="73"/>
      <c r="C205" s="76" t="s">
        <v>144</v>
      </c>
      <c r="D205" s="75" t="str">
        <f t="shared" si="10"/>
        <v>β = -4.08, SE = 3.36, z = -1.21, p = 0.225, d = -0.497</v>
      </c>
      <c r="E205" s="1"/>
      <c r="F205" s="29">
        <v>-4.08</v>
      </c>
      <c r="G205" s="29">
        <v>3.36</v>
      </c>
      <c r="H205" s="29">
        <v>-1.21</v>
      </c>
      <c r="I205" s="29">
        <v>0.22500000000000001</v>
      </c>
      <c r="J205" s="14">
        <v>-0.497</v>
      </c>
    </row>
    <row r="206" spans="1:10" s="14" customFormat="1" ht="19" x14ac:dyDescent="0.25">
      <c r="A206" s="72"/>
      <c r="B206" s="73"/>
      <c r="C206" s="76" t="s">
        <v>145</v>
      </c>
      <c r="D206" s="75" t="str">
        <f t="shared" si="10"/>
        <v>β = 1.44, SE = 3.36, z = 0.43, p = 0.668, d = 0.176</v>
      </c>
      <c r="E206" s="1"/>
      <c r="F206" s="29">
        <v>1.44</v>
      </c>
      <c r="G206" s="29">
        <v>3.36</v>
      </c>
      <c r="H206" s="29">
        <v>0.43</v>
      </c>
      <c r="I206" s="29">
        <v>0.66800000000000004</v>
      </c>
      <c r="J206" s="14">
        <v>0.17599999999999999</v>
      </c>
    </row>
    <row r="207" spans="1:10" s="14" customFormat="1" ht="19" x14ac:dyDescent="0.25">
      <c r="A207" s="72"/>
      <c r="B207" s="73"/>
      <c r="C207" s="76" t="s">
        <v>146</v>
      </c>
      <c r="D207" s="75" t="str">
        <f t="shared" si="10"/>
        <v>β = -4.41, SE = 3.29, z = -1.34, p = 0.180, d = -0.538</v>
      </c>
      <c r="E207" s="1"/>
      <c r="F207" s="29">
        <v>-4.41</v>
      </c>
      <c r="G207" s="29">
        <v>3.29</v>
      </c>
      <c r="H207" s="29">
        <v>-1.34</v>
      </c>
      <c r="I207" s="29" t="s">
        <v>151</v>
      </c>
      <c r="J207" s="14">
        <v>-0.53800000000000003</v>
      </c>
    </row>
    <row r="208" spans="1:10" s="14" customFormat="1" ht="19" x14ac:dyDescent="0.25">
      <c r="A208" s="72"/>
      <c r="B208" s="73"/>
      <c r="C208" s="76" t="s">
        <v>147</v>
      </c>
      <c r="D208" s="75" t="str">
        <f t="shared" si="10"/>
        <v>β = -5.50, SE = 3.36, z = -1.64, p = 0.101, d = -0.671</v>
      </c>
      <c r="E208" s="1"/>
      <c r="F208" s="14" t="s">
        <v>158</v>
      </c>
      <c r="G208" s="14">
        <v>3.36</v>
      </c>
      <c r="H208" s="14">
        <v>-1.64</v>
      </c>
      <c r="I208" s="29">
        <v>0.10100000000000001</v>
      </c>
      <c r="J208" s="14">
        <v>-0.67100000000000004</v>
      </c>
    </row>
    <row r="209" spans="1:10" s="14" customFormat="1" ht="19" x14ac:dyDescent="0.25">
      <c r="A209" s="72"/>
      <c r="B209" s="77"/>
      <c r="C209" s="76" t="s">
        <v>148</v>
      </c>
      <c r="D209" s="75" t="str">
        <f t="shared" si="10"/>
        <v>β = -3.29, SE = 3.45, z = -0.95, p = 0.341, d = -0.401</v>
      </c>
      <c r="E209" s="1"/>
      <c r="F209" s="14">
        <v>-3.29</v>
      </c>
      <c r="G209" s="14">
        <v>3.45</v>
      </c>
      <c r="H209" s="14">
        <v>-0.95</v>
      </c>
      <c r="I209" s="14">
        <v>0.34100000000000003</v>
      </c>
      <c r="J209" s="14">
        <v>-0.40100000000000002</v>
      </c>
    </row>
    <row r="210" spans="1:10" s="14" customFormat="1" ht="19" x14ac:dyDescent="0.25">
      <c r="A210" s="72"/>
      <c r="B210" s="77"/>
      <c r="C210" s="76" t="s">
        <v>149</v>
      </c>
      <c r="D210" s="78" t="str">
        <f t="shared" si="10"/>
        <v>β = -9.76, SE = 3.51, z = -2.78, p = 0.005, d = -1.190</v>
      </c>
      <c r="E210" s="1"/>
      <c r="F210" s="14">
        <v>-9.76</v>
      </c>
      <c r="G210" s="14">
        <v>3.51</v>
      </c>
      <c r="H210" s="14">
        <v>-2.78</v>
      </c>
      <c r="I210" s="29">
        <v>5.0000000000000001E-3</v>
      </c>
      <c r="J210" s="14" t="s">
        <v>150</v>
      </c>
    </row>
    <row r="211" spans="1:10" s="14" customFormat="1" ht="17" x14ac:dyDescent="0.2">
      <c r="A211" s="72"/>
      <c r="B211" s="77"/>
      <c r="C211" s="74" t="s">
        <v>13</v>
      </c>
      <c r="D211" s="75"/>
      <c r="E211" s="1"/>
      <c r="F211" s="30" t="s">
        <v>22</v>
      </c>
      <c r="G211" s="30" t="s">
        <v>23</v>
      </c>
    </row>
    <row r="212" spans="1:10" s="14" customFormat="1" ht="17" x14ac:dyDescent="0.2">
      <c r="A212" s="72"/>
      <c r="B212" s="77"/>
      <c r="C212" s="76" t="s">
        <v>14</v>
      </c>
      <c r="D212" s="75" t="str">
        <f>_xlfn.CONCAT("σ2 = ",F212,", SD = ",G212)</f>
        <v>σ2 = 19.42, SD = 4.41</v>
      </c>
      <c r="E212" s="1"/>
      <c r="F212" s="14" t="s">
        <v>159</v>
      </c>
      <c r="G212" s="14" t="s">
        <v>160</v>
      </c>
    </row>
    <row r="213" spans="1:10" s="14" customFormat="1" ht="17" x14ac:dyDescent="0.2">
      <c r="A213" s="72"/>
      <c r="B213" s="77"/>
      <c r="C213" s="74" t="s">
        <v>15</v>
      </c>
      <c r="D213" s="75"/>
      <c r="E213" s="1"/>
    </row>
    <row r="214" spans="1:10" s="14" customFormat="1" x14ac:dyDescent="0.2">
      <c r="A214" s="72"/>
      <c r="B214" s="73"/>
      <c r="C214" s="79" t="s">
        <v>20</v>
      </c>
      <c r="D214" s="80">
        <v>156</v>
      </c>
      <c r="E214" s="1"/>
    </row>
    <row r="215" spans="1:10" s="14" customFormat="1" x14ac:dyDescent="0.2">
      <c r="A215" s="72"/>
      <c r="B215" s="73"/>
      <c r="C215" s="79" t="s">
        <v>21</v>
      </c>
      <c r="D215" s="143">
        <v>0.34399999999999997</v>
      </c>
      <c r="E215" s="1"/>
    </row>
    <row r="216" spans="1:10" s="14" customFormat="1" ht="18" x14ac:dyDescent="0.2">
      <c r="A216" s="72"/>
      <c r="B216" s="73"/>
      <c r="C216" s="79" t="s">
        <v>24</v>
      </c>
      <c r="D216" s="143">
        <v>0.13200000000000001</v>
      </c>
      <c r="E216" s="1"/>
    </row>
    <row r="217" spans="1:10" s="14" customFormat="1" x14ac:dyDescent="0.2">
      <c r="A217" s="72"/>
      <c r="B217" s="73"/>
      <c r="C217" s="79" t="s">
        <v>424</v>
      </c>
      <c r="D217" s="143">
        <v>32.948</v>
      </c>
      <c r="E217" s="1"/>
    </row>
    <row r="218" spans="1:10" s="14" customFormat="1" x14ac:dyDescent="0.2">
      <c r="A218" s="72"/>
      <c r="B218" s="73"/>
      <c r="C218" s="79" t="s">
        <v>16</v>
      </c>
      <c r="D218" s="143">
        <v>-2.948</v>
      </c>
      <c r="E218" s="1"/>
    </row>
    <row r="219" spans="1:10" s="14" customFormat="1" x14ac:dyDescent="0.2">
      <c r="A219" s="72"/>
      <c r="B219" s="77"/>
      <c r="C219" s="79" t="s">
        <v>17</v>
      </c>
      <c r="D219" s="143">
        <v>44.524000000000001</v>
      </c>
      <c r="E219" s="1"/>
    </row>
    <row r="220" spans="1:10" s="14" customFormat="1" x14ac:dyDescent="0.2">
      <c r="A220" s="72"/>
      <c r="B220" s="77"/>
      <c r="C220" s="79" t="s">
        <v>18</v>
      </c>
      <c r="D220" s="143">
        <v>16.474</v>
      </c>
      <c r="E220" s="1"/>
    </row>
    <row r="221" spans="1:10" s="14" customFormat="1" ht="17" thickBot="1" x14ac:dyDescent="0.25">
      <c r="A221" s="72"/>
      <c r="B221" s="77"/>
      <c r="C221" s="79" t="s">
        <v>19</v>
      </c>
      <c r="D221" s="81">
        <v>5.0000000000000001E-3</v>
      </c>
      <c r="E221" s="1"/>
    </row>
    <row r="222" spans="1:10" s="14" customFormat="1" ht="68" x14ac:dyDescent="0.2">
      <c r="A222" s="68" t="s">
        <v>319</v>
      </c>
      <c r="B222" s="69" t="s">
        <v>127</v>
      </c>
      <c r="C222" s="70" t="s">
        <v>172</v>
      </c>
      <c r="D222" s="71"/>
      <c r="E222" s="1"/>
    </row>
    <row r="223" spans="1:10" s="14" customFormat="1" ht="17" x14ac:dyDescent="0.2">
      <c r="A223" s="72"/>
      <c r="B223" s="73" t="s">
        <v>125</v>
      </c>
      <c r="C223" s="74" t="s">
        <v>12</v>
      </c>
      <c r="D223" s="75"/>
      <c r="E223" s="1"/>
      <c r="F223" s="28" t="s">
        <v>8</v>
      </c>
      <c r="G223" s="28" t="s">
        <v>9</v>
      </c>
      <c r="H223" s="28" t="s">
        <v>10</v>
      </c>
      <c r="I223" s="28" t="s">
        <v>35</v>
      </c>
      <c r="J223" s="30" t="s">
        <v>111</v>
      </c>
    </row>
    <row r="224" spans="1:10" s="14" customFormat="1" ht="17" x14ac:dyDescent="0.2">
      <c r="A224" s="72"/>
      <c r="B224" s="73" t="s">
        <v>126</v>
      </c>
      <c r="C224" s="76" t="s">
        <v>79</v>
      </c>
      <c r="D224" s="75" t="str">
        <f>_xlfn.CONCAT("β = ",F224,", SE = ",G224,", z = ",H224,", p = ",I224)</f>
        <v>β = 8.40, SE = 1.96, z = 4.29, p = 0.000</v>
      </c>
      <c r="E224" s="1"/>
      <c r="F224" s="29" t="s">
        <v>182</v>
      </c>
      <c r="G224" s="29">
        <v>1.96</v>
      </c>
      <c r="H224" s="29">
        <v>4.29</v>
      </c>
      <c r="I224" s="29" t="s">
        <v>51</v>
      </c>
      <c r="J224" s="29"/>
    </row>
    <row r="225" spans="1:10" s="14" customFormat="1" ht="19" x14ac:dyDescent="0.25">
      <c r="A225" s="72"/>
      <c r="B225" s="73"/>
      <c r="C225" s="76" t="s">
        <v>188</v>
      </c>
      <c r="D225" s="75" t="str">
        <f t="shared" ref="D225:D232" si="11">_xlfn.CONCAT("β = ",F225,", SE = ",G225,", z = ",H225,", p = ",I225,", d = ",J225)</f>
        <v>β = -0.31, SE = 2.44, z = -0.13, p = 0.900, d = -0.044</v>
      </c>
      <c r="E225" s="1"/>
      <c r="F225" s="29">
        <v>-0.31</v>
      </c>
      <c r="G225" s="29">
        <v>2.44</v>
      </c>
      <c r="H225" s="29">
        <v>-0.13</v>
      </c>
      <c r="I225" s="29" t="s">
        <v>179</v>
      </c>
      <c r="J225" s="14">
        <v>-4.3999999999999997E-2</v>
      </c>
    </row>
    <row r="226" spans="1:10" s="14" customFormat="1" ht="19" x14ac:dyDescent="0.25">
      <c r="A226" s="72"/>
      <c r="B226" s="73"/>
      <c r="C226" s="76" t="s">
        <v>189</v>
      </c>
      <c r="D226" s="75" t="str">
        <f t="shared" si="11"/>
        <v>β = -4.9, SE = 2.34, z = -2.10, p = 0.036, d = -0.697</v>
      </c>
      <c r="E226" s="1"/>
      <c r="F226" s="29">
        <v>-4.9000000000000004</v>
      </c>
      <c r="G226" s="29">
        <v>2.34</v>
      </c>
      <c r="H226" s="29" t="s">
        <v>180</v>
      </c>
      <c r="I226" s="29">
        <v>3.5999999999999997E-2</v>
      </c>
      <c r="J226" s="14">
        <v>-0.69699999999999995</v>
      </c>
    </row>
    <row r="227" spans="1:10" s="14" customFormat="1" ht="19" x14ac:dyDescent="0.25">
      <c r="A227" s="72"/>
      <c r="B227" s="73"/>
      <c r="C227" s="76" t="s">
        <v>468</v>
      </c>
      <c r="D227" s="75" t="str">
        <f t="shared" si="11"/>
        <v>β = -3.97, SE = 2.44, z = -1.63, p = 0.104, d = -0.564</v>
      </c>
      <c r="E227" s="1"/>
      <c r="F227" s="29">
        <v>-3.97</v>
      </c>
      <c r="G227" s="29">
        <v>2.44</v>
      </c>
      <c r="H227" s="29">
        <v>-1.63</v>
      </c>
      <c r="I227" s="29">
        <v>0.104</v>
      </c>
      <c r="J227" s="14">
        <v>-0.56399999999999995</v>
      </c>
    </row>
    <row r="228" spans="1:10" s="14" customFormat="1" ht="19" x14ac:dyDescent="0.25">
      <c r="A228" s="72"/>
      <c r="B228" s="77"/>
      <c r="C228" s="76" t="s">
        <v>110</v>
      </c>
      <c r="D228" s="75" t="str">
        <f t="shared" si="11"/>
        <v>β = -1.21, SE = 1.85, z = -0.65, p = 0.514, d = -0.171</v>
      </c>
      <c r="E228" s="1"/>
      <c r="F228" s="14">
        <v>-1.21</v>
      </c>
      <c r="G228" s="14">
        <v>1.85</v>
      </c>
      <c r="H228" s="14">
        <v>-0.65</v>
      </c>
      <c r="I228" s="29">
        <v>0.51400000000000001</v>
      </c>
      <c r="J228" s="14">
        <v>-0.17100000000000001</v>
      </c>
    </row>
    <row r="229" spans="1:10" s="14" customFormat="1" ht="19" x14ac:dyDescent="0.25">
      <c r="A229" s="72"/>
      <c r="B229" s="77"/>
      <c r="C229" s="76" t="s">
        <v>64</v>
      </c>
      <c r="D229" s="75" t="str">
        <f t="shared" si="11"/>
        <v>β = 0.56, SE = 2.10, z = 0.27, p = 0.791, d = 0.079</v>
      </c>
      <c r="E229" s="1"/>
      <c r="F229" s="14">
        <v>0.56000000000000005</v>
      </c>
      <c r="G229" s="14" t="s">
        <v>181</v>
      </c>
      <c r="H229" s="14">
        <v>0.27</v>
      </c>
      <c r="I229" s="14">
        <v>0.79100000000000004</v>
      </c>
      <c r="J229" s="14">
        <v>7.9000000000000001E-2</v>
      </c>
    </row>
    <row r="230" spans="1:10" s="14" customFormat="1" ht="19" x14ac:dyDescent="0.25">
      <c r="A230" s="72"/>
      <c r="B230" s="73"/>
      <c r="C230" s="76" t="s">
        <v>190</v>
      </c>
      <c r="D230" s="75" t="str">
        <f t="shared" si="11"/>
        <v>β = 1.30, SE = 3.41, z = 0.38, p = 0.704, d = 0.184</v>
      </c>
      <c r="E230" s="1"/>
      <c r="F230" s="29" t="s">
        <v>154</v>
      </c>
      <c r="G230" s="29">
        <v>3.41</v>
      </c>
      <c r="H230" s="29">
        <v>0.38</v>
      </c>
      <c r="I230" s="29">
        <v>0.70399999999999996</v>
      </c>
      <c r="J230" s="14">
        <v>0.184</v>
      </c>
    </row>
    <row r="231" spans="1:10" s="14" customFormat="1" ht="19" x14ac:dyDescent="0.25">
      <c r="A231" s="72"/>
      <c r="B231" s="73"/>
      <c r="C231" s="76" t="s">
        <v>191</v>
      </c>
      <c r="D231" s="75" t="str">
        <f t="shared" si="11"/>
        <v>β = 1.44, SE = 3.28, z = 0.44, p = 0.661, d = 0.205</v>
      </c>
      <c r="E231" s="1"/>
      <c r="F231" s="29">
        <v>1.44</v>
      </c>
      <c r="G231" s="29">
        <v>3.28</v>
      </c>
      <c r="H231" s="29">
        <v>0.44</v>
      </c>
      <c r="I231" s="29">
        <v>0.66100000000000003</v>
      </c>
      <c r="J231" s="14">
        <v>0.20499999999999999</v>
      </c>
    </row>
    <row r="232" spans="1:10" s="14" customFormat="1" ht="19" x14ac:dyDescent="0.25">
      <c r="A232" s="72"/>
      <c r="B232" s="73"/>
      <c r="C232" s="76" t="s">
        <v>471</v>
      </c>
      <c r="D232" s="75" t="str">
        <f t="shared" si="11"/>
        <v>β = -0.37, SE = 3.36, z = -0.11, p = 0.911, d = -0.053</v>
      </c>
      <c r="E232" s="1"/>
      <c r="F232" s="29">
        <v>-0.37</v>
      </c>
      <c r="G232" s="29">
        <v>3.36</v>
      </c>
      <c r="H232" s="29">
        <v>-0.11</v>
      </c>
      <c r="I232" s="29">
        <v>0.91100000000000003</v>
      </c>
      <c r="J232" s="14">
        <v>-5.2999999999999999E-2</v>
      </c>
    </row>
    <row r="233" spans="1:10" s="14" customFormat="1" ht="17" x14ac:dyDescent="0.2">
      <c r="A233" s="72"/>
      <c r="B233" s="77"/>
      <c r="C233" s="74" t="s">
        <v>13</v>
      </c>
      <c r="D233" s="75"/>
      <c r="E233" s="1"/>
      <c r="F233" s="30" t="s">
        <v>22</v>
      </c>
      <c r="G233" s="30" t="s">
        <v>23</v>
      </c>
    </row>
    <row r="234" spans="1:10" s="14" customFormat="1" ht="17" x14ac:dyDescent="0.2">
      <c r="A234" s="72"/>
      <c r="B234" s="77"/>
      <c r="C234" s="76" t="s">
        <v>14</v>
      </c>
      <c r="D234" s="75" t="str">
        <f>_xlfn.CONCAT("σ2 = ",F234,", SD = ",G234)</f>
        <v>σ2 = 7.88, SD = 2.81</v>
      </c>
      <c r="E234" s="1"/>
      <c r="F234" s="14" t="s">
        <v>183</v>
      </c>
      <c r="G234" s="14" t="s">
        <v>184</v>
      </c>
    </row>
    <row r="235" spans="1:10" s="14" customFormat="1" ht="17" x14ac:dyDescent="0.2">
      <c r="A235" s="72"/>
      <c r="B235" s="77"/>
      <c r="C235" s="74" t="s">
        <v>15</v>
      </c>
      <c r="D235" s="75"/>
      <c r="E235" s="1"/>
    </row>
    <row r="236" spans="1:10" s="14" customFormat="1" x14ac:dyDescent="0.2">
      <c r="A236" s="72"/>
      <c r="B236" s="73"/>
      <c r="C236" s="79" t="s">
        <v>20</v>
      </c>
      <c r="D236" s="80">
        <v>89</v>
      </c>
      <c r="E236" s="1"/>
    </row>
    <row r="237" spans="1:10" s="14" customFormat="1" x14ac:dyDescent="0.2">
      <c r="A237" s="72"/>
      <c r="B237" s="73"/>
      <c r="C237" s="79" t="s">
        <v>21</v>
      </c>
      <c r="D237" s="143">
        <v>0.17599999999999999</v>
      </c>
      <c r="E237" s="1"/>
    </row>
    <row r="238" spans="1:10" s="14" customFormat="1" ht="18" x14ac:dyDescent="0.2">
      <c r="A238" s="72"/>
      <c r="B238" s="73"/>
      <c r="C238" s="79" t="s">
        <v>24</v>
      </c>
      <c r="D238" s="143">
        <v>9.7000000000000003E-2</v>
      </c>
      <c r="E238" s="1"/>
    </row>
    <row r="239" spans="1:10" s="14" customFormat="1" x14ac:dyDescent="0.2">
      <c r="A239" s="72"/>
      <c r="B239" s="73"/>
      <c r="C239" s="79" t="s">
        <v>424</v>
      </c>
      <c r="D239" s="143">
        <v>11.747999999999999</v>
      </c>
      <c r="E239" s="1"/>
    </row>
    <row r="240" spans="1:10" s="14" customFormat="1" x14ac:dyDescent="0.2">
      <c r="A240" s="72"/>
      <c r="B240" s="73"/>
      <c r="C240" s="79" t="s">
        <v>16</v>
      </c>
      <c r="D240" s="143">
        <v>2.2519999999999998</v>
      </c>
      <c r="E240" s="1"/>
    </row>
    <row r="241" spans="1:10" s="14" customFormat="1" x14ac:dyDescent="0.2">
      <c r="A241" s="72"/>
      <c r="B241" s="77"/>
      <c r="C241" s="79" t="s">
        <v>17</v>
      </c>
      <c r="D241" s="143">
        <v>20.489000000000001</v>
      </c>
      <c r="E241" s="1"/>
    </row>
    <row r="242" spans="1:10" s="14" customFormat="1" x14ac:dyDescent="0.2">
      <c r="A242" s="72"/>
      <c r="B242" s="77"/>
      <c r="C242" s="79" t="s">
        <v>18</v>
      </c>
      <c r="D242" s="143">
        <v>5.8739999999999997</v>
      </c>
      <c r="E242" s="1"/>
    </row>
    <row r="243" spans="1:10" s="14" customFormat="1" ht="17" thickBot="1" x14ac:dyDescent="0.25">
      <c r="A243" s="84"/>
      <c r="B243" s="85"/>
      <c r="C243" s="86" t="s">
        <v>19</v>
      </c>
      <c r="D243" s="88">
        <v>0.109</v>
      </c>
      <c r="E243" s="1"/>
    </row>
    <row r="244" spans="1:10" s="14" customFormat="1" ht="68" x14ac:dyDescent="0.2">
      <c r="A244" s="68" t="s">
        <v>319</v>
      </c>
      <c r="B244" s="69" t="s">
        <v>127</v>
      </c>
      <c r="C244" s="70" t="s">
        <v>194</v>
      </c>
      <c r="D244" s="71"/>
      <c r="E244" s="1"/>
    </row>
    <row r="245" spans="1:10" s="14" customFormat="1" ht="17" x14ac:dyDescent="0.2">
      <c r="A245" s="72"/>
      <c r="B245" s="73" t="s">
        <v>125</v>
      </c>
      <c r="C245" s="74" t="s">
        <v>12</v>
      </c>
      <c r="D245" s="75"/>
      <c r="E245" s="1"/>
      <c r="F245" s="28" t="s">
        <v>8</v>
      </c>
      <c r="G245" s="28" t="s">
        <v>9</v>
      </c>
      <c r="H245" s="28" t="s">
        <v>10</v>
      </c>
      <c r="I245" s="28" t="s">
        <v>35</v>
      </c>
      <c r="J245" s="30" t="s">
        <v>111</v>
      </c>
    </row>
    <row r="246" spans="1:10" s="14" customFormat="1" ht="17" x14ac:dyDescent="0.2">
      <c r="A246" s="72"/>
      <c r="B246" s="73" t="s">
        <v>126</v>
      </c>
      <c r="C246" s="76" t="s">
        <v>79</v>
      </c>
      <c r="D246" s="75" t="str">
        <f>_xlfn.CONCAT("β = ",F246,", SE = ",G246,", z = ",H246,", p = ",I246)</f>
        <v>β = 9.44, SE = 1.42, z = 6.63, p = 0.000</v>
      </c>
      <c r="E246" s="1"/>
      <c r="F246" s="29">
        <v>9.44</v>
      </c>
      <c r="G246" s="29">
        <v>1.42</v>
      </c>
      <c r="H246" s="29">
        <v>6.63</v>
      </c>
      <c r="I246" s="29" t="s">
        <v>51</v>
      </c>
      <c r="J246" s="29"/>
    </row>
    <row r="247" spans="1:10" s="14" customFormat="1" ht="19" x14ac:dyDescent="0.25">
      <c r="A247" s="72"/>
      <c r="B247" s="73"/>
      <c r="C247" s="76" t="s">
        <v>472</v>
      </c>
      <c r="D247" s="78" t="str">
        <f t="shared" ref="D247:D260" si="12">_xlfn.CONCAT("β = ",F247,", SE = ",G247,", z = ",H247,", p = ",I247,", d = ",J247)</f>
        <v>β = -5.00, SE = 1.36, z = -3.69, p = 0.000, d = -1.097</v>
      </c>
      <c r="E247" s="1"/>
      <c r="F247" s="29" t="s">
        <v>197</v>
      </c>
      <c r="G247" s="29">
        <v>1.36</v>
      </c>
      <c r="H247" s="29">
        <v>-3.69</v>
      </c>
      <c r="I247" s="29" t="s">
        <v>51</v>
      </c>
      <c r="J247" s="14">
        <v>-1.097</v>
      </c>
    </row>
    <row r="248" spans="1:10" s="14" customFormat="1" ht="19" x14ac:dyDescent="0.25">
      <c r="A248" s="72"/>
      <c r="B248" s="73"/>
      <c r="C248" s="76" t="s">
        <v>473</v>
      </c>
      <c r="D248" s="78" t="str">
        <f t="shared" si="12"/>
        <v>β = -3.67, SE = 1.36, z = -2.71, p = 0.007, d = -0.806</v>
      </c>
      <c r="E248" s="1"/>
      <c r="F248" s="29">
        <v>-3.67</v>
      </c>
      <c r="G248" s="29">
        <v>1.36</v>
      </c>
      <c r="H248" s="29">
        <v>-2.71</v>
      </c>
      <c r="I248" s="29">
        <v>7.0000000000000001E-3</v>
      </c>
      <c r="J248" s="14">
        <v>-0.80600000000000005</v>
      </c>
    </row>
    <row r="249" spans="1:10" s="14" customFormat="1" ht="19" x14ac:dyDescent="0.25">
      <c r="A249" s="72"/>
      <c r="B249" s="73"/>
      <c r="C249" s="76" t="s">
        <v>474</v>
      </c>
      <c r="D249" s="78" t="str">
        <f t="shared" si="12"/>
        <v>β = -5.50, SE = 1.36, z = -4.06, p = 0.000, d = -1.207</v>
      </c>
      <c r="E249" s="1"/>
      <c r="F249" s="29" t="s">
        <v>158</v>
      </c>
      <c r="G249" s="29">
        <v>1.36</v>
      </c>
      <c r="H249" s="29">
        <v>-4.0599999999999996</v>
      </c>
      <c r="I249" s="29" t="s">
        <v>51</v>
      </c>
      <c r="J249" s="14">
        <v>-1.2070000000000001</v>
      </c>
    </row>
    <row r="250" spans="1:10" s="14" customFormat="1" ht="19" x14ac:dyDescent="0.25">
      <c r="A250" s="72"/>
      <c r="B250" s="73"/>
      <c r="C250" s="76" t="s">
        <v>475</v>
      </c>
      <c r="D250" s="78" t="str">
        <f t="shared" si="12"/>
        <v>β = -4.93, SE = 1.36, z = -3.64, p = 0.000, d = -1.083</v>
      </c>
      <c r="E250" s="1"/>
      <c r="F250" s="29">
        <v>-4.93</v>
      </c>
      <c r="G250" s="29">
        <v>1.36</v>
      </c>
      <c r="H250" s="29">
        <v>-3.64</v>
      </c>
      <c r="I250" s="29" t="s">
        <v>51</v>
      </c>
      <c r="J250" s="14">
        <v>-1.083</v>
      </c>
    </row>
    <row r="251" spans="1:10" s="14" customFormat="1" ht="19" x14ac:dyDescent="0.25">
      <c r="A251" s="72"/>
      <c r="B251" s="73"/>
      <c r="C251" s="76" t="s">
        <v>476</v>
      </c>
      <c r="D251" s="78" t="str">
        <f t="shared" si="12"/>
        <v>β = -5.21, SE = 1.42, z = -3.67, p = 0.000, d = -1.144</v>
      </c>
      <c r="E251" s="1"/>
      <c r="F251" s="14">
        <v>-5.21</v>
      </c>
      <c r="G251" s="14">
        <v>1.42</v>
      </c>
      <c r="H251" s="14">
        <v>-3.67</v>
      </c>
      <c r="I251" s="29" t="s">
        <v>51</v>
      </c>
      <c r="J251" s="14">
        <v>-1.1439999999999999</v>
      </c>
    </row>
    <row r="252" spans="1:10" s="14" customFormat="1" ht="19" x14ac:dyDescent="0.25">
      <c r="A252" s="72"/>
      <c r="B252" s="77"/>
      <c r="C252" s="76" t="s">
        <v>477</v>
      </c>
      <c r="D252" s="78" t="str">
        <f t="shared" si="12"/>
        <v>β = -3.80, SE = 1.36, z = -2.80, p = 0.005, d = -0.833</v>
      </c>
      <c r="E252" s="1"/>
      <c r="F252" s="14" t="s">
        <v>198</v>
      </c>
      <c r="G252" s="14">
        <v>1.36</v>
      </c>
      <c r="H252" s="14" t="s">
        <v>199</v>
      </c>
      <c r="I252" s="14">
        <v>5.0000000000000001E-3</v>
      </c>
      <c r="J252" s="14">
        <v>-0.83299999999999996</v>
      </c>
    </row>
    <row r="253" spans="1:10" s="14" customFormat="1" ht="19" x14ac:dyDescent="0.25">
      <c r="A253" s="72"/>
      <c r="B253" s="77"/>
      <c r="C253" s="76" t="s">
        <v>110</v>
      </c>
      <c r="D253" s="75" t="str">
        <f t="shared" si="12"/>
        <v>β = -1.29, SE = 1.03, z = -1.25, p = 0.212, d = -0.282</v>
      </c>
      <c r="E253" s="1"/>
      <c r="F253" s="14">
        <v>-1.29</v>
      </c>
      <c r="G253" s="14">
        <v>1.03</v>
      </c>
      <c r="H253" s="14">
        <v>-1.25</v>
      </c>
      <c r="I253" s="29">
        <v>0.21199999999999999</v>
      </c>
      <c r="J253" s="14">
        <v>-0.28199999999999997</v>
      </c>
    </row>
    <row r="254" spans="1:10" s="14" customFormat="1" ht="19" x14ac:dyDescent="0.25">
      <c r="A254" s="72"/>
      <c r="B254" s="77"/>
      <c r="C254" s="76" t="s">
        <v>64</v>
      </c>
      <c r="D254" s="75" t="str">
        <f t="shared" si="12"/>
        <v>β = -1.21, SE = 1.69, z = -0.71, p = 0.476, d = -0.265</v>
      </c>
      <c r="E254" s="1"/>
      <c r="F254" s="14">
        <v>-1.21</v>
      </c>
      <c r="G254" s="14">
        <v>1.69</v>
      </c>
      <c r="H254" s="14">
        <v>-0.71</v>
      </c>
      <c r="I254" s="14">
        <v>0.47599999999999998</v>
      </c>
      <c r="J254" s="14">
        <v>-0.26500000000000001</v>
      </c>
    </row>
    <row r="255" spans="1:10" s="14" customFormat="1" ht="19" x14ac:dyDescent="0.25">
      <c r="A255" s="72"/>
      <c r="B255" s="73"/>
      <c r="C255" s="76" t="s">
        <v>478</v>
      </c>
      <c r="D255" s="75" t="str">
        <f t="shared" si="12"/>
        <v>β = 1.17, SE = 1.91, z = 0.61, p = 0.540, d = 0.257</v>
      </c>
      <c r="E255" s="1"/>
      <c r="F255" s="29">
        <v>1.17</v>
      </c>
      <c r="G255" s="29">
        <v>1.91</v>
      </c>
      <c r="H255" s="29">
        <v>0.61</v>
      </c>
      <c r="I255" s="29" t="s">
        <v>192</v>
      </c>
      <c r="J255" s="14">
        <v>0.25700000000000001</v>
      </c>
    </row>
    <row r="256" spans="1:10" s="14" customFormat="1" ht="19" x14ac:dyDescent="0.25">
      <c r="A256" s="72"/>
      <c r="B256" s="73"/>
      <c r="C256" s="76" t="s">
        <v>479</v>
      </c>
      <c r="D256" s="75" t="str">
        <f t="shared" si="12"/>
        <v>β = -0.63, SE = 1.99, z = -0.31, p = 0.754, d = -0.137</v>
      </c>
      <c r="E256" s="1"/>
      <c r="F256" s="29">
        <v>-0.63</v>
      </c>
      <c r="G256" s="29">
        <v>1.99</v>
      </c>
      <c r="H256" s="29">
        <v>-0.31</v>
      </c>
      <c r="I256" s="29">
        <v>0.754</v>
      </c>
      <c r="J256" s="14">
        <v>-0.13700000000000001</v>
      </c>
    </row>
    <row r="257" spans="1:10" s="14" customFormat="1" ht="19" x14ac:dyDescent="0.25">
      <c r="A257" s="72"/>
      <c r="B257" s="73"/>
      <c r="C257" s="76" t="s">
        <v>480</v>
      </c>
      <c r="D257" s="75" t="str">
        <f t="shared" si="12"/>
        <v>β = 3.86, SE = 1.99, z = 1.94, p = 0.053, d = 0.848</v>
      </c>
      <c r="E257" s="1"/>
      <c r="F257" s="29">
        <v>3.86</v>
      </c>
      <c r="G257" s="29">
        <v>1.99</v>
      </c>
      <c r="H257" s="29">
        <v>1.94</v>
      </c>
      <c r="I257" s="29">
        <v>5.2999999999999999E-2</v>
      </c>
      <c r="J257" s="14">
        <v>0.84799999999999998</v>
      </c>
    </row>
    <row r="258" spans="1:10" s="14" customFormat="1" ht="19" x14ac:dyDescent="0.25">
      <c r="A258" s="72"/>
      <c r="B258" s="73"/>
      <c r="C258" s="76" t="s">
        <v>481</v>
      </c>
      <c r="D258" s="75" t="str">
        <f t="shared" si="12"/>
        <v>β = 1.81, SE = 1.90, z = 0.95, p = 0.340, d = 0.398</v>
      </c>
      <c r="E258" s="1"/>
      <c r="F258" s="29">
        <v>1.81</v>
      </c>
      <c r="G258" s="29" t="s">
        <v>98</v>
      </c>
      <c r="H258" s="29">
        <v>0.95</v>
      </c>
      <c r="I258" s="29" t="s">
        <v>200</v>
      </c>
      <c r="J258" s="14">
        <v>0.39800000000000002</v>
      </c>
    </row>
    <row r="259" spans="1:10" s="14" customFormat="1" ht="19" x14ac:dyDescent="0.25">
      <c r="A259" s="72"/>
      <c r="B259" s="73"/>
      <c r="C259" s="76" t="s">
        <v>482</v>
      </c>
      <c r="D259" s="75" t="str">
        <f t="shared" si="12"/>
        <v>β = 1.95, SE = 1.91, z = 1.02, p = 0.309, d = 0.427</v>
      </c>
      <c r="E259" s="1"/>
      <c r="F259" s="14">
        <v>1.95</v>
      </c>
      <c r="G259" s="14">
        <v>1.91</v>
      </c>
      <c r="H259" s="14">
        <v>1.02</v>
      </c>
      <c r="I259" s="29">
        <v>0.309</v>
      </c>
      <c r="J259" s="14">
        <v>0.42699999999999999</v>
      </c>
    </row>
    <row r="260" spans="1:10" s="14" customFormat="1" ht="19" x14ac:dyDescent="0.25">
      <c r="A260" s="72"/>
      <c r="B260" s="77"/>
      <c r="C260" s="76" t="s">
        <v>483</v>
      </c>
      <c r="D260" s="75" t="str">
        <f t="shared" si="12"/>
        <v>β = -0.16, SE = 1.90, z = -0.08, p = 0.934, d = -0.035</v>
      </c>
      <c r="E260" s="1"/>
      <c r="F260" s="14">
        <v>-0.16</v>
      </c>
      <c r="G260" s="29" t="s">
        <v>98</v>
      </c>
      <c r="H260" s="14">
        <v>-0.08</v>
      </c>
      <c r="I260" s="14">
        <v>0.93400000000000005</v>
      </c>
      <c r="J260" s="14">
        <v>-3.5000000000000003E-2</v>
      </c>
    </row>
    <row r="261" spans="1:10" s="14" customFormat="1" ht="17" x14ac:dyDescent="0.2">
      <c r="A261" s="72"/>
      <c r="B261" s="77"/>
      <c r="C261" s="74" t="s">
        <v>13</v>
      </c>
      <c r="D261" s="75"/>
      <c r="E261" s="1"/>
      <c r="F261" s="30" t="s">
        <v>22</v>
      </c>
      <c r="G261" s="30" t="s">
        <v>23</v>
      </c>
    </row>
    <row r="262" spans="1:10" s="14" customFormat="1" ht="17" x14ac:dyDescent="0.2">
      <c r="A262" s="72"/>
      <c r="B262" s="77"/>
      <c r="C262" s="76" t="s">
        <v>14</v>
      </c>
      <c r="D262" s="75" t="str">
        <f>_xlfn.CONCAT("σ2 = ",F262,", SD = ",G262)</f>
        <v>σ2 = 6.86, SD = 2.62</v>
      </c>
      <c r="E262" s="1"/>
      <c r="F262" s="14" t="s">
        <v>195</v>
      </c>
      <c r="G262" s="14" t="s">
        <v>196</v>
      </c>
    </row>
    <row r="263" spans="1:10" s="14" customFormat="1" ht="17" x14ac:dyDescent="0.2">
      <c r="A263" s="72"/>
      <c r="B263" s="77"/>
      <c r="C263" s="74" t="s">
        <v>15</v>
      </c>
      <c r="D263" s="75"/>
      <c r="E263" s="1"/>
    </row>
    <row r="264" spans="1:10" s="14" customFormat="1" x14ac:dyDescent="0.2">
      <c r="A264" s="72"/>
      <c r="B264" s="73"/>
      <c r="C264" s="79" t="s">
        <v>20</v>
      </c>
      <c r="D264" s="80">
        <v>130</v>
      </c>
      <c r="E264" s="1"/>
    </row>
    <row r="265" spans="1:10" s="14" customFormat="1" x14ac:dyDescent="0.2">
      <c r="A265" s="72"/>
      <c r="B265" s="73"/>
      <c r="C265" s="79" t="s">
        <v>21</v>
      </c>
      <c r="D265" s="143">
        <v>0.376</v>
      </c>
      <c r="E265" s="1"/>
    </row>
    <row r="266" spans="1:10" s="14" customFormat="1" ht="18" x14ac:dyDescent="0.2">
      <c r="A266" s="72"/>
      <c r="B266" s="73"/>
      <c r="C266" s="79" t="s">
        <v>24</v>
      </c>
      <c r="D266" s="143">
        <v>0.184</v>
      </c>
      <c r="E266" s="1"/>
      <c r="F266" s="30"/>
    </row>
    <row r="267" spans="1:10" s="14" customFormat="1" x14ac:dyDescent="0.2">
      <c r="A267" s="72"/>
      <c r="B267" s="73"/>
      <c r="C267" s="79" t="s">
        <v>424</v>
      </c>
      <c r="D267" s="143">
        <v>40.177</v>
      </c>
      <c r="E267" s="1"/>
      <c r="F267" s="30"/>
    </row>
    <row r="268" spans="1:10" s="14" customFormat="1" x14ac:dyDescent="0.2">
      <c r="A268" s="72"/>
      <c r="B268" s="73"/>
      <c r="C268" s="79" t="s">
        <v>16</v>
      </c>
      <c r="D268" s="143">
        <v>-14.177</v>
      </c>
      <c r="E268" s="1"/>
    </row>
    <row r="269" spans="1:10" s="14" customFormat="1" x14ac:dyDescent="0.2">
      <c r="A269" s="72"/>
      <c r="B269" s="77"/>
      <c r="C269" s="79" t="s">
        <v>17</v>
      </c>
      <c r="D269" s="143">
        <v>24.698</v>
      </c>
      <c r="E269" s="1"/>
    </row>
    <row r="270" spans="1:10" s="14" customFormat="1" x14ac:dyDescent="0.2">
      <c r="A270" s="72"/>
      <c r="B270" s="77"/>
      <c r="C270" s="79" t="s">
        <v>18</v>
      </c>
      <c r="D270" s="143">
        <v>20.088999999999999</v>
      </c>
      <c r="E270" s="1"/>
    </row>
    <row r="271" spans="1:10" s="14" customFormat="1" ht="18" thickBot="1" x14ac:dyDescent="0.25">
      <c r="A271" s="72"/>
      <c r="B271" s="77"/>
      <c r="C271" s="79" t="s">
        <v>19</v>
      </c>
      <c r="D271" s="81" t="s">
        <v>25</v>
      </c>
      <c r="E271" s="1"/>
    </row>
    <row r="272" spans="1:10" s="14" customFormat="1" ht="51" x14ac:dyDescent="0.2">
      <c r="A272" s="114" t="s">
        <v>561</v>
      </c>
      <c r="B272" s="117" t="s">
        <v>122</v>
      </c>
      <c r="C272" s="46" t="s">
        <v>279</v>
      </c>
      <c r="D272" s="47"/>
      <c r="E272" s="1"/>
    </row>
    <row r="273" spans="1:10" s="14" customFormat="1" ht="17" x14ac:dyDescent="0.2">
      <c r="A273" s="115"/>
      <c r="B273" s="55" t="s">
        <v>123</v>
      </c>
      <c r="C273" s="50" t="s">
        <v>12</v>
      </c>
      <c r="D273" s="51"/>
      <c r="E273" s="1"/>
      <c r="F273" s="28" t="s">
        <v>8</v>
      </c>
      <c r="G273" s="28" t="s">
        <v>9</v>
      </c>
      <c r="H273" s="28" t="s">
        <v>10</v>
      </c>
      <c r="I273" s="28" t="s">
        <v>35</v>
      </c>
      <c r="J273" s="30" t="s">
        <v>111</v>
      </c>
    </row>
    <row r="274" spans="1:10" s="14" customFormat="1" ht="17" x14ac:dyDescent="0.2">
      <c r="A274" s="115"/>
      <c r="B274" s="55" t="s">
        <v>124</v>
      </c>
      <c r="C274" s="52" t="s">
        <v>79</v>
      </c>
      <c r="D274" s="51" t="str">
        <f>_xlfn.CONCAT("β = ",F274,", SE = ",G274,", z = ",H274,", p = ",I274)</f>
        <v>β = 18.46, SE = 2.73, z = 6.77, p = 0.000</v>
      </c>
      <c r="E274" s="1"/>
      <c r="F274" s="14">
        <v>18.46</v>
      </c>
      <c r="G274" s="14">
        <v>2.73</v>
      </c>
      <c r="H274" s="14">
        <v>6.77</v>
      </c>
      <c r="I274" s="14" t="s">
        <v>51</v>
      </c>
    </row>
    <row r="275" spans="1:10" s="14" customFormat="1" ht="19" x14ac:dyDescent="0.25">
      <c r="A275" s="115"/>
      <c r="B275" s="55"/>
      <c r="C275" s="52" t="s">
        <v>76</v>
      </c>
      <c r="D275" s="51" t="str">
        <f t="shared" ref="D275:D282" si="13">_xlfn.CONCAT("β = ",F275,", SE = ",G275,", z = ",H275,", p = ",I275,", d = ",J275)</f>
        <v>β = -0.64, SE = 2.23, z = -0.28, p = 0.776, d = -0.056</v>
      </c>
      <c r="E275" s="1"/>
      <c r="F275" s="14">
        <v>-0.64</v>
      </c>
      <c r="G275" s="14">
        <v>2.23</v>
      </c>
      <c r="H275" s="14">
        <v>-0.28000000000000003</v>
      </c>
      <c r="I275" s="14">
        <v>0.77600000000000002</v>
      </c>
      <c r="J275" s="14">
        <v>-5.6000000000000001E-2</v>
      </c>
    </row>
    <row r="276" spans="1:10" s="14" customFormat="1" ht="19" x14ac:dyDescent="0.25">
      <c r="A276" s="115"/>
      <c r="B276" s="118"/>
      <c r="C276" s="52" t="s">
        <v>77</v>
      </c>
      <c r="D276" s="51" t="str">
        <f t="shared" si="13"/>
        <v>β = -1.52, SE = 2.53, z = -0.60, p = 0.549, d = -0.134</v>
      </c>
      <c r="E276" s="1"/>
      <c r="F276" s="14">
        <v>-1.52</v>
      </c>
      <c r="G276" s="14">
        <v>2.5299999999999998</v>
      </c>
      <c r="H276" s="14" t="s">
        <v>113</v>
      </c>
      <c r="I276" s="14">
        <v>0.54900000000000004</v>
      </c>
      <c r="J276" s="14">
        <v>-0.13400000000000001</v>
      </c>
    </row>
    <row r="277" spans="1:10" s="14" customFormat="1" ht="19" x14ac:dyDescent="0.25">
      <c r="A277" s="115"/>
      <c r="B277" s="118"/>
      <c r="C277" s="52" t="s">
        <v>78</v>
      </c>
      <c r="D277" s="51" t="str">
        <f t="shared" si="13"/>
        <v>β = -2.01, SE = 2.27, z = -0.88, p = 0.377, d = -0.178</v>
      </c>
      <c r="E277" s="1"/>
      <c r="F277" s="14">
        <v>-2.0099999999999998</v>
      </c>
      <c r="G277" s="14">
        <v>2.27</v>
      </c>
      <c r="H277" s="14">
        <v>-0.88</v>
      </c>
      <c r="I277" s="14">
        <v>0.377</v>
      </c>
      <c r="J277" s="14">
        <v>-0.17799999999999999</v>
      </c>
    </row>
    <row r="278" spans="1:10" s="14" customFormat="1" ht="19" x14ac:dyDescent="0.25">
      <c r="A278" s="115"/>
      <c r="B278" s="118"/>
      <c r="C278" s="52" t="s">
        <v>110</v>
      </c>
      <c r="D278" s="51" t="str">
        <f t="shared" si="13"/>
        <v>β = 1.61, SE = 2.80, z = 0.57, p = 0.567, d = 0.142</v>
      </c>
      <c r="E278" s="1"/>
      <c r="F278" s="14">
        <v>1.61</v>
      </c>
      <c r="G278" s="14" t="s">
        <v>286</v>
      </c>
      <c r="H278" s="14">
        <v>0.56999999999999995</v>
      </c>
      <c r="I278" s="14">
        <v>0.56699999999999995</v>
      </c>
      <c r="J278" s="14">
        <v>0.14199999999999999</v>
      </c>
    </row>
    <row r="279" spans="1:10" s="14" customFormat="1" ht="19" x14ac:dyDescent="0.25">
      <c r="A279" s="115"/>
      <c r="B279" s="118"/>
      <c r="C279" s="52" t="s">
        <v>64</v>
      </c>
      <c r="D279" s="53" t="s">
        <v>490</v>
      </c>
      <c r="E279" s="1"/>
      <c r="F279" s="14">
        <v>10.99</v>
      </c>
      <c r="G279" s="14">
        <v>3.04</v>
      </c>
      <c r="H279" s="14">
        <v>3.61</v>
      </c>
      <c r="I279" s="14" t="s">
        <v>51</v>
      </c>
      <c r="J279" s="14">
        <v>0.97399999999999998</v>
      </c>
    </row>
    <row r="280" spans="1:10" s="14" customFormat="1" ht="19" x14ac:dyDescent="0.25">
      <c r="A280" s="115"/>
      <c r="B280" s="118"/>
      <c r="C280" s="52" t="s">
        <v>107</v>
      </c>
      <c r="D280" s="51" t="str">
        <f t="shared" si="13"/>
        <v>β = -4.69, SE = 3.16, z = -1.48, p = 0.138, d = -0.415</v>
      </c>
      <c r="E280" s="1"/>
      <c r="F280" s="14">
        <v>-4.6900000000000004</v>
      </c>
      <c r="G280" s="14">
        <v>3.16</v>
      </c>
      <c r="H280" s="14">
        <v>-1.48</v>
      </c>
      <c r="I280" s="14">
        <v>0.13800000000000001</v>
      </c>
      <c r="J280" s="14">
        <v>-0.41499999999999998</v>
      </c>
    </row>
    <row r="281" spans="1:10" s="14" customFormat="1" ht="19" x14ac:dyDescent="0.25">
      <c r="A281" s="115"/>
      <c r="B281" s="118"/>
      <c r="C281" s="52" t="s">
        <v>108</v>
      </c>
      <c r="D281" s="51" t="str">
        <f t="shared" si="13"/>
        <v>β = -3.72, SE = 3.58, z = -1.04, p = 0.298, d = -0.330</v>
      </c>
      <c r="E281" s="1"/>
      <c r="F281" s="14">
        <v>-3.72</v>
      </c>
      <c r="G281" s="14">
        <v>3.58</v>
      </c>
      <c r="H281" s="14">
        <v>-1.04</v>
      </c>
      <c r="I281" s="14">
        <v>0.29799999999999999</v>
      </c>
      <c r="J281" s="14" t="s">
        <v>287</v>
      </c>
    </row>
    <row r="282" spans="1:10" s="14" customFormat="1" ht="19" x14ac:dyDescent="0.25">
      <c r="A282" s="115"/>
      <c r="B282" s="118"/>
      <c r="C282" s="52" t="s">
        <v>109</v>
      </c>
      <c r="D282" s="51" t="str">
        <f t="shared" si="13"/>
        <v>β = -4.31, SE = 3.21, z = -1.34, p = 0.180, d = -0.381</v>
      </c>
      <c r="E282" s="1"/>
      <c r="F282" s="14">
        <v>-4.3099999999999996</v>
      </c>
      <c r="G282" s="14">
        <v>3.21</v>
      </c>
      <c r="H282" s="14">
        <v>-1.34</v>
      </c>
      <c r="I282" s="14" t="s">
        <v>151</v>
      </c>
      <c r="J282" s="14">
        <v>-0.38100000000000001</v>
      </c>
    </row>
    <row r="283" spans="1:10" s="14" customFormat="1" ht="17" x14ac:dyDescent="0.2">
      <c r="A283" s="115"/>
      <c r="B283" s="118"/>
      <c r="C283" s="50" t="s">
        <v>13</v>
      </c>
      <c r="D283" s="51"/>
      <c r="E283" s="1"/>
      <c r="F283" s="30" t="s">
        <v>22</v>
      </c>
      <c r="G283" s="30" t="s">
        <v>23</v>
      </c>
    </row>
    <row r="284" spans="1:10" s="14" customFormat="1" ht="17" x14ac:dyDescent="0.2">
      <c r="A284" s="115"/>
      <c r="B284" s="118"/>
      <c r="C284" s="52" t="s">
        <v>14</v>
      </c>
      <c r="D284" s="51" t="str">
        <f>_xlfn.CONCAT("σ2 = ",F284,", SD = ",G284)</f>
        <v>σ2 = 20.15, SD = 4.49</v>
      </c>
      <c r="E284" s="1"/>
      <c r="F284" s="14" t="s">
        <v>284</v>
      </c>
      <c r="G284" s="14" t="s">
        <v>285</v>
      </c>
    </row>
    <row r="285" spans="1:10" s="14" customFormat="1" ht="17" x14ac:dyDescent="0.2">
      <c r="A285" s="115"/>
      <c r="B285" s="118"/>
      <c r="C285" s="50" t="s">
        <v>15</v>
      </c>
      <c r="D285" s="51"/>
      <c r="E285" s="1"/>
    </row>
    <row r="286" spans="1:10" s="14" customFormat="1" x14ac:dyDescent="0.2">
      <c r="A286" s="115"/>
      <c r="B286" s="55"/>
      <c r="C286" s="55" t="s">
        <v>20</v>
      </c>
      <c r="D286" s="56">
        <v>347</v>
      </c>
      <c r="E286" s="1"/>
    </row>
    <row r="287" spans="1:10" s="14" customFormat="1" x14ac:dyDescent="0.2">
      <c r="A287" s="115"/>
      <c r="B287" s="55"/>
      <c r="C287" s="55" t="s">
        <v>21</v>
      </c>
      <c r="D287" s="142">
        <v>0.21299999999999999</v>
      </c>
      <c r="E287" s="1"/>
    </row>
    <row r="288" spans="1:10" s="14" customFormat="1" ht="18" x14ac:dyDescent="0.2">
      <c r="A288" s="115"/>
      <c r="B288" s="55"/>
      <c r="C288" s="55" t="s">
        <v>24</v>
      </c>
      <c r="D288" s="142">
        <v>0.25600000000000001</v>
      </c>
      <c r="E288" s="1"/>
    </row>
    <row r="289" spans="1:9" s="14" customFormat="1" x14ac:dyDescent="0.2">
      <c r="A289" s="115"/>
      <c r="B289" s="55"/>
      <c r="C289" s="55" t="s">
        <v>424</v>
      </c>
      <c r="D289" s="142">
        <v>15.073</v>
      </c>
      <c r="E289" s="1"/>
    </row>
    <row r="290" spans="1:9" s="14" customFormat="1" x14ac:dyDescent="0.2">
      <c r="A290" s="115"/>
      <c r="B290" s="55"/>
      <c r="C290" s="55" t="s">
        <v>16</v>
      </c>
      <c r="D290" s="142">
        <v>-1.073</v>
      </c>
      <c r="E290" s="1"/>
    </row>
    <row r="291" spans="1:9" s="14" customFormat="1" x14ac:dyDescent="0.2">
      <c r="A291" s="115"/>
      <c r="B291" s="118"/>
      <c r="C291" s="55" t="s">
        <v>17</v>
      </c>
      <c r="D291" s="142">
        <v>26.091000000000001</v>
      </c>
      <c r="E291" s="1"/>
    </row>
    <row r="292" spans="1:9" s="14" customFormat="1" x14ac:dyDescent="0.2">
      <c r="A292" s="115"/>
      <c r="B292" s="118"/>
      <c r="C292" s="55" t="s">
        <v>18</v>
      </c>
      <c r="D292" s="142">
        <v>7.5359999999999996</v>
      </c>
      <c r="E292" s="1"/>
    </row>
    <row r="293" spans="1:9" s="14" customFormat="1" x14ac:dyDescent="0.2">
      <c r="A293" s="115"/>
      <c r="B293" s="118"/>
      <c r="C293" s="55" t="s">
        <v>19</v>
      </c>
      <c r="D293" s="57">
        <v>3.5000000000000003E-2</v>
      </c>
      <c r="E293" s="1"/>
    </row>
    <row r="294" spans="1:9" s="14" customFormat="1" x14ac:dyDescent="0.2">
      <c r="A294" s="115"/>
      <c r="B294" s="118"/>
      <c r="C294" s="58" t="s">
        <v>27</v>
      </c>
      <c r="D294" s="56"/>
      <c r="E294" s="1"/>
    </row>
    <row r="295" spans="1:9" s="14" customFormat="1" ht="18" x14ac:dyDescent="0.25">
      <c r="A295" s="115"/>
      <c r="B295" s="118"/>
      <c r="C295" s="59" t="s">
        <v>118</v>
      </c>
      <c r="D295" s="56"/>
      <c r="E295" s="1"/>
      <c r="F295" s="30" t="s">
        <v>20</v>
      </c>
      <c r="G295" s="30" t="s">
        <v>34</v>
      </c>
      <c r="H295" s="30" t="s">
        <v>35</v>
      </c>
      <c r="I295" s="30" t="s">
        <v>111</v>
      </c>
    </row>
    <row r="296" spans="1:9" s="14" customFormat="1" ht="17" x14ac:dyDescent="0.2">
      <c r="A296" s="115"/>
      <c r="B296" s="118"/>
      <c r="C296" s="55" t="s">
        <v>28</v>
      </c>
      <c r="D296" s="51" t="str">
        <f t="shared" ref="D296:D308" si="14">_xlfn.CONCAT("t(",F296,") = ",G296,", p = ",H296,", d = ",I296)</f>
        <v>t(347) = 0.28, p = 0.776, d = 0.074</v>
      </c>
      <c r="F296" s="136">
        <v>347</v>
      </c>
      <c r="G296" s="136">
        <v>0.28000000000000003</v>
      </c>
      <c r="H296" s="136">
        <v>0.77600000000000002</v>
      </c>
      <c r="I296" s="14">
        <v>7.3999999999999996E-2</v>
      </c>
    </row>
    <row r="297" spans="1:9" s="14" customFormat="1" ht="17" x14ac:dyDescent="0.2">
      <c r="A297" s="115"/>
      <c r="B297" s="118"/>
      <c r="C297" s="55" t="s">
        <v>29</v>
      </c>
      <c r="D297" s="51" t="str">
        <f t="shared" si="14"/>
        <v>t(347) = 0.60, p = 0.550, d = 0.176</v>
      </c>
      <c r="F297" s="136">
        <v>347</v>
      </c>
      <c r="G297" s="136" t="s">
        <v>156</v>
      </c>
      <c r="H297" s="136" t="s">
        <v>152</v>
      </c>
      <c r="I297" s="14">
        <v>0.17599999999999999</v>
      </c>
    </row>
    <row r="298" spans="1:9" s="14" customFormat="1" ht="17" x14ac:dyDescent="0.2">
      <c r="A298" s="115"/>
      <c r="B298" s="118"/>
      <c r="C298" s="55" t="s">
        <v>30</v>
      </c>
      <c r="D298" s="51" t="str">
        <f t="shared" si="14"/>
        <v>t(347) = 0.88, p = 0.378, d = 0.233</v>
      </c>
      <c r="F298" s="136">
        <v>347</v>
      </c>
      <c r="G298" s="136">
        <v>0.88</v>
      </c>
      <c r="H298" s="136">
        <v>0.378</v>
      </c>
      <c r="I298" s="14">
        <v>0.23300000000000001</v>
      </c>
    </row>
    <row r="299" spans="1:9" s="14" customFormat="1" ht="17" x14ac:dyDescent="0.2">
      <c r="A299" s="115"/>
      <c r="B299" s="118"/>
      <c r="C299" s="55" t="s">
        <v>31</v>
      </c>
      <c r="D299" s="51" t="str">
        <f t="shared" si="14"/>
        <v>t(347) = 0.47, p = 0.641, d = 0.102</v>
      </c>
      <c r="F299" s="136">
        <v>347</v>
      </c>
      <c r="G299" s="136">
        <v>0.47</v>
      </c>
      <c r="H299" s="136">
        <v>0.64100000000000001</v>
      </c>
      <c r="I299" s="14">
        <v>0.10199999999999999</v>
      </c>
    </row>
    <row r="300" spans="1:9" s="14" customFormat="1" ht="17" x14ac:dyDescent="0.2">
      <c r="A300" s="115"/>
      <c r="B300" s="118"/>
      <c r="C300" s="55" t="s">
        <v>32</v>
      </c>
      <c r="D300" s="51" t="str">
        <f t="shared" si="14"/>
        <v>t(347) = 0.90, p = 0.367, d = 0.159</v>
      </c>
      <c r="F300" s="136">
        <v>347</v>
      </c>
      <c r="G300" s="136" t="s">
        <v>216</v>
      </c>
      <c r="H300" s="136">
        <v>0.36699999999999999</v>
      </c>
      <c r="I300" s="14">
        <v>0.159</v>
      </c>
    </row>
    <row r="301" spans="1:9" s="14" customFormat="1" ht="17" x14ac:dyDescent="0.2">
      <c r="A301" s="115"/>
      <c r="B301" s="118"/>
      <c r="C301" s="55" t="s">
        <v>33</v>
      </c>
      <c r="D301" s="51" t="str">
        <f t="shared" si="14"/>
        <v>t(347) = 0.25, p = 0.799, d = 0.057</v>
      </c>
      <c r="F301" s="136">
        <v>347</v>
      </c>
      <c r="G301" s="136">
        <v>0.25</v>
      </c>
      <c r="H301" s="136">
        <v>0.79900000000000004</v>
      </c>
      <c r="I301" s="14">
        <v>5.7000000000000002E-2</v>
      </c>
    </row>
    <row r="302" spans="1:9" s="14" customFormat="1" ht="18" x14ac:dyDescent="0.25">
      <c r="A302" s="115"/>
      <c r="B302" s="118"/>
      <c r="C302" s="59" t="s">
        <v>119</v>
      </c>
      <c r="D302" s="51"/>
      <c r="F302" s="136"/>
      <c r="G302" s="125"/>
      <c r="H302" s="125"/>
    </row>
    <row r="303" spans="1:9" s="14" customFormat="1" ht="17" x14ac:dyDescent="0.2">
      <c r="A303" s="115"/>
      <c r="B303" s="118"/>
      <c r="C303" s="55" t="s">
        <v>28</v>
      </c>
      <c r="D303" s="53" t="str">
        <f t="shared" si="14"/>
        <v>t(347) = 2.38, p = 0.018, d = 0.617</v>
      </c>
      <c r="E303" s="1"/>
      <c r="F303" s="120">
        <v>347</v>
      </c>
      <c r="G303" s="120">
        <v>2.38</v>
      </c>
      <c r="H303" s="126">
        <v>1.7999999999999999E-2</v>
      </c>
      <c r="I303" s="14">
        <v>0.61699999999999999</v>
      </c>
    </row>
    <row r="304" spans="1:9" s="14" customFormat="1" ht="17" x14ac:dyDescent="0.2">
      <c r="A304" s="115"/>
      <c r="B304" s="118"/>
      <c r="C304" s="55" t="s">
        <v>29</v>
      </c>
      <c r="D304" s="53" t="str">
        <f t="shared" si="14"/>
        <v>t(347) = 2.07, p = 0.039, d = 0.607</v>
      </c>
      <c r="E304" s="1"/>
      <c r="F304" s="120">
        <v>347</v>
      </c>
      <c r="G304" s="120">
        <v>2.0699999999999998</v>
      </c>
      <c r="H304" s="126">
        <v>3.9E-2</v>
      </c>
      <c r="I304" s="14">
        <v>0.60699999999999998</v>
      </c>
    </row>
    <row r="305" spans="1:10" s="14" customFormat="1" ht="17" x14ac:dyDescent="0.2">
      <c r="A305" s="115"/>
      <c r="B305" s="118"/>
      <c r="C305" s="55" t="s">
        <v>30</v>
      </c>
      <c r="D305" s="53" t="str">
        <f t="shared" si="14"/>
        <v>t(347) = 2.78, p = 0.006, d = 0.731</v>
      </c>
      <c r="E305" s="1"/>
      <c r="F305" s="120">
        <v>347</v>
      </c>
      <c r="G305" s="120">
        <v>2.78</v>
      </c>
      <c r="H305" s="126">
        <v>6.0000000000000001E-3</v>
      </c>
      <c r="I305" s="14">
        <v>0.73099999999999998</v>
      </c>
    </row>
    <row r="306" spans="1:10" s="14" customFormat="1" ht="17" x14ac:dyDescent="0.2">
      <c r="A306" s="115"/>
      <c r="B306" s="118"/>
      <c r="C306" s="55" t="s">
        <v>31</v>
      </c>
      <c r="D306" s="51" t="str">
        <f t="shared" si="14"/>
        <v>t(347) = -0.05, p = 0.964, d = -0.010</v>
      </c>
      <c r="E306" s="1"/>
      <c r="F306" s="120">
        <v>347</v>
      </c>
      <c r="G306" s="120">
        <v>-0.05</v>
      </c>
      <c r="H306" s="120">
        <v>0.96399999999999997</v>
      </c>
      <c r="I306" s="14" t="s">
        <v>242</v>
      </c>
    </row>
    <row r="307" spans="1:10" s="14" customFormat="1" ht="17" x14ac:dyDescent="0.2">
      <c r="A307" s="115"/>
      <c r="B307" s="118"/>
      <c r="C307" s="55" t="s">
        <v>32</v>
      </c>
      <c r="D307" s="51" t="str">
        <f t="shared" si="14"/>
        <v>t(347) = 0.65, p = 0.515, d = 0.115</v>
      </c>
      <c r="E307" s="1"/>
      <c r="F307" s="120">
        <v>347</v>
      </c>
      <c r="G307" s="120">
        <v>0.65</v>
      </c>
      <c r="H307" s="120">
        <v>0.51500000000000001</v>
      </c>
      <c r="I307" s="14">
        <v>0.115</v>
      </c>
    </row>
    <row r="308" spans="1:10" s="14" customFormat="1" ht="18" thickBot="1" x14ac:dyDescent="0.25">
      <c r="A308" s="116"/>
      <c r="B308" s="119"/>
      <c r="C308" s="62" t="s">
        <v>33</v>
      </c>
      <c r="D308" s="63" t="str">
        <f t="shared" si="14"/>
        <v>t(347) = 0.56, p = 0.578, d = 0.125</v>
      </c>
      <c r="E308" s="1"/>
      <c r="F308" s="120">
        <v>347</v>
      </c>
      <c r="G308" s="120">
        <v>0.56000000000000005</v>
      </c>
      <c r="H308" s="120">
        <v>0.57799999999999996</v>
      </c>
      <c r="I308" s="14">
        <v>0.125</v>
      </c>
    </row>
    <row r="309" spans="1:10" s="14" customFormat="1" ht="51" x14ac:dyDescent="0.2">
      <c r="A309" s="72" t="s">
        <v>562</v>
      </c>
      <c r="B309" s="77" t="s">
        <v>127</v>
      </c>
      <c r="C309" s="113" t="s">
        <v>280</v>
      </c>
      <c r="D309" s="75"/>
      <c r="E309" s="1"/>
    </row>
    <row r="310" spans="1:10" s="14" customFormat="1" ht="17" x14ac:dyDescent="0.2">
      <c r="A310" s="72"/>
      <c r="B310" s="73" t="s">
        <v>125</v>
      </c>
      <c r="C310" s="74" t="s">
        <v>12</v>
      </c>
      <c r="D310" s="75"/>
      <c r="E310" s="1"/>
      <c r="F310" s="28" t="s">
        <v>8</v>
      </c>
      <c r="G310" s="28" t="s">
        <v>9</v>
      </c>
      <c r="H310" s="28" t="s">
        <v>10</v>
      </c>
      <c r="I310" s="28" t="s">
        <v>35</v>
      </c>
      <c r="J310" s="30" t="s">
        <v>111</v>
      </c>
    </row>
    <row r="311" spans="1:10" s="14" customFormat="1" ht="17" x14ac:dyDescent="0.2">
      <c r="A311" s="72"/>
      <c r="B311" s="73" t="s">
        <v>126</v>
      </c>
      <c r="C311" s="76" t="s">
        <v>79</v>
      </c>
      <c r="D311" s="75" t="str">
        <f>_xlfn.CONCAT("β = ",F311,", SE = ",G311,", z = ",H311,", p = ",I311)</f>
        <v>β = 24.25, SE = 5.25, z = 4.62, p = 0.000</v>
      </c>
      <c r="E311" s="1"/>
      <c r="F311" s="14">
        <v>24.25</v>
      </c>
      <c r="G311" s="14">
        <v>5.25</v>
      </c>
      <c r="H311" s="14">
        <v>4.62</v>
      </c>
      <c r="I311" s="14" t="s">
        <v>51</v>
      </c>
    </row>
    <row r="312" spans="1:10" s="14" customFormat="1" ht="19" x14ac:dyDescent="0.25">
      <c r="A312" s="72"/>
      <c r="B312" s="73"/>
      <c r="C312" s="76" t="s">
        <v>76</v>
      </c>
      <c r="D312" s="78" t="str">
        <f t="shared" ref="D312:D319" si="15">_xlfn.CONCAT("β = ",F312,", SE = ",G312,", z = ",H312,", p = ",I312,", d = ",J312)</f>
        <v>β = 12.55, SE = 2.45, z = 5.12, p = 0.000, d = 0.771</v>
      </c>
      <c r="E312" s="1"/>
      <c r="F312" s="14">
        <v>12.55</v>
      </c>
      <c r="G312" s="14">
        <v>2.4500000000000002</v>
      </c>
      <c r="H312" s="14">
        <v>5.12</v>
      </c>
      <c r="I312" s="14" t="s">
        <v>51</v>
      </c>
      <c r="J312" s="14">
        <v>0.77100000000000002</v>
      </c>
    </row>
    <row r="313" spans="1:10" s="14" customFormat="1" ht="19" x14ac:dyDescent="0.25">
      <c r="A313" s="72"/>
      <c r="B313" s="77"/>
      <c r="C313" s="76" t="s">
        <v>77</v>
      </c>
      <c r="D313" s="75" t="str">
        <f t="shared" si="15"/>
        <v>β = -2.78, SE = 2.79, z = -1.00, p = 0.319, d = -0.171</v>
      </c>
      <c r="E313" s="1"/>
      <c r="F313" s="14">
        <v>-2.78</v>
      </c>
      <c r="G313" s="14">
        <v>2.79</v>
      </c>
      <c r="H313" s="14" t="s">
        <v>288</v>
      </c>
      <c r="I313" s="14">
        <v>0.31900000000000001</v>
      </c>
      <c r="J313" s="14">
        <v>-0.17100000000000001</v>
      </c>
    </row>
    <row r="314" spans="1:10" s="14" customFormat="1" ht="19" x14ac:dyDescent="0.25">
      <c r="A314" s="72"/>
      <c r="B314" s="77"/>
      <c r="C314" s="76" t="s">
        <v>78</v>
      </c>
      <c r="D314" s="75" t="str">
        <f t="shared" si="15"/>
        <v>β = -1.10, SE = 2.49, z = -0.44, p = 0.660, d = -0.067</v>
      </c>
      <c r="E314" s="1"/>
      <c r="F314" s="14" t="s">
        <v>157</v>
      </c>
      <c r="G314" s="14">
        <v>2.4900000000000002</v>
      </c>
      <c r="H314" s="14">
        <v>-0.44</v>
      </c>
      <c r="I314" s="14" t="s">
        <v>290</v>
      </c>
      <c r="J314" s="14">
        <v>-6.7000000000000004E-2</v>
      </c>
    </row>
    <row r="315" spans="1:10" s="14" customFormat="1" ht="19" x14ac:dyDescent="0.25">
      <c r="A315" s="72"/>
      <c r="B315" s="77"/>
      <c r="C315" s="76" t="s">
        <v>110</v>
      </c>
      <c r="D315" s="75" t="str">
        <f t="shared" si="15"/>
        <v>β = -5.69, SE = 3.06, z = -1.86, p = 0.062, d = -0.350</v>
      </c>
      <c r="E315" s="1"/>
      <c r="F315" s="14">
        <v>-5.69</v>
      </c>
      <c r="G315" s="14">
        <v>3.06</v>
      </c>
      <c r="H315" s="14">
        <v>-1.86</v>
      </c>
      <c r="I315" s="14">
        <v>6.2E-2</v>
      </c>
      <c r="J315" s="14" t="s">
        <v>289</v>
      </c>
    </row>
    <row r="316" spans="1:10" s="14" customFormat="1" ht="19" x14ac:dyDescent="0.25">
      <c r="A316" s="72"/>
      <c r="B316" s="77"/>
      <c r="C316" s="76" t="s">
        <v>64</v>
      </c>
      <c r="D316" s="75" t="str">
        <f t="shared" si="15"/>
        <v>β = 1.05, SE = 6.51, z = 0.16, p = 0.872, d = 0.065</v>
      </c>
      <c r="E316" s="1"/>
      <c r="F316" s="14">
        <v>1.05</v>
      </c>
      <c r="G316" s="14">
        <v>6.51</v>
      </c>
      <c r="H316" s="14">
        <v>0.16</v>
      </c>
      <c r="I316" s="14">
        <v>0.872</v>
      </c>
      <c r="J316" s="14">
        <v>6.5000000000000002E-2</v>
      </c>
    </row>
    <row r="317" spans="1:10" s="14" customFormat="1" ht="19" x14ac:dyDescent="0.25">
      <c r="A317" s="72"/>
      <c r="B317" s="77"/>
      <c r="C317" s="76" t="s">
        <v>107</v>
      </c>
      <c r="D317" s="78" t="str">
        <f t="shared" si="15"/>
        <v>β = -12.02, SE = 3.46, z = -3.47, p = 0.001, d = -0.739</v>
      </c>
      <c r="E317" s="1"/>
      <c r="F317" s="14">
        <v>-12.02</v>
      </c>
      <c r="G317" s="14">
        <v>3.46</v>
      </c>
      <c r="H317" s="14">
        <v>-3.47</v>
      </c>
      <c r="I317" s="14">
        <v>1E-3</v>
      </c>
      <c r="J317" s="14">
        <v>-0.73899999999999999</v>
      </c>
    </row>
    <row r="318" spans="1:10" s="14" customFormat="1" ht="19" x14ac:dyDescent="0.25">
      <c r="A318" s="72"/>
      <c r="B318" s="77"/>
      <c r="C318" s="76" t="s">
        <v>108</v>
      </c>
      <c r="D318" s="75" t="str">
        <f t="shared" si="15"/>
        <v>β = 0.91, SE = 3.94, z = 0.23, p = 0.818, d = 0.056</v>
      </c>
      <c r="E318" s="1"/>
      <c r="F318" s="14">
        <v>0.91</v>
      </c>
      <c r="G318" s="14">
        <v>3.94</v>
      </c>
      <c r="H318" s="14">
        <v>0.23</v>
      </c>
      <c r="I318" s="14">
        <v>0.81799999999999995</v>
      </c>
      <c r="J318" s="14">
        <v>5.6000000000000001E-2</v>
      </c>
    </row>
    <row r="319" spans="1:10" s="14" customFormat="1" ht="19" x14ac:dyDescent="0.25">
      <c r="A319" s="72"/>
      <c r="B319" s="77"/>
      <c r="C319" s="76" t="s">
        <v>109</v>
      </c>
      <c r="D319" s="75" t="str">
        <f t="shared" si="15"/>
        <v>β = 0.66, SE = 3.53, z = 0.19, p = 0.851, d = 0.041</v>
      </c>
      <c r="E319" s="1"/>
      <c r="F319" s="14">
        <v>0.66</v>
      </c>
      <c r="G319" s="14">
        <v>3.53</v>
      </c>
      <c r="H319" s="14">
        <v>0.19</v>
      </c>
      <c r="I319" s="14">
        <v>0.85099999999999998</v>
      </c>
      <c r="J319" s="14">
        <v>4.1000000000000002E-2</v>
      </c>
    </row>
    <row r="320" spans="1:10" s="14" customFormat="1" ht="17" x14ac:dyDescent="0.2">
      <c r="A320" s="72"/>
      <c r="B320" s="77"/>
      <c r="C320" s="74" t="s">
        <v>13</v>
      </c>
      <c r="D320" s="75"/>
      <c r="E320" s="1"/>
      <c r="F320" s="30" t="s">
        <v>22</v>
      </c>
      <c r="G320" s="30" t="s">
        <v>23</v>
      </c>
    </row>
    <row r="321" spans="1:9" s="14" customFormat="1" ht="17" x14ac:dyDescent="0.2">
      <c r="A321" s="72"/>
      <c r="B321" s="77"/>
      <c r="C321" s="76" t="s">
        <v>14</v>
      </c>
      <c r="D321" s="75" t="str">
        <f>_xlfn.CONCAT("σ2 = ",F321,", SD = ",G321)</f>
        <v>σ2 = 112.7, SD = 10.62</v>
      </c>
      <c r="E321" s="1"/>
      <c r="F321" s="14" t="s">
        <v>291</v>
      </c>
      <c r="G321" s="14" t="s">
        <v>292</v>
      </c>
    </row>
    <row r="322" spans="1:9" s="14" customFormat="1" ht="17" x14ac:dyDescent="0.2">
      <c r="A322" s="72"/>
      <c r="B322" s="77"/>
      <c r="C322" s="74" t="s">
        <v>15</v>
      </c>
      <c r="D322" s="75"/>
      <c r="E322" s="1"/>
    </row>
    <row r="323" spans="1:9" s="14" customFormat="1" x14ac:dyDescent="0.2">
      <c r="A323" s="72"/>
      <c r="B323" s="73"/>
      <c r="C323" s="79" t="s">
        <v>20</v>
      </c>
      <c r="D323" s="80">
        <v>385</v>
      </c>
      <c r="E323" s="1"/>
    </row>
    <row r="324" spans="1:9" s="14" customFormat="1" x14ac:dyDescent="0.2">
      <c r="A324" s="72"/>
      <c r="B324" s="73"/>
      <c r="C324" s="79" t="s">
        <v>21</v>
      </c>
      <c r="D324" s="143">
        <v>0.52300000000000002</v>
      </c>
      <c r="E324" s="1"/>
    </row>
    <row r="325" spans="1:9" s="14" customFormat="1" ht="18" x14ac:dyDescent="0.2">
      <c r="A325" s="72"/>
      <c r="B325" s="73"/>
      <c r="C325" s="79" t="s">
        <v>24</v>
      </c>
      <c r="D325" s="143">
        <v>0.185</v>
      </c>
      <c r="E325" s="1"/>
    </row>
    <row r="326" spans="1:9" s="14" customFormat="1" x14ac:dyDescent="0.2">
      <c r="A326" s="72"/>
      <c r="B326" s="73"/>
      <c r="C326" s="79" t="s">
        <v>424</v>
      </c>
      <c r="D326" s="143">
        <v>152.70599999999999</v>
      </c>
      <c r="E326" s="1"/>
    </row>
    <row r="327" spans="1:9" s="14" customFormat="1" x14ac:dyDescent="0.2">
      <c r="A327" s="72"/>
      <c r="B327" s="73"/>
      <c r="C327" s="79" t="s">
        <v>16</v>
      </c>
      <c r="D327" s="143">
        <v>-138.70599999999999</v>
      </c>
      <c r="E327" s="1"/>
    </row>
    <row r="328" spans="1:9" s="14" customFormat="1" x14ac:dyDescent="0.2">
      <c r="A328" s="72"/>
      <c r="B328" s="77"/>
      <c r="C328" s="79" t="s">
        <v>17</v>
      </c>
      <c r="D328" s="143">
        <v>-110.836</v>
      </c>
      <c r="E328" s="1"/>
    </row>
    <row r="329" spans="1:9" s="14" customFormat="1" x14ac:dyDescent="0.2">
      <c r="A329" s="72"/>
      <c r="B329" s="77"/>
      <c r="C329" s="79" t="s">
        <v>18</v>
      </c>
      <c r="D329" s="143">
        <v>76.352999999999994</v>
      </c>
      <c r="E329" s="1"/>
    </row>
    <row r="330" spans="1:9" s="14" customFormat="1" ht="17" x14ac:dyDescent="0.2">
      <c r="A330" s="72"/>
      <c r="B330" s="77"/>
      <c r="C330" s="79" t="s">
        <v>19</v>
      </c>
      <c r="D330" s="81" t="s">
        <v>25</v>
      </c>
      <c r="E330" s="1"/>
    </row>
    <row r="331" spans="1:9" s="14" customFormat="1" x14ac:dyDescent="0.2">
      <c r="A331" s="72"/>
      <c r="B331" s="77"/>
      <c r="C331" s="82" t="s">
        <v>27</v>
      </c>
      <c r="D331" s="80"/>
      <c r="E331" s="1"/>
    </row>
    <row r="332" spans="1:9" s="14" customFormat="1" ht="18" x14ac:dyDescent="0.25">
      <c r="A332" s="72"/>
      <c r="B332" s="77"/>
      <c r="C332" s="83" t="s">
        <v>118</v>
      </c>
      <c r="D332" s="80"/>
      <c r="E332" s="1"/>
      <c r="F332" s="30" t="s">
        <v>20</v>
      </c>
      <c r="G332" s="30" t="s">
        <v>34</v>
      </c>
      <c r="H332" s="30" t="s">
        <v>35</v>
      </c>
      <c r="I332" s="30" t="s">
        <v>111</v>
      </c>
    </row>
    <row r="333" spans="1:9" s="14" customFormat="1" ht="17" x14ac:dyDescent="0.2">
      <c r="A333" s="72"/>
      <c r="B333" s="77"/>
      <c r="C333" s="79" t="s">
        <v>28</v>
      </c>
      <c r="D333" s="78" t="str">
        <f t="shared" ref="D333:D345" si="16">_xlfn.CONCAT("t(",F333,") = ",G333,", p = ",H333,", d = ",I333)</f>
        <v>t(385) = -5.12, p = 0.000, d = -1.238</v>
      </c>
      <c r="E333" s="1"/>
      <c r="F333" s="14">
        <v>385</v>
      </c>
      <c r="G333" s="14">
        <v>-5.12</v>
      </c>
      <c r="H333" s="14" t="s">
        <v>51</v>
      </c>
      <c r="I333" s="14">
        <v>-1.238</v>
      </c>
    </row>
    <row r="334" spans="1:9" s="14" customFormat="1" ht="17" x14ac:dyDescent="0.2">
      <c r="A334" s="72"/>
      <c r="B334" s="77"/>
      <c r="C334" s="79" t="s">
        <v>29</v>
      </c>
      <c r="D334" s="75" t="str">
        <f t="shared" si="16"/>
        <v>t(385) = 1.00, p = 0.319, d = 0.274</v>
      </c>
      <c r="E334" s="1"/>
      <c r="F334" s="14">
        <v>385</v>
      </c>
      <c r="G334" s="14" t="s">
        <v>293</v>
      </c>
      <c r="H334" s="14">
        <v>0.31900000000000001</v>
      </c>
      <c r="I334" s="14">
        <v>0.27400000000000002</v>
      </c>
    </row>
    <row r="335" spans="1:9" s="14" customFormat="1" ht="17" x14ac:dyDescent="0.2">
      <c r="A335" s="72"/>
      <c r="B335" s="77"/>
      <c r="C335" s="79" t="s">
        <v>30</v>
      </c>
      <c r="D335" s="75" t="str">
        <f t="shared" si="16"/>
        <v>t(385) = 0.44, p = 0.660, d = 0.108</v>
      </c>
      <c r="E335" s="1"/>
      <c r="F335" s="14">
        <v>385</v>
      </c>
      <c r="G335" s="14">
        <v>0.44</v>
      </c>
      <c r="H335" s="14" t="s">
        <v>290</v>
      </c>
      <c r="I335" s="14">
        <v>0.108</v>
      </c>
    </row>
    <row r="336" spans="1:9" s="14" customFormat="1" ht="17" x14ac:dyDescent="0.2">
      <c r="A336" s="72"/>
      <c r="B336" s="77"/>
      <c r="C336" s="79" t="s">
        <v>31</v>
      </c>
      <c r="D336" s="78" t="str">
        <f t="shared" si="16"/>
        <v>t(385) = 7.27, p = 0.000, d = 1.513</v>
      </c>
      <c r="E336" s="1"/>
      <c r="F336" s="14">
        <v>385</v>
      </c>
      <c r="G336" s="14">
        <v>7.27</v>
      </c>
      <c r="H336" s="14" t="s">
        <v>51</v>
      </c>
      <c r="I336" s="14">
        <v>1.5129999999999999</v>
      </c>
    </row>
    <row r="337" spans="1:10" s="14" customFormat="1" ht="17" x14ac:dyDescent="0.2">
      <c r="A337" s="72"/>
      <c r="B337" s="77"/>
      <c r="C337" s="79" t="s">
        <v>32</v>
      </c>
      <c r="D337" s="78" t="str">
        <f t="shared" si="16"/>
        <v>t(385) = 8.03, p = 0.000, d = 1.347</v>
      </c>
      <c r="E337" s="1"/>
      <c r="F337" s="14">
        <v>385</v>
      </c>
      <c r="G337" s="14">
        <v>8.0299999999999994</v>
      </c>
      <c r="H337" s="14" t="s">
        <v>51</v>
      </c>
      <c r="I337" s="14">
        <v>1.347</v>
      </c>
    </row>
    <row r="338" spans="1:10" s="14" customFormat="1" ht="17" x14ac:dyDescent="0.2">
      <c r="A338" s="72"/>
      <c r="B338" s="77"/>
      <c r="C338" s="79" t="s">
        <v>33</v>
      </c>
      <c r="D338" s="75" t="str">
        <f t="shared" si="16"/>
        <v>t(385) = -0.78, p = 0.437, d = -0.166</v>
      </c>
      <c r="E338" s="1"/>
      <c r="F338" s="14">
        <v>385</v>
      </c>
      <c r="G338" s="14">
        <v>-0.78</v>
      </c>
      <c r="H338" s="14">
        <v>0.437</v>
      </c>
      <c r="I338" s="14">
        <v>-0.16600000000000001</v>
      </c>
    </row>
    <row r="339" spans="1:10" s="14" customFormat="1" ht="18" x14ac:dyDescent="0.25">
      <c r="A339" s="72"/>
      <c r="B339" s="77"/>
      <c r="C339" s="83" t="s">
        <v>119</v>
      </c>
      <c r="D339" s="75"/>
      <c r="E339" s="1"/>
    </row>
    <row r="340" spans="1:10" s="14" customFormat="1" ht="17" x14ac:dyDescent="0.2">
      <c r="A340" s="72"/>
      <c r="B340" s="77"/>
      <c r="C340" s="79" t="s">
        <v>28</v>
      </c>
      <c r="D340" s="75" t="str">
        <f t="shared" si="16"/>
        <v>t(385) = -0.21, p = 0.831, d = -0.052</v>
      </c>
      <c r="E340" s="1"/>
      <c r="F340" s="14">
        <v>385</v>
      </c>
      <c r="G340" s="14">
        <v>-0.21</v>
      </c>
      <c r="H340" s="14">
        <v>0.83099999999999996</v>
      </c>
      <c r="I340" s="14">
        <v>-5.1999999999999998E-2</v>
      </c>
    </row>
    <row r="341" spans="1:10" s="14" customFormat="1" ht="17" x14ac:dyDescent="0.2">
      <c r="A341" s="72"/>
      <c r="B341" s="77"/>
      <c r="C341" s="79" t="s">
        <v>29</v>
      </c>
      <c r="D341" s="75" t="str">
        <f t="shared" si="16"/>
        <v>t(385) = 0.67, p = 0.502, d = 0.185</v>
      </c>
      <c r="E341" s="1"/>
      <c r="F341" s="14">
        <v>385</v>
      </c>
      <c r="G341" s="14">
        <v>0.67</v>
      </c>
      <c r="H341" s="14">
        <v>0.502</v>
      </c>
      <c r="I341" s="14">
        <v>0.185</v>
      </c>
    </row>
    <row r="342" spans="1:10" s="14" customFormat="1" ht="17" x14ac:dyDescent="0.2">
      <c r="A342" s="72"/>
      <c r="B342" s="77"/>
      <c r="C342" s="79" t="s">
        <v>30</v>
      </c>
      <c r="D342" s="75" t="str">
        <f t="shared" si="16"/>
        <v>t(385) = 0.17, p = 0.861, d = 0.043</v>
      </c>
      <c r="E342" s="1"/>
      <c r="F342" s="14">
        <v>385</v>
      </c>
      <c r="G342" s="14">
        <v>0.17</v>
      </c>
      <c r="H342" s="14">
        <v>0.86099999999999999</v>
      </c>
      <c r="I342" s="14">
        <v>4.2999999999999997E-2</v>
      </c>
    </row>
    <row r="343" spans="1:10" s="14" customFormat="1" ht="17" x14ac:dyDescent="0.2">
      <c r="A343" s="72"/>
      <c r="B343" s="77"/>
      <c r="C343" s="79" t="s">
        <v>31</v>
      </c>
      <c r="D343" s="75" t="str">
        <f t="shared" si="16"/>
        <v>t(385) = 1.14, p = 0.256, d = 0.237</v>
      </c>
      <c r="E343" s="1"/>
      <c r="F343" s="14">
        <v>385</v>
      </c>
      <c r="G343" s="14">
        <v>1.1399999999999999</v>
      </c>
      <c r="H343" s="14">
        <v>0.25600000000000001</v>
      </c>
      <c r="I343" s="14">
        <v>0.23699999999999999</v>
      </c>
    </row>
    <row r="344" spans="1:10" s="14" customFormat="1" ht="17" x14ac:dyDescent="0.2">
      <c r="A344" s="72"/>
      <c r="B344" s="77"/>
      <c r="C344" s="79" t="s">
        <v>32</v>
      </c>
      <c r="D344" s="75" t="str">
        <f t="shared" si="16"/>
        <v>t(385) = 0.56, p = 0.573, d = 0.095</v>
      </c>
      <c r="E344" s="1"/>
      <c r="F344" s="14">
        <v>385</v>
      </c>
      <c r="G344" s="14">
        <v>0.56000000000000005</v>
      </c>
      <c r="H344" s="14">
        <v>0.57299999999999995</v>
      </c>
      <c r="I344" s="14">
        <v>9.5000000000000001E-2</v>
      </c>
    </row>
    <row r="345" spans="1:10" s="14" customFormat="1" ht="18" thickBot="1" x14ac:dyDescent="0.25">
      <c r="A345" s="84"/>
      <c r="B345" s="85"/>
      <c r="C345" s="86" t="s">
        <v>33</v>
      </c>
      <c r="D345" s="87" t="str">
        <f t="shared" si="16"/>
        <v>t(385) = -0.67, p = 0.506, d = -0.142</v>
      </c>
      <c r="E345" s="1"/>
      <c r="F345" s="14">
        <v>385</v>
      </c>
      <c r="G345" s="14">
        <v>-0.67</v>
      </c>
      <c r="H345" s="14">
        <v>0.50600000000000001</v>
      </c>
      <c r="I345" s="14">
        <v>-0.14199999999999999</v>
      </c>
    </row>
    <row r="346" spans="1:10" s="14" customFormat="1" ht="51" x14ac:dyDescent="0.2">
      <c r="A346" s="68" t="s">
        <v>369</v>
      </c>
      <c r="B346" s="69" t="s">
        <v>127</v>
      </c>
      <c r="C346" s="70" t="s">
        <v>489</v>
      </c>
      <c r="D346" s="71"/>
      <c r="E346" s="1"/>
    </row>
    <row r="347" spans="1:10" s="14" customFormat="1" ht="17" x14ac:dyDescent="0.2">
      <c r="A347" s="72"/>
      <c r="B347" s="73" t="s">
        <v>125</v>
      </c>
      <c r="C347" s="74" t="s">
        <v>12</v>
      </c>
      <c r="D347" s="75"/>
      <c r="E347" s="1"/>
      <c r="F347" s="28" t="s">
        <v>8</v>
      </c>
      <c r="G347" s="28" t="s">
        <v>9</v>
      </c>
      <c r="H347" s="28" t="s">
        <v>10</v>
      </c>
      <c r="I347" s="28" t="s">
        <v>35</v>
      </c>
      <c r="J347" s="30" t="s">
        <v>111</v>
      </c>
    </row>
    <row r="348" spans="1:10" s="14" customFormat="1" ht="17" x14ac:dyDescent="0.2">
      <c r="A348" s="72"/>
      <c r="B348" s="73" t="s">
        <v>126</v>
      </c>
      <c r="C348" s="76" t="s">
        <v>79</v>
      </c>
      <c r="D348" s="75" t="str">
        <f>_xlfn.CONCAT("β = ",F348,", SE = ",G348,", z = ",H348,", p = ",I348)</f>
        <v>β = 27.89, SE = 4.92, z = 5.67, p = 0.000</v>
      </c>
      <c r="E348" s="1"/>
      <c r="F348" s="29">
        <v>27.89</v>
      </c>
      <c r="G348" s="29">
        <v>4.92</v>
      </c>
      <c r="H348" s="29">
        <v>5.67</v>
      </c>
      <c r="I348" s="29" t="s">
        <v>51</v>
      </c>
      <c r="J348" s="29"/>
    </row>
    <row r="349" spans="1:10" s="14" customFormat="1" ht="19" x14ac:dyDescent="0.25">
      <c r="A349" s="72"/>
      <c r="B349" s="73"/>
      <c r="C349" s="76" t="s">
        <v>469</v>
      </c>
      <c r="D349" s="75" t="str">
        <f t="shared" ref="D349:D352" si="17">_xlfn.CONCAT("β = ",F349,", SE = ",G349,", z = ",H349,", p = ",I349,", d = ",J349)</f>
        <v>β = -3.18, SE = 2.38, z = -1.34, p = 0.181, d = -0.261</v>
      </c>
      <c r="E349" s="1"/>
      <c r="F349" s="29">
        <v>-3.18</v>
      </c>
      <c r="G349" s="29">
        <v>2.38</v>
      </c>
      <c r="H349" s="29">
        <v>-1.34</v>
      </c>
      <c r="I349" s="29">
        <v>0.18099999999999999</v>
      </c>
      <c r="J349" s="14">
        <v>-0.26100000000000001</v>
      </c>
    </row>
    <row r="350" spans="1:10" s="14" customFormat="1" ht="19" x14ac:dyDescent="0.25">
      <c r="A350" s="72"/>
      <c r="B350" s="77"/>
      <c r="C350" s="76" t="s">
        <v>110</v>
      </c>
      <c r="D350" s="78" t="str">
        <f t="shared" si="17"/>
        <v>β = -6.95, SE = 2.38, z = -2.92, p = 0.003, d = -0.571</v>
      </c>
      <c r="E350" s="1"/>
      <c r="F350" s="14">
        <v>-6.95</v>
      </c>
      <c r="G350" s="14">
        <v>2.38</v>
      </c>
      <c r="H350" s="14">
        <v>-2.92</v>
      </c>
      <c r="I350" s="29">
        <v>3.0000000000000001E-3</v>
      </c>
      <c r="J350" s="14">
        <v>-0.57099999999999995</v>
      </c>
    </row>
    <row r="351" spans="1:10" s="14" customFormat="1" ht="19" x14ac:dyDescent="0.25">
      <c r="A351" s="72"/>
      <c r="B351" s="77"/>
      <c r="C351" s="76" t="s">
        <v>64</v>
      </c>
      <c r="D351" s="75" t="str">
        <f t="shared" si="17"/>
        <v>β = -2.71, SE = 6.36, z = -0.43, p = 0.670, d = -0.223</v>
      </c>
      <c r="E351" s="1"/>
      <c r="F351" s="14">
        <v>-2.71</v>
      </c>
      <c r="G351" s="14">
        <v>6.36</v>
      </c>
      <c r="H351" s="14">
        <v>-0.43</v>
      </c>
      <c r="I351" s="14" t="s">
        <v>54</v>
      </c>
      <c r="J351" s="14">
        <v>-0.223</v>
      </c>
    </row>
    <row r="352" spans="1:10" s="14" customFormat="1" ht="19" x14ac:dyDescent="0.25">
      <c r="A352" s="72"/>
      <c r="B352" s="73"/>
      <c r="C352" s="76" t="s">
        <v>470</v>
      </c>
      <c r="D352" s="75" t="str">
        <f t="shared" si="17"/>
        <v>β = 2.52, SE = 3.36, z = 0.75, p = 0.453, d = 0.207</v>
      </c>
      <c r="E352" s="1"/>
      <c r="F352" s="29">
        <v>2.52</v>
      </c>
      <c r="G352" s="29">
        <v>3.36</v>
      </c>
      <c r="H352" s="29">
        <v>0.75</v>
      </c>
      <c r="I352" s="29">
        <v>0.45300000000000001</v>
      </c>
      <c r="J352" s="14">
        <v>0.20699999999999999</v>
      </c>
    </row>
    <row r="353" spans="1:10" s="14" customFormat="1" ht="17" x14ac:dyDescent="0.2">
      <c r="A353" s="72"/>
      <c r="B353" s="77"/>
      <c r="C353" s="74" t="s">
        <v>13</v>
      </c>
      <c r="D353" s="75"/>
      <c r="E353" s="1"/>
      <c r="F353" s="30" t="s">
        <v>22</v>
      </c>
      <c r="G353" s="30" t="s">
        <v>23</v>
      </c>
    </row>
    <row r="354" spans="1:10" s="14" customFormat="1" ht="17" x14ac:dyDescent="0.2">
      <c r="A354" s="72"/>
      <c r="B354" s="77"/>
      <c r="C354" s="76" t="s">
        <v>14</v>
      </c>
      <c r="D354" s="75" t="str">
        <f>_xlfn.CONCAT("σ2 = ",F354,", SD = ",G354)</f>
        <v>σ2 = 102.5, SD = 10.13</v>
      </c>
      <c r="E354" s="1"/>
      <c r="F354" s="14" t="s">
        <v>491</v>
      </c>
      <c r="G354" s="14" t="s">
        <v>492</v>
      </c>
    </row>
    <row r="355" spans="1:10" s="14" customFormat="1" ht="17" x14ac:dyDescent="0.2">
      <c r="A355" s="72"/>
      <c r="B355" s="77"/>
      <c r="C355" s="74" t="s">
        <v>15</v>
      </c>
      <c r="D355" s="75"/>
      <c r="E355" s="1"/>
    </row>
    <row r="356" spans="1:10" s="14" customFormat="1" x14ac:dyDescent="0.2">
      <c r="A356" s="72"/>
      <c r="B356" s="73"/>
      <c r="C356" s="79" t="s">
        <v>20</v>
      </c>
      <c r="D356" s="80">
        <v>37</v>
      </c>
      <c r="E356" s="1"/>
    </row>
    <row r="357" spans="1:10" s="14" customFormat="1" x14ac:dyDescent="0.2">
      <c r="A357" s="72"/>
      <c r="B357" s="73"/>
      <c r="C357" s="79" t="s">
        <v>21</v>
      </c>
      <c r="D357" s="143">
        <v>0.76700000000000002</v>
      </c>
      <c r="E357" s="1"/>
    </row>
    <row r="358" spans="1:10" s="14" customFormat="1" ht="18" x14ac:dyDescent="0.2">
      <c r="A358" s="72"/>
      <c r="B358" s="73"/>
      <c r="C358" s="79" t="s">
        <v>24</v>
      </c>
      <c r="D358" s="143">
        <v>7.9000000000000001E-2</v>
      </c>
      <c r="E358" s="1"/>
    </row>
    <row r="359" spans="1:10" s="14" customFormat="1" x14ac:dyDescent="0.2">
      <c r="A359" s="72"/>
      <c r="B359" s="73"/>
      <c r="C359" s="79" t="s">
        <v>424</v>
      </c>
      <c r="D359" s="143">
        <v>11.379</v>
      </c>
      <c r="E359" s="1"/>
    </row>
    <row r="360" spans="1:10" s="14" customFormat="1" x14ac:dyDescent="0.2">
      <c r="A360" s="72"/>
      <c r="B360" s="73"/>
      <c r="C360" s="79" t="s">
        <v>16</v>
      </c>
      <c r="D360" s="143">
        <v>-3.379</v>
      </c>
      <c r="E360" s="1"/>
    </row>
    <row r="361" spans="1:10" s="14" customFormat="1" x14ac:dyDescent="0.2">
      <c r="A361" s="72"/>
      <c r="B361" s="77"/>
      <c r="C361" s="79" t="s">
        <v>17</v>
      </c>
      <c r="D361" s="143">
        <v>3.758</v>
      </c>
      <c r="E361" s="1"/>
    </row>
    <row r="362" spans="1:10" s="14" customFormat="1" x14ac:dyDescent="0.2">
      <c r="A362" s="72"/>
      <c r="B362" s="77"/>
      <c r="C362" s="79" t="s">
        <v>18</v>
      </c>
      <c r="D362" s="143">
        <v>5.6890000000000001</v>
      </c>
      <c r="E362" s="1"/>
    </row>
    <row r="363" spans="1:10" s="14" customFormat="1" ht="17" thickBot="1" x14ac:dyDescent="0.25">
      <c r="A363" s="72"/>
      <c r="B363" s="77"/>
      <c r="C363" s="79" t="s">
        <v>19</v>
      </c>
      <c r="D363" s="81">
        <v>2.3E-2</v>
      </c>
      <c r="E363" s="1"/>
    </row>
    <row r="364" spans="1:10" s="14" customFormat="1" ht="45.5" customHeight="1" x14ac:dyDescent="0.2">
      <c r="A364" s="68" t="s">
        <v>369</v>
      </c>
      <c r="B364" s="69" t="s">
        <v>127</v>
      </c>
      <c r="C364" s="70" t="s">
        <v>281</v>
      </c>
      <c r="D364" s="71"/>
      <c r="E364" s="1"/>
    </row>
    <row r="365" spans="1:10" s="14" customFormat="1" ht="17" x14ac:dyDescent="0.2">
      <c r="A365" s="72"/>
      <c r="B365" s="73" t="s">
        <v>125</v>
      </c>
      <c r="C365" s="74" t="s">
        <v>12</v>
      </c>
      <c r="D365" s="75"/>
      <c r="E365" s="1"/>
      <c r="F365" s="28" t="s">
        <v>8</v>
      </c>
      <c r="G365" s="28" t="s">
        <v>9</v>
      </c>
      <c r="H365" s="28" t="s">
        <v>10</v>
      </c>
      <c r="I365" s="28" t="s">
        <v>35</v>
      </c>
      <c r="J365" s="30" t="s">
        <v>111</v>
      </c>
    </row>
    <row r="366" spans="1:10" s="14" customFormat="1" ht="17" x14ac:dyDescent="0.2">
      <c r="A366" s="72"/>
      <c r="B366" s="73" t="s">
        <v>126</v>
      </c>
      <c r="C366" s="76" t="s">
        <v>79</v>
      </c>
      <c r="D366" s="75" t="str">
        <f>_xlfn.CONCAT("β = ",F366,", SE = ",G366,", z = ",H366,", p = ",I366)</f>
        <v>β = 25.77, SE = 6.00, z = 4.30, p = 0.000</v>
      </c>
      <c r="E366" s="1"/>
      <c r="F366" s="14">
        <v>25.77</v>
      </c>
      <c r="G366" s="14" t="s">
        <v>297</v>
      </c>
      <c r="H366" s="14" t="s">
        <v>299</v>
      </c>
      <c r="I366" s="14" t="s">
        <v>51</v>
      </c>
    </row>
    <row r="367" spans="1:10" s="14" customFormat="1" ht="19" x14ac:dyDescent="0.25">
      <c r="A367" s="72"/>
      <c r="B367" s="73"/>
      <c r="C367" s="76" t="s">
        <v>136</v>
      </c>
      <c r="D367" s="75" t="str">
        <f t="shared" ref="D367:D382" si="18">_xlfn.CONCAT("β = ",F367,", SE = ",G367,", z = ",H367,", p = ",I367,", d = ",J367)</f>
        <v>β = -1.11, SE = 3.80, z = -0.29, p = 0.77, d = -0.06</v>
      </c>
      <c r="E367" s="1"/>
      <c r="F367" s="14">
        <v>-1.1100000000000001</v>
      </c>
      <c r="G367" s="14" t="s">
        <v>298</v>
      </c>
      <c r="H367" s="14">
        <v>-0.28999999999999998</v>
      </c>
      <c r="I367" s="14">
        <v>0.77</v>
      </c>
      <c r="J367" s="14">
        <v>-0.06</v>
      </c>
    </row>
    <row r="368" spans="1:10" s="14" customFormat="1" ht="19" x14ac:dyDescent="0.25">
      <c r="A368" s="72"/>
      <c r="B368" s="73"/>
      <c r="C368" s="76" t="s">
        <v>137</v>
      </c>
      <c r="D368" s="78" t="str">
        <f t="shared" si="18"/>
        <v>β = 12.43, SE = 3.80, z = 3.27, p = 0.001, d = 0.666</v>
      </c>
      <c r="E368" s="1"/>
      <c r="F368" s="14">
        <v>12.43</v>
      </c>
      <c r="G368" s="14" t="s">
        <v>298</v>
      </c>
      <c r="H368" s="14">
        <v>3.27</v>
      </c>
      <c r="I368" s="14">
        <v>1E-3</v>
      </c>
      <c r="J368" s="14">
        <v>0.66600000000000004</v>
      </c>
    </row>
    <row r="369" spans="1:10" s="14" customFormat="1" ht="19" x14ac:dyDescent="0.25">
      <c r="A369" s="72"/>
      <c r="B369" s="73"/>
      <c r="C369" s="76" t="s">
        <v>138</v>
      </c>
      <c r="D369" s="78" t="str">
        <f t="shared" si="18"/>
        <v>β = 12.14, SE = 3.80, z = 3.19, p = 0.001, d = 0.650</v>
      </c>
      <c r="E369" s="1"/>
      <c r="F369" s="14">
        <v>12.14</v>
      </c>
      <c r="G369" s="14" t="s">
        <v>298</v>
      </c>
      <c r="H369" s="14">
        <v>3.19</v>
      </c>
      <c r="I369" s="14">
        <v>1E-3</v>
      </c>
      <c r="J369" s="14" t="s">
        <v>300</v>
      </c>
    </row>
    <row r="370" spans="1:10" s="14" customFormat="1" ht="19" x14ac:dyDescent="0.25">
      <c r="A370" s="72"/>
      <c r="B370" s="73"/>
      <c r="C370" s="76" t="s">
        <v>139</v>
      </c>
      <c r="D370" s="78" t="str">
        <f t="shared" si="18"/>
        <v>β = 15.43, SE = 3.80, z = 4.06, p = 0.000, d = 0.826</v>
      </c>
      <c r="E370" s="1"/>
      <c r="F370" s="14">
        <v>15.43</v>
      </c>
      <c r="G370" s="14" t="s">
        <v>298</v>
      </c>
      <c r="H370" s="14">
        <v>4.0599999999999996</v>
      </c>
      <c r="I370" s="14" t="s">
        <v>51</v>
      </c>
      <c r="J370" s="14">
        <v>0.82599999999999996</v>
      </c>
    </row>
    <row r="371" spans="1:10" s="14" customFormat="1" ht="19" x14ac:dyDescent="0.25">
      <c r="A371" s="72"/>
      <c r="B371" s="73"/>
      <c r="C371" s="76" t="s">
        <v>140</v>
      </c>
      <c r="D371" s="78" t="str">
        <f t="shared" si="18"/>
        <v>β = 10.61, SE = 3.80, z = 2.79, p = 0.005, d = 0.568</v>
      </c>
      <c r="E371" s="1"/>
      <c r="F371" s="14">
        <v>10.61</v>
      </c>
      <c r="G371" s="14" t="s">
        <v>298</v>
      </c>
      <c r="H371" s="14">
        <v>2.79</v>
      </c>
      <c r="I371" s="14">
        <v>5.0000000000000001E-3</v>
      </c>
      <c r="J371" s="14">
        <v>0.56799999999999995</v>
      </c>
    </row>
    <row r="372" spans="1:10" s="14" customFormat="1" ht="19" x14ac:dyDescent="0.25">
      <c r="A372" s="72"/>
      <c r="B372" s="77"/>
      <c r="C372" s="76" t="s">
        <v>141</v>
      </c>
      <c r="D372" s="78" t="str">
        <f t="shared" si="18"/>
        <v>β = 18.61, SE = 3.80, z = 4.89, p = 0.000, d = 0.997</v>
      </c>
      <c r="E372" s="1"/>
      <c r="F372" s="14">
        <v>18.61</v>
      </c>
      <c r="G372" s="14" t="s">
        <v>298</v>
      </c>
      <c r="H372" s="14">
        <v>4.8899999999999997</v>
      </c>
      <c r="I372" s="14" t="s">
        <v>51</v>
      </c>
      <c r="J372" s="14">
        <v>0.997</v>
      </c>
    </row>
    <row r="373" spans="1:10" s="14" customFormat="1" ht="19" x14ac:dyDescent="0.25">
      <c r="A373" s="72"/>
      <c r="B373" s="77"/>
      <c r="C373" s="76" t="s">
        <v>142</v>
      </c>
      <c r="D373" s="78" t="str">
        <f t="shared" si="18"/>
        <v>β = 19.73, SE = 3.80, z = 5.19, p = 0.000, d = 1.056</v>
      </c>
      <c r="E373" s="1"/>
      <c r="F373" s="14">
        <v>19.73</v>
      </c>
      <c r="G373" s="14" t="s">
        <v>298</v>
      </c>
      <c r="H373" s="14">
        <v>5.19</v>
      </c>
      <c r="I373" s="14" t="s">
        <v>51</v>
      </c>
      <c r="J373" s="14">
        <v>1.056</v>
      </c>
    </row>
    <row r="374" spans="1:10" s="14" customFormat="1" ht="19" x14ac:dyDescent="0.25">
      <c r="A374" s="72"/>
      <c r="B374" s="77"/>
      <c r="C374" s="76" t="s">
        <v>110</v>
      </c>
      <c r="D374" s="75" t="str">
        <f t="shared" si="18"/>
        <v>β = -5.69, SE = 3.11, z = -1.83, p = 0.067, d = -0.305</v>
      </c>
      <c r="E374" s="1"/>
      <c r="F374" s="14">
        <v>-5.69</v>
      </c>
      <c r="G374" s="14">
        <v>3.11</v>
      </c>
      <c r="H374" s="14">
        <v>-1.83</v>
      </c>
      <c r="I374" s="14">
        <v>6.7000000000000004E-2</v>
      </c>
      <c r="J374" s="14">
        <v>-0.30499999999999999</v>
      </c>
    </row>
    <row r="375" spans="1:10" s="14" customFormat="1" ht="19" x14ac:dyDescent="0.25">
      <c r="A375" s="72"/>
      <c r="B375" s="77"/>
      <c r="C375" s="76" t="s">
        <v>64</v>
      </c>
      <c r="D375" s="75" t="str">
        <f t="shared" si="18"/>
        <v>β = -1.75, SE = 7.62, z = -0.23, p = 0.819, d = -0.094</v>
      </c>
      <c r="E375" s="1"/>
      <c r="F375" s="14">
        <v>-1.75</v>
      </c>
      <c r="G375" s="14">
        <v>7.62</v>
      </c>
      <c r="H375" s="14">
        <v>-0.23</v>
      </c>
      <c r="I375" s="14">
        <v>0.81899999999999995</v>
      </c>
      <c r="J375" s="14">
        <v>-9.4E-2</v>
      </c>
    </row>
    <row r="376" spans="1:10" s="14" customFormat="1" ht="19" x14ac:dyDescent="0.25">
      <c r="A376" s="72"/>
      <c r="B376" s="73"/>
      <c r="C376" s="76" t="s">
        <v>143</v>
      </c>
      <c r="D376" s="75" t="str">
        <f t="shared" si="18"/>
        <v>β = 5.22, SE = 5.38, z = 0.97, p = 0.332, d = 0.279</v>
      </c>
      <c r="E376" s="1"/>
      <c r="F376" s="14">
        <v>5.22</v>
      </c>
      <c r="G376" s="14">
        <v>5.38</v>
      </c>
      <c r="H376" s="14">
        <v>0.97</v>
      </c>
      <c r="I376" s="14">
        <v>0.33200000000000002</v>
      </c>
      <c r="J376" s="14">
        <v>0.27900000000000003</v>
      </c>
    </row>
    <row r="377" spans="1:10" s="14" customFormat="1" ht="19" x14ac:dyDescent="0.25">
      <c r="A377" s="72"/>
      <c r="B377" s="73"/>
      <c r="C377" s="76" t="s">
        <v>144</v>
      </c>
      <c r="D377" s="78" t="str">
        <f t="shared" si="18"/>
        <v>β = -14.35, SE = 5.38, z = -2.67, p = 0.008, d = -0.769</v>
      </c>
      <c r="E377" s="1"/>
      <c r="F377" s="14">
        <v>-14.35</v>
      </c>
      <c r="G377" s="14">
        <v>5.38</v>
      </c>
      <c r="H377" s="14">
        <v>-2.67</v>
      </c>
      <c r="I377" s="14">
        <v>8.0000000000000002E-3</v>
      </c>
      <c r="J377" s="14">
        <v>-0.76900000000000002</v>
      </c>
    </row>
    <row r="378" spans="1:10" s="14" customFormat="1" ht="19" x14ac:dyDescent="0.25">
      <c r="A378" s="72"/>
      <c r="B378" s="73"/>
      <c r="C378" s="76" t="s">
        <v>145</v>
      </c>
      <c r="D378" s="75" t="str">
        <f t="shared" si="18"/>
        <v>β = -10.13, SE = 5.38, z = -1.88, p = 0.06, d = -0.542</v>
      </c>
      <c r="E378" s="1"/>
      <c r="F378" s="14">
        <v>-10.130000000000001</v>
      </c>
      <c r="G378" s="14">
        <v>5.38</v>
      </c>
      <c r="H378" s="14">
        <v>-1.88</v>
      </c>
      <c r="I378" s="14">
        <v>0.06</v>
      </c>
      <c r="J378" s="14">
        <v>-0.54200000000000004</v>
      </c>
    </row>
    <row r="379" spans="1:10" s="14" customFormat="1" ht="19" x14ac:dyDescent="0.25">
      <c r="A379" s="72"/>
      <c r="B379" s="73"/>
      <c r="C379" s="76" t="s">
        <v>146</v>
      </c>
      <c r="D379" s="78" t="str">
        <f t="shared" si="18"/>
        <v>β = -14.88, SE = 5.38, z = -2.76, p = 0.006, d = -0.797</v>
      </c>
      <c r="E379" s="1"/>
      <c r="F379" s="14">
        <v>-14.88</v>
      </c>
      <c r="G379" s="14">
        <v>5.38</v>
      </c>
      <c r="H379" s="14">
        <v>-2.76</v>
      </c>
      <c r="I379" s="14">
        <v>6.0000000000000001E-3</v>
      </c>
      <c r="J379" s="14">
        <v>-0.79700000000000004</v>
      </c>
    </row>
    <row r="380" spans="1:10" s="14" customFormat="1" ht="19" x14ac:dyDescent="0.25">
      <c r="A380" s="72"/>
      <c r="B380" s="73"/>
      <c r="C380" s="76" t="s">
        <v>147</v>
      </c>
      <c r="D380" s="78" t="str">
        <f t="shared" si="18"/>
        <v>β = -12.42, SE = 5.38, z = -2.31, p = 0.021, d = -0.665</v>
      </c>
      <c r="E380" s="1"/>
      <c r="F380" s="14">
        <v>-12.42</v>
      </c>
      <c r="G380" s="14">
        <v>5.38</v>
      </c>
      <c r="H380" s="14">
        <v>-2.31</v>
      </c>
      <c r="I380" s="14">
        <v>2.1000000000000001E-2</v>
      </c>
      <c r="J380" s="14">
        <v>-0.66500000000000004</v>
      </c>
    </row>
    <row r="381" spans="1:10" s="14" customFormat="1" ht="19" x14ac:dyDescent="0.25">
      <c r="A381" s="72"/>
      <c r="B381" s="77"/>
      <c r="C381" s="76" t="s">
        <v>148</v>
      </c>
      <c r="D381" s="78" t="str">
        <f t="shared" si="18"/>
        <v>β = -18.67, SE = 5.38, z = -3.47, p = 0.001, d = -1.000</v>
      </c>
      <c r="E381" s="1"/>
      <c r="F381" s="14">
        <v>-18.670000000000002</v>
      </c>
      <c r="G381" s="14">
        <v>5.38</v>
      </c>
      <c r="H381" s="14">
        <v>-3.47</v>
      </c>
      <c r="I381" s="14">
        <v>1E-3</v>
      </c>
      <c r="J381" s="14" t="s">
        <v>301</v>
      </c>
    </row>
    <row r="382" spans="1:10" s="14" customFormat="1" ht="19" x14ac:dyDescent="0.25">
      <c r="A382" s="72"/>
      <c r="B382" s="77"/>
      <c r="C382" s="76" t="s">
        <v>149</v>
      </c>
      <c r="D382" s="78" t="str">
        <f t="shared" si="18"/>
        <v>β = -18.94, SE = 5.38, z = -3.52, p = 0.000, d = -1.014</v>
      </c>
      <c r="E382" s="1"/>
      <c r="F382" s="14">
        <v>-18.940000000000001</v>
      </c>
      <c r="G382" s="14">
        <v>5.38</v>
      </c>
      <c r="H382" s="14">
        <v>-3.52</v>
      </c>
      <c r="I382" s="14" t="s">
        <v>51</v>
      </c>
      <c r="J382" s="14">
        <v>-1.014</v>
      </c>
    </row>
    <row r="383" spans="1:10" s="14" customFormat="1" ht="17" x14ac:dyDescent="0.2">
      <c r="A383" s="72"/>
      <c r="B383" s="77"/>
      <c r="C383" s="74" t="s">
        <v>13</v>
      </c>
      <c r="D383" s="75"/>
      <c r="E383" s="1"/>
      <c r="F383" s="30" t="s">
        <v>22</v>
      </c>
      <c r="G383" s="30" t="s">
        <v>23</v>
      </c>
    </row>
    <row r="384" spans="1:10" s="14" customFormat="1" ht="17" x14ac:dyDescent="0.2">
      <c r="A384" s="72"/>
      <c r="B384" s="77"/>
      <c r="C384" s="76" t="s">
        <v>14</v>
      </c>
      <c r="D384" s="75" t="str">
        <f>_xlfn.CONCAT("σ2 = ",F384,", SD = ",G384)</f>
        <v>σ2 = 152.4, SD = 12.35</v>
      </c>
      <c r="E384" s="1"/>
      <c r="F384" s="14" t="s">
        <v>295</v>
      </c>
      <c r="G384" s="14" t="s">
        <v>296</v>
      </c>
    </row>
    <row r="385" spans="1:10" s="14" customFormat="1" ht="17" x14ac:dyDescent="0.2">
      <c r="A385" s="72"/>
      <c r="B385" s="77"/>
      <c r="C385" s="74" t="s">
        <v>15</v>
      </c>
      <c r="D385" s="75"/>
      <c r="E385" s="1"/>
    </row>
    <row r="386" spans="1:10" s="14" customFormat="1" x14ac:dyDescent="0.2">
      <c r="A386" s="72"/>
      <c r="B386" s="73"/>
      <c r="C386" s="79" t="s">
        <v>20</v>
      </c>
      <c r="D386" s="80">
        <v>179</v>
      </c>
      <c r="E386" s="1"/>
    </row>
    <row r="387" spans="1:10" s="14" customFormat="1" x14ac:dyDescent="0.2">
      <c r="A387" s="72"/>
      <c r="B387" s="73"/>
      <c r="C387" s="79" t="s">
        <v>21</v>
      </c>
      <c r="D387" s="143">
        <v>0.58899999999999997</v>
      </c>
      <c r="E387" s="1"/>
    </row>
    <row r="388" spans="1:10" s="14" customFormat="1" ht="18" x14ac:dyDescent="0.2">
      <c r="A388" s="72"/>
      <c r="B388" s="73"/>
      <c r="C388" s="79" t="s">
        <v>24</v>
      </c>
      <c r="D388" s="143">
        <v>0.25600000000000001</v>
      </c>
      <c r="E388" s="1"/>
    </row>
    <row r="389" spans="1:10" s="14" customFormat="1" x14ac:dyDescent="0.2">
      <c r="A389" s="72"/>
      <c r="B389" s="73"/>
      <c r="C389" s="79" t="s">
        <v>424</v>
      </c>
      <c r="D389" s="143">
        <v>117.511</v>
      </c>
      <c r="E389" s="1"/>
    </row>
    <row r="390" spans="1:10" s="14" customFormat="1" x14ac:dyDescent="0.2">
      <c r="A390" s="72"/>
      <c r="B390" s="73"/>
      <c r="C390" s="79" t="s">
        <v>16</v>
      </c>
      <c r="D390" s="143">
        <v>-87.510999999999996</v>
      </c>
      <c r="E390" s="1"/>
    </row>
    <row r="391" spans="1:10" s="14" customFormat="1" x14ac:dyDescent="0.2">
      <c r="A391" s="72"/>
      <c r="B391" s="77"/>
      <c r="C391" s="79" t="s">
        <v>17</v>
      </c>
      <c r="D391" s="143">
        <v>-38.186999999999998</v>
      </c>
      <c r="E391" s="1"/>
    </row>
    <row r="392" spans="1:10" s="14" customFormat="1" x14ac:dyDescent="0.2">
      <c r="A392" s="72"/>
      <c r="B392" s="77"/>
      <c r="C392" s="79" t="s">
        <v>18</v>
      </c>
      <c r="D392" s="143">
        <v>58.755000000000003</v>
      </c>
      <c r="E392" s="1"/>
    </row>
    <row r="393" spans="1:10" s="14" customFormat="1" ht="18" thickBot="1" x14ac:dyDescent="0.25">
      <c r="A393" s="72"/>
      <c r="B393" s="77"/>
      <c r="C393" s="79" t="s">
        <v>19</v>
      </c>
      <c r="D393" s="81" t="s">
        <v>25</v>
      </c>
      <c r="E393" s="1"/>
    </row>
    <row r="394" spans="1:10" s="14" customFormat="1" ht="68" x14ac:dyDescent="0.2">
      <c r="A394" s="68" t="s">
        <v>369</v>
      </c>
      <c r="B394" s="69" t="s">
        <v>127</v>
      </c>
      <c r="C394" s="70" t="s">
        <v>282</v>
      </c>
      <c r="D394" s="71"/>
      <c r="E394" s="1"/>
    </row>
    <row r="395" spans="1:10" s="14" customFormat="1" ht="17" x14ac:dyDescent="0.2">
      <c r="A395" s="72"/>
      <c r="B395" s="73" t="s">
        <v>125</v>
      </c>
      <c r="C395" s="74" t="s">
        <v>12</v>
      </c>
      <c r="D395" s="75"/>
      <c r="E395" s="1"/>
      <c r="F395" s="28" t="s">
        <v>8</v>
      </c>
      <c r="G395" s="28" t="s">
        <v>9</v>
      </c>
      <c r="H395" s="28" t="s">
        <v>10</v>
      </c>
      <c r="I395" s="28" t="s">
        <v>35</v>
      </c>
      <c r="J395" s="30" t="s">
        <v>111</v>
      </c>
    </row>
    <row r="396" spans="1:10" s="14" customFormat="1" ht="17" x14ac:dyDescent="0.2">
      <c r="A396" s="72"/>
      <c r="B396" s="73" t="s">
        <v>126</v>
      </c>
      <c r="C396" s="76" t="s">
        <v>79</v>
      </c>
      <c r="D396" s="75" t="str">
        <f>_xlfn.CONCAT("β = ",F396,", SE = ",G396,", z = ",H396,", p = ",I396)</f>
        <v>β = 24.19, SE = 4.36, z = 5.55, p = 0.000</v>
      </c>
      <c r="E396" s="1"/>
      <c r="F396" s="14">
        <v>24.19</v>
      </c>
      <c r="G396" s="14">
        <v>4.3600000000000003</v>
      </c>
      <c r="H396" s="14">
        <v>5.55</v>
      </c>
      <c r="I396" s="14" t="s">
        <v>51</v>
      </c>
    </row>
    <row r="397" spans="1:10" s="14" customFormat="1" ht="19" x14ac:dyDescent="0.25">
      <c r="A397" s="72"/>
      <c r="B397" s="73"/>
      <c r="C397" s="76" t="s">
        <v>188</v>
      </c>
      <c r="D397" s="75" t="str">
        <f t="shared" ref="D397:D404" si="19">_xlfn.CONCAT("β = ",F397,", SE = ",G397,", z = ",H397,", p = ",I397,", d = ",J397)</f>
        <v>β = -4.50, SE = 2.64, z = -1.71, p = 0.088, d = -0.374</v>
      </c>
      <c r="E397" s="1"/>
      <c r="F397" s="14" t="s">
        <v>304</v>
      </c>
      <c r="G397" s="14">
        <v>2.64</v>
      </c>
      <c r="H397" s="14">
        <v>-1.71</v>
      </c>
      <c r="I397" s="14">
        <v>8.7999999999999995E-2</v>
      </c>
      <c r="J397" s="14">
        <v>-0.374</v>
      </c>
    </row>
    <row r="398" spans="1:10" s="14" customFormat="1" ht="19" x14ac:dyDescent="0.25">
      <c r="A398" s="72"/>
      <c r="B398" s="73"/>
      <c r="C398" s="76" t="s">
        <v>189</v>
      </c>
      <c r="D398" s="75" t="str">
        <f t="shared" si="19"/>
        <v>β = -0.16, SE = 2.64, z = -0.06, p = 0.952, d = -0.013</v>
      </c>
      <c r="E398" s="1"/>
      <c r="F398" s="14">
        <v>-0.16</v>
      </c>
      <c r="G398" s="14">
        <v>2.64</v>
      </c>
      <c r="H398" s="14">
        <v>-0.06</v>
      </c>
      <c r="I398" s="14">
        <v>0.95199999999999996</v>
      </c>
      <c r="J398" s="14">
        <v>-1.2999999999999999E-2</v>
      </c>
    </row>
    <row r="399" spans="1:10" s="14" customFormat="1" ht="19" x14ac:dyDescent="0.25">
      <c r="A399" s="72"/>
      <c r="B399" s="73"/>
      <c r="C399" s="76" t="s">
        <v>468</v>
      </c>
      <c r="D399" s="75" t="str">
        <f t="shared" si="19"/>
        <v>β = -3.68, SE = 2.64, z = -1.40, p = 0.163, d = -0.306</v>
      </c>
      <c r="E399" s="1"/>
      <c r="F399" s="14">
        <v>-3.68</v>
      </c>
      <c r="G399" s="14">
        <v>2.64</v>
      </c>
      <c r="H399" s="14" t="s">
        <v>177</v>
      </c>
      <c r="I399" s="14">
        <v>0.16300000000000001</v>
      </c>
      <c r="J399" s="14">
        <v>-0.30599999999999999</v>
      </c>
    </row>
    <row r="400" spans="1:10" s="14" customFormat="1" ht="19" x14ac:dyDescent="0.25">
      <c r="A400" s="72"/>
      <c r="B400" s="77"/>
      <c r="C400" s="76" t="s">
        <v>110</v>
      </c>
      <c r="D400" s="78" t="str">
        <f t="shared" si="19"/>
        <v>β = -5.69, SE = 2.15, z = -2.64, p = 0.008, d = -0.473</v>
      </c>
      <c r="E400" s="1"/>
      <c r="F400" s="14">
        <v>-5.69</v>
      </c>
      <c r="G400" s="14">
        <v>2.15</v>
      </c>
      <c r="H400" s="14">
        <v>-2.64</v>
      </c>
      <c r="I400" s="14">
        <v>8.0000000000000002E-3</v>
      </c>
      <c r="J400" s="14">
        <v>-0.47299999999999998</v>
      </c>
    </row>
    <row r="401" spans="1:10" s="14" customFormat="1" ht="19" x14ac:dyDescent="0.25">
      <c r="A401" s="72"/>
      <c r="B401" s="77"/>
      <c r="C401" s="76" t="s">
        <v>64</v>
      </c>
      <c r="D401" s="75" t="str">
        <f t="shared" si="19"/>
        <v>β = 1.15, SE = 5.61, z = 0.21, p = 0.837, d = 0.096</v>
      </c>
      <c r="E401" s="1"/>
      <c r="F401" s="14">
        <v>1.1499999999999999</v>
      </c>
      <c r="G401" s="14">
        <v>5.61</v>
      </c>
      <c r="H401" s="14">
        <v>0.21</v>
      </c>
      <c r="I401" s="14">
        <v>0.83699999999999997</v>
      </c>
      <c r="J401" s="14">
        <v>9.6000000000000002E-2</v>
      </c>
    </row>
    <row r="402" spans="1:10" s="14" customFormat="1" ht="19" x14ac:dyDescent="0.25">
      <c r="A402" s="72"/>
      <c r="B402" s="73"/>
      <c r="C402" s="76" t="s">
        <v>190</v>
      </c>
      <c r="D402" s="75" t="str">
        <f t="shared" si="19"/>
        <v>β = -0.19, SE = 3.73, z = -0.05, p = 0.959, d = -0.016</v>
      </c>
      <c r="E402" s="1"/>
      <c r="F402" s="14">
        <v>-0.19</v>
      </c>
      <c r="G402" s="14">
        <v>3.73</v>
      </c>
      <c r="H402" s="14">
        <v>-0.05</v>
      </c>
      <c r="I402" s="14">
        <v>0.95899999999999996</v>
      </c>
      <c r="J402" s="14">
        <v>-1.6E-2</v>
      </c>
    </row>
    <row r="403" spans="1:10" s="14" customFormat="1" ht="19" x14ac:dyDescent="0.25">
      <c r="A403" s="72"/>
      <c r="B403" s="73"/>
      <c r="C403" s="76" t="s">
        <v>191</v>
      </c>
      <c r="D403" s="75" t="str">
        <f t="shared" si="19"/>
        <v>β = -2.63, SE = 3.73, z = -0.70, p = 0.482, d = -0.218</v>
      </c>
      <c r="E403" s="1"/>
      <c r="F403" s="14">
        <v>-2.63</v>
      </c>
      <c r="G403" s="14">
        <v>3.73</v>
      </c>
      <c r="H403" s="14" t="s">
        <v>303</v>
      </c>
      <c r="I403" s="14">
        <v>0.48199999999999998</v>
      </c>
      <c r="J403" s="14">
        <v>-0.218</v>
      </c>
    </row>
    <row r="404" spans="1:10" s="14" customFormat="1" ht="19" x14ac:dyDescent="0.25">
      <c r="A404" s="72"/>
      <c r="B404" s="73"/>
      <c r="C404" s="76" t="s">
        <v>471</v>
      </c>
      <c r="D404" s="75" t="str">
        <f t="shared" si="19"/>
        <v>β = 5.53, SE = 3.73, z = 1.48, p = 0.138, d = 0.460</v>
      </c>
      <c r="E404" s="1"/>
      <c r="F404" s="14">
        <v>5.53</v>
      </c>
      <c r="G404" s="14">
        <v>3.73</v>
      </c>
      <c r="H404" s="14">
        <v>1.48</v>
      </c>
      <c r="I404" s="14">
        <v>0.13800000000000001</v>
      </c>
      <c r="J404" s="14" t="s">
        <v>302</v>
      </c>
    </row>
    <row r="405" spans="1:10" s="14" customFormat="1" ht="17" x14ac:dyDescent="0.2">
      <c r="A405" s="72"/>
      <c r="B405" s="77"/>
      <c r="C405" s="74" t="s">
        <v>13</v>
      </c>
      <c r="D405" s="75"/>
      <c r="E405" s="1"/>
      <c r="F405" s="30" t="s">
        <v>22</v>
      </c>
      <c r="G405" s="30" t="s">
        <v>23</v>
      </c>
    </row>
    <row r="406" spans="1:10" s="14" customFormat="1" ht="17" x14ac:dyDescent="0.2">
      <c r="A406" s="72"/>
      <c r="B406" s="77"/>
      <c r="C406" s="76" t="s">
        <v>14</v>
      </c>
      <c r="D406" s="75" t="str">
        <f>_xlfn.CONCAT("σ2 = ",F406,", SD = ",G406)</f>
        <v>σ2 = 80.58, SD = 8.98</v>
      </c>
      <c r="E406" s="1"/>
      <c r="F406" s="14" t="s">
        <v>305</v>
      </c>
      <c r="G406" s="14" t="s">
        <v>306</v>
      </c>
    </row>
    <row r="407" spans="1:10" s="14" customFormat="1" ht="17" x14ac:dyDescent="0.2">
      <c r="A407" s="72"/>
      <c r="B407" s="77"/>
      <c r="C407" s="74" t="s">
        <v>15</v>
      </c>
      <c r="D407" s="75"/>
      <c r="E407" s="1"/>
    </row>
    <row r="408" spans="1:10" s="14" customFormat="1" x14ac:dyDescent="0.2">
      <c r="A408" s="72"/>
      <c r="B408" s="73"/>
      <c r="C408" s="79" t="s">
        <v>20</v>
      </c>
      <c r="D408" s="80">
        <v>99</v>
      </c>
      <c r="E408" s="1"/>
    </row>
    <row r="409" spans="1:10" s="14" customFormat="1" x14ac:dyDescent="0.2">
      <c r="A409" s="72"/>
      <c r="B409" s="73"/>
      <c r="C409" s="79" t="s">
        <v>21</v>
      </c>
      <c r="D409" s="143">
        <v>0.61199999999999999</v>
      </c>
      <c r="E409" s="1"/>
    </row>
    <row r="410" spans="1:10" s="14" customFormat="1" ht="18" x14ac:dyDescent="0.2">
      <c r="A410" s="72"/>
      <c r="B410" s="73"/>
      <c r="C410" s="79" t="s">
        <v>24</v>
      </c>
      <c r="D410" s="143">
        <v>8.2000000000000003E-2</v>
      </c>
      <c r="E410" s="1"/>
    </row>
    <row r="411" spans="1:10" s="14" customFormat="1" x14ac:dyDescent="0.2">
      <c r="A411" s="72"/>
      <c r="B411" s="73"/>
      <c r="C411" s="79" t="s">
        <v>424</v>
      </c>
      <c r="D411" s="143">
        <v>21.774999999999999</v>
      </c>
      <c r="E411" s="1"/>
    </row>
    <row r="412" spans="1:10" s="14" customFormat="1" x14ac:dyDescent="0.2">
      <c r="A412" s="72"/>
      <c r="B412" s="73"/>
      <c r="C412" s="79" t="s">
        <v>16</v>
      </c>
      <c r="D412" s="143">
        <v>-7.7750000000000004</v>
      </c>
      <c r="E412" s="1"/>
    </row>
    <row r="413" spans="1:10" s="14" customFormat="1" x14ac:dyDescent="0.2">
      <c r="A413" s="72"/>
      <c r="B413" s="77"/>
      <c r="C413" s="79" t="s">
        <v>17</v>
      </c>
      <c r="D413" s="143">
        <v>11.128</v>
      </c>
      <c r="E413" s="1"/>
    </row>
    <row r="414" spans="1:10" s="14" customFormat="1" x14ac:dyDescent="0.2">
      <c r="A414" s="72"/>
      <c r="B414" s="77"/>
      <c r="C414" s="79" t="s">
        <v>18</v>
      </c>
      <c r="D414" s="143">
        <v>10.887</v>
      </c>
      <c r="E414" s="1"/>
    </row>
    <row r="415" spans="1:10" s="14" customFormat="1" ht="17" thickBot="1" x14ac:dyDescent="0.25">
      <c r="A415" s="84"/>
      <c r="B415" s="85"/>
      <c r="C415" s="86" t="s">
        <v>19</v>
      </c>
      <c r="D415" s="89">
        <v>3.0000000000000001E-3</v>
      </c>
      <c r="E415" s="1"/>
    </row>
    <row r="416" spans="1:10" s="14" customFormat="1" ht="68" x14ac:dyDescent="0.2">
      <c r="A416" s="68" t="s">
        <v>369</v>
      </c>
      <c r="B416" s="69" t="s">
        <v>127</v>
      </c>
      <c r="C416" s="70" t="s">
        <v>283</v>
      </c>
      <c r="D416" s="71"/>
      <c r="E416" s="1"/>
    </row>
    <row r="417" spans="1:10" s="14" customFormat="1" ht="17" x14ac:dyDescent="0.2">
      <c r="A417" s="72"/>
      <c r="B417" s="73" t="s">
        <v>125</v>
      </c>
      <c r="C417" s="74" t="s">
        <v>12</v>
      </c>
      <c r="D417" s="75"/>
      <c r="E417" s="1"/>
      <c r="F417" s="28" t="s">
        <v>8</v>
      </c>
      <c r="G417" s="28" t="s">
        <v>9</v>
      </c>
      <c r="H417" s="28" t="s">
        <v>10</v>
      </c>
      <c r="I417" s="28" t="s">
        <v>35</v>
      </c>
      <c r="J417" s="30" t="s">
        <v>111</v>
      </c>
    </row>
    <row r="418" spans="1:10" s="14" customFormat="1" ht="17" x14ac:dyDescent="0.2">
      <c r="A418" s="72"/>
      <c r="B418" s="73" t="s">
        <v>126</v>
      </c>
      <c r="C418" s="76" t="s">
        <v>79</v>
      </c>
      <c r="D418" s="75" t="str">
        <f>_xlfn.CONCAT("β = ",F418,", SE = ",G418,", z = ",H418,", p = ",I418)</f>
        <v>β = 23.59, SE = 4.52, z = 5.22, p = 0.000</v>
      </c>
      <c r="E418" s="1"/>
      <c r="F418" s="14">
        <v>23.59</v>
      </c>
      <c r="G418" s="14">
        <v>4.5199999999999996</v>
      </c>
      <c r="H418" s="14">
        <v>5.22</v>
      </c>
      <c r="I418" s="14" t="s">
        <v>51</v>
      </c>
    </row>
    <row r="419" spans="1:10" s="14" customFormat="1" ht="19" x14ac:dyDescent="0.25">
      <c r="A419" s="72"/>
      <c r="B419" s="73"/>
      <c r="C419" s="76" t="s">
        <v>472</v>
      </c>
      <c r="D419" s="75" t="str">
        <f t="shared" ref="D419:D432" si="20">_xlfn.CONCAT("β = ",F419,", SE = ",G419,", z = ",H419,", p = ",I419,", d = ",J419)</f>
        <v>β = -2.95, SE = 3.02, z = -0.98, p = 0.329, d = -0.230</v>
      </c>
      <c r="E419" s="1"/>
      <c r="F419" s="14">
        <v>-2.95</v>
      </c>
      <c r="G419" s="14">
        <v>3.02</v>
      </c>
      <c r="H419" s="14">
        <v>-0.98</v>
      </c>
      <c r="I419" s="14">
        <v>0.32900000000000001</v>
      </c>
      <c r="J419" s="14" t="s">
        <v>316</v>
      </c>
    </row>
    <row r="420" spans="1:10" s="14" customFormat="1" ht="19" x14ac:dyDescent="0.25">
      <c r="A420" s="72"/>
      <c r="B420" s="73"/>
      <c r="C420" s="76" t="s">
        <v>473</v>
      </c>
      <c r="D420" s="75" t="str">
        <f t="shared" si="20"/>
        <v>β = -1.70, SE = 3.02, z = -0.56, p = 0.573, d = -0.132</v>
      </c>
      <c r="E420" s="1"/>
      <c r="F420" s="14" t="s">
        <v>309</v>
      </c>
      <c r="G420" s="14">
        <v>3.02</v>
      </c>
      <c r="H420" s="14">
        <v>-0.56000000000000005</v>
      </c>
      <c r="I420" s="14">
        <v>0.57299999999999995</v>
      </c>
      <c r="J420" s="14">
        <v>-0.13200000000000001</v>
      </c>
    </row>
    <row r="421" spans="1:10" s="14" customFormat="1" ht="19" x14ac:dyDescent="0.25">
      <c r="A421" s="72"/>
      <c r="B421" s="73"/>
      <c r="C421" s="76" t="s">
        <v>474</v>
      </c>
      <c r="D421" s="75" t="str">
        <f t="shared" si="20"/>
        <v>β = -5.39, SE = 3.02, z = -1.78, p = 0.075, d = -0.419</v>
      </c>
      <c r="E421" s="1"/>
      <c r="F421" s="14">
        <v>-5.39</v>
      </c>
      <c r="G421" s="14">
        <v>3.02</v>
      </c>
      <c r="H421" s="14">
        <v>-1.78</v>
      </c>
      <c r="I421" s="14">
        <v>7.4999999999999997E-2</v>
      </c>
      <c r="J421" s="14">
        <v>-0.41899999999999998</v>
      </c>
    </row>
    <row r="422" spans="1:10" s="14" customFormat="1" ht="19" x14ac:dyDescent="0.25">
      <c r="A422" s="72"/>
      <c r="B422" s="73"/>
      <c r="C422" s="76" t="s">
        <v>475</v>
      </c>
      <c r="D422" s="75" t="str">
        <f t="shared" si="20"/>
        <v>β = 0.77, SE = 3.02, z = 0.26, p = 0.798, d = 0.060</v>
      </c>
      <c r="E422" s="1"/>
      <c r="F422" s="14">
        <v>0.77</v>
      </c>
      <c r="G422" s="14">
        <v>3.02</v>
      </c>
      <c r="H422" s="14">
        <v>0.26</v>
      </c>
      <c r="I422" s="14">
        <v>0.79800000000000004</v>
      </c>
      <c r="J422" s="14" t="s">
        <v>259</v>
      </c>
    </row>
    <row r="423" spans="1:10" s="14" customFormat="1" ht="19" x14ac:dyDescent="0.25">
      <c r="A423" s="72"/>
      <c r="B423" s="73"/>
      <c r="C423" s="76" t="s">
        <v>476</v>
      </c>
      <c r="D423" s="75" t="str">
        <f t="shared" si="20"/>
        <v>β = -2.16, SE = 3.02, z = -0.71, p = 0.475, d = -0.168</v>
      </c>
      <c r="E423" s="1"/>
      <c r="F423" s="14">
        <v>-2.16</v>
      </c>
      <c r="G423" s="14">
        <v>3.02</v>
      </c>
      <c r="H423" s="14">
        <v>-0.71</v>
      </c>
      <c r="I423" s="14">
        <v>0.47499999999999998</v>
      </c>
      <c r="J423" s="14">
        <v>-0.16800000000000001</v>
      </c>
    </row>
    <row r="424" spans="1:10" s="14" customFormat="1" ht="19" x14ac:dyDescent="0.25">
      <c r="A424" s="72"/>
      <c r="B424" s="77"/>
      <c r="C424" s="76" t="s">
        <v>477</v>
      </c>
      <c r="D424" s="75" t="str">
        <f t="shared" si="20"/>
        <v>β = 4.84, SE = 3.02, z = 1.60, p = 0.109, d = 0.376</v>
      </c>
      <c r="E424" s="1"/>
      <c r="F424" s="14">
        <v>4.84</v>
      </c>
      <c r="G424" s="14">
        <v>3.02</v>
      </c>
      <c r="H424" s="14" t="s">
        <v>313</v>
      </c>
      <c r="I424" s="14">
        <v>0.109</v>
      </c>
      <c r="J424" s="14">
        <v>0.376</v>
      </c>
    </row>
    <row r="425" spans="1:10" s="14" customFormat="1" ht="19" x14ac:dyDescent="0.25">
      <c r="A425" s="72"/>
      <c r="B425" s="77"/>
      <c r="C425" s="76" t="s">
        <v>110</v>
      </c>
      <c r="D425" s="78" t="str">
        <f t="shared" si="20"/>
        <v>β = -5.69, SE = 2.47, z = -2.31, p = 0.021, d = -0.443</v>
      </c>
      <c r="E425" s="1"/>
      <c r="F425" s="14">
        <v>-5.69</v>
      </c>
      <c r="G425" s="14">
        <v>2.4700000000000002</v>
      </c>
      <c r="H425" s="14">
        <v>-2.31</v>
      </c>
      <c r="I425" s="14">
        <v>2.1000000000000001E-2</v>
      </c>
      <c r="J425" s="14">
        <v>-0.443</v>
      </c>
    </row>
    <row r="426" spans="1:10" s="14" customFormat="1" ht="19" x14ac:dyDescent="0.25">
      <c r="A426" s="72"/>
      <c r="B426" s="77"/>
      <c r="C426" s="76" t="s">
        <v>64</v>
      </c>
      <c r="D426" s="75" t="str">
        <f t="shared" si="20"/>
        <v>β = 2.25, SE = 5.70, z = 0.39, p = 0.693, d = 0.175</v>
      </c>
      <c r="E426" s="1"/>
      <c r="F426" s="14">
        <v>2.25</v>
      </c>
      <c r="G426" s="14" t="s">
        <v>312</v>
      </c>
      <c r="H426" s="14">
        <v>0.39</v>
      </c>
      <c r="I426" s="14">
        <v>0.69299999999999995</v>
      </c>
      <c r="J426" s="14">
        <v>0.17499999999999999</v>
      </c>
    </row>
    <row r="427" spans="1:10" s="14" customFormat="1" ht="19" x14ac:dyDescent="0.25">
      <c r="A427" s="72"/>
      <c r="B427" s="73"/>
      <c r="C427" s="76" t="s">
        <v>478</v>
      </c>
      <c r="D427" s="75" t="str">
        <f t="shared" si="20"/>
        <v>β = 4.90, SE = 4.28, z = 1.15, p = 0.252, d = 0.381</v>
      </c>
      <c r="E427" s="1"/>
      <c r="F427" s="14" t="s">
        <v>310</v>
      </c>
      <c r="G427" s="14">
        <v>4.28</v>
      </c>
      <c r="H427" s="14">
        <v>1.1499999999999999</v>
      </c>
      <c r="I427" s="14">
        <v>0.252</v>
      </c>
      <c r="J427" s="14">
        <v>0.38100000000000001</v>
      </c>
    </row>
    <row r="428" spans="1:10" s="14" customFormat="1" ht="19" x14ac:dyDescent="0.25">
      <c r="A428" s="72"/>
      <c r="B428" s="73"/>
      <c r="C428" s="76" t="s">
        <v>479</v>
      </c>
      <c r="D428" s="75" t="str">
        <f t="shared" si="20"/>
        <v>β = -0.85, SE = 4.28, z = -0.20, p = 0.842, d = -0.066</v>
      </c>
      <c r="E428" s="1"/>
      <c r="F428" s="14">
        <v>-0.85</v>
      </c>
      <c r="G428" s="14">
        <v>4.28</v>
      </c>
      <c r="H428" s="14" t="s">
        <v>314</v>
      </c>
      <c r="I428" s="14">
        <v>0.84199999999999997</v>
      </c>
      <c r="J428" s="14">
        <v>-6.6000000000000003E-2</v>
      </c>
    </row>
    <row r="429" spans="1:10" s="14" customFormat="1" ht="19" x14ac:dyDescent="0.25">
      <c r="A429" s="72"/>
      <c r="B429" s="73"/>
      <c r="C429" s="76" t="s">
        <v>480</v>
      </c>
      <c r="D429" s="75" t="str">
        <f t="shared" si="20"/>
        <v>β = 5.60, SE = 4.28, z = 1.31, p = 0.190, d = 0.435</v>
      </c>
      <c r="E429" s="1"/>
      <c r="F429" s="14" t="s">
        <v>311</v>
      </c>
      <c r="G429" s="14">
        <v>4.28</v>
      </c>
      <c r="H429" s="14">
        <v>1.31</v>
      </c>
      <c r="I429" s="14" t="s">
        <v>73</v>
      </c>
      <c r="J429" s="14">
        <v>0.435</v>
      </c>
    </row>
    <row r="430" spans="1:10" s="14" customFormat="1" ht="19" x14ac:dyDescent="0.25">
      <c r="A430" s="72"/>
      <c r="B430" s="73"/>
      <c r="C430" s="76" t="s">
        <v>481</v>
      </c>
      <c r="D430" s="75" t="str">
        <f t="shared" si="20"/>
        <v>β = -2.74, SE = 4.28, z = -0.64, p = 0.522, d = -0.213</v>
      </c>
      <c r="E430" s="1"/>
      <c r="F430" s="14">
        <v>-2.74</v>
      </c>
      <c r="G430" s="14">
        <v>4.28</v>
      </c>
      <c r="H430" s="14">
        <v>-0.64</v>
      </c>
      <c r="I430" s="14">
        <v>0.52200000000000002</v>
      </c>
      <c r="J430" s="14">
        <v>-0.21299999999999999</v>
      </c>
    </row>
    <row r="431" spans="1:10" s="14" customFormat="1" ht="19" x14ac:dyDescent="0.25">
      <c r="A431" s="72"/>
      <c r="B431" s="73"/>
      <c r="C431" s="76" t="s">
        <v>482</v>
      </c>
      <c r="D431" s="75" t="str">
        <f t="shared" si="20"/>
        <v>β = 0.81, SE = 4.28, z = 0.19, p = 0.850, d = 0.063</v>
      </c>
      <c r="E431" s="1"/>
      <c r="F431" s="14">
        <v>0.81</v>
      </c>
      <c r="G431" s="14">
        <v>4.28</v>
      </c>
      <c r="H431" s="14">
        <v>0.19</v>
      </c>
      <c r="I431" s="14" t="s">
        <v>315</v>
      </c>
      <c r="J431" s="14">
        <v>6.3E-2</v>
      </c>
    </row>
    <row r="432" spans="1:10" s="14" customFormat="1" ht="19" x14ac:dyDescent="0.25">
      <c r="A432" s="72"/>
      <c r="B432" s="77"/>
      <c r="C432" s="76" t="s">
        <v>483</v>
      </c>
      <c r="D432" s="75" t="str">
        <f t="shared" si="20"/>
        <v>β = -3.74, SE = 4.28, z = -0.87, p = 0.382, d = -0.291</v>
      </c>
      <c r="E432" s="1"/>
      <c r="F432" s="14">
        <v>-3.74</v>
      </c>
      <c r="G432" s="14">
        <v>4.28</v>
      </c>
      <c r="H432" s="14">
        <v>-0.87</v>
      </c>
      <c r="I432" s="14">
        <v>0.38200000000000001</v>
      </c>
      <c r="J432" s="14">
        <v>-0.29099999999999998</v>
      </c>
    </row>
    <row r="433" spans="1:10" s="14" customFormat="1" ht="17" x14ac:dyDescent="0.2">
      <c r="A433" s="72"/>
      <c r="B433" s="77"/>
      <c r="C433" s="74" t="s">
        <v>13</v>
      </c>
      <c r="D433" s="75"/>
      <c r="E433" s="1"/>
      <c r="F433" s="30" t="s">
        <v>22</v>
      </c>
      <c r="G433" s="30" t="s">
        <v>23</v>
      </c>
    </row>
    <row r="434" spans="1:10" s="14" customFormat="1" ht="17" x14ac:dyDescent="0.2">
      <c r="A434" s="72"/>
      <c r="B434" s="77"/>
      <c r="C434" s="76" t="s">
        <v>14</v>
      </c>
      <c r="D434" s="75" t="str">
        <f>_xlfn.CONCAT("σ2 = ",F434,", SD = ",G434)</f>
        <v>σ2 = 84.49, SD = 9.19</v>
      </c>
      <c r="E434" s="1"/>
      <c r="F434" s="14" t="s">
        <v>317</v>
      </c>
      <c r="G434" s="14" t="s">
        <v>318</v>
      </c>
    </row>
    <row r="435" spans="1:10" s="14" customFormat="1" ht="17" x14ac:dyDescent="0.2">
      <c r="A435" s="72"/>
      <c r="B435" s="77"/>
      <c r="C435" s="74" t="s">
        <v>15</v>
      </c>
      <c r="D435" s="75"/>
      <c r="E435" s="1"/>
    </row>
    <row r="436" spans="1:10" s="14" customFormat="1" x14ac:dyDescent="0.2">
      <c r="A436" s="72"/>
      <c r="B436" s="73"/>
      <c r="C436" s="79" t="s">
        <v>20</v>
      </c>
      <c r="D436" s="80">
        <v>159</v>
      </c>
      <c r="E436" s="1"/>
    </row>
    <row r="437" spans="1:10" s="14" customFormat="1" x14ac:dyDescent="0.2">
      <c r="A437" s="72"/>
      <c r="B437" s="73"/>
      <c r="C437" s="79" t="s">
        <v>21</v>
      </c>
      <c r="D437" s="143">
        <v>0.55700000000000005</v>
      </c>
      <c r="E437" s="1"/>
    </row>
    <row r="438" spans="1:10" s="14" customFormat="1" ht="18" x14ac:dyDescent="0.2">
      <c r="A438" s="72"/>
      <c r="B438" s="73"/>
      <c r="C438" s="79" t="s">
        <v>24</v>
      </c>
      <c r="D438" s="143">
        <v>0.08</v>
      </c>
      <c r="E438" s="1"/>
    </row>
    <row r="439" spans="1:10" s="14" customFormat="1" x14ac:dyDescent="0.2">
      <c r="A439" s="72"/>
      <c r="B439" s="73"/>
      <c r="C439" s="79" t="s">
        <v>424</v>
      </c>
      <c r="D439" s="143">
        <v>28.315000000000001</v>
      </c>
      <c r="E439" s="1"/>
    </row>
    <row r="440" spans="1:10" s="14" customFormat="1" x14ac:dyDescent="0.2">
      <c r="A440" s="72"/>
      <c r="B440" s="73"/>
      <c r="C440" s="79" t="s">
        <v>16</v>
      </c>
      <c r="D440" s="143">
        <v>-2.3149999999999999</v>
      </c>
      <c r="E440" s="1"/>
    </row>
    <row r="441" spans="1:10" s="14" customFormat="1" x14ac:dyDescent="0.2">
      <c r="A441" s="72"/>
      <c r="B441" s="77"/>
      <c r="C441" s="79" t="s">
        <v>17</v>
      </c>
      <c r="D441" s="143">
        <v>38.902000000000001</v>
      </c>
      <c r="E441" s="1"/>
    </row>
    <row r="442" spans="1:10" s="14" customFormat="1" x14ac:dyDescent="0.2">
      <c r="A442" s="72"/>
      <c r="B442" s="77"/>
      <c r="C442" s="79" t="s">
        <v>18</v>
      </c>
      <c r="D442" s="143">
        <v>14.157</v>
      </c>
      <c r="E442" s="1"/>
    </row>
    <row r="443" spans="1:10" s="14" customFormat="1" ht="17" thickBot="1" x14ac:dyDescent="0.25">
      <c r="A443" s="84"/>
      <c r="B443" s="85"/>
      <c r="C443" s="86" t="s">
        <v>19</v>
      </c>
      <c r="D443" s="89">
        <v>8.0000000000000002E-3</v>
      </c>
      <c r="E443" s="1"/>
    </row>
    <row r="444" spans="1:10" s="14" customFormat="1" ht="68" x14ac:dyDescent="0.2">
      <c r="A444" s="11" t="s">
        <v>563</v>
      </c>
      <c r="B444" s="94" t="s">
        <v>329</v>
      </c>
      <c r="C444" s="5" t="s">
        <v>582</v>
      </c>
      <c r="D444" s="15"/>
      <c r="E444" s="1"/>
    </row>
    <row r="445" spans="1:10" s="14" customFormat="1" ht="17" x14ac:dyDescent="0.2">
      <c r="A445" s="12"/>
      <c r="B445" s="18" t="s">
        <v>578</v>
      </c>
      <c r="C445" s="7" t="s">
        <v>12</v>
      </c>
      <c r="D445" s="6"/>
      <c r="E445" s="1"/>
      <c r="F445" s="28" t="s">
        <v>8</v>
      </c>
      <c r="G445" s="28" t="s">
        <v>9</v>
      </c>
      <c r="H445" s="28" t="s">
        <v>10</v>
      </c>
      <c r="I445" s="28" t="s">
        <v>35</v>
      </c>
      <c r="J445" s="30" t="s">
        <v>111</v>
      </c>
    </row>
    <row r="446" spans="1:10" s="14" customFormat="1" ht="17" x14ac:dyDescent="0.2">
      <c r="A446" s="12"/>
      <c r="B446" s="18" t="s">
        <v>579</v>
      </c>
      <c r="C446" s="8" t="s">
        <v>79</v>
      </c>
      <c r="D446" s="6" t="str">
        <f>_xlfn.CONCAT("β = ",F446,", SE = ",G446,", z = ",H446,", p = ",I446)</f>
        <v>β = 0.36, SE = 18.82, z = 0.02, p = 0.985</v>
      </c>
      <c r="E446" s="1"/>
      <c r="F446" s="14">
        <v>0.36</v>
      </c>
      <c r="G446" s="14">
        <v>18.82</v>
      </c>
      <c r="H446" s="14">
        <v>0.02</v>
      </c>
      <c r="I446" s="14">
        <v>0.98499999999999999</v>
      </c>
    </row>
    <row r="447" spans="1:10" s="14" customFormat="1" ht="19" x14ac:dyDescent="0.25">
      <c r="A447" s="12"/>
      <c r="B447" s="18" t="s">
        <v>580</v>
      </c>
      <c r="C447" s="8" t="s">
        <v>77</v>
      </c>
      <c r="D447" s="6" t="str">
        <f t="shared" ref="D447:D458" si="21">_xlfn.CONCAT("β = ",F447,", SE = ",G447,", z = ",H447,", p = ",I447,", d = ",J447)</f>
        <v>β = -6.74, SE = 18.62, z = -0.36, p = 0.717, d = -0.072</v>
      </c>
      <c r="E447" s="1"/>
      <c r="F447" s="14">
        <v>-6.74</v>
      </c>
      <c r="G447" s="14">
        <v>18.62</v>
      </c>
      <c r="H447" s="14">
        <v>-0.36</v>
      </c>
      <c r="I447" s="14">
        <v>0.71699999999999997</v>
      </c>
      <c r="J447" s="14">
        <v>-7.1999999999999995E-2</v>
      </c>
    </row>
    <row r="448" spans="1:10" s="14" customFormat="1" ht="19" x14ac:dyDescent="0.25">
      <c r="A448" s="12"/>
      <c r="B448" s="18" t="s">
        <v>581</v>
      </c>
      <c r="C448" s="8" t="s">
        <v>78</v>
      </c>
      <c r="D448" s="6" t="str">
        <f t="shared" si="21"/>
        <v>β = -5.45, SE = 16.03, z = -0.34, p = 0.734, d = -0.058</v>
      </c>
      <c r="E448" s="1"/>
      <c r="F448" s="14">
        <v>-5.45</v>
      </c>
      <c r="G448" s="14">
        <v>16.03</v>
      </c>
      <c r="H448" s="14">
        <v>-0.34</v>
      </c>
      <c r="I448" s="14">
        <v>0.73399999999999999</v>
      </c>
      <c r="J448" s="14">
        <v>-5.8000000000000003E-2</v>
      </c>
    </row>
    <row r="449" spans="1:10" s="14" customFormat="1" ht="19" x14ac:dyDescent="0.25">
      <c r="A449" s="12"/>
      <c r="B449" s="18"/>
      <c r="C449" s="8" t="s">
        <v>583</v>
      </c>
      <c r="D449" s="16" t="str">
        <f t="shared" si="21"/>
        <v>β = 52.42, SE = 23.6, z = 2.22, p = 0.026, d = 0.561</v>
      </c>
      <c r="E449" s="1"/>
      <c r="F449" s="14">
        <v>52.42</v>
      </c>
      <c r="G449" s="14">
        <v>23.6</v>
      </c>
      <c r="H449" s="14">
        <v>2.2200000000000002</v>
      </c>
      <c r="I449" s="14">
        <v>2.5999999999999999E-2</v>
      </c>
      <c r="J449" s="14">
        <v>0.56100000000000005</v>
      </c>
    </row>
    <row r="450" spans="1:10" s="14" customFormat="1" ht="19" x14ac:dyDescent="0.25">
      <c r="A450" s="12"/>
      <c r="B450" s="18"/>
      <c r="C450" s="8" t="s">
        <v>110</v>
      </c>
      <c r="D450" s="6" t="str">
        <f t="shared" si="21"/>
        <v>β = -2.24, SE = 14.74, z = -0.15, p = 0.879, d = -0.024</v>
      </c>
      <c r="E450" s="1"/>
      <c r="F450" s="14">
        <v>-2.2400000000000002</v>
      </c>
      <c r="G450" s="14">
        <v>14.74</v>
      </c>
      <c r="H450" s="14">
        <v>-0.15</v>
      </c>
      <c r="I450" s="14">
        <v>0.879</v>
      </c>
      <c r="J450" s="14">
        <v>-2.4E-2</v>
      </c>
    </row>
    <row r="451" spans="1:10" s="14" customFormat="1" ht="19" x14ac:dyDescent="0.25">
      <c r="A451" s="12"/>
      <c r="B451" s="26"/>
      <c r="C451" s="8" t="s">
        <v>64</v>
      </c>
      <c r="D451" s="6" t="str">
        <f t="shared" si="21"/>
        <v>β = -22.57, SE = 19.91, z = -1.13, p = 0.257, d = -0.241</v>
      </c>
      <c r="E451" s="1"/>
      <c r="F451" s="14">
        <v>-22.57</v>
      </c>
      <c r="G451" s="14">
        <v>19.91</v>
      </c>
      <c r="H451" s="14">
        <v>-1.1299999999999999</v>
      </c>
      <c r="I451" s="14">
        <v>0.25700000000000001</v>
      </c>
      <c r="J451" s="14">
        <v>-0.24099999999999999</v>
      </c>
    </row>
    <row r="452" spans="1:10" s="14" customFormat="1" ht="19" x14ac:dyDescent="0.25">
      <c r="A452" s="12"/>
      <c r="B452" s="26"/>
      <c r="C452" s="8" t="s">
        <v>584</v>
      </c>
      <c r="D452" s="6" t="str">
        <f t="shared" si="21"/>
        <v>β = -38.2, SE = 26.07, z = -1.47, p = 0.143, d = -0.409</v>
      </c>
      <c r="E452" s="1"/>
      <c r="F452" s="14">
        <v>-38.200000000000003</v>
      </c>
      <c r="G452" s="14">
        <v>26.07</v>
      </c>
      <c r="H452" s="14">
        <v>-1.47</v>
      </c>
      <c r="I452" s="14">
        <v>0.14299999999999999</v>
      </c>
      <c r="J452" s="14">
        <v>-0.40899999999999997</v>
      </c>
    </row>
    <row r="453" spans="1:10" s="14" customFormat="1" ht="19" x14ac:dyDescent="0.25">
      <c r="A453" s="12"/>
      <c r="B453" s="18"/>
      <c r="C453" s="8" t="s">
        <v>585</v>
      </c>
      <c r="D453" s="16" t="str">
        <f t="shared" si="21"/>
        <v>β = -59.34, SE = 21.92, z = -2.71, p = 0.007, d = -0.635</v>
      </c>
      <c r="E453" s="1"/>
      <c r="F453" s="14">
        <v>-59.34</v>
      </c>
      <c r="G453" s="14">
        <v>21.92</v>
      </c>
      <c r="H453" s="14">
        <v>-2.71</v>
      </c>
      <c r="I453" s="14">
        <v>7.0000000000000001E-3</v>
      </c>
      <c r="J453" s="14">
        <v>-0.63500000000000001</v>
      </c>
    </row>
    <row r="454" spans="1:10" s="14" customFormat="1" ht="19" x14ac:dyDescent="0.25">
      <c r="A454" s="12"/>
      <c r="B454" s="18"/>
      <c r="C454" s="8" t="s">
        <v>108</v>
      </c>
      <c r="D454" s="6" t="str">
        <f t="shared" si="21"/>
        <v>β = -9.02, SE = 27.35, z = -0.33, p = 0.742, d = -0.096</v>
      </c>
      <c r="E454" s="1"/>
      <c r="F454" s="14">
        <v>-9.02</v>
      </c>
      <c r="G454" s="14">
        <v>27.35</v>
      </c>
      <c r="H454" s="14">
        <v>-0.33</v>
      </c>
      <c r="I454" s="14">
        <v>0.74199999999999999</v>
      </c>
      <c r="J454" s="14">
        <v>-9.6000000000000002E-2</v>
      </c>
    </row>
    <row r="455" spans="1:10" s="14" customFormat="1" ht="19" x14ac:dyDescent="0.25">
      <c r="A455" s="12"/>
      <c r="B455" s="18"/>
      <c r="C455" s="8" t="s">
        <v>109</v>
      </c>
      <c r="D455" s="6" t="str">
        <f t="shared" si="21"/>
        <v>β = 6.93, SE = 22.88, z = 0.30, p = 0.762, d = 0.074</v>
      </c>
      <c r="E455" s="1"/>
      <c r="F455" s="14">
        <v>6.93</v>
      </c>
      <c r="G455" s="14">
        <v>22.88</v>
      </c>
      <c r="H455" s="14" t="s">
        <v>258</v>
      </c>
      <c r="I455" s="14">
        <v>0.76200000000000001</v>
      </c>
      <c r="J455" s="14">
        <v>7.3999999999999996E-2</v>
      </c>
    </row>
    <row r="456" spans="1:10" s="14" customFormat="1" ht="19" x14ac:dyDescent="0.25">
      <c r="A456" s="12"/>
      <c r="B456" s="18"/>
      <c r="C456" s="8" t="s">
        <v>586</v>
      </c>
      <c r="D456" s="16" t="str">
        <f t="shared" si="21"/>
        <v>β = -62.18, SE = 20.32, z = -3.06, p = 0.002, d = -0.665</v>
      </c>
      <c r="E456" s="1"/>
      <c r="F456" s="14">
        <v>-62.18</v>
      </c>
      <c r="G456" s="14">
        <v>20.32</v>
      </c>
      <c r="H456" s="14">
        <v>-3.06</v>
      </c>
      <c r="I456" s="14">
        <v>2E-3</v>
      </c>
      <c r="J456" s="14">
        <v>-0.66500000000000004</v>
      </c>
    </row>
    <row r="457" spans="1:10" s="14" customFormat="1" ht="19" x14ac:dyDescent="0.25">
      <c r="A457" s="12"/>
      <c r="B457" s="18"/>
      <c r="C457" s="8" t="s">
        <v>587</v>
      </c>
      <c r="D457" s="6" t="str">
        <f t="shared" si="21"/>
        <v>β = 70.94, SE = 37.33, z = 1.90, p = 0.057, d = 0.759</v>
      </c>
      <c r="E457" s="1"/>
      <c r="F457" s="14">
        <v>70.94</v>
      </c>
      <c r="G457" s="14">
        <v>37.33</v>
      </c>
      <c r="H457" s="14" t="s">
        <v>98</v>
      </c>
      <c r="I457" s="14">
        <v>5.7000000000000002E-2</v>
      </c>
      <c r="J457" s="14">
        <v>0.75900000000000001</v>
      </c>
    </row>
    <row r="458" spans="1:10" s="14" customFormat="1" ht="19" x14ac:dyDescent="0.25">
      <c r="A458" s="12"/>
      <c r="B458" s="26"/>
      <c r="C458" s="8" t="s">
        <v>588</v>
      </c>
      <c r="D458" s="6" t="str">
        <f t="shared" si="21"/>
        <v>β = 60.1, SE = 31.12, z = 1.93, p = 0.053, d = 0.643</v>
      </c>
      <c r="E458" s="1"/>
      <c r="F458" s="14">
        <v>60.1</v>
      </c>
      <c r="G458" s="14">
        <v>31.12</v>
      </c>
      <c r="H458" s="14">
        <v>1.93</v>
      </c>
      <c r="I458" s="14">
        <v>5.2999999999999999E-2</v>
      </c>
      <c r="J458" s="14">
        <v>0.64300000000000002</v>
      </c>
    </row>
    <row r="459" spans="1:10" s="14" customFormat="1" ht="17" x14ac:dyDescent="0.2">
      <c r="A459" s="12"/>
      <c r="B459" s="26"/>
      <c r="C459" s="7" t="s">
        <v>13</v>
      </c>
      <c r="D459" s="6"/>
      <c r="E459" s="1"/>
      <c r="F459" s="30" t="s">
        <v>22</v>
      </c>
      <c r="G459" s="30" t="s">
        <v>23</v>
      </c>
    </row>
    <row r="460" spans="1:10" s="14" customFormat="1" ht="17" x14ac:dyDescent="0.2">
      <c r="A460" s="12"/>
      <c r="B460" s="26"/>
      <c r="C460" s="8" t="s">
        <v>14</v>
      </c>
      <c r="D460" s="6" t="str">
        <f>_xlfn.CONCAT("σ2 = ",F460,", SD = ",G460)</f>
        <v>σ2 = 1755, SD = 41.90</v>
      </c>
      <c r="E460" s="1"/>
      <c r="F460" s="14" t="s">
        <v>595</v>
      </c>
      <c r="G460" s="14" t="s">
        <v>594</v>
      </c>
    </row>
    <row r="461" spans="1:10" s="14" customFormat="1" ht="17" x14ac:dyDescent="0.2">
      <c r="A461" s="12"/>
      <c r="B461" s="26"/>
      <c r="C461" s="7" t="s">
        <v>15</v>
      </c>
      <c r="D461" s="6"/>
      <c r="E461" s="1"/>
    </row>
    <row r="462" spans="1:10" s="14" customFormat="1" x14ac:dyDescent="0.2">
      <c r="A462" s="12"/>
      <c r="B462" s="18"/>
      <c r="C462" s="9" t="s">
        <v>20</v>
      </c>
      <c r="D462" s="19">
        <v>529</v>
      </c>
      <c r="E462" s="1"/>
    </row>
    <row r="463" spans="1:10" s="14" customFormat="1" x14ac:dyDescent="0.2">
      <c r="A463" s="12"/>
      <c r="B463" s="18"/>
      <c r="C463" s="9" t="s">
        <v>21</v>
      </c>
      <c r="D463" s="40">
        <v>0.215</v>
      </c>
      <c r="E463" s="1"/>
    </row>
    <row r="464" spans="1:10" s="14" customFormat="1" ht="18" x14ac:dyDescent="0.2">
      <c r="A464" s="12"/>
      <c r="B464" s="9"/>
      <c r="C464" s="9" t="s">
        <v>24</v>
      </c>
      <c r="D464" s="40">
        <v>5.8000000000000003E-2</v>
      </c>
      <c r="E464" s="1"/>
    </row>
    <row r="465" spans="1:9" s="14" customFormat="1" x14ac:dyDescent="0.2">
      <c r="A465" s="12"/>
      <c r="B465" s="9"/>
      <c r="C465" s="9" t="s">
        <v>424</v>
      </c>
      <c r="D465" s="40">
        <v>29.759</v>
      </c>
      <c r="E465" s="1"/>
    </row>
    <row r="466" spans="1:9" s="14" customFormat="1" x14ac:dyDescent="0.2">
      <c r="A466" s="12"/>
      <c r="B466" s="9"/>
      <c r="C466" s="9" t="s">
        <v>16</v>
      </c>
      <c r="D466" s="40">
        <v>-7.7590000000000003</v>
      </c>
      <c r="E466" s="1"/>
    </row>
    <row r="467" spans="1:9" s="14" customFormat="1" x14ac:dyDescent="0.2">
      <c r="A467" s="12"/>
      <c r="B467" s="39"/>
      <c r="C467" s="9" t="s">
        <v>17</v>
      </c>
      <c r="D467" s="40">
        <v>39.53</v>
      </c>
      <c r="E467" s="1"/>
    </row>
    <row r="468" spans="1:9" s="14" customFormat="1" x14ac:dyDescent="0.2">
      <c r="A468" s="12"/>
      <c r="B468" s="39"/>
      <c r="C468" s="9" t="s">
        <v>18</v>
      </c>
      <c r="D468" s="40">
        <v>14.879</v>
      </c>
      <c r="E468" s="1"/>
    </row>
    <row r="469" spans="1:9" s="14" customFormat="1" x14ac:dyDescent="0.2">
      <c r="A469" s="12"/>
      <c r="B469" s="39"/>
      <c r="C469" s="9" t="s">
        <v>19</v>
      </c>
      <c r="D469" s="23">
        <v>2E-3</v>
      </c>
      <c r="E469" s="1"/>
    </row>
    <row r="470" spans="1:9" s="14" customFormat="1" x14ac:dyDescent="0.2">
      <c r="A470" s="12"/>
      <c r="B470" s="39"/>
      <c r="C470" s="31" t="s">
        <v>27</v>
      </c>
      <c r="D470" s="19"/>
      <c r="E470" s="1"/>
    </row>
    <row r="471" spans="1:9" s="14" customFormat="1" ht="18" x14ac:dyDescent="0.25">
      <c r="A471" s="12"/>
      <c r="B471" s="39"/>
      <c r="C471" s="39" t="s">
        <v>589</v>
      </c>
      <c r="D471" s="19"/>
      <c r="E471" s="1"/>
      <c r="F471" s="30" t="s">
        <v>20</v>
      </c>
      <c r="G471" s="30" t="s">
        <v>34</v>
      </c>
      <c r="H471" s="30" t="s">
        <v>35</v>
      </c>
      <c r="I471" s="30" t="s">
        <v>111</v>
      </c>
    </row>
    <row r="472" spans="1:9" s="14" customFormat="1" ht="18" x14ac:dyDescent="0.25">
      <c r="A472" s="12"/>
      <c r="B472" s="39"/>
      <c r="C472" s="33" t="s">
        <v>118</v>
      </c>
      <c r="D472" s="127"/>
    </row>
    <row r="473" spans="1:9" s="14" customFormat="1" ht="17" x14ac:dyDescent="0.2">
      <c r="A473" s="12"/>
      <c r="B473" s="39"/>
      <c r="C473" s="9" t="s">
        <v>590</v>
      </c>
      <c r="D473" s="16" t="str">
        <f t="shared" ref="D473:D475" si="22">_xlfn.CONCAT("t(",F473,") = ",G473,", p = ",H473,", d = ",I473)</f>
        <v>t(529) = -2.22, p = 0.027, d = -0.655</v>
      </c>
      <c r="E473" s="1"/>
      <c r="F473" s="14">
        <v>529</v>
      </c>
      <c r="G473" s="14">
        <v>-2.2200000000000002</v>
      </c>
      <c r="H473" s="14">
        <v>2.7E-2</v>
      </c>
      <c r="I473" s="14">
        <v>-0.65500000000000003</v>
      </c>
    </row>
    <row r="474" spans="1:9" s="14" customFormat="1" ht="17" x14ac:dyDescent="0.2">
      <c r="A474" s="12"/>
      <c r="B474" s="39"/>
      <c r="C474" s="9" t="s">
        <v>591</v>
      </c>
      <c r="D474" s="6" t="str">
        <f t="shared" si="22"/>
        <v>t(529) = -0.50, p = 0.619, d = -0.178</v>
      </c>
      <c r="E474" s="1"/>
      <c r="F474" s="14">
        <v>529</v>
      </c>
      <c r="G474" s="14" t="s">
        <v>401</v>
      </c>
      <c r="H474" s="14">
        <v>0.61899999999999999</v>
      </c>
      <c r="I474" s="14">
        <v>-0.17799999999999999</v>
      </c>
    </row>
    <row r="475" spans="1:9" s="14" customFormat="1" ht="17" x14ac:dyDescent="0.2">
      <c r="A475" s="12"/>
      <c r="B475" s="39"/>
      <c r="C475" s="9" t="s">
        <v>592</v>
      </c>
      <c r="D475" s="6" t="str">
        <f t="shared" si="22"/>
        <v>t(529) = 0.28, p = 0.782, d = 0.087</v>
      </c>
      <c r="E475" s="1"/>
      <c r="F475" s="14">
        <v>529</v>
      </c>
      <c r="G475" s="14">
        <v>0.28000000000000003</v>
      </c>
      <c r="H475" s="14">
        <v>0.78200000000000003</v>
      </c>
      <c r="I475" s="14">
        <v>8.6999999999999994E-2</v>
      </c>
    </row>
    <row r="476" spans="1:9" s="14" customFormat="1" ht="18" x14ac:dyDescent="0.25">
      <c r="A476" s="12"/>
      <c r="B476" s="39"/>
      <c r="C476" s="33" t="s">
        <v>119</v>
      </c>
      <c r="D476" s="6"/>
      <c r="E476" s="1"/>
    </row>
    <row r="477" spans="1:9" s="14" customFormat="1" ht="17" x14ac:dyDescent="0.2">
      <c r="A477" s="12"/>
      <c r="B477" s="39"/>
      <c r="C477" s="9" t="s">
        <v>590</v>
      </c>
      <c r="D477" s="6" t="str">
        <f t="shared" ref="D477:D479" si="23">_xlfn.CONCAT("t(",F477,") = ",G477,", p = ",H477,", d = ",I477)</f>
        <v>t(529) = 0.42, p = 0.677, d = 0.122</v>
      </c>
      <c r="E477" s="1"/>
      <c r="F477" s="120">
        <v>529</v>
      </c>
      <c r="G477" s="120">
        <v>0.42</v>
      </c>
      <c r="H477" s="120">
        <v>0.67700000000000005</v>
      </c>
      <c r="I477" s="14">
        <v>0.122</v>
      </c>
    </row>
    <row r="478" spans="1:9" s="14" customFormat="1" ht="17" x14ac:dyDescent="0.2">
      <c r="A478" s="12"/>
      <c r="B478" s="39"/>
      <c r="C478" s="9" t="s">
        <v>591</v>
      </c>
      <c r="D478" s="6" t="str">
        <f t="shared" si="23"/>
        <v>t(529) = -0.78, p = 0.435, d = -0.287</v>
      </c>
      <c r="E478" s="1"/>
      <c r="F478" s="120">
        <v>529</v>
      </c>
      <c r="G478" s="120">
        <v>-0.78</v>
      </c>
      <c r="H478" s="120">
        <v>0.435</v>
      </c>
      <c r="I478" s="14">
        <v>-0.28699999999999998</v>
      </c>
    </row>
    <row r="479" spans="1:9" s="14" customFormat="1" ht="18" thickBot="1" x14ac:dyDescent="0.25">
      <c r="A479" s="13"/>
      <c r="B479" s="95"/>
      <c r="C479" s="17" t="s">
        <v>592</v>
      </c>
      <c r="D479" s="6" t="str">
        <f t="shared" si="23"/>
        <v>t(529) = 0.36, p = 0.723, d = 0.113</v>
      </c>
      <c r="E479" s="1"/>
      <c r="F479" s="120">
        <v>529</v>
      </c>
      <c r="G479" s="120">
        <v>0.36</v>
      </c>
      <c r="H479" s="120">
        <v>0.72299999999999998</v>
      </c>
      <c r="I479" s="14">
        <v>0.113</v>
      </c>
    </row>
    <row r="480" spans="1:9" s="14" customFormat="1" ht="51" x14ac:dyDescent="0.2">
      <c r="A480" s="122" t="s">
        <v>564</v>
      </c>
      <c r="B480" s="5" t="s">
        <v>329</v>
      </c>
      <c r="C480" s="5" t="s">
        <v>593</v>
      </c>
      <c r="D480" s="15"/>
      <c r="E480" s="1"/>
    </row>
    <row r="481" spans="1:10" s="14" customFormat="1" ht="17" x14ac:dyDescent="0.2">
      <c r="A481" s="123"/>
      <c r="B481" s="9" t="s">
        <v>578</v>
      </c>
      <c r="C481" s="7" t="s">
        <v>12</v>
      </c>
      <c r="D481" s="6"/>
      <c r="E481" s="1"/>
      <c r="F481" s="28" t="s">
        <v>8</v>
      </c>
      <c r="G481" s="28" t="s">
        <v>9</v>
      </c>
      <c r="H481" s="28" t="s">
        <v>10</v>
      </c>
      <c r="I481" s="28" t="s">
        <v>35</v>
      </c>
      <c r="J481" s="30" t="s">
        <v>111</v>
      </c>
    </row>
    <row r="482" spans="1:10" s="14" customFormat="1" ht="17" x14ac:dyDescent="0.2">
      <c r="A482" s="123"/>
      <c r="B482" s="9" t="s">
        <v>579</v>
      </c>
      <c r="C482" s="8" t="s">
        <v>79</v>
      </c>
      <c r="D482" s="6" t="str">
        <f>_xlfn.CONCAT("β = ",F482,", SE = ",G482,", z = ",H482,", p = ",I482)</f>
        <v>β = -16.01, SE = 9.76, z = -1.64, p = 0.101</v>
      </c>
      <c r="E482" s="1"/>
      <c r="F482" s="14">
        <v>-16.010000000000002</v>
      </c>
      <c r="G482" s="14">
        <v>9.76</v>
      </c>
      <c r="H482" s="14">
        <v>-1.64</v>
      </c>
      <c r="I482" s="14">
        <v>0.10100000000000001</v>
      </c>
      <c r="J482" s="14" t="s">
        <v>51</v>
      </c>
    </row>
    <row r="483" spans="1:10" s="14" customFormat="1" ht="19" x14ac:dyDescent="0.25">
      <c r="A483" s="123"/>
      <c r="B483" s="9" t="s">
        <v>580</v>
      </c>
      <c r="C483" s="8" t="s">
        <v>77</v>
      </c>
      <c r="D483" s="6" t="str">
        <f t="shared" ref="D483:D494" si="24">_xlfn.CONCAT("β = ",F483,", SE = ",G483,", z = ",H483,", p = ",I483,", d = ",J483)</f>
        <v>β = -2.45, SE = 10.63, z = -0.23, p = 0.817, d = -0.040</v>
      </c>
      <c r="E483" s="1"/>
      <c r="F483" s="14">
        <v>-2.4500000000000002</v>
      </c>
      <c r="G483" s="14">
        <v>10.63</v>
      </c>
      <c r="H483" s="14">
        <v>-0.23</v>
      </c>
      <c r="I483" s="14">
        <v>0.81699999999999995</v>
      </c>
      <c r="J483" s="14" t="s">
        <v>166</v>
      </c>
    </row>
    <row r="484" spans="1:10" s="14" customFormat="1" ht="19" x14ac:dyDescent="0.25">
      <c r="A484" s="123"/>
      <c r="B484" s="9" t="s">
        <v>581</v>
      </c>
      <c r="C484" s="8" t="s">
        <v>78</v>
      </c>
      <c r="D484" s="6" t="str">
        <f t="shared" si="24"/>
        <v>β = -6.98, SE = 8.57, z = -0.81, p = 0.415, d = -0.113</v>
      </c>
      <c r="E484" s="1"/>
      <c r="F484" s="14">
        <v>-6.98</v>
      </c>
      <c r="G484" s="14">
        <v>8.57</v>
      </c>
      <c r="H484" s="14">
        <v>-0.81</v>
      </c>
      <c r="I484" s="14">
        <v>0.41499999999999998</v>
      </c>
      <c r="J484" s="14">
        <v>-0.113</v>
      </c>
    </row>
    <row r="485" spans="1:10" s="14" customFormat="1" ht="19" x14ac:dyDescent="0.25">
      <c r="A485" s="123"/>
      <c r="B485" s="9"/>
      <c r="C485" s="8" t="s">
        <v>583</v>
      </c>
      <c r="D485" s="16" t="str">
        <f t="shared" si="24"/>
        <v>β = 81.99, SE = 12.36, z = 6.63, p = 0.000, d = 1.329</v>
      </c>
      <c r="E485" s="1"/>
      <c r="F485" s="14">
        <v>81.99</v>
      </c>
      <c r="G485" s="14">
        <v>12.36</v>
      </c>
      <c r="H485" s="14">
        <v>6.63</v>
      </c>
      <c r="I485" s="14" t="s">
        <v>51</v>
      </c>
      <c r="J485" s="14">
        <v>1.329</v>
      </c>
    </row>
    <row r="486" spans="1:10" s="14" customFormat="1" ht="19" x14ac:dyDescent="0.25">
      <c r="A486" s="123"/>
      <c r="B486" s="9"/>
      <c r="C486" s="8" t="s">
        <v>110</v>
      </c>
      <c r="D486" s="6" t="str">
        <f t="shared" si="24"/>
        <v>β = -10.71, SE = 8.23, z = -1.30, p = 0.193, d = -0.174</v>
      </c>
      <c r="E486" s="1"/>
      <c r="F486" s="14">
        <v>-10.71</v>
      </c>
      <c r="G486" s="14">
        <v>8.23</v>
      </c>
      <c r="H486" s="14" t="s">
        <v>402</v>
      </c>
      <c r="I486" s="14">
        <v>0.193</v>
      </c>
      <c r="J486" s="14">
        <v>-0.17399999999999999</v>
      </c>
    </row>
    <row r="487" spans="1:10" s="14" customFormat="1" ht="19" x14ac:dyDescent="0.25">
      <c r="A487" s="123"/>
      <c r="B487" s="39"/>
      <c r="C487" s="8" t="s">
        <v>64</v>
      </c>
      <c r="D487" s="6" t="str">
        <f t="shared" si="24"/>
        <v>β = 19.22, SE = 10.11, z = 1.90, p = 0.057, d = 0.311</v>
      </c>
      <c r="E487" s="1"/>
      <c r="F487" s="14">
        <v>19.22</v>
      </c>
      <c r="G487" s="14">
        <v>10.11</v>
      </c>
      <c r="H487" s="14" t="s">
        <v>98</v>
      </c>
      <c r="I487" s="14">
        <v>5.7000000000000002E-2</v>
      </c>
      <c r="J487" s="14">
        <v>0.311</v>
      </c>
    </row>
    <row r="488" spans="1:10" s="14" customFormat="1" ht="19" x14ac:dyDescent="0.25">
      <c r="A488" s="123"/>
      <c r="B488" s="39"/>
      <c r="C488" s="8" t="s">
        <v>584</v>
      </c>
      <c r="D488" s="16" t="str">
        <f t="shared" si="24"/>
        <v>β = -71.66, SE = 14.69, z = -4.88, p = 0.000, d = -1.161</v>
      </c>
      <c r="E488" s="1"/>
      <c r="F488" s="14">
        <v>-71.66</v>
      </c>
      <c r="G488" s="14">
        <v>14.69</v>
      </c>
      <c r="H488" s="14">
        <v>-4.88</v>
      </c>
      <c r="I488" s="14" t="s">
        <v>51</v>
      </c>
      <c r="J488" s="14">
        <v>-1.161</v>
      </c>
    </row>
    <row r="489" spans="1:10" s="14" customFormat="1" ht="19" x14ac:dyDescent="0.25">
      <c r="A489" s="123"/>
      <c r="B489" s="9"/>
      <c r="C489" s="8" t="s">
        <v>585</v>
      </c>
      <c r="D489" s="16" t="str">
        <f t="shared" si="24"/>
        <v>β = -55.08, SE = 11.84, z = -4.65, p = 0.000, d = -0.893</v>
      </c>
      <c r="E489" s="1"/>
      <c r="F489" s="14">
        <v>-55.08</v>
      </c>
      <c r="G489" s="14">
        <v>11.84</v>
      </c>
      <c r="H489" s="14">
        <v>-4.6500000000000004</v>
      </c>
      <c r="I489" s="14" t="s">
        <v>51</v>
      </c>
      <c r="J489" s="14">
        <v>-0.89300000000000002</v>
      </c>
    </row>
    <row r="490" spans="1:10" s="14" customFormat="1" ht="19" x14ac:dyDescent="0.25">
      <c r="A490" s="123"/>
      <c r="B490" s="9"/>
      <c r="C490" s="8" t="s">
        <v>108</v>
      </c>
      <c r="D490" s="6" t="str">
        <f t="shared" si="24"/>
        <v>β = 0.20, SE = 15.03, z = 0.01, p = 0.990, d = 0.003</v>
      </c>
      <c r="E490" s="1"/>
      <c r="F490" s="14" t="s">
        <v>129</v>
      </c>
      <c r="G490" s="14">
        <v>15.03</v>
      </c>
      <c r="H490" s="14">
        <v>0.01</v>
      </c>
      <c r="I490" s="14" t="s">
        <v>390</v>
      </c>
      <c r="J490" s="14">
        <v>3.0000000000000001E-3</v>
      </c>
    </row>
    <row r="491" spans="1:10" s="14" customFormat="1" ht="19" x14ac:dyDescent="0.25">
      <c r="A491" s="123"/>
      <c r="B491" s="9"/>
      <c r="C491" s="8" t="s">
        <v>109</v>
      </c>
      <c r="D491" s="6" t="str">
        <f t="shared" si="24"/>
        <v>β = 3.29, SE = 12.12, z = 0.27, p = 0.786, d = 0.053</v>
      </c>
      <c r="E491" s="1"/>
      <c r="F491" s="14">
        <v>3.29</v>
      </c>
      <c r="G491" s="14">
        <v>12.12</v>
      </c>
      <c r="H491" s="14">
        <v>0.27</v>
      </c>
      <c r="I491" s="14">
        <v>0.78600000000000003</v>
      </c>
      <c r="J491" s="14">
        <v>5.2999999999999999E-2</v>
      </c>
    </row>
    <row r="492" spans="1:10" s="14" customFormat="1" ht="19" x14ac:dyDescent="0.25">
      <c r="A492" s="123"/>
      <c r="B492" s="9"/>
      <c r="C492" s="8" t="s">
        <v>586</v>
      </c>
      <c r="D492" s="16" t="str">
        <f t="shared" si="24"/>
        <v>β = -77.22, SE = 11.38, z = -6.79, p = 0.000, d = -1.251</v>
      </c>
      <c r="E492" s="1"/>
      <c r="F492" s="14">
        <v>-77.22</v>
      </c>
      <c r="G492" s="14">
        <v>11.38</v>
      </c>
      <c r="H492" s="14">
        <v>-6.79</v>
      </c>
      <c r="I492" s="14" t="s">
        <v>51</v>
      </c>
      <c r="J492" s="14">
        <v>-1.2509999999999999</v>
      </c>
    </row>
    <row r="493" spans="1:10" s="14" customFormat="1" ht="19" x14ac:dyDescent="0.25">
      <c r="A493" s="123"/>
      <c r="B493" s="9"/>
      <c r="C493" s="8" t="s">
        <v>587</v>
      </c>
      <c r="D493" s="16" t="str">
        <f t="shared" si="24"/>
        <v>β = 65.3, SE = 20.77, z = 3.14, p = 0.002, d = 1.058</v>
      </c>
      <c r="E493" s="1"/>
      <c r="F493" s="14">
        <v>65.3</v>
      </c>
      <c r="G493" s="14">
        <v>20.77</v>
      </c>
      <c r="H493" s="14">
        <v>3.14</v>
      </c>
      <c r="I493" s="14">
        <v>2E-3</v>
      </c>
      <c r="J493" s="14">
        <v>1.0580000000000001</v>
      </c>
    </row>
    <row r="494" spans="1:10" s="14" customFormat="1" ht="19" x14ac:dyDescent="0.25">
      <c r="A494" s="123"/>
      <c r="B494" s="39"/>
      <c r="C494" s="8" t="s">
        <v>588</v>
      </c>
      <c r="D494" s="16" t="str">
        <f t="shared" si="24"/>
        <v>β = 53.34, SE = 16.75, z = 3.18, p = 0.001, d = 0.864</v>
      </c>
      <c r="E494" s="1"/>
      <c r="F494" s="14">
        <v>53.34</v>
      </c>
      <c r="G494" s="14">
        <v>16.75</v>
      </c>
      <c r="H494" s="14">
        <v>3.18</v>
      </c>
      <c r="I494" s="14">
        <v>1E-3</v>
      </c>
      <c r="J494" s="14">
        <v>0.86399999999999999</v>
      </c>
    </row>
    <row r="495" spans="1:10" s="14" customFormat="1" ht="17" x14ac:dyDescent="0.2">
      <c r="A495" s="123"/>
      <c r="B495" s="39"/>
      <c r="C495" s="7" t="s">
        <v>13</v>
      </c>
      <c r="D495" s="6"/>
      <c r="E495" s="1"/>
      <c r="F495" s="30" t="s">
        <v>22</v>
      </c>
      <c r="G495" s="30" t="s">
        <v>23</v>
      </c>
    </row>
    <row r="496" spans="1:10" s="14" customFormat="1" ht="17" x14ac:dyDescent="0.2">
      <c r="A496" s="123"/>
      <c r="B496" s="39"/>
      <c r="C496" s="8" t="s">
        <v>14</v>
      </c>
      <c r="D496" s="6" t="str">
        <f>_xlfn.CONCAT("σ2 = ",F496,", SD = ",G496)</f>
        <v>σ2 = 450.3, SD = 21.22</v>
      </c>
      <c r="E496" s="1"/>
      <c r="F496" s="14" t="s">
        <v>596</v>
      </c>
      <c r="G496" s="14" t="s">
        <v>597</v>
      </c>
    </row>
    <row r="497" spans="1:9" s="14" customFormat="1" ht="17" x14ac:dyDescent="0.2">
      <c r="A497" s="123"/>
      <c r="B497" s="39"/>
      <c r="C497" s="7" t="s">
        <v>15</v>
      </c>
      <c r="D497" s="6"/>
      <c r="E497" s="1"/>
    </row>
    <row r="498" spans="1:9" s="14" customFormat="1" x14ac:dyDescent="0.2">
      <c r="A498" s="123"/>
      <c r="B498" s="9"/>
      <c r="C498" s="9" t="s">
        <v>20</v>
      </c>
      <c r="D498" s="19">
        <v>657</v>
      </c>
      <c r="E498" s="1"/>
    </row>
    <row r="499" spans="1:9" s="14" customFormat="1" x14ac:dyDescent="0.2">
      <c r="A499" s="123"/>
      <c r="B499" s="9"/>
      <c r="C499" s="9" t="s">
        <v>21</v>
      </c>
      <c r="D499" s="40">
        <v>0.159</v>
      </c>
      <c r="E499" s="1"/>
    </row>
    <row r="500" spans="1:9" s="14" customFormat="1" ht="18" x14ac:dyDescent="0.2">
      <c r="A500" s="123"/>
      <c r="B500" s="9"/>
      <c r="C500" s="9" t="s">
        <v>24</v>
      </c>
      <c r="D500" s="40">
        <v>0.25800000000000001</v>
      </c>
      <c r="E500" s="1"/>
    </row>
    <row r="501" spans="1:9" s="14" customFormat="1" x14ac:dyDescent="0.2">
      <c r="A501" s="123"/>
      <c r="B501" s="9"/>
      <c r="C501" s="9" t="s">
        <v>424</v>
      </c>
      <c r="D501" s="40">
        <v>176.512</v>
      </c>
      <c r="E501" s="1"/>
    </row>
    <row r="502" spans="1:9" s="14" customFormat="1" x14ac:dyDescent="0.2">
      <c r="A502" s="123"/>
      <c r="B502" s="9"/>
      <c r="C502" s="9" t="s">
        <v>16</v>
      </c>
      <c r="D502" s="40">
        <v>-154.512</v>
      </c>
      <c r="E502" s="1"/>
    </row>
    <row r="503" spans="1:9" s="14" customFormat="1" x14ac:dyDescent="0.2">
      <c r="A503" s="123"/>
      <c r="B503" s="39"/>
      <c r="C503" s="9" t="s">
        <v>17</v>
      </c>
      <c r="D503" s="40">
        <v>-104.899</v>
      </c>
      <c r="E503" s="1"/>
    </row>
    <row r="504" spans="1:9" s="14" customFormat="1" x14ac:dyDescent="0.2">
      <c r="A504" s="123"/>
      <c r="B504" s="39"/>
      <c r="C504" s="9" t="s">
        <v>18</v>
      </c>
      <c r="D504" s="40">
        <v>88.256</v>
      </c>
      <c r="E504" s="1"/>
    </row>
    <row r="505" spans="1:9" s="14" customFormat="1" ht="17" x14ac:dyDescent="0.2">
      <c r="A505" s="123"/>
      <c r="B505" s="39"/>
      <c r="C505" s="9" t="s">
        <v>19</v>
      </c>
      <c r="D505" s="23" t="s">
        <v>25</v>
      </c>
      <c r="E505" s="1"/>
    </row>
    <row r="506" spans="1:9" s="14" customFormat="1" x14ac:dyDescent="0.2">
      <c r="A506" s="123"/>
      <c r="B506" s="39"/>
      <c r="C506" s="31" t="s">
        <v>27</v>
      </c>
      <c r="D506" s="19"/>
      <c r="E506" s="1"/>
    </row>
    <row r="507" spans="1:9" s="14" customFormat="1" ht="18" x14ac:dyDescent="0.25">
      <c r="A507" s="123"/>
      <c r="B507" s="39"/>
      <c r="C507" s="39" t="s">
        <v>589</v>
      </c>
      <c r="D507" s="19"/>
      <c r="E507" s="1"/>
      <c r="F507" s="30" t="s">
        <v>20</v>
      </c>
      <c r="G507" s="30" t="s">
        <v>34</v>
      </c>
      <c r="H507" s="30" t="s">
        <v>35</v>
      </c>
      <c r="I507" s="30" t="s">
        <v>111</v>
      </c>
    </row>
    <row r="508" spans="1:9" s="14" customFormat="1" ht="18" x14ac:dyDescent="0.25">
      <c r="A508" s="123"/>
      <c r="B508" s="39"/>
      <c r="C508" s="33" t="s">
        <v>118</v>
      </c>
      <c r="D508" s="19"/>
      <c r="E508" s="1"/>
      <c r="F508" s="30"/>
      <c r="G508" s="30"/>
      <c r="H508" s="30"/>
    </row>
    <row r="509" spans="1:9" s="14" customFormat="1" ht="17" x14ac:dyDescent="0.2">
      <c r="A509" s="123"/>
      <c r="B509" s="39"/>
      <c r="C509" s="9" t="s">
        <v>590</v>
      </c>
      <c r="D509" s="16" t="str">
        <f t="shared" ref="D509:D515" si="25">_xlfn.CONCAT("t(",F509,") = ",G509,", p = ",H509,", d = ",I509)</f>
        <v>t(657) = -6.63, p = 0.000, d = -1.683</v>
      </c>
      <c r="E509" s="1"/>
      <c r="F509" s="14">
        <v>657</v>
      </c>
      <c r="G509" s="14">
        <v>-6.63</v>
      </c>
      <c r="H509" s="14" t="s">
        <v>51</v>
      </c>
      <c r="I509" s="14">
        <v>-1.6830000000000001</v>
      </c>
    </row>
    <row r="510" spans="1:9" s="14" customFormat="1" ht="17" x14ac:dyDescent="0.2">
      <c r="A510" s="123"/>
      <c r="B510" s="39"/>
      <c r="C510" s="9" t="s">
        <v>591</v>
      </c>
      <c r="D510" s="6" t="str">
        <f t="shared" si="25"/>
        <v>t(657) = -0.67, p = 0.504, d = -0.212</v>
      </c>
      <c r="E510" s="1"/>
      <c r="F510" s="14">
        <v>657</v>
      </c>
      <c r="G510" s="14">
        <v>-0.67</v>
      </c>
      <c r="H510" s="14">
        <v>0.504</v>
      </c>
      <c r="I510" s="14">
        <v>-0.21199999999999999</v>
      </c>
    </row>
    <row r="511" spans="1:9" s="14" customFormat="1" ht="17" x14ac:dyDescent="0.2">
      <c r="A511" s="123"/>
      <c r="B511" s="39"/>
      <c r="C511" s="9" t="s">
        <v>592</v>
      </c>
      <c r="D511" s="16" t="str">
        <f t="shared" si="25"/>
        <v>t(657) = -2.10, p = 0.036, d = -0.552</v>
      </c>
      <c r="E511" s="96"/>
      <c r="F511" s="14">
        <v>657</v>
      </c>
      <c r="G511" s="14" t="s">
        <v>180</v>
      </c>
      <c r="H511" s="14">
        <v>3.5999999999999997E-2</v>
      </c>
      <c r="I511" s="14">
        <v>-0.55200000000000005</v>
      </c>
    </row>
    <row r="512" spans="1:9" ht="18" x14ac:dyDescent="0.25">
      <c r="A512" s="123"/>
      <c r="B512" s="39"/>
      <c r="C512" s="33" t="s">
        <v>119</v>
      </c>
      <c r="D512" s="121"/>
    </row>
    <row r="513" spans="1:9" ht="17" x14ac:dyDescent="0.2">
      <c r="A513" s="123"/>
      <c r="B513" s="39"/>
      <c r="C513" s="9" t="s">
        <v>590</v>
      </c>
      <c r="D513" s="6" t="str">
        <f t="shared" si="25"/>
        <v>t(657) = -0.39, p = 0.699, d = -0.098</v>
      </c>
      <c r="F513" s="120">
        <v>657</v>
      </c>
      <c r="G513" s="120">
        <v>-0.39</v>
      </c>
      <c r="H513" s="120">
        <v>0.69899999999999995</v>
      </c>
      <c r="I513" s="14">
        <v>-9.8000000000000004E-2</v>
      </c>
    </row>
    <row r="514" spans="1:9" ht="17" x14ac:dyDescent="0.2">
      <c r="A514" s="123"/>
      <c r="B514" s="39"/>
      <c r="C514" s="9" t="s">
        <v>591</v>
      </c>
      <c r="D514" s="6" t="str">
        <f t="shared" si="25"/>
        <v>t(657) = 0.1, p = 0.918, d = 0.033</v>
      </c>
      <c r="F514" s="120">
        <v>657</v>
      </c>
      <c r="G514" s="120">
        <v>0.1</v>
      </c>
      <c r="H514" s="120">
        <v>0.91800000000000004</v>
      </c>
      <c r="I514" s="14">
        <v>3.3000000000000002E-2</v>
      </c>
    </row>
    <row r="515" spans="1:9" ht="18" thickBot="1" x14ac:dyDescent="0.25">
      <c r="A515" s="124"/>
      <c r="B515" s="95"/>
      <c r="C515" s="17" t="s">
        <v>592</v>
      </c>
      <c r="D515" s="10" t="str">
        <f t="shared" si="25"/>
        <v>t(657) = -0.24, p = 0.813, d = -0.062</v>
      </c>
      <c r="F515" s="120">
        <v>657</v>
      </c>
      <c r="G515" s="120">
        <v>-0.24</v>
      </c>
      <c r="H515" s="120">
        <v>0.81299999999999994</v>
      </c>
      <c r="I515" s="14">
        <v>-6.2E-2</v>
      </c>
    </row>
  </sheetData>
  <conditionalFormatting sqref="H1:I23 H24 H25:I60 H61 H62:I294 H295 I296:I301 H302:I302 I303:I308 H309:I331 H332 H333:I470 H471 I472:I475 H473:H476 H480:I506 H507 H508:I511">
    <cfRule type="expression" dxfId="15" priority="1">
      <formula>AND(H1&lt;&gt;"",--H1&lt;0.05)</formula>
    </cfRule>
  </conditionalFormatting>
  <pageMargins left="0.25" right="0.25" top="0.75" bottom="0.75" header="0.3" footer="0.3"/>
  <pageSetup scale="95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8C23-AE58-CA43-B4CE-F3697B3731FD}">
  <dimension ref="A1:M645"/>
  <sheetViews>
    <sheetView topLeftCell="A243" zoomScaleNormal="100" workbookViewId="0">
      <selection activeCell="C415" sqref="C415"/>
    </sheetView>
  </sheetViews>
  <sheetFormatPr baseColWidth="10" defaultColWidth="8.83203125" defaultRowHeight="16" x14ac:dyDescent="0.2"/>
  <cols>
    <col min="1" max="1" width="18.5" style="1" bestFit="1" customWidth="1"/>
    <col min="2" max="2" width="19.83203125" style="1" customWidth="1"/>
    <col min="3" max="3" width="50.1640625" style="1" customWidth="1"/>
    <col min="4" max="4" width="58.83203125" style="1" customWidth="1"/>
    <col min="5" max="5" width="12.5" style="1" customWidth="1"/>
    <col min="6" max="6" width="14.6640625" style="14" bestFit="1" customWidth="1"/>
    <col min="7" max="11" width="8.83203125" style="14"/>
    <col min="12" max="16384" width="8.83203125" style="1"/>
  </cols>
  <sheetData>
    <row r="1" spans="1:10" ht="17" thickBot="1" x14ac:dyDescent="0.25">
      <c r="F1" s="14" t="s">
        <v>7</v>
      </c>
    </row>
    <row r="2" spans="1:10" s="14" customFormat="1" ht="17" thickBot="1" x14ac:dyDescent="0.25">
      <c r="A2" s="2" t="s">
        <v>3</v>
      </c>
      <c r="B2" s="3" t="s">
        <v>2</v>
      </c>
      <c r="C2" s="3" t="s">
        <v>1</v>
      </c>
      <c r="D2" s="4" t="s">
        <v>0</v>
      </c>
      <c r="E2" s="1"/>
      <c r="F2" s="29" t="s">
        <v>7</v>
      </c>
      <c r="G2" s="28"/>
      <c r="H2" s="28"/>
    </row>
    <row r="3" spans="1:10" s="14" customFormat="1" ht="34" x14ac:dyDescent="0.2">
      <c r="A3" s="11" t="s">
        <v>565</v>
      </c>
      <c r="B3" s="25" t="s">
        <v>329</v>
      </c>
      <c r="C3" s="5" t="s">
        <v>320</v>
      </c>
      <c r="D3" s="15"/>
      <c r="E3" s="1"/>
    </row>
    <row r="4" spans="1:10" s="14" customFormat="1" ht="17" x14ac:dyDescent="0.2">
      <c r="A4" s="12"/>
      <c r="B4" s="18" t="s">
        <v>330</v>
      </c>
      <c r="C4" s="7" t="s">
        <v>12</v>
      </c>
      <c r="D4" s="6"/>
      <c r="E4" s="1"/>
      <c r="F4" s="28" t="s">
        <v>8</v>
      </c>
      <c r="G4" s="28" t="s">
        <v>9</v>
      </c>
      <c r="H4" s="28" t="s">
        <v>10</v>
      </c>
      <c r="I4" s="28" t="s">
        <v>35</v>
      </c>
      <c r="J4" s="30" t="s">
        <v>111</v>
      </c>
    </row>
    <row r="5" spans="1:10" s="14" customFormat="1" ht="17" x14ac:dyDescent="0.2">
      <c r="A5" s="12"/>
      <c r="B5" s="18" t="s">
        <v>331</v>
      </c>
      <c r="C5" s="8" t="s">
        <v>79</v>
      </c>
      <c r="D5" s="6" t="str">
        <f>_xlfn.CONCAT("β = ",F5,", SE = ",G5,", z = ",H5,", p = ",I5)</f>
        <v>β = 107, SE = 1.65, z = 64.69, p = 0.000</v>
      </c>
      <c r="E5" s="1"/>
      <c r="F5" s="29">
        <v>107</v>
      </c>
      <c r="G5" s="29">
        <v>1.65</v>
      </c>
      <c r="H5" s="29">
        <v>64.69</v>
      </c>
      <c r="I5" s="29" t="s">
        <v>51</v>
      </c>
      <c r="J5" s="29"/>
    </row>
    <row r="6" spans="1:10" s="14" customFormat="1" ht="19" x14ac:dyDescent="0.25">
      <c r="A6" s="12"/>
      <c r="B6" s="18" t="s">
        <v>332</v>
      </c>
      <c r="C6" s="8" t="s">
        <v>76</v>
      </c>
      <c r="D6" s="16" t="str">
        <f t="shared" ref="D6:D13" si="0">_xlfn.CONCAT("β = ",F6,", SE = ",G6,", z = ",H6,", p = ",I6,", d = ",J6)</f>
        <v>β = -5.30, SE = 2.10, z = -2.52, p = 0.012, d = -0.532</v>
      </c>
      <c r="E6" s="1"/>
      <c r="F6" s="14" t="s">
        <v>307</v>
      </c>
      <c r="G6" s="14" t="s">
        <v>181</v>
      </c>
      <c r="H6" s="14">
        <v>-2.52</v>
      </c>
      <c r="I6" s="14">
        <v>1.2E-2</v>
      </c>
      <c r="J6" s="14">
        <v>-0.53200000000000003</v>
      </c>
    </row>
    <row r="7" spans="1:10" s="14" customFormat="1" ht="19" x14ac:dyDescent="0.25">
      <c r="A7" s="12"/>
      <c r="B7" s="18" t="s">
        <v>333</v>
      </c>
      <c r="C7" s="8" t="s">
        <v>77</v>
      </c>
      <c r="D7" s="16" t="str">
        <f t="shared" si="0"/>
        <v>β = -5.88, SE = 2.04, z = -2.89, p = 0.004, d = -0.590</v>
      </c>
      <c r="E7" s="1"/>
      <c r="F7" s="14">
        <v>-5.88</v>
      </c>
      <c r="G7" s="14">
        <v>2.04</v>
      </c>
      <c r="H7" s="14">
        <v>-2.89</v>
      </c>
      <c r="I7" s="14">
        <v>4.0000000000000001E-3</v>
      </c>
      <c r="J7" s="14" t="s">
        <v>326</v>
      </c>
    </row>
    <row r="8" spans="1:10" s="14" customFormat="1" ht="19" x14ac:dyDescent="0.25">
      <c r="A8" s="12"/>
      <c r="B8" s="18"/>
      <c r="C8" s="8" t="s">
        <v>78</v>
      </c>
      <c r="D8" s="6" t="str">
        <f t="shared" si="0"/>
        <v>β = -1.15, SE = 1.81, z = -0.63, p = 0.526, d = -0.115</v>
      </c>
      <c r="E8" s="1"/>
      <c r="F8" s="14">
        <v>-1.1499999999999999</v>
      </c>
      <c r="G8" s="14">
        <v>1.81</v>
      </c>
      <c r="H8" s="14">
        <v>-0.63</v>
      </c>
      <c r="I8" s="14">
        <v>0.52600000000000002</v>
      </c>
      <c r="J8" s="14">
        <v>-0.115</v>
      </c>
    </row>
    <row r="9" spans="1:10" s="14" customFormat="1" ht="19" x14ac:dyDescent="0.25">
      <c r="A9" s="12"/>
      <c r="B9" s="18"/>
      <c r="C9" s="8" t="s">
        <v>321</v>
      </c>
      <c r="D9" s="6" t="str">
        <f t="shared" si="0"/>
        <v>β = -1.65, SE = 2.15, z = -0.77, p = 0.442, d = -0.166</v>
      </c>
      <c r="E9" s="1"/>
      <c r="F9" s="14">
        <v>-1.65</v>
      </c>
      <c r="G9" s="14">
        <v>2.15</v>
      </c>
      <c r="H9" s="14">
        <v>-0.77</v>
      </c>
      <c r="I9" s="14">
        <v>0.442</v>
      </c>
      <c r="J9" s="14">
        <v>-0.16600000000000001</v>
      </c>
    </row>
    <row r="10" spans="1:10" s="14" customFormat="1" ht="19" x14ac:dyDescent="0.25">
      <c r="A10" s="12"/>
      <c r="B10" s="18"/>
      <c r="C10" s="8" t="s">
        <v>64</v>
      </c>
      <c r="D10" s="6" t="str">
        <f t="shared" si="0"/>
        <v>β = -0.25, SE = 1.44, z = -0.17, p = 0.861, d = -0.025</v>
      </c>
      <c r="E10" s="1"/>
      <c r="F10" s="14">
        <v>-0.25</v>
      </c>
      <c r="G10" s="14">
        <v>1.44</v>
      </c>
      <c r="H10" s="14">
        <v>-0.17</v>
      </c>
      <c r="I10" s="14">
        <v>0.86099999999999999</v>
      </c>
      <c r="J10" s="14">
        <v>-2.5000000000000001E-2</v>
      </c>
    </row>
    <row r="11" spans="1:10" s="14" customFormat="1" ht="19" x14ac:dyDescent="0.25">
      <c r="A11" s="12"/>
      <c r="B11" s="18"/>
      <c r="C11" s="8" t="s">
        <v>322</v>
      </c>
      <c r="D11" s="16" t="str">
        <f t="shared" si="0"/>
        <v>β = -7.40, SE = 2.81, z = -2.64, p = 0.008, d = -0.743</v>
      </c>
      <c r="E11" s="1"/>
      <c r="F11" s="14" t="s">
        <v>325</v>
      </c>
      <c r="G11" s="14">
        <v>2.81</v>
      </c>
      <c r="H11" s="14">
        <v>-2.64</v>
      </c>
      <c r="I11" s="14">
        <v>8.0000000000000002E-3</v>
      </c>
      <c r="J11" s="14">
        <v>-0.74299999999999999</v>
      </c>
    </row>
    <row r="12" spans="1:10" s="14" customFormat="1" ht="19" x14ac:dyDescent="0.25">
      <c r="A12" s="12"/>
      <c r="B12" s="18"/>
      <c r="C12" s="8" t="s">
        <v>323</v>
      </c>
      <c r="D12" s="16" t="str">
        <f t="shared" si="0"/>
        <v>β = 7.08, SE = 2.95, z = 2.40, p = 0.016, d = 0.711</v>
      </c>
      <c r="E12" s="1"/>
      <c r="F12" s="14">
        <v>7.08</v>
      </c>
      <c r="G12" s="14">
        <v>2.95</v>
      </c>
      <c r="H12" s="14" t="s">
        <v>240</v>
      </c>
      <c r="I12" s="14">
        <v>1.6E-2</v>
      </c>
      <c r="J12" s="14">
        <v>0.71099999999999997</v>
      </c>
    </row>
    <row r="13" spans="1:10" s="14" customFormat="1" ht="19" x14ac:dyDescent="0.25">
      <c r="A13" s="12"/>
      <c r="B13" s="18"/>
      <c r="C13" s="8" t="s">
        <v>324</v>
      </c>
      <c r="D13" s="6" t="str">
        <f t="shared" si="0"/>
        <v>β = 3.84, SE = 2.48, z = 1.55, p = 0.122, d = 0.385</v>
      </c>
      <c r="E13" s="1"/>
      <c r="F13" s="14">
        <v>3.84</v>
      </c>
      <c r="G13" s="14">
        <v>2.48</v>
      </c>
      <c r="H13" s="14">
        <v>1.55</v>
      </c>
      <c r="I13" s="14">
        <v>0.122</v>
      </c>
      <c r="J13" s="14">
        <v>0.38500000000000001</v>
      </c>
    </row>
    <row r="14" spans="1:10" s="14" customFormat="1" ht="17" x14ac:dyDescent="0.2">
      <c r="A14" s="12"/>
      <c r="B14" s="26"/>
      <c r="C14" s="7" t="s">
        <v>13</v>
      </c>
      <c r="D14" s="6"/>
      <c r="E14" s="1"/>
      <c r="F14" s="30" t="s">
        <v>22</v>
      </c>
      <c r="G14" s="30" t="s">
        <v>23</v>
      </c>
    </row>
    <row r="15" spans="1:10" s="14" customFormat="1" ht="17" x14ac:dyDescent="0.2">
      <c r="A15" s="12"/>
      <c r="B15" s="26"/>
      <c r="C15" s="8" t="s">
        <v>14</v>
      </c>
      <c r="D15" s="6" t="str">
        <f>_xlfn.CONCAT("σ2 = ",F15,", SD = ",G15)</f>
        <v>σ2 = 5.831, SD = 2.415</v>
      </c>
      <c r="E15" s="1"/>
      <c r="F15" s="14" t="s">
        <v>334</v>
      </c>
      <c r="G15" s="14" t="s">
        <v>335</v>
      </c>
    </row>
    <row r="16" spans="1:10" s="14" customFormat="1" ht="17" x14ac:dyDescent="0.2">
      <c r="A16" s="12"/>
      <c r="B16" s="26"/>
      <c r="C16" s="7" t="s">
        <v>15</v>
      </c>
      <c r="D16" s="6"/>
      <c r="E16" s="1"/>
    </row>
    <row r="17" spans="1:9" s="14" customFormat="1" x14ac:dyDescent="0.2">
      <c r="A17" s="12"/>
      <c r="B17" s="18"/>
      <c r="C17" s="9" t="s">
        <v>20</v>
      </c>
      <c r="D17" s="19">
        <v>293</v>
      </c>
      <c r="E17" s="1"/>
    </row>
    <row r="18" spans="1:9" s="14" customFormat="1" x14ac:dyDescent="0.2">
      <c r="A18" s="12"/>
      <c r="B18" s="18"/>
      <c r="C18" s="9" t="s">
        <v>21</v>
      </c>
      <c r="D18" s="40">
        <v>7.9000000000000001E-2</v>
      </c>
      <c r="E18" s="1"/>
    </row>
    <row r="19" spans="1:9" s="14" customFormat="1" ht="18" x14ac:dyDescent="0.2">
      <c r="A19" s="12"/>
      <c r="B19" s="18"/>
      <c r="C19" s="9" t="s">
        <v>24</v>
      </c>
      <c r="D19" s="40">
        <v>0.246</v>
      </c>
      <c r="E19" s="1"/>
    </row>
    <row r="20" spans="1:9" s="14" customFormat="1" x14ac:dyDescent="0.2">
      <c r="A20" s="12"/>
      <c r="B20" s="18"/>
      <c r="C20" s="9" t="s">
        <v>424</v>
      </c>
      <c r="D20" s="40">
        <v>87.602000000000004</v>
      </c>
      <c r="E20" s="1"/>
    </row>
    <row r="21" spans="1:9" s="14" customFormat="1" x14ac:dyDescent="0.2">
      <c r="A21" s="12"/>
      <c r="B21" s="18"/>
      <c r="C21" s="9" t="s">
        <v>16</v>
      </c>
      <c r="D21" s="40">
        <v>-73.602000000000004</v>
      </c>
      <c r="E21" s="1"/>
    </row>
    <row r="22" spans="1:9" s="14" customFormat="1" x14ac:dyDescent="0.2">
      <c r="A22" s="12"/>
      <c r="B22" s="26"/>
      <c r="C22" s="9" t="s">
        <v>17</v>
      </c>
      <c r="D22" s="40">
        <v>-47.582999999999998</v>
      </c>
      <c r="E22" s="1"/>
    </row>
    <row r="23" spans="1:9" s="14" customFormat="1" x14ac:dyDescent="0.2">
      <c r="A23" s="12"/>
      <c r="B23" s="26"/>
      <c r="C23" s="9" t="s">
        <v>18</v>
      </c>
      <c r="D23" s="40">
        <v>43.801000000000002</v>
      </c>
      <c r="E23" s="1"/>
    </row>
    <row r="24" spans="1:9" s="14" customFormat="1" ht="17" x14ac:dyDescent="0.2">
      <c r="A24" s="12"/>
      <c r="B24" s="26"/>
      <c r="C24" s="9" t="s">
        <v>19</v>
      </c>
      <c r="D24" s="23" t="s">
        <v>25</v>
      </c>
      <c r="E24" s="1"/>
    </row>
    <row r="25" spans="1:9" s="14" customFormat="1" x14ac:dyDescent="0.2">
      <c r="A25" s="12"/>
      <c r="B25" s="26"/>
      <c r="C25" s="31" t="s">
        <v>27</v>
      </c>
      <c r="D25" s="19"/>
      <c r="E25" s="1"/>
      <c r="F25" s="30"/>
      <c r="G25" s="30"/>
      <c r="H25" s="30"/>
    </row>
    <row r="26" spans="1:9" s="14" customFormat="1" x14ac:dyDescent="0.2">
      <c r="A26" s="12"/>
      <c r="B26" s="26"/>
      <c r="C26" s="59" t="s">
        <v>327</v>
      </c>
      <c r="D26" s="56"/>
      <c r="E26" s="1"/>
      <c r="F26" s="30" t="s">
        <v>20</v>
      </c>
      <c r="G26" s="30" t="s">
        <v>34</v>
      </c>
      <c r="H26" s="30" t="s">
        <v>35</v>
      </c>
      <c r="I26" s="30" t="s">
        <v>111</v>
      </c>
    </row>
    <row r="27" spans="1:9" s="14" customFormat="1" ht="17" x14ac:dyDescent="0.2">
      <c r="A27" s="12"/>
      <c r="B27" s="26"/>
      <c r="C27" s="55" t="s">
        <v>28</v>
      </c>
      <c r="D27" s="53" t="str">
        <f t="shared" ref="D27:D39" si="1">_xlfn.CONCAT("t(",F27,") = ",G27,", p = ",H27,", d = ",I27)</f>
        <v>t(293) = 2.52, p = 0.012, d = 0.643</v>
      </c>
      <c r="E27" s="1"/>
      <c r="F27" s="14">
        <v>293</v>
      </c>
      <c r="G27" s="14">
        <v>2.52</v>
      </c>
      <c r="H27" s="14">
        <v>1.2E-2</v>
      </c>
      <c r="I27" s="14">
        <v>0.64300000000000002</v>
      </c>
    </row>
    <row r="28" spans="1:9" s="14" customFormat="1" ht="17" x14ac:dyDescent="0.2">
      <c r="A28" s="12"/>
      <c r="B28" s="26"/>
      <c r="C28" s="55" t="s">
        <v>29</v>
      </c>
      <c r="D28" s="53" t="str">
        <f t="shared" si="1"/>
        <v>t(293) = 2.89, p = 0.004, d = 0.713</v>
      </c>
      <c r="E28" s="1"/>
      <c r="F28" s="14">
        <v>293</v>
      </c>
      <c r="G28" s="14">
        <v>2.89</v>
      </c>
      <c r="H28" s="14">
        <v>4.0000000000000001E-3</v>
      </c>
      <c r="I28" s="14">
        <v>0.71299999999999997</v>
      </c>
    </row>
    <row r="29" spans="1:9" s="14" customFormat="1" ht="17" x14ac:dyDescent="0.2">
      <c r="A29" s="12"/>
      <c r="B29" s="26"/>
      <c r="C29" s="55" t="s">
        <v>30</v>
      </c>
      <c r="D29" s="51" t="str">
        <f t="shared" si="1"/>
        <v>t(293) = 0.63, p = 0.526, d = 0.139</v>
      </c>
      <c r="E29" s="1"/>
      <c r="F29" s="14">
        <v>293</v>
      </c>
      <c r="G29" s="14">
        <v>0.63</v>
      </c>
      <c r="H29" s="14">
        <v>0.52600000000000002</v>
      </c>
      <c r="I29" s="14">
        <v>0.13900000000000001</v>
      </c>
    </row>
    <row r="30" spans="1:9" s="14" customFormat="1" ht="17" x14ac:dyDescent="0.2">
      <c r="A30" s="12"/>
      <c r="B30" s="26"/>
      <c r="C30" s="55" t="s">
        <v>31</v>
      </c>
      <c r="D30" s="51" t="str">
        <f t="shared" si="1"/>
        <v>t(293) = 0.26, p = 0.796, d = 0.070</v>
      </c>
      <c r="E30" s="1"/>
      <c r="F30" s="14">
        <v>293</v>
      </c>
      <c r="G30" s="14">
        <v>0.26</v>
      </c>
      <c r="H30" s="14">
        <v>0.79600000000000004</v>
      </c>
      <c r="I30" s="14" t="s">
        <v>382</v>
      </c>
    </row>
    <row r="31" spans="1:9" s="14" customFormat="1" ht="17" x14ac:dyDescent="0.2">
      <c r="A31" s="12"/>
      <c r="B31" s="26"/>
      <c r="C31" s="55" t="s">
        <v>32</v>
      </c>
      <c r="D31" s="53" t="str">
        <f t="shared" si="1"/>
        <v>t(293) = -2.02, p = 0.045, d = -0.503</v>
      </c>
      <c r="E31" s="1"/>
      <c r="F31" s="14">
        <v>293</v>
      </c>
      <c r="G31" s="14">
        <v>-2.02</v>
      </c>
      <c r="H31" s="14">
        <v>4.4999999999999998E-2</v>
      </c>
      <c r="I31" s="14">
        <v>-0.503</v>
      </c>
    </row>
    <row r="32" spans="1:9" s="14" customFormat="1" ht="17" x14ac:dyDescent="0.2">
      <c r="A32" s="12"/>
      <c r="B32" s="26"/>
      <c r="C32" s="55" t="s">
        <v>33</v>
      </c>
      <c r="D32" s="53" t="str">
        <f t="shared" si="1"/>
        <v>t(293) = -2.41, p = 0.016, d = -0.573</v>
      </c>
      <c r="E32" s="1"/>
      <c r="F32" s="14">
        <v>293</v>
      </c>
      <c r="G32" s="14">
        <v>-2.41</v>
      </c>
      <c r="H32" s="14">
        <v>1.6E-2</v>
      </c>
      <c r="I32" s="14">
        <v>-0.57299999999999995</v>
      </c>
    </row>
    <row r="33" spans="1:10" s="14" customFormat="1" x14ac:dyDescent="0.2">
      <c r="A33" s="12"/>
      <c r="B33" s="26"/>
      <c r="C33" s="83" t="s">
        <v>328</v>
      </c>
      <c r="D33" s="75"/>
      <c r="E33" s="1"/>
    </row>
    <row r="34" spans="1:10" s="14" customFormat="1" ht="17" x14ac:dyDescent="0.2">
      <c r="A34" s="12"/>
      <c r="B34" s="26"/>
      <c r="C34" s="79" t="s">
        <v>28</v>
      </c>
      <c r="D34" s="78" t="str">
        <f t="shared" si="1"/>
        <v>t(293) = 6.84, p = 0.000, d = 1.476</v>
      </c>
      <c r="E34" s="1"/>
      <c r="F34" s="14">
        <v>293</v>
      </c>
      <c r="G34" s="14">
        <v>6.84</v>
      </c>
      <c r="H34" s="14" t="s">
        <v>51</v>
      </c>
      <c r="I34" s="14">
        <v>1.476</v>
      </c>
    </row>
    <row r="35" spans="1:10" s="14" customFormat="1" ht="17" x14ac:dyDescent="0.2">
      <c r="A35" s="12"/>
      <c r="B35" s="26"/>
      <c r="C35" s="79" t="s">
        <v>29</v>
      </c>
      <c r="D35" s="75" t="str">
        <f t="shared" si="1"/>
        <v>t(293) = -0.56, p = 0.573, d = 0.554</v>
      </c>
      <c r="E35" s="1"/>
      <c r="F35" s="14">
        <v>293</v>
      </c>
      <c r="G35" s="14">
        <v>-0.56000000000000005</v>
      </c>
      <c r="H35" s="14">
        <v>0.57299999999999995</v>
      </c>
      <c r="I35" s="14">
        <v>0.55400000000000005</v>
      </c>
    </row>
    <row r="36" spans="1:10" s="14" customFormat="1" ht="17" x14ac:dyDescent="0.2">
      <c r="A36" s="12"/>
      <c r="B36" s="26"/>
      <c r="C36" s="79" t="s">
        <v>30</v>
      </c>
      <c r="D36" s="75" t="str">
        <f t="shared" si="1"/>
        <v>t(293) = -1.58, p = 0.114, d = 0.159</v>
      </c>
      <c r="E36" s="1"/>
      <c r="F36" s="14">
        <v>293</v>
      </c>
      <c r="G36" s="14">
        <v>-1.58</v>
      </c>
      <c r="H36" s="14">
        <v>0.114</v>
      </c>
      <c r="I36" s="14">
        <v>0.159</v>
      </c>
    </row>
    <row r="37" spans="1:10" s="14" customFormat="1" ht="17" x14ac:dyDescent="0.2">
      <c r="A37" s="12"/>
      <c r="B37" s="26"/>
      <c r="C37" s="79" t="s">
        <v>31</v>
      </c>
      <c r="D37" s="78" t="str">
        <f t="shared" si="1"/>
        <v>t(293) = -6.47, p = 0.000, d = -0.923</v>
      </c>
      <c r="E37" s="1"/>
      <c r="F37" s="14">
        <v>293</v>
      </c>
      <c r="G37" s="14">
        <v>-6.47</v>
      </c>
      <c r="H37" s="14" t="s">
        <v>51</v>
      </c>
      <c r="I37" s="14">
        <v>-0.92300000000000004</v>
      </c>
    </row>
    <row r="38" spans="1:10" s="14" customFormat="1" ht="17" x14ac:dyDescent="0.2">
      <c r="A38" s="12"/>
      <c r="B38" s="26"/>
      <c r="C38" s="79" t="s">
        <v>32</v>
      </c>
      <c r="D38" s="78" t="str">
        <f t="shared" si="1"/>
        <v>t(293) = -8.90, p = 0.000, d = -1.318</v>
      </c>
      <c r="E38" s="1"/>
      <c r="F38" s="14">
        <v>293</v>
      </c>
      <c r="G38" s="14" t="s">
        <v>529</v>
      </c>
      <c r="H38" s="14" t="s">
        <v>51</v>
      </c>
      <c r="I38" s="14">
        <v>-1.3180000000000001</v>
      </c>
    </row>
    <row r="39" spans="1:10" s="14" customFormat="1" ht="18" thickBot="1" x14ac:dyDescent="0.25">
      <c r="A39" s="12"/>
      <c r="B39" s="26"/>
      <c r="C39" s="79" t="s">
        <v>33</v>
      </c>
      <c r="D39" s="75" t="str">
        <f t="shared" si="1"/>
        <v>t(293) = -0.74, p = 0.462, d = -0.395</v>
      </c>
      <c r="E39" s="1"/>
      <c r="F39" s="14">
        <v>293</v>
      </c>
      <c r="G39" s="14">
        <v>-0.74</v>
      </c>
      <c r="H39" s="14">
        <v>0.46200000000000002</v>
      </c>
      <c r="I39" s="14">
        <v>-0.39500000000000002</v>
      </c>
    </row>
    <row r="40" spans="1:10" s="14" customFormat="1" ht="34" x14ac:dyDescent="0.2">
      <c r="A40" s="11" t="s">
        <v>566</v>
      </c>
      <c r="B40" s="25" t="s">
        <v>329</v>
      </c>
      <c r="C40" s="5" t="s">
        <v>530</v>
      </c>
      <c r="D40" s="15"/>
      <c r="E40" s="1"/>
    </row>
    <row r="41" spans="1:10" s="14" customFormat="1" ht="17" x14ac:dyDescent="0.2">
      <c r="A41" s="12"/>
      <c r="B41" s="18" t="s">
        <v>330</v>
      </c>
      <c r="C41" s="7" t="s">
        <v>12</v>
      </c>
      <c r="D41" s="6"/>
      <c r="E41" s="1"/>
      <c r="F41" s="28" t="s">
        <v>8</v>
      </c>
      <c r="G41" s="28" t="s">
        <v>9</v>
      </c>
      <c r="H41" s="28" t="s">
        <v>10</v>
      </c>
      <c r="I41" s="28" t="s">
        <v>35</v>
      </c>
      <c r="J41" s="30" t="s">
        <v>111</v>
      </c>
    </row>
    <row r="42" spans="1:10" s="14" customFormat="1" ht="17" x14ac:dyDescent="0.2">
      <c r="A42" s="12"/>
      <c r="B42" s="18" t="s">
        <v>331</v>
      </c>
      <c r="C42" s="8" t="s">
        <v>79</v>
      </c>
      <c r="D42" s="6" t="str">
        <f>_xlfn.CONCAT("β = ",F42,", SE = ",G42,", z = ",H42,", p = ",I42)</f>
        <v>β = 108.54, SE = 2.38, z = 45.66, p = 0.000</v>
      </c>
      <c r="E42" s="1"/>
      <c r="F42" s="29">
        <v>108.54</v>
      </c>
      <c r="G42" s="29">
        <v>2.38</v>
      </c>
      <c r="H42" s="29">
        <v>45.66</v>
      </c>
      <c r="I42" s="29" t="s">
        <v>51</v>
      </c>
      <c r="J42" s="29"/>
    </row>
    <row r="43" spans="1:10" s="14" customFormat="1" ht="19" x14ac:dyDescent="0.25">
      <c r="A43" s="12"/>
      <c r="B43" s="18" t="s">
        <v>332</v>
      </c>
      <c r="C43" s="8" t="s">
        <v>321</v>
      </c>
      <c r="D43" s="6" t="str">
        <f t="shared" ref="D43:D50" si="2">_xlfn.CONCAT("β = ",F43,", SE = ",G43,", z = ",H43,", p = ",I43,", d = ",J43)</f>
        <v>β = -2.24, SE = 3.07, z = -0.73, p = 0.465, d = -0.314</v>
      </c>
      <c r="E43" s="1"/>
      <c r="F43" s="29">
        <v>-2.2400000000000002</v>
      </c>
      <c r="G43" s="29">
        <v>3.07</v>
      </c>
      <c r="H43" s="29">
        <v>-0.73</v>
      </c>
      <c r="I43" s="29">
        <v>0.46500000000000002</v>
      </c>
      <c r="J43" s="14">
        <v>-0.314</v>
      </c>
    </row>
    <row r="44" spans="1:10" s="14" customFormat="1" ht="19" x14ac:dyDescent="0.25">
      <c r="A44" s="12"/>
      <c r="B44" s="18" t="s">
        <v>333</v>
      </c>
      <c r="C44" s="8" t="s">
        <v>64</v>
      </c>
      <c r="D44" s="6" t="str">
        <f t="shared" si="2"/>
        <v>β = -1.74, SE = 2.02, z = -0.86, p = 0.391, d = -0.243</v>
      </c>
      <c r="E44" s="1"/>
      <c r="F44" s="29">
        <v>-1.74</v>
      </c>
      <c r="G44" s="29">
        <v>2.02</v>
      </c>
      <c r="H44" s="29">
        <v>-0.86</v>
      </c>
      <c r="I44" s="29">
        <v>0.39100000000000001</v>
      </c>
      <c r="J44" s="14">
        <v>-0.24299999999999999</v>
      </c>
    </row>
    <row r="45" spans="1:10" s="14" customFormat="1" ht="19" x14ac:dyDescent="0.25">
      <c r="A45" s="12"/>
      <c r="B45" s="18"/>
      <c r="C45" s="8" t="s">
        <v>42</v>
      </c>
      <c r="D45" s="6" t="str">
        <f t="shared" si="2"/>
        <v>β = 1.36, SE = 2.64, z = 0.52, p = 0.605, d = 0.191</v>
      </c>
      <c r="E45" s="1"/>
      <c r="F45" s="29">
        <v>1.36</v>
      </c>
      <c r="G45" s="29">
        <v>2.64</v>
      </c>
      <c r="H45" s="29">
        <v>0.52</v>
      </c>
      <c r="I45" s="29">
        <v>0.60499999999999998</v>
      </c>
      <c r="J45" s="14">
        <v>0.191</v>
      </c>
    </row>
    <row r="46" spans="1:10" s="14" customFormat="1" ht="19" x14ac:dyDescent="0.25">
      <c r="A46" s="12"/>
      <c r="B46" s="18"/>
      <c r="C46" s="8" t="s">
        <v>43</v>
      </c>
      <c r="D46" s="6" t="str">
        <f t="shared" si="2"/>
        <v>β = -3.13, SE = 2.64, z = -1.19, p = 0.235, d = -0.438</v>
      </c>
      <c r="E46" s="1"/>
      <c r="F46" s="29">
        <v>-3.13</v>
      </c>
      <c r="G46" s="29">
        <v>2.64</v>
      </c>
      <c r="H46" s="29">
        <v>-1.19</v>
      </c>
      <c r="I46" s="29">
        <v>0.23499999999999999</v>
      </c>
      <c r="J46" s="14">
        <v>-0.438</v>
      </c>
    </row>
    <row r="47" spans="1:10" s="14" customFormat="1" ht="19" x14ac:dyDescent="0.25">
      <c r="A47" s="12"/>
      <c r="B47" s="18"/>
      <c r="C47" s="8" t="s">
        <v>44</v>
      </c>
      <c r="D47" s="6" t="str">
        <f t="shared" si="2"/>
        <v>β = -1.63, SE = 2.69, z = -0.61, p = 0.544, d = -0.228</v>
      </c>
      <c r="E47" s="1"/>
      <c r="F47" s="29">
        <v>-1.63</v>
      </c>
      <c r="G47" s="29">
        <v>2.69</v>
      </c>
      <c r="H47" s="29">
        <v>-0.61</v>
      </c>
      <c r="I47" s="29">
        <v>0.54400000000000004</v>
      </c>
      <c r="J47" s="14">
        <v>-0.22800000000000001</v>
      </c>
    </row>
    <row r="48" spans="1:10" s="14" customFormat="1" ht="19" x14ac:dyDescent="0.25">
      <c r="A48" s="12"/>
      <c r="B48" s="18"/>
      <c r="C48" s="8" t="s">
        <v>337</v>
      </c>
      <c r="D48" s="6" t="str">
        <f t="shared" si="2"/>
        <v>β = -4.93, SE = 3.73, z = -1.32, p = 0.186, d = -0.690</v>
      </c>
      <c r="E48" s="1"/>
      <c r="F48" s="29">
        <v>-4.93</v>
      </c>
      <c r="G48" s="29">
        <v>3.73</v>
      </c>
      <c r="H48" s="29">
        <v>-1.32</v>
      </c>
      <c r="I48" s="29">
        <v>0.186</v>
      </c>
      <c r="J48" s="14" t="s">
        <v>167</v>
      </c>
    </row>
    <row r="49" spans="1:10" s="14" customFormat="1" ht="19" x14ac:dyDescent="0.25">
      <c r="A49" s="12"/>
      <c r="B49" s="18"/>
      <c r="C49" s="8" t="s">
        <v>338</v>
      </c>
      <c r="D49" s="6" t="str">
        <f t="shared" si="2"/>
        <v>β = 5.37, SE = 3.64, z = 1.48, p = 0.140, d = 0.752</v>
      </c>
      <c r="E49" s="1"/>
      <c r="F49" s="29">
        <v>5.37</v>
      </c>
      <c r="G49" s="29">
        <v>3.64</v>
      </c>
      <c r="H49" s="29">
        <v>1.48</v>
      </c>
      <c r="I49" s="29" t="s">
        <v>456</v>
      </c>
      <c r="J49" s="14">
        <v>0.752</v>
      </c>
    </row>
    <row r="50" spans="1:10" s="14" customFormat="1" ht="19" x14ac:dyDescent="0.25">
      <c r="A50" s="12"/>
      <c r="B50" s="18"/>
      <c r="C50" s="8" t="s">
        <v>339</v>
      </c>
      <c r="D50" s="6" t="str">
        <f t="shared" si="2"/>
        <v>β = 1.41, SE = 3.67, z = 0.38, p = 0.701, d = 0.198</v>
      </c>
      <c r="E50" s="1"/>
      <c r="F50" s="29">
        <v>1.41</v>
      </c>
      <c r="G50" s="29">
        <v>3.67</v>
      </c>
      <c r="H50" s="29">
        <v>0.38</v>
      </c>
      <c r="I50" s="29">
        <v>0.70099999999999996</v>
      </c>
      <c r="J50" s="14">
        <v>0.19800000000000001</v>
      </c>
    </row>
    <row r="51" spans="1:10" s="14" customFormat="1" ht="17" x14ac:dyDescent="0.2">
      <c r="A51" s="12"/>
      <c r="B51" s="26"/>
      <c r="C51" s="7" t="s">
        <v>13</v>
      </c>
      <c r="D51" s="6"/>
      <c r="E51" s="1"/>
      <c r="F51" s="30" t="s">
        <v>22</v>
      </c>
      <c r="G51" s="30" t="s">
        <v>23</v>
      </c>
    </row>
    <row r="52" spans="1:10" s="14" customFormat="1" ht="17" x14ac:dyDescent="0.2">
      <c r="A52" s="12"/>
      <c r="B52" s="26"/>
      <c r="C52" s="8" t="s">
        <v>14</v>
      </c>
      <c r="D52" s="6" t="str">
        <f>_xlfn.CONCAT("σ2 = ",F52,", SD = ",G52)</f>
        <v>σ2 = 12.20, SD = 3.49</v>
      </c>
      <c r="E52" s="1"/>
      <c r="F52" s="14" t="s">
        <v>531</v>
      </c>
      <c r="G52" s="14" t="s">
        <v>532</v>
      </c>
    </row>
    <row r="53" spans="1:10" s="14" customFormat="1" ht="17" x14ac:dyDescent="0.2">
      <c r="A53" s="12"/>
      <c r="B53" s="26"/>
      <c r="C53" s="7" t="s">
        <v>15</v>
      </c>
      <c r="D53" s="6"/>
      <c r="E53" s="1"/>
    </row>
    <row r="54" spans="1:10" s="14" customFormat="1" x14ac:dyDescent="0.2">
      <c r="A54" s="12"/>
      <c r="B54" s="18"/>
      <c r="C54" s="9" t="s">
        <v>20</v>
      </c>
      <c r="D54" s="19">
        <v>68</v>
      </c>
      <c r="E54" s="1"/>
    </row>
    <row r="55" spans="1:10" s="14" customFormat="1" x14ac:dyDescent="0.2">
      <c r="A55" s="12"/>
      <c r="B55" s="18"/>
      <c r="C55" s="9" t="s">
        <v>21</v>
      </c>
      <c r="D55" s="40">
        <v>0.27300000000000002</v>
      </c>
      <c r="E55" s="1"/>
    </row>
    <row r="56" spans="1:10" s="14" customFormat="1" ht="18" x14ac:dyDescent="0.2">
      <c r="A56" s="12"/>
      <c r="B56" s="18"/>
      <c r="C56" s="9" t="s">
        <v>24</v>
      </c>
      <c r="D56" s="40">
        <v>0.105</v>
      </c>
      <c r="E56" s="1"/>
    </row>
    <row r="57" spans="1:10" s="14" customFormat="1" x14ac:dyDescent="0.2">
      <c r="A57" s="12"/>
      <c r="B57" s="18"/>
      <c r="C57" s="9" t="s">
        <v>424</v>
      </c>
      <c r="D57" s="40">
        <v>8.6140000000000008</v>
      </c>
      <c r="E57" s="1"/>
    </row>
    <row r="58" spans="1:10" s="14" customFormat="1" x14ac:dyDescent="0.2">
      <c r="A58" s="12"/>
      <c r="B58" s="18"/>
      <c r="C58" s="9" t="s">
        <v>16</v>
      </c>
      <c r="D58" s="40">
        <v>5.3860000000000001</v>
      </c>
      <c r="E58" s="1"/>
    </row>
    <row r="59" spans="1:10" s="14" customFormat="1" x14ac:dyDescent="0.2">
      <c r="A59" s="12"/>
      <c r="B59" s="26"/>
      <c r="C59" s="9" t="s">
        <v>17</v>
      </c>
      <c r="D59" s="40">
        <v>21.972000000000001</v>
      </c>
      <c r="E59" s="1"/>
    </row>
    <row r="60" spans="1:10" s="14" customFormat="1" x14ac:dyDescent="0.2">
      <c r="A60" s="12"/>
      <c r="B60" s="26"/>
      <c r="C60" s="9" t="s">
        <v>18</v>
      </c>
      <c r="D60" s="40">
        <v>4.3070000000000004</v>
      </c>
      <c r="E60" s="1"/>
    </row>
    <row r="61" spans="1:10" s="14" customFormat="1" ht="17" thickBot="1" x14ac:dyDescent="0.25">
      <c r="A61" s="12"/>
      <c r="B61" s="26"/>
      <c r="C61" s="9" t="s">
        <v>19</v>
      </c>
      <c r="D61" s="19">
        <v>0.28199999999999997</v>
      </c>
      <c r="E61" s="1"/>
    </row>
    <row r="62" spans="1:10" s="14" customFormat="1" ht="52" customHeight="1" x14ac:dyDescent="0.2">
      <c r="A62" s="11" t="s">
        <v>566</v>
      </c>
      <c r="B62" s="25" t="s">
        <v>329</v>
      </c>
      <c r="C62" s="5" t="s">
        <v>370</v>
      </c>
      <c r="D62" s="15"/>
      <c r="E62" s="1"/>
      <c r="F62" s="14" t="s">
        <v>662</v>
      </c>
    </row>
    <row r="63" spans="1:10" s="14" customFormat="1" ht="17" x14ac:dyDescent="0.2">
      <c r="A63" s="12"/>
      <c r="B63" s="18" t="s">
        <v>330</v>
      </c>
      <c r="C63" s="7" t="s">
        <v>12</v>
      </c>
      <c r="D63" s="6"/>
      <c r="E63" s="1"/>
      <c r="F63" s="28" t="s">
        <v>8</v>
      </c>
      <c r="G63" s="28" t="s">
        <v>9</v>
      </c>
      <c r="H63" s="28" t="s">
        <v>10</v>
      </c>
      <c r="I63" s="28" t="s">
        <v>35</v>
      </c>
      <c r="J63" s="30" t="s">
        <v>111</v>
      </c>
    </row>
    <row r="64" spans="1:10" s="14" customFormat="1" ht="17" x14ac:dyDescent="0.2">
      <c r="A64" s="12"/>
      <c r="B64" s="18" t="s">
        <v>331</v>
      </c>
      <c r="C64" s="8" t="s">
        <v>79</v>
      </c>
      <c r="D64" s="6" t="str">
        <f>_xlfn.CONCAT("β = ",F64,", SE = ",G64,", z = ",H64,", p = ",I64)</f>
        <v>β = 107.97, SE = 1.99, z = 54.15, p = 0.000</v>
      </c>
      <c r="E64" s="1"/>
      <c r="F64" s="29">
        <v>107.97</v>
      </c>
      <c r="G64" s="29">
        <v>1.99</v>
      </c>
      <c r="H64" s="29">
        <v>54.15</v>
      </c>
      <c r="I64" s="29" t="s">
        <v>51</v>
      </c>
      <c r="J64" s="29"/>
    </row>
    <row r="65" spans="1:10" s="14" customFormat="1" ht="19" x14ac:dyDescent="0.25">
      <c r="A65" s="12"/>
      <c r="B65" s="18" t="s">
        <v>332</v>
      </c>
      <c r="C65" s="8" t="s">
        <v>321</v>
      </c>
      <c r="D65" s="6" t="str">
        <f t="shared" ref="D65:D80" si="3">_xlfn.CONCAT("β = ",F65,", SE = ",G65,", z = ",H65,", p = ",I65,", d = ",J65)</f>
        <v>β = -1.35, SE = 2.49, z = -0.54, p = 0.589, d = -0.120</v>
      </c>
      <c r="E65" s="1"/>
      <c r="F65" s="29">
        <v>-1.35</v>
      </c>
      <c r="G65" s="29">
        <v>2.4900000000000002</v>
      </c>
      <c r="H65" s="29">
        <v>-0.54</v>
      </c>
      <c r="I65" s="29">
        <v>0.58899999999999997</v>
      </c>
      <c r="J65" s="14" t="s">
        <v>235</v>
      </c>
    </row>
    <row r="66" spans="1:10" s="14" customFormat="1" ht="19" x14ac:dyDescent="0.25">
      <c r="A66" s="12"/>
      <c r="B66" s="18" t="s">
        <v>333</v>
      </c>
      <c r="C66" s="8" t="s">
        <v>64</v>
      </c>
      <c r="D66" s="6" t="str">
        <f t="shared" si="3"/>
        <v>β = -2.35, SE = 2.16, z = -1.09, p = 0.277, d = -0.210</v>
      </c>
      <c r="E66" s="1"/>
      <c r="F66" s="29">
        <v>-2.35</v>
      </c>
      <c r="G66" s="29">
        <v>2.16</v>
      </c>
      <c r="H66" s="29">
        <v>-1.0900000000000001</v>
      </c>
      <c r="I66" s="29">
        <v>0.27700000000000002</v>
      </c>
      <c r="J66" s="14" t="s">
        <v>344</v>
      </c>
    </row>
    <row r="67" spans="1:10" s="14" customFormat="1" ht="19" x14ac:dyDescent="0.25">
      <c r="A67" s="12"/>
      <c r="B67" s="18"/>
      <c r="C67" s="8" t="s">
        <v>41</v>
      </c>
      <c r="D67" s="6" t="str">
        <f t="shared" si="3"/>
        <v>β = -7.00, SE = 5.25, z = -1.33, p = 0.182, d = -0.625</v>
      </c>
      <c r="E67" s="1"/>
      <c r="F67" s="29" t="s">
        <v>343</v>
      </c>
      <c r="G67" s="29">
        <v>5.25</v>
      </c>
      <c r="H67" s="29">
        <v>-1.33</v>
      </c>
      <c r="I67" s="29">
        <v>0.182</v>
      </c>
      <c r="J67" s="14">
        <v>-0.625</v>
      </c>
    </row>
    <row r="68" spans="1:10" s="14" customFormat="1" ht="19" x14ac:dyDescent="0.25">
      <c r="A68" s="12"/>
      <c r="B68" s="18"/>
      <c r="C68" s="8" t="s">
        <v>42</v>
      </c>
      <c r="D68" s="16" t="str">
        <f t="shared" si="3"/>
        <v>β = -10.98, SE = 5.25, z = -2.09, p = 0.036, d = -0.980</v>
      </c>
      <c r="E68" s="1"/>
      <c r="F68" s="29">
        <v>-10.98</v>
      </c>
      <c r="G68" s="29">
        <v>5.25</v>
      </c>
      <c r="H68" s="29">
        <v>-2.09</v>
      </c>
      <c r="I68" s="29">
        <v>3.5999999999999997E-2</v>
      </c>
      <c r="J68" s="14" t="s">
        <v>345</v>
      </c>
    </row>
    <row r="69" spans="1:10" s="14" customFormat="1" ht="19" x14ac:dyDescent="0.25">
      <c r="A69" s="12"/>
      <c r="B69" s="18"/>
      <c r="C69" s="8" t="s">
        <v>43</v>
      </c>
      <c r="D69" s="6" t="str">
        <f t="shared" si="3"/>
        <v>β = -5.08, SE = 5.25, z = -0.97, p = 0.333, d = -0.454</v>
      </c>
      <c r="E69" s="1"/>
      <c r="F69" s="29">
        <v>-5.08</v>
      </c>
      <c r="G69" s="29">
        <v>5.25</v>
      </c>
      <c r="H69" s="29">
        <v>-0.97</v>
      </c>
      <c r="I69" s="29">
        <v>0.33300000000000002</v>
      </c>
      <c r="J69" s="14">
        <v>-0.45400000000000001</v>
      </c>
    </row>
    <row r="70" spans="1:10" s="14" customFormat="1" ht="19" x14ac:dyDescent="0.25">
      <c r="A70" s="12"/>
      <c r="B70" s="18"/>
      <c r="C70" s="8" t="s">
        <v>44</v>
      </c>
      <c r="D70" s="6" t="str">
        <f t="shared" si="3"/>
        <v>β = -8.02, SE = 5.25, z = -1.53, p = 0.127, d = -0.715</v>
      </c>
      <c r="E70" s="1"/>
      <c r="F70" s="29">
        <v>-8.02</v>
      </c>
      <c r="G70" s="29">
        <v>5.25</v>
      </c>
      <c r="H70" s="29">
        <v>-1.53</v>
      </c>
      <c r="I70" s="29">
        <v>0.127</v>
      </c>
      <c r="J70" s="14">
        <v>-0.71499999999999997</v>
      </c>
    </row>
    <row r="71" spans="1:10" s="14" customFormat="1" ht="19" x14ac:dyDescent="0.25">
      <c r="A71" s="12"/>
      <c r="B71" s="18"/>
      <c r="C71" s="8" t="s">
        <v>45</v>
      </c>
      <c r="D71" s="6" t="str">
        <f t="shared" si="3"/>
        <v>β = -2.81, SE = 3.80, z = -0.74, p = 0.46, d = -0.251</v>
      </c>
      <c r="E71" s="1"/>
      <c r="F71" s="14">
        <v>-2.81</v>
      </c>
      <c r="G71" s="14" t="s">
        <v>298</v>
      </c>
      <c r="H71" s="14">
        <v>-0.74</v>
      </c>
      <c r="I71" s="29">
        <v>0.46</v>
      </c>
      <c r="J71" s="14">
        <v>-0.251</v>
      </c>
    </row>
    <row r="72" spans="1:10" s="14" customFormat="1" ht="19" x14ac:dyDescent="0.25">
      <c r="A72" s="12"/>
      <c r="B72" s="26"/>
      <c r="C72" s="8" t="s">
        <v>46</v>
      </c>
      <c r="D72" s="6" t="str">
        <f t="shared" si="3"/>
        <v>β = -4.92, SE = 4.14, z = -1.19, p = 0.235, d = -0.439</v>
      </c>
      <c r="E72" s="1"/>
      <c r="F72" s="14">
        <v>-4.92</v>
      </c>
      <c r="G72" s="14">
        <v>4.1399999999999997</v>
      </c>
      <c r="H72" s="14">
        <v>-1.19</v>
      </c>
      <c r="I72" s="14">
        <v>0.23499999999999999</v>
      </c>
      <c r="J72" s="14">
        <v>-0.439</v>
      </c>
    </row>
    <row r="73" spans="1:10" s="14" customFormat="1" ht="19" x14ac:dyDescent="0.25">
      <c r="A73" s="12"/>
      <c r="B73" s="26"/>
      <c r="C73" s="8" t="s">
        <v>47</v>
      </c>
      <c r="D73" s="6" t="str">
        <f t="shared" si="3"/>
        <v>β = -4.54, SE = 4.16, z = -1.09, p = 0.275, d = -0.405</v>
      </c>
      <c r="E73" s="1"/>
      <c r="F73" s="14">
        <v>-4.54</v>
      </c>
      <c r="G73" s="14">
        <v>4.16</v>
      </c>
      <c r="H73" s="14">
        <v>-1.0900000000000001</v>
      </c>
      <c r="I73" s="29">
        <v>0.27500000000000002</v>
      </c>
      <c r="J73" s="14">
        <v>-0.40500000000000003</v>
      </c>
    </row>
    <row r="74" spans="1:10" s="14" customFormat="1" ht="19" x14ac:dyDescent="0.25">
      <c r="A74" s="12"/>
      <c r="B74" s="18"/>
      <c r="C74" s="8" t="s">
        <v>336</v>
      </c>
      <c r="D74" s="6" t="str">
        <f t="shared" si="3"/>
        <v>β = -2.12, SE = 6.68, z = -0.32, p = 0.751, d = -0.189</v>
      </c>
      <c r="E74" s="1"/>
      <c r="F74" s="29">
        <v>-2.12</v>
      </c>
      <c r="G74" s="29">
        <v>6.68</v>
      </c>
      <c r="H74" s="29">
        <v>-0.32</v>
      </c>
      <c r="I74" s="29">
        <v>0.751</v>
      </c>
      <c r="J74" s="14">
        <v>-0.189</v>
      </c>
    </row>
    <row r="75" spans="1:10" s="14" customFormat="1" ht="19" x14ac:dyDescent="0.25">
      <c r="A75" s="12"/>
      <c r="B75" s="18"/>
      <c r="C75" s="8" t="s">
        <v>337</v>
      </c>
      <c r="D75" s="6" t="str">
        <f t="shared" si="3"/>
        <v>β = -0.16, SE = 6.69, z = -0.02, p = 0.98, d = -0.015</v>
      </c>
      <c r="E75" s="1"/>
      <c r="F75" s="29">
        <v>-0.16</v>
      </c>
      <c r="G75" s="29">
        <v>6.69</v>
      </c>
      <c r="H75" s="29">
        <v>-0.02</v>
      </c>
      <c r="I75" s="29">
        <v>0.98</v>
      </c>
      <c r="J75" s="14">
        <v>-1.4999999999999999E-2</v>
      </c>
    </row>
    <row r="76" spans="1:10" s="14" customFormat="1" ht="19" x14ac:dyDescent="0.25">
      <c r="A76" s="12"/>
      <c r="B76" s="18"/>
      <c r="C76" s="8" t="s">
        <v>338</v>
      </c>
      <c r="D76" s="6" t="str">
        <f t="shared" si="3"/>
        <v>β = -3.87, SE = 6.33, z = -0.61, p = 0.541, d = -0.346</v>
      </c>
      <c r="E76" s="1"/>
      <c r="F76" s="29">
        <v>-3.87</v>
      </c>
      <c r="G76" s="29">
        <v>6.33</v>
      </c>
      <c r="H76" s="29">
        <v>-0.61</v>
      </c>
      <c r="I76" s="29">
        <v>0.54100000000000004</v>
      </c>
      <c r="J76" s="14">
        <v>-0.34599999999999997</v>
      </c>
    </row>
    <row r="77" spans="1:10" s="14" customFormat="1" ht="19" x14ac:dyDescent="0.25">
      <c r="A77" s="12"/>
      <c r="B77" s="18"/>
      <c r="C77" s="8" t="s">
        <v>339</v>
      </c>
      <c r="D77" s="6" t="str">
        <f t="shared" si="3"/>
        <v>β = -5.13, SE = 6.48, z = -0.79, p = 0.429, d = -0.457</v>
      </c>
      <c r="E77" s="1"/>
      <c r="F77" s="29">
        <v>-5.13</v>
      </c>
      <c r="G77" s="29">
        <v>6.48</v>
      </c>
      <c r="H77" s="29">
        <v>-0.79</v>
      </c>
      <c r="I77" s="29">
        <v>0.42899999999999999</v>
      </c>
      <c r="J77" s="14">
        <v>-0.45700000000000002</v>
      </c>
    </row>
    <row r="78" spans="1:10" s="14" customFormat="1" ht="19" x14ac:dyDescent="0.25">
      <c r="A78" s="12"/>
      <c r="B78" s="18"/>
      <c r="C78" s="8" t="s">
        <v>340</v>
      </c>
      <c r="D78" s="16" t="str">
        <f t="shared" si="3"/>
        <v>β = -13.59, SE = 5.62, z = -2.42, p = 0.016, d = -1.213</v>
      </c>
      <c r="E78" s="1"/>
      <c r="F78" s="29">
        <v>-13.59</v>
      </c>
      <c r="G78" s="29">
        <v>5.62</v>
      </c>
      <c r="H78" s="29">
        <v>-2.42</v>
      </c>
      <c r="I78" s="29">
        <v>1.6E-2</v>
      </c>
      <c r="J78" s="14">
        <v>-1.2130000000000001</v>
      </c>
    </row>
    <row r="79" spans="1:10" s="14" customFormat="1" ht="19" x14ac:dyDescent="0.25">
      <c r="A79" s="12"/>
      <c r="B79" s="18"/>
      <c r="C79" s="8" t="s">
        <v>341</v>
      </c>
      <c r="D79" s="6" t="str">
        <f t="shared" si="3"/>
        <v>β = -7.15, SE = 5.46, z = -1.31, p = 0.19, d = -0.638</v>
      </c>
      <c r="E79" s="1"/>
      <c r="F79" s="29">
        <v>-7.15</v>
      </c>
      <c r="G79" s="29">
        <v>5.46</v>
      </c>
      <c r="H79" s="29">
        <v>-1.31</v>
      </c>
      <c r="I79" s="29">
        <v>0.19</v>
      </c>
      <c r="J79" s="14">
        <v>-0.63800000000000001</v>
      </c>
    </row>
    <row r="80" spans="1:10" s="14" customFormat="1" ht="19" x14ac:dyDescent="0.25">
      <c r="A80" s="12"/>
      <c r="B80" s="18"/>
      <c r="C80" s="8" t="s">
        <v>342</v>
      </c>
      <c r="D80" s="6" t="str">
        <f t="shared" si="3"/>
        <v>β = -10.45, SE = 5.63, z = -1.86, p = 0.063, d = -0.933</v>
      </c>
      <c r="E80" s="1"/>
      <c r="F80" s="29">
        <v>-10.45</v>
      </c>
      <c r="G80" s="29">
        <v>5.63</v>
      </c>
      <c r="H80" s="29">
        <v>-1.86</v>
      </c>
      <c r="I80" s="29">
        <v>6.3E-2</v>
      </c>
      <c r="J80" s="14">
        <v>-0.93300000000000005</v>
      </c>
    </row>
    <row r="81" spans="1:9" s="14" customFormat="1" ht="17" x14ac:dyDescent="0.2">
      <c r="A81" s="12"/>
      <c r="B81" s="26"/>
      <c r="C81" s="7" t="s">
        <v>13</v>
      </c>
      <c r="D81" s="6"/>
      <c r="E81" s="1"/>
      <c r="F81" s="30" t="s">
        <v>22</v>
      </c>
      <c r="G81" s="30" t="s">
        <v>23</v>
      </c>
    </row>
    <row r="82" spans="1:9" s="14" customFormat="1" ht="17" x14ac:dyDescent="0.2">
      <c r="A82" s="12"/>
      <c r="B82" s="26"/>
      <c r="C82" s="8" t="s">
        <v>14</v>
      </c>
      <c r="D82" s="6" t="str">
        <f>_xlfn.CONCAT("σ2 = ",F82,", SD = ",G82)</f>
        <v>σ2 = 12.45, SD = 3.53</v>
      </c>
      <c r="E82" s="1"/>
      <c r="F82" s="14" t="s">
        <v>346</v>
      </c>
      <c r="G82" s="14" t="s">
        <v>308</v>
      </c>
    </row>
    <row r="83" spans="1:9" s="14" customFormat="1" ht="17" x14ac:dyDescent="0.2">
      <c r="A83" s="12"/>
      <c r="B83" s="26"/>
      <c r="C83" s="7" t="s">
        <v>15</v>
      </c>
      <c r="D83" s="6"/>
      <c r="E83" s="1"/>
    </row>
    <row r="84" spans="1:9" s="14" customFormat="1" x14ac:dyDescent="0.2">
      <c r="A84" s="12"/>
      <c r="B84" s="18"/>
      <c r="C84" s="9" t="s">
        <v>20</v>
      </c>
      <c r="D84" s="19">
        <v>129</v>
      </c>
      <c r="E84" s="1"/>
    </row>
    <row r="85" spans="1:9" s="14" customFormat="1" x14ac:dyDescent="0.2">
      <c r="A85" s="12"/>
      <c r="B85" s="18"/>
      <c r="C85" s="9" t="s">
        <v>21</v>
      </c>
      <c r="D85" s="40">
        <v>0.14599999999999999</v>
      </c>
      <c r="E85" s="1"/>
    </row>
    <row r="86" spans="1:9" s="14" customFormat="1" ht="18" x14ac:dyDescent="0.2">
      <c r="A86" s="12"/>
      <c r="B86" s="18"/>
      <c r="C86" s="9" t="s">
        <v>24</v>
      </c>
      <c r="D86" s="40">
        <v>0.29599999999999999</v>
      </c>
      <c r="E86" s="1"/>
    </row>
    <row r="87" spans="1:9" s="14" customFormat="1" x14ac:dyDescent="0.2">
      <c r="A87" s="12"/>
      <c r="B87" s="18"/>
      <c r="C87" s="9" t="s">
        <v>424</v>
      </c>
      <c r="D87" s="40">
        <v>46.515999999999998</v>
      </c>
      <c r="E87" s="1"/>
    </row>
    <row r="88" spans="1:9" s="14" customFormat="1" x14ac:dyDescent="0.2">
      <c r="A88" s="12"/>
      <c r="B88" s="18"/>
      <c r="C88" s="9" t="s">
        <v>16</v>
      </c>
      <c r="D88" s="40">
        <v>-16.515999999999998</v>
      </c>
      <c r="E88" s="1"/>
    </row>
    <row r="89" spans="1:9" s="14" customFormat="1" x14ac:dyDescent="0.2">
      <c r="A89" s="12"/>
      <c r="B89" s="26"/>
      <c r="C89" s="9" t="s">
        <v>17</v>
      </c>
      <c r="D89" s="40">
        <v>28.442</v>
      </c>
      <c r="E89" s="1"/>
    </row>
    <row r="90" spans="1:9" s="14" customFormat="1" x14ac:dyDescent="0.2">
      <c r="A90" s="12"/>
      <c r="B90" s="26"/>
      <c r="C90" s="9" t="s">
        <v>18</v>
      </c>
      <c r="D90" s="40">
        <v>23.257999999999999</v>
      </c>
      <c r="E90" s="1"/>
    </row>
    <row r="91" spans="1:9" s="14" customFormat="1" ht="17" x14ac:dyDescent="0.2">
      <c r="A91" s="12"/>
      <c r="B91" s="26"/>
      <c r="C91" s="9" t="s">
        <v>19</v>
      </c>
      <c r="D91" s="23" t="s">
        <v>25</v>
      </c>
      <c r="E91" s="1"/>
    </row>
    <row r="92" spans="1:9" s="14" customFormat="1" ht="17" x14ac:dyDescent="0.2">
      <c r="A92" s="12"/>
      <c r="B92" s="26"/>
      <c r="C92" s="7" t="s">
        <v>27</v>
      </c>
      <c r="D92" s="23"/>
      <c r="E92" s="1"/>
    </row>
    <row r="93" spans="1:9" s="14" customFormat="1" x14ac:dyDescent="0.2">
      <c r="A93" s="12"/>
      <c r="B93" s="26"/>
      <c r="C93" s="92" t="s">
        <v>327</v>
      </c>
      <c r="D93" s="57"/>
      <c r="E93" s="1"/>
      <c r="F93" s="30" t="s">
        <v>20</v>
      </c>
      <c r="G93" s="30" t="s">
        <v>34</v>
      </c>
      <c r="H93" s="30" t="s">
        <v>35</v>
      </c>
      <c r="I93" s="30" t="s">
        <v>111</v>
      </c>
    </row>
    <row r="94" spans="1:9" s="14" customFormat="1" ht="19" x14ac:dyDescent="0.25">
      <c r="A94" s="12"/>
      <c r="B94" s="26"/>
      <c r="C94" s="93" t="s">
        <v>347</v>
      </c>
      <c r="D94" s="51" t="str">
        <f t="shared" ref="D94:D117" si="4">_xlfn.CONCAT("t(",F94,") = ",G94,", p = ",H94,", d = ",I94)</f>
        <v>t(129) = 1.33, p = 0.184, d = 0.821</v>
      </c>
      <c r="E94" s="1"/>
      <c r="F94" s="14">
        <v>129</v>
      </c>
      <c r="G94" s="14">
        <v>1.33</v>
      </c>
      <c r="H94" s="14">
        <v>0.184</v>
      </c>
      <c r="I94" s="14">
        <v>0.82099999999999995</v>
      </c>
    </row>
    <row r="95" spans="1:9" s="14" customFormat="1" ht="19" x14ac:dyDescent="0.25">
      <c r="A95" s="12"/>
      <c r="B95" s="26"/>
      <c r="C95" s="93" t="s">
        <v>348</v>
      </c>
      <c r="D95" s="53" t="str">
        <f t="shared" si="4"/>
        <v>t(129) = 2.09, p = 0.038, d = 1.288</v>
      </c>
      <c r="E95" s="1"/>
      <c r="F95" s="14">
        <v>129</v>
      </c>
      <c r="G95" s="14">
        <v>2.09</v>
      </c>
      <c r="H95" s="14">
        <v>3.7999999999999999E-2</v>
      </c>
      <c r="I95" s="14">
        <v>1.288</v>
      </c>
    </row>
    <row r="96" spans="1:9" s="14" customFormat="1" ht="19" x14ac:dyDescent="0.25">
      <c r="A96" s="12"/>
      <c r="B96" s="26"/>
      <c r="C96" s="93" t="s">
        <v>349</v>
      </c>
      <c r="D96" s="51" t="str">
        <f t="shared" si="4"/>
        <v>t(129) = 0.97, p = 0.335, d = 0.596</v>
      </c>
      <c r="E96" s="1"/>
      <c r="F96" s="14">
        <v>129</v>
      </c>
      <c r="G96" s="14">
        <v>0.97</v>
      </c>
      <c r="H96" s="14">
        <v>0.33500000000000002</v>
      </c>
      <c r="I96" s="14">
        <v>0.59599999999999997</v>
      </c>
    </row>
    <row r="97" spans="1:9" s="14" customFormat="1" ht="19" x14ac:dyDescent="0.25">
      <c r="A97" s="12"/>
      <c r="B97" s="26"/>
      <c r="C97" s="93" t="s">
        <v>350</v>
      </c>
      <c r="D97" s="51" t="str">
        <f t="shared" si="4"/>
        <v>t(129) = 1.53, p = 0.129, d = 0.940</v>
      </c>
      <c r="E97" s="1"/>
      <c r="F97" s="14">
        <v>129</v>
      </c>
      <c r="G97" s="14">
        <v>1.53</v>
      </c>
      <c r="H97" s="14">
        <v>0.129</v>
      </c>
      <c r="I97" s="14" t="s">
        <v>663</v>
      </c>
    </row>
    <row r="98" spans="1:9" s="14" customFormat="1" ht="19" x14ac:dyDescent="0.25">
      <c r="A98" s="12"/>
      <c r="B98" s="26"/>
      <c r="C98" s="93" t="s">
        <v>351</v>
      </c>
      <c r="D98" s="51" t="str">
        <f t="shared" si="4"/>
        <v>t(129) = 0.74, p = 0.461, d = 0.330</v>
      </c>
      <c r="E98" s="1"/>
      <c r="F98" s="14">
        <v>129</v>
      </c>
      <c r="G98" s="14">
        <v>0.74</v>
      </c>
      <c r="H98" s="14">
        <v>0.46100000000000002</v>
      </c>
      <c r="I98" s="14" t="s">
        <v>664</v>
      </c>
    </row>
    <row r="99" spans="1:9" s="14" customFormat="1" ht="19" x14ac:dyDescent="0.25">
      <c r="A99" s="12"/>
      <c r="B99" s="26"/>
      <c r="C99" s="93" t="s">
        <v>352</v>
      </c>
      <c r="D99" s="51" t="str">
        <f t="shared" si="4"/>
        <v>t(129) = 1.19, p = 0.237, d = 0.577</v>
      </c>
      <c r="E99" s="1"/>
      <c r="F99" s="14">
        <v>129</v>
      </c>
      <c r="G99" s="14">
        <v>1.19</v>
      </c>
      <c r="H99" s="14">
        <v>0.23699999999999999</v>
      </c>
      <c r="I99" s="14">
        <v>0.57699999999999996</v>
      </c>
    </row>
    <row r="100" spans="1:9" s="14" customFormat="1" ht="19" x14ac:dyDescent="0.25">
      <c r="A100" s="12"/>
      <c r="B100" s="26"/>
      <c r="C100" s="93" t="s">
        <v>353</v>
      </c>
      <c r="D100" s="51" t="str">
        <f t="shared" si="4"/>
        <v>t(129) = 1.09, p = 0.277, d = 0.532</v>
      </c>
      <c r="E100" s="1"/>
      <c r="F100" s="14">
        <v>129</v>
      </c>
      <c r="G100" s="14">
        <v>1.0900000000000001</v>
      </c>
      <c r="H100" s="14">
        <v>0.27700000000000002</v>
      </c>
      <c r="I100" s="14">
        <v>0.53200000000000003</v>
      </c>
    </row>
    <row r="101" spans="1:9" s="14" customFormat="1" x14ac:dyDescent="0.2">
      <c r="A101" s="12"/>
      <c r="B101" s="26"/>
      <c r="C101" s="90" t="s">
        <v>328</v>
      </c>
      <c r="D101" s="81"/>
      <c r="E101" s="1"/>
    </row>
    <row r="102" spans="1:9" s="14" customFormat="1" ht="19" x14ac:dyDescent="0.25">
      <c r="A102" s="12"/>
      <c r="B102" s="26"/>
      <c r="C102" s="91" t="s">
        <v>347</v>
      </c>
      <c r="D102" s="78" t="str">
        <f t="shared" si="4"/>
        <v>t(129) = 2.21, p = 0.029, d = 1.070</v>
      </c>
      <c r="E102" s="1"/>
      <c r="F102" s="14">
        <v>129</v>
      </c>
      <c r="G102" s="14">
        <v>2.21</v>
      </c>
      <c r="H102" s="14">
        <v>2.9000000000000001E-2</v>
      </c>
      <c r="I102" s="14" t="s">
        <v>633</v>
      </c>
    </row>
    <row r="103" spans="1:9" s="14" customFormat="1" ht="19" x14ac:dyDescent="0.25">
      <c r="A103" s="12"/>
      <c r="B103" s="26"/>
      <c r="C103" s="91" t="s">
        <v>348</v>
      </c>
      <c r="D103" s="78" t="str">
        <f t="shared" si="4"/>
        <v>t(129) = 2.70, p = 0.008, d = 1.307</v>
      </c>
      <c r="E103" s="1"/>
      <c r="F103" s="14">
        <v>129</v>
      </c>
      <c r="G103" s="14" t="s">
        <v>230</v>
      </c>
      <c r="H103" s="14">
        <v>8.0000000000000002E-3</v>
      </c>
      <c r="I103" s="14">
        <v>1.3069999999999999</v>
      </c>
    </row>
    <row r="104" spans="1:9" s="14" customFormat="1" ht="19" x14ac:dyDescent="0.25">
      <c r="A104" s="12"/>
      <c r="B104" s="26"/>
      <c r="C104" s="91" t="s">
        <v>349</v>
      </c>
      <c r="D104" s="78" t="str">
        <f t="shared" si="4"/>
        <v>t(129) = 2.53, p = 0.013, d = 1.050</v>
      </c>
      <c r="E104" s="1"/>
      <c r="F104" s="14">
        <v>129</v>
      </c>
      <c r="G104" s="14">
        <v>2.5299999999999998</v>
      </c>
      <c r="H104" s="14">
        <v>1.2999999999999999E-2</v>
      </c>
      <c r="I104" s="14" t="s">
        <v>665</v>
      </c>
    </row>
    <row r="105" spans="1:9" s="14" customFormat="1" ht="19" x14ac:dyDescent="0.25">
      <c r="A105" s="12"/>
      <c r="B105" s="26"/>
      <c r="C105" s="91" t="s">
        <v>350</v>
      </c>
      <c r="D105" s="78" t="str">
        <f t="shared" si="4"/>
        <v>t(129) = 3.46, p = 0.001, d = 1.541</v>
      </c>
      <c r="E105" s="1"/>
      <c r="F105" s="14">
        <v>129</v>
      </c>
      <c r="G105" s="14">
        <v>3.46</v>
      </c>
      <c r="H105" s="14">
        <v>1E-3</v>
      </c>
      <c r="I105" s="14">
        <v>1.5409999999999999</v>
      </c>
    </row>
    <row r="106" spans="1:9" s="14" customFormat="1" ht="19" x14ac:dyDescent="0.25">
      <c r="A106" s="12"/>
      <c r="B106" s="26"/>
      <c r="C106" s="91" t="s">
        <v>351</v>
      </c>
      <c r="D106" s="78" t="str">
        <f t="shared" si="4"/>
        <v>t(129) = 3.97, p = 0.000, d = 1.923</v>
      </c>
      <c r="E106" s="1"/>
      <c r="F106" s="14">
        <v>129</v>
      </c>
      <c r="G106" s="14">
        <v>3.97</v>
      </c>
      <c r="H106" s="14" t="s">
        <v>51</v>
      </c>
      <c r="I106" s="14">
        <v>1.923</v>
      </c>
    </row>
    <row r="107" spans="1:9" s="14" customFormat="1" ht="19" x14ac:dyDescent="0.25">
      <c r="A107" s="12"/>
      <c r="B107" s="26"/>
      <c r="C107" s="91" t="s">
        <v>352</v>
      </c>
      <c r="D107" s="78" t="str">
        <f t="shared" si="4"/>
        <v>t(129) = 3.40, p = 0.001, d = 1.415</v>
      </c>
      <c r="E107" s="1"/>
      <c r="F107" s="14">
        <v>129</v>
      </c>
      <c r="G107" s="14" t="s">
        <v>354</v>
      </c>
      <c r="H107" s="14">
        <v>1E-3</v>
      </c>
      <c r="I107" s="14">
        <v>1.415</v>
      </c>
    </row>
    <row r="108" spans="1:9" s="14" customFormat="1" ht="19" x14ac:dyDescent="0.25">
      <c r="A108" s="12"/>
      <c r="B108" s="26"/>
      <c r="C108" s="91" t="s">
        <v>353</v>
      </c>
      <c r="D108" s="78" t="str">
        <f t="shared" si="4"/>
        <v>t(129) = 3.95, p = 0.000, d = 1.757</v>
      </c>
      <c r="E108" s="1"/>
      <c r="F108" s="14">
        <v>129</v>
      </c>
      <c r="G108" s="14">
        <v>3.95</v>
      </c>
      <c r="H108" s="14" t="s">
        <v>51</v>
      </c>
      <c r="I108" s="14">
        <v>1.7569999999999999</v>
      </c>
    </row>
    <row r="109" spans="1:9" s="14" customFormat="1" x14ac:dyDescent="0.2">
      <c r="A109" s="12"/>
      <c r="B109" s="26"/>
      <c r="C109" s="35" t="s">
        <v>355</v>
      </c>
      <c r="D109" s="23"/>
      <c r="E109" s="1"/>
    </row>
    <row r="110" spans="1:9" s="14" customFormat="1" ht="17" x14ac:dyDescent="0.2">
      <c r="A110" s="12"/>
      <c r="B110" s="26"/>
      <c r="C110" s="36" t="s">
        <v>356</v>
      </c>
      <c r="D110" s="6" t="str">
        <f t="shared" si="4"/>
        <v>t(129) = 0.54, p = 0.590, d = 0.158</v>
      </c>
      <c r="E110" s="1"/>
      <c r="F110" s="14">
        <v>129</v>
      </c>
      <c r="G110" s="14">
        <v>0.54</v>
      </c>
      <c r="H110" s="14" t="s">
        <v>193</v>
      </c>
      <c r="I110" s="14">
        <v>0.158</v>
      </c>
    </row>
    <row r="111" spans="1:9" s="14" customFormat="1" ht="19" x14ac:dyDescent="0.25">
      <c r="A111" s="12"/>
      <c r="B111" s="26"/>
      <c r="C111" s="34" t="s">
        <v>41</v>
      </c>
      <c r="D111" s="6" t="str">
        <f t="shared" si="4"/>
        <v>t(129) = 0.53, p = 0.600, d = 0.407</v>
      </c>
      <c r="E111" s="1"/>
      <c r="F111" s="14">
        <v>129</v>
      </c>
      <c r="G111" s="14">
        <v>0.53</v>
      </c>
      <c r="H111" s="14" t="s">
        <v>246</v>
      </c>
      <c r="I111" s="14">
        <v>0.40699999999999997</v>
      </c>
    </row>
    <row r="112" spans="1:9" s="14" customFormat="1" ht="19" x14ac:dyDescent="0.25">
      <c r="A112" s="12"/>
      <c r="B112" s="26"/>
      <c r="C112" s="34" t="s">
        <v>42</v>
      </c>
      <c r="D112" s="6" t="str">
        <f t="shared" si="4"/>
        <v>t(129) = 0.23, p = 0.820, d = 0.177</v>
      </c>
      <c r="E112" s="1"/>
      <c r="F112" s="14">
        <v>129</v>
      </c>
      <c r="G112" s="14">
        <v>0.23</v>
      </c>
      <c r="H112" s="14" t="s">
        <v>357</v>
      </c>
      <c r="I112" s="14">
        <v>0.17699999999999999</v>
      </c>
    </row>
    <row r="113" spans="1:10" s="14" customFormat="1" ht="19" x14ac:dyDescent="0.25">
      <c r="A113" s="12"/>
      <c r="B113" s="26"/>
      <c r="C113" s="34" t="s">
        <v>43</v>
      </c>
      <c r="D113" s="6" t="str">
        <f t="shared" si="4"/>
        <v>t(129) = 0.84, p = 0.405, d = 0.612</v>
      </c>
      <c r="E113" s="1"/>
      <c r="F113" s="14">
        <v>129</v>
      </c>
      <c r="G113" s="14">
        <v>0.84</v>
      </c>
      <c r="H113" s="14">
        <v>0.40500000000000003</v>
      </c>
      <c r="I113" s="14">
        <v>0.61199999999999999</v>
      </c>
    </row>
    <row r="114" spans="1:10" s="14" customFormat="1" ht="19" x14ac:dyDescent="0.25">
      <c r="A114" s="12"/>
      <c r="B114" s="26"/>
      <c r="C114" s="34" t="s">
        <v>44</v>
      </c>
      <c r="D114" s="6" t="str">
        <f t="shared" si="4"/>
        <v>t(129) = 1.01, p = 0.314, d = 0.759</v>
      </c>
      <c r="E114" s="1"/>
      <c r="F114" s="14">
        <v>129</v>
      </c>
      <c r="G114" s="14">
        <v>1.01</v>
      </c>
      <c r="H114" s="14">
        <v>0.314</v>
      </c>
      <c r="I114" s="14">
        <v>0.75900000000000001</v>
      </c>
    </row>
    <row r="115" spans="1:10" s="14" customFormat="1" ht="19" x14ac:dyDescent="0.25">
      <c r="A115" s="12"/>
      <c r="B115" s="26"/>
      <c r="C115" s="34" t="s">
        <v>45</v>
      </c>
      <c r="D115" s="16" t="str">
        <f t="shared" si="4"/>
        <v>t(129) = 2.71, p = 0.008, d = 1.751</v>
      </c>
      <c r="E115" s="1"/>
      <c r="F115" s="14">
        <v>129</v>
      </c>
      <c r="G115" s="14">
        <v>2.71</v>
      </c>
      <c r="H115" s="14">
        <v>8.0000000000000002E-3</v>
      </c>
      <c r="I115" s="14">
        <v>1.7509999999999999</v>
      </c>
    </row>
    <row r="116" spans="1:10" s="14" customFormat="1" ht="19" x14ac:dyDescent="0.25">
      <c r="A116" s="12"/>
      <c r="B116" s="26"/>
      <c r="C116" s="34" t="s">
        <v>46</v>
      </c>
      <c r="D116" s="6" t="str">
        <f t="shared" si="4"/>
        <v>t(129) = 1.59, p = 0.115, d = 0.997</v>
      </c>
      <c r="E116" s="1"/>
      <c r="F116" s="14">
        <v>129</v>
      </c>
      <c r="G116" s="14">
        <v>1.59</v>
      </c>
      <c r="H116" s="14">
        <v>0.115</v>
      </c>
      <c r="I116" s="14">
        <v>0.997</v>
      </c>
    </row>
    <row r="117" spans="1:10" s="14" customFormat="1" ht="20" thickBot="1" x14ac:dyDescent="0.3">
      <c r="A117" s="12"/>
      <c r="B117" s="26"/>
      <c r="C117" s="34" t="s">
        <v>47</v>
      </c>
      <c r="D117" s="16" t="str">
        <f t="shared" si="4"/>
        <v>t(129) = 2.14, p = 0.034, d = 1.383</v>
      </c>
      <c r="E117" s="1"/>
      <c r="F117" s="14">
        <v>129</v>
      </c>
      <c r="G117" s="14">
        <v>2.14</v>
      </c>
      <c r="H117" s="14">
        <v>3.4000000000000002E-2</v>
      </c>
      <c r="I117" s="14">
        <v>1.383</v>
      </c>
    </row>
    <row r="118" spans="1:10" s="14" customFormat="1" ht="51" x14ac:dyDescent="0.2">
      <c r="A118" s="11" t="s">
        <v>566</v>
      </c>
      <c r="B118" s="25" t="s">
        <v>329</v>
      </c>
      <c r="C118" s="5" t="s">
        <v>371</v>
      </c>
      <c r="D118" s="15"/>
      <c r="E118" s="1"/>
    </row>
    <row r="119" spans="1:10" s="14" customFormat="1" ht="17" x14ac:dyDescent="0.2">
      <c r="A119" s="12"/>
      <c r="B119" s="18" t="s">
        <v>330</v>
      </c>
      <c r="C119" s="7" t="s">
        <v>12</v>
      </c>
      <c r="D119" s="6"/>
      <c r="E119" s="1"/>
      <c r="F119" s="28" t="s">
        <v>8</v>
      </c>
      <c r="G119" s="28" t="s">
        <v>9</v>
      </c>
      <c r="H119" s="28" t="s">
        <v>10</v>
      </c>
      <c r="I119" s="28" t="s">
        <v>35</v>
      </c>
      <c r="J119" s="30" t="s">
        <v>111</v>
      </c>
    </row>
    <row r="120" spans="1:10" s="14" customFormat="1" ht="17" x14ac:dyDescent="0.2">
      <c r="A120" s="12"/>
      <c r="B120" s="18" t="s">
        <v>331</v>
      </c>
      <c r="C120" s="8" t="s">
        <v>79</v>
      </c>
      <c r="D120" s="6" t="str">
        <f>_xlfn.CONCAT("β = ",F120,", SE = ",G120,", z = ",H120,", p = ",I120)</f>
        <v>β = 106.74, SE = 1.34, z = 79.88, p = 0.000</v>
      </c>
      <c r="E120" s="1"/>
      <c r="F120" s="29">
        <v>106.74</v>
      </c>
      <c r="G120" s="29">
        <v>1.34</v>
      </c>
      <c r="H120" s="29">
        <v>79.88</v>
      </c>
      <c r="I120" s="29" t="s">
        <v>51</v>
      </c>
      <c r="J120" s="29"/>
    </row>
    <row r="121" spans="1:10" s="14" customFormat="1" ht="19" x14ac:dyDescent="0.25">
      <c r="A121" s="12"/>
      <c r="B121" s="18" t="s">
        <v>332</v>
      </c>
      <c r="C121" s="8" t="s">
        <v>321</v>
      </c>
      <c r="D121" s="6" t="str">
        <f t="shared" ref="D121:D140" si="5">_xlfn.CONCAT("β = ",F121,", SE = ",G121,", z = ",H121,", p = ",I121,", d = ",J121)</f>
        <v>β = -1.90, SE = 1.74, z = -1.09, p = 0.274, d = -0.245</v>
      </c>
      <c r="E121" s="1"/>
      <c r="F121" s="29" t="s">
        <v>103</v>
      </c>
      <c r="G121" s="29">
        <v>1.74</v>
      </c>
      <c r="H121" s="29">
        <v>-1.0900000000000001</v>
      </c>
      <c r="I121" s="29">
        <v>0.27400000000000002</v>
      </c>
      <c r="J121" s="14">
        <v>-0.245</v>
      </c>
    </row>
    <row r="122" spans="1:10" s="14" customFormat="1" ht="19" x14ac:dyDescent="0.25">
      <c r="A122" s="12"/>
      <c r="B122" s="18" t="s">
        <v>333</v>
      </c>
      <c r="C122" s="8" t="s">
        <v>64</v>
      </c>
      <c r="D122" s="6" t="str">
        <f t="shared" si="5"/>
        <v>β = 0.39, SE = 1.16, z = 0.34, p = 0.735, d = 0.051</v>
      </c>
      <c r="E122" s="1"/>
      <c r="F122" s="29">
        <v>0.39</v>
      </c>
      <c r="G122" s="29">
        <v>1.1599999999999999</v>
      </c>
      <c r="H122" s="29">
        <v>0.34</v>
      </c>
      <c r="I122" s="29">
        <v>0.73499999999999999</v>
      </c>
      <c r="J122" s="14">
        <v>5.0999999999999997E-2</v>
      </c>
    </row>
    <row r="123" spans="1:10" s="14" customFormat="1" ht="19" x14ac:dyDescent="0.25">
      <c r="A123" s="12"/>
      <c r="B123" s="18"/>
      <c r="C123" s="8" t="s">
        <v>56</v>
      </c>
      <c r="D123" s="16" t="str">
        <f t="shared" si="5"/>
        <v>β = -7.20, SE = 2.51, z = -2.87, p = 0.004, d = -0.929</v>
      </c>
      <c r="E123" s="1"/>
      <c r="F123" s="29" t="s">
        <v>360</v>
      </c>
      <c r="G123" s="29">
        <v>2.5099999999999998</v>
      </c>
      <c r="H123" s="29">
        <v>-2.87</v>
      </c>
      <c r="I123" s="29">
        <v>4.0000000000000001E-3</v>
      </c>
      <c r="J123" s="14">
        <v>-0.92900000000000005</v>
      </c>
    </row>
    <row r="124" spans="1:10" s="14" customFormat="1" ht="19" x14ac:dyDescent="0.25">
      <c r="A124" s="12"/>
      <c r="B124" s="18"/>
      <c r="C124" s="8" t="s">
        <v>57</v>
      </c>
      <c r="D124" s="16" t="str">
        <f t="shared" si="5"/>
        <v>β = -9.88, SE = 2.51, z = -3.94, p = 0.000, d = -1.275</v>
      </c>
      <c r="E124" s="1"/>
      <c r="F124" s="29">
        <v>-9.8800000000000008</v>
      </c>
      <c r="G124" s="29">
        <v>2.5099999999999998</v>
      </c>
      <c r="H124" s="29">
        <v>-3.94</v>
      </c>
      <c r="I124" s="29" t="s">
        <v>51</v>
      </c>
      <c r="J124" s="14">
        <v>-1.2749999999999999</v>
      </c>
    </row>
    <row r="125" spans="1:10" s="14" customFormat="1" ht="19" x14ac:dyDescent="0.25">
      <c r="A125" s="12"/>
      <c r="B125" s="18"/>
      <c r="C125" s="8" t="s">
        <v>58</v>
      </c>
      <c r="D125" s="6" t="str">
        <f t="shared" si="5"/>
        <v>β = 0.11, SE = 2.62, z = 0.04, p = 0.967, d = 0.014</v>
      </c>
      <c r="E125" s="1"/>
      <c r="F125" s="29">
        <v>0.11</v>
      </c>
      <c r="G125" s="29">
        <v>2.62</v>
      </c>
      <c r="H125" s="29">
        <v>0.04</v>
      </c>
      <c r="I125" s="29">
        <v>0.96699999999999997</v>
      </c>
      <c r="J125" s="14">
        <v>1.4E-2</v>
      </c>
    </row>
    <row r="126" spans="1:10" s="14" customFormat="1" ht="19" x14ac:dyDescent="0.25">
      <c r="A126" s="12"/>
      <c r="B126" s="18"/>
      <c r="C126" s="8" t="s">
        <v>59</v>
      </c>
      <c r="D126" s="6" t="str">
        <f t="shared" si="5"/>
        <v>β = -2.67, SE = 2.62, z = -1.02, p = 0.309, d = -0.344</v>
      </c>
      <c r="E126" s="1"/>
      <c r="F126" s="29">
        <v>-2.67</v>
      </c>
      <c r="G126" s="29">
        <v>2.62</v>
      </c>
      <c r="H126" s="29">
        <v>-1.02</v>
      </c>
      <c r="I126" s="29">
        <v>0.309</v>
      </c>
      <c r="J126" s="14">
        <v>-0.34399999999999997</v>
      </c>
    </row>
    <row r="127" spans="1:10" s="14" customFormat="1" ht="19" x14ac:dyDescent="0.25">
      <c r="A127" s="12"/>
      <c r="B127" s="18"/>
      <c r="C127" s="8" t="s">
        <v>61</v>
      </c>
      <c r="D127" s="6" t="str">
        <f t="shared" si="5"/>
        <v>β = 0.09, SE = 2.75, z = 0.03, p = 0.973, d = 0.012</v>
      </c>
      <c r="E127" s="1"/>
      <c r="F127" s="14">
        <v>0.09</v>
      </c>
      <c r="G127" s="14">
        <v>2.75</v>
      </c>
      <c r="H127" s="14">
        <v>0.03</v>
      </c>
      <c r="I127" s="29">
        <v>0.97299999999999998</v>
      </c>
      <c r="J127" s="14">
        <v>1.2E-2</v>
      </c>
    </row>
    <row r="128" spans="1:10" s="14" customFormat="1" ht="19" x14ac:dyDescent="0.25">
      <c r="A128" s="12"/>
      <c r="B128" s="26"/>
      <c r="C128" s="8" t="s">
        <v>60</v>
      </c>
      <c r="D128" s="6" t="str">
        <f t="shared" si="5"/>
        <v>β = -0.11, SE = 2.92, z = -0.04, p = 0.971, d = -0.014</v>
      </c>
      <c r="E128" s="1"/>
      <c r="F128" s="14">
        <v>-0.11</v>
      </c>
      <c r="G128" s="14">
        <v>2.92</v>
      </c>
      <c r="H128" s="14">
        <v>-0.04</v>
      </c>
      <c r="I128" s="14">
        <v>0.97099999999999997</v>
      </c>
      <c r="J128" s="14">
        <v>-1.4E-2</v>
      </c>
    </row>
    <row r="129" spans="1:10" s="14" customFormat="1" ht="19" x14ac:dyDescent="0.25">
      <c r="A129" s="12"/>
      <c r="B129" s="26"/>
      <c r="C129" s="8" t="s">
        <v>62</v>
      </c>
      <c r="D129" s="6" t="str">
        <f t="shared" si="5"/>
        <v>β = 1.16, SE = 2.75, z = 0.42, p = 0.675, d = 0.149</v>
      </c>
      <c r="E129" s="1"/>
      <c r="F129" s="14">
        <v>1.1599999999999999</v>
      </c>
      <c r="G129" s="14">
        <v>2.75</v>
      </c>
      <c r="H129" s="14">
        <v>0.42</v>
      </c>
      <c r="I129" s="29">
        <v>0.67500000000000004</v>
      </c>
      <c r="J129" s="14">
        <v>0.14899999999999999</v>
      </c>
    </row>
    <row r="130" spans="1:10" s="14" customFormat="1" ht="19" x14ac:dyDescent="0.25">
      <c r="A130" s="12"/>
      <c r="B130" s="26"/>
      <c r="C130" s="8" t="s">
        <v>63</v>
      </c>
      <c r="D130" s="6" t="str">
        <f t="shared" si="5"/>
        <v>β = 0.08, SE = 2.75, z = 0.03, p = 0.975, d = 0.011</v>
      </c>
      <c r="E130" s="1"/>
      <c r="F130" s="14">
        <v>0.08</v>
      </c>
      <c r="G130" s="14">
        <v>2.75</v>
      </c>
      <c r="H130" s="14">
        <v>0.03</v>
      </c>
      <c r="I130" s="29">
        <v>0.97499999999999998</v>
      </c>
      <c r="J130" s="14">
        <v>1.0999999999999999E-2</v>
      </c>
    </row>
    <row r="131" spans="1:10" s="14" customFormat="1" ht="19" x14ac:dyDescent="0.25">
      <c r="A131" s="12"/>
      <c r="B131" s="26"/>
      <c r="C131" s="8" t="s">
        <v>533</v>
      </c>
      <c r="D131" s="6" t="str">
        <f t="shared" si="5"/>
        <v>β = -4.95, SE = 2.92, z = -1.70, p = 0.090, d = -0.639</v>
      </c>
      <c r="E131" s="1"/>
      <c r="F131" s="14">
        <v>-4.95</v>
      </c>
      <c r="G131" s="14">
        <v>2.92</v>
      </c>
      <c r="H131" s="14" t="s">
        <v>309</v>
      </c>
      <c r="I131" s="29" t="s">
        <v>362</v>
      </c>
      <c r="J131" s="14">
        <v>-0.63900000000000001</v>
      </c>
    </row>
    <row r="132" spans="1:10" s="14" customFormat="1" ht="19" x14ac:dyDescent="0.25">
      <c r="A132" s="12"/>
      <c r="B132" s="18"/>
      <c r="C132" s="8" t="s">
        <v>358</v>
      </c>
      <c r="D132" s="16" t="str">
        <f t="shared" si="5"/>
        <v>β = 11.30, SE = 3.98, z = 2.84, p = 0.005, d = 1.459</v>
      </c>
      <c r="E132" s="1"/>
      <c r="F132" s="29" t="s">
        <v>222</v>
      </c>
      <c r="G132" s="29">
        <v>3.98</v>
      </c>
      <c r="H132" s="29">
        <v>2.84</v>
      </c>
      <c r="I132" s="29">
        <v>5.0000000000000001E-3</v>
      </c>
      <c r="J132" s="14">
        <v>1.4590000000000001</v>
      </c>
    </row>
    <row r="133" spans="1:10" s="14" customFormat="1" ht="19" x14ac:dyDescent="0.25">
      <c r="A133" s="12"/>
      <c r="B133" s="18"/>
      <c r="C133" s="8" t="s">
        <v>359</v>
      </c>
      <c r="D133" s="16" t="str">
        <f t="shared" si="5"/>
        <v>β = 11.21, SE = 3.71, z = 3.02, p = 0.003, d = 1.447</v>
      </c>
      <c r="E133" s="1"/>
      <c r="F133" s="29">
        <v>11.21</v>
      </c>
      <c r="G133" s="29">
        <v>3.71</v>
      </c>
      <c r="H133" s="29">
        <v>3.02</v>
      </c>
      <c r="I133" s="29">
        <v>3.0000000000000001E-3</v>
      </c>
      <c r="J133" s="14">
        <v>1.4470000000000001</v>
      </c>
    </row>
    <row r="134" spans="1:10" s="14" customFormat="1" ht="19" x14ac:dyDescent="0.25">
      <c r="A134" s="12"/>
      <c r="B134" s="18"/>
      <c r="C134" s="8" t="s">
        <v>534</v>
      </c>
      <c r="D134" s="6" t="str">
        <f t="shared" si="5"/>
        <v>β = -1.32, SE = 3.61, z = -0.37, p = 0.714, d = -0.171</v>
      </c>
      <c r="E134" s="1"/>
      <c r="F134" s="29">
        <v>-1.32</v>
      </c>
      <c r="G134" s="29">
        <v>3.61</v>
      </c>
      <c r="H134" s="29">
        <v>-0.37</v>
      </c>
      <c r="I134" s="29">
        <v>0.71399999999999997</v>
      </c>
      <c r="J134" s="14">
        <v>-0.17100000000000001</v>
      </c>
    </row>
    <row r="135" spans="1:10" s="14" customFormat="1" ht="19" x14ac:dyDescent="0.25">
      <c r="A135" s="12"/>
      <c r="B135" s="18"/>
      <c r="C135" s="8" t="s">
        <v>535</v>
      </c>
      <c r="D135" s="6" t="str">
        <f t="shared" si="5"/>
        <v>β = 6.82, SE = 3.61, z = 1.89, p = 0.059, d = 0.880</v>
      </c>
      <c r="E135" s="1"/>
      <c r="F135" s="29">
        <v>6.82</v>
      </c>
      <c r="G135" s="29">
        <v>3.61</v>
      </c>
      <c r="H135" s="29">
        <v>1.89</v>
      </c>
      <c r="I135" s="29">
        <v>5.8999999999999997E-2</v>
      </c>
      <c r="J135" s="14" t="s">
        <v>361</v>
      </c>
    </row>
    <row r="136" spans="1:10" s="14" customFormat="1" ht="19" x14ac:dyDescent="0.25">
      <c r="A136" s="12"/>
      <c r="B136" s="18"/>
      <c r="C136" s="8" t="s">
        <v>536</v>
      </c>
      <c r="D136" s="6" t="str">
        <f t="shared" si="5"/>
        <v>β = 2.10, SE = 3.71, z = 0.57, p = 0.571, d = 0.271</v>
      </c>
      <c r="E136" s="1"/>
      <c r="F136" s="29" t="s">
        <v>181</v>
      </c>
      <c r="G136" s="29">
        <v>3.71</v>
      </c>
      <c r="H136" s="29">
        <v>0.56999999999999995</v>
      </c>
      <c r="I136" s="29">
        <v>0.57099999999999995</v>
      </c>
      <c r="J136" s="14">
        <v>0.27100000000000002</v>
      </c>
    </row>
    <row r="137" spans="1:10" s="14" customFormat="1" ht="19" x14ac:dyDescent="0.25">
      <c r="A137" s="12"/>
      <c r="B137" s="18"/>
      <c r="C137" s="8" t="s">
        <v>537</v>
      </c>
      <c r="D137" s="6" t="str">
        <f t="shared" si="5"/>
        <v>β = 1.44, SE = 3.91, z = 0.37, p = 0.712, d = 0.186</v>
      </c>
      <c r="E137" s="1"/>
      <c r="F137" s="29">
        <v>1.44</v>
      </c>
      <c r="G137" s="29">
        <v>3.91</v>
      </c>
      <c r="H137" s="29">
        <v>0.37</v>
      </c>
      <c r="I137" s="29">
        <v>0.71199999999999997</v>
      </c>
      <c r="J137" s="14">
        <v>0.186</v>
      </c>
    </row>
    <row r="138" spans="1:10" s="14" customFormat="1" ht="19" x14ac:dyDescent="0.25">
      <c r="A138" s="12"/>
      <c r="B138" s="18"/>
      <c r="C138" s="8" t="s">
        <v>538</v>
      </c>
      <c r="D138" s="6" t="str">
        <f t="shared" si="5"/>
        <v>β = 1.99, SE = 3.71, z = 0.54, p = 0.592, d = 0.257</v>
      </c>
      <c r="E138" s="1"/>
      <c r="F138" s="29">
        <v>1.99</v>
      </c>
      <c r="G138" s="29">
        <v>3.71</v>
      </c>
      <c r="H138" s="29">
        <v>0.54</v>
      </c>
      <c r="I138" s="29">
        <v>0.59199999999999997</v>
      </c>
      <c r="J138" s="14">
        <v>0.25700000000000001</v>
      </c>
    </row>
    <row r="139" spans="1:10" s="14" customFormat="1" ht="19" x14ac:dyDescent="0.25">
      <c r="A139" s="12"/>
      <c r="B139" s="18"/>
      <c r="C139" s="8" t="s">
        <v>539</v>
      </c>
      <c r="D139" s="6" t="str">
        <f t="shared" si="5"/>
        <v>β = 1.93, SE = 3.71, z = 0.52, p = 0.603, d = 0.249</v>
      </c>
      <c r="E139" s="1"/>
      <c r="F139" s="29">
        <v>1.93</v>
      </c>
      <c r="G139" s="29">
        <v>3.71</v>
      </c>
      <c r="H139" s="29">
        <v>0.52</v>
      </c>
      <c r="I139" s="29">
        <v>0.60299999999999998</v>
      </c>
      <c r="J139" s="14">
        <v>0.249</v>
      </c>
    </row>
    <row r="140" spans="1:10" s="14" customFormat="1" ht="19" x14ac:dyDescent="0.25">
      <c r="A140" s="12"/>
      <c r="B140" s="18"/>
      <c r="C140" s="8" t="s">
        <v>540</v>
      </c>
      <c r="D140" s="16" t="str">
        <f t="shared" si="5"/>
        <v>β = 8.27, SE = 4.11, z = 2.01, p = 0.044, d = 1.067</v>
      </c>
      <c r="E140" s="1"/>
      <c r="F140" s="29">
        <v>8.27</v>
      </c>
      <c r="G140" s="29">
        <v>4.1100000000000003</v>
      </c>
      <c r="H140" s="29">
        <v>2.0099999999999998</v>
      </c>
      <c r="I140" s="29">
        <v>4.3999999999999997E-2</v>
      </c>
      <c r="J140" s="14">
        <v>1.0669999999999999</v>
      </c>
    </row>
    <row r="141" spans="1:10" s="14" customFormat="1" ht="17" x14ac:dyDescent="0.2">
      <c r="A141" s="12"/>
      <c r="B141" s="26"/>
      <c r="C141" s="7" t="s">
        <v>13</v>
      </c>
      <c r="D141" s="6"/>
      <c r="E141" s="1"/>
      <c r="F141" s="30" t="s">
        <v>22</v>
      </c>
      <c r="G141" s="30" t="s">
        <v>23</v>
      </c>
    </row>
    <row r="142" spans="1:10" s="14" customFormat="1" ht="17" x14ac:dyDescent="0.2">
      <c r="A142" s="12"/>
      <c r="B142" s="26"/>
      <c r="C142" s="8" t="s">
        <v>14</v>
      </c>
      <c r="D142" s="6" t="str">
        <f>_xlfn.CONCAT("σ2 = ",F142,", SD = ",G142)</f>
        <v>σ2 = 2.41, SD = 1.55</v>
      </c>
      <c r="E142" s="1"/>
      <c r="F142" s="14" t="s">
        <v>363</v>
      </c>
      <c r="G142" s="14" t="s">
        <v>364</v>
      </c>
    </row>
    <row r="143" spans="1:10" s="14" customFormat="1" ht="17" x14ac:dyDescent="0.2">
      <c r="A143" s="12"/>
      <c r="B143" s="26"/>
      <c r="C143" s="7" t="s">
        <v>15</v>
      </c>
      <c r="D143" s="6"/>
      <c r="E143" s="1"/>
    </row>
    <row r="144" spans="1:10" s="14" customFormat="1" x14ac:dyDescent="0.2">
      <c r="A144" s="12"/>
      <c r="B144" s="18"/>
      <c r="C144" s="9" t="s">
        <v>20</v>
      </c>
      <c r="D144" s="19">
        <v>212</v>
      </c>
      <c r="E144" s="1"/>
    </row>
    <row r="145" spans="1:9" s="14" customFormat="1" x14ac:dyDescent="0.2">
      <c r="A145" s="12"/>
      <c r="B145" s="18"/>
      <c r="C145" s="9" t="s">
        <v>21</v>
      </c>
      <c r="D145" s="40">
        <v>4.5999999999999999E-2</v>
      </c>
      <c r="E145" s="1"/>
    </row>
    <row r="146" spans="1:9" s="14" customFormat="1" ht="18" x14ac:dyDescent="0.2">
      <c r="A146" s="12"/>
      <c r="B146" s="18"/>
      <c r="C146" s="9" t="s">
        <v>24</v>
      </c>
      <c r="D146" s="40">
        <v>0.129</v>
      </c>
      <c r="E146" s="1"/>
    </row>
    <row r="147" spans="1:9" s="14" customFormat="1" x14ac:dyDescent="0.2">
      <c r="A147" s="12"/>
      <c r="B147" s="18"/>
      <c r="C147" s="9" t="s">
        <v>424</v>
      </c>
      <c r="D147" s="40">
        <v>32.432000000000002</v>
      </c>
      <c r="E147" s="1"/>
    </row>
    <row r="148" spans="1:9" s="14" customFormat="1" x14ac:dyDescent="0.2">
      <c r="A148" s="12"/>
      <c r="B148" s="18"/>
      <c r="C148" s="9" t="s">
        <v>16</v>
      </c>
      <c r="D148" s="40">
        <v>5.5679999999999996</v>
      </c>
      <c r="E148" s="1"/>
    </row>
    <row r="149" spans="1:9" s="14" customFormat="1" x14ac:dyDescent="0.2">
      <c r="A149" s="12"/>
      <c r="B149" s="26"/>
      <c r="C149" s="9" t="s">
        <v>17</v>
      </c>
      <c r="D149" s="40">
        <v>71.3</v>
      </c>
      <c r="E149" s="1"/>
    </row>
    <row r="150" spans="1:9" s="14" customFormat="1" x14ac:dyDescent="0.2">
      <c r="A150" s="12"/>
      <c r="B150" s="26"/>
      <c r="C150" s="9" t="s">
        <v>18</v>
      </c>
      <c r="D150" s="40">
        <v>16.216000000000001</v>
      </c>
      <c r="E150" s="1"/>
    </row>
    <row r="151" spans="1:9" s="14" customFormat="1" x14ac:dyDescent="0.2">
      <c r="A151" s="12"/>
      <c r="B151" s="26"/>
      <c r="C151" s="9" t="s">
        <v>19</v>
      </c>
      <c r="D151" s="23">
        <v>2.8000000000000001E-2</v>
      </c>
      <c r="E151" s="1"/>
    </row>
    <row r="152" spans="1:9" s="14" customFormat="1" ht="17" x14ac:dyDescent="0.2">
      <c r="A152" s="12"/>
      <c r="B152" s="26"/>
      <c r="C152" s="7" t="s">
        <v>27</v>
      </c>
      <c r="D152" s="19"/>
      <c r="E152" s="1"/>
    </row>
    <row r="153" spans="1:9" s="14" customFormat="1" x14ac:dyDescent="0.2">
      <c r="A153" s="12"/>
      <c r="B153" s="26"/>
      <c r="C153" s="92" t="s">
        <v>327</v>
      </c>
      <c r="D153" s="56"/>
      <c r="E153" s="1"/>
      <c r="F153" s="30" t="s">
        <v>20</v>
      </c>
      <c r="G153" s="30" t="s">
        <v>34</v>
      </c>
      <c r="H153" s="30" t="s">
        <v>35</v>
      </c>
      <c r="I153" s="30" t="s">
        <v>111</v>
      </c>
    </row>
    <row r="154" spans="1:9" s="14" customFormat="1" ht="19" x14ac:dyDescent="0.25">
      <c r="A154" s="12"/>
      <c r="B154" s="26"/>
      <c r="C154" s="93" t="s">
        <v>365</v>
      </c>
      <c r="D154" s="53" t="str">
        <f t="shared" ref="D154:D183" si="6">_xlfn.CONCAT("t(",F154,") = ",G154,", p = ",H154,", d = ",I154)</f>
        <v>t(212) = 2.87, p = 0.004, d = 1.022</v>
      </c>
      <c r="E154" s="1"/>
      <c r="F154" s="14">
        <v>212</v>
      </c>
      <c r="G154" s="14">
        <v>2.87</v>
      </c>
      <c r="H154" s="14">
        <v>4.0000000000000001E-3</v>
      </c>
      <c r="I154" s="14">
        <v>1.022</v>
      </c>
    </row>
    <row r="155" spans="1:9" s="14" customFormat="1" ht="19" x14ac:dyDescent="0.25">
      <c r="A155" s="12"/>
      <c r="B155" s="26"/>
      <c r="C155" s="93" t="s">
        <v>366</v>
      </c>
      <c r="D155" s="53" t="str">
        <f t="shared" si="6"/>
        <v>t(212) = 3.94, p = 0.000, d = 1.402</v>
      </c>
      <c r="E155" s="1"/>
      <c r="F155" s="14">
        <v>212</v>
      </c>
      <c r="G155" s="14">
        <v>3.94</v>
      </c>
      <c r="H155" s="14" t="s">
        <v>51</v>
      </c>
      <c r="I155" s="14">
        <v>1.4019999999999999</v>
      </c>
    </row>
    <row r="156" spans="1:9" s="14" customFormat="1" ht="19" x14ac:dyDescent="0.25">
      <c r="A156" s="12"/>
      <c r="B156" s="26"/>
      <c r="C156" s="93" t="s">
        <v>541</v>
      </c>
      <c r="D156" s="51" t="str">
        <f t="shared" si="6"/>
        <v>t(212) = -0.04, p = 0.967, d = -0.015</v>
      </c>
      <c r="E156" s="1"/>
      <c r="F156" s="14">
        <v>212</v>
      </c>
      <c r="G156" s="14">
        <v>-0.04</v>
      </c>
      <c r="H156" s="14">
        <v>0.96699999999999997</v>
      </c>
      <c r="I156" s="14">
        <v>-1.4999999999999999E-2</v>
      </c>
    </row>
    <row r="157" spans="1:9" s="14" customFormat="1" ht="19" x14ac:dyDescent="0.25">
      <c r="A157" s="12"/>
      <c r="B157" s="26"/>
      <c r="C157" s="93" t="s">
        <v>542</v>
      </c>
      <c r="D157" s="51" t="str">
        <f t="shared" si="6"/>
        <v>t(212) = 1.02, p = 0.310, d = 0.378</v>
      </c>
      <c r="E157" s="1"/>
      <c r="F157" s="14">
        <v>212</v>
      </c>
      <c r="G157" s="14">
        <v>1.02</v>
      </c>
      <c r="H157" s="14" t="s">
        <v>92</v>
      </c>
      <c r="I157" s="14">
        <v>0.378</v>
      </c>
    </row>
    <row r="158" spans="1:9" s="14" customFormat="1" ht="19" x14ac:dyDescent="0.25">
      <c r="A158" s="12"/>
      <c r="B158" s="26"/>
      <c r="C158" s="93" t="s">
        <v>543</v>
      </c>
      <c r="D158" s="51" t="str">
        <f t="shared" si="6"/>
        <v>t(212) = -0.03, p = 0.973, d = -0.013</v>
      </c>
      <c r="E158" s="1"/>
      <c r="F158" s="14">
        <v>212</v>
      </c>
      <c r="G158" s="14">
        <v>-0.03</v>
      </c>
      <c r="H158" s="14">
        <v>0.97299999999999998</v>
      </c>
      <c r="I158" s="14">
        <v>-1.2999999999999999E-2</v>
      </c>
    </row>
    <row r="159" spans="1:9" s="14" customFormat="1" ht="19" x14ac:dyDescent="0.25">
      <c r="A159" s="12"/>
      <c r="B159" s="26"/>
      <c r="C159" s="93" t="s">
        <v>544</v>
      </c>
      <c r="D159" s="51" t="str">
        <f t="shared" si="6"/>
        <v>t(212) = 0.04, p = 0.971, d = 0.015</v>
      </c>
      <c r="E159" s="1"/>
      <c r="F159" s="14">
        <v>212</v>
      </c>
      <c r="G159" s="14">
        <v>0.04</v>
      </c>
      <c r="H159" s="14">
        <v>0.97099999999999997</v>
      </c>
      <c r="I159" s="14">
        <v>1.4999999999999999E-2</v>
      </c>
    </row>
    <row r="160" spans="1:9" s="14" customFormat="1" ht="19" x14ac:dyDescent="0.25">
      <c r="A160" s="12"/>
      <c r="B160" s="26"/>
      <c r="C160" s="93" t="s">
        <v>545</v>
      </c>
      <c r="D160" s="51" t="str">
        <f t="shared" si="6"/>
        <v>t(212) = -0.42, p = 0.675, d = -0.164</v>
      </c>
      <c r="E160" s="1"/>
      <c r="F160" s="14">
        <v>212</v>
      </c>
      <c r="G160" s="14">
        <v>-0.42</v>
      </c>
      <c r="H160" s="14">
        <v>0.67500000000000004</v>
      </c>
      <c r="I160" s="14">
        <v>-0.16400000000000001</v>
      </c>
    </row>
    <row r="161" spans="1:9" s="14" customFormat="1" ht="19" x14ac:dyDescent="0.25">
      <c r="A161" s="12"/>
      <c r="B161" s="26"/>
      <c r="C161" s="93" t="s">
        <v>546</v>
      </c>
      <c r="D161" s="51" t="str">
        <f t="shared" si="6"/>
        <v>t(212) = -0.03, p = 0.975, d = -0.012</v>
      </c>
      <c r="E161" s="1"/>
      <c r="F161" s="14">
        <v>212</v>
      </c>
      <c r="G161" s="14">
        <v>-0.03</v>
      </c>
      <c r="H161" s="14">
        <v>0.97499999999999998</v>
      </c>
      <c r="I161" s="14">
        <v>-1.2E-2</v>
      </c>
    </row>
    <row r="162" spans="1:9" s="14" customFormat="1" ht="19" x14ac:dyDescent="0.25">
      <c r="A162" s="12"/>
      <c r="B162" s="26"/>
      <c r="C162" s="93" t="s">
        <v>547</v>
      </c>
      <c r="D162" s="51" t="str">
        <f t="shared" si="6"/>
        <v>t(212) = 1.70, p = 0.091, d = 0.703</v>
      </c>
      <c r="E162" s="1"/>
      <c r="F162" s="14">
        <v>212</v>
      </c>
      <c r="G162" s="14" t="s">
        <v>367</v>
      </c>
      <c r="H162" s="14">
        <v>9.0999999999999998E-2</v>
      </c>
      <c r="I162" s="14">
        <v>0.70299999999999996</v>
      </c>
    </row>
    <row r="163" spans="1:9" s="14" customFormat="1" x14ac:dyDescent="0.2">
      <c r="A163" s="12"/>
      <c r="B163" s="26"/>
      <c r="C163" s="90" t="s">
        <v>328</v>
      </c>
      <c r="D163" s="80"/>
      <c r="E163" s="1"/>
    </row>
    <row r="164" spans="1:9" s="14" customFormat="1" ht="19" x14ac:dyDescent="0.25">
      <c r="A164" s="12"/>
      <c r="B164" s="26"/>
      <c r="C164" s="91" t="s">
        <v>365</v>
      </c>
      <c r="D164" s="75" t="str">
        <f t="shared" si="6"/>
        <v>t(212) = -1.33, p = 0.187, d = -0.582</v>
      </c>
      <c r="E164" s="1"/>
      <c r="F164" s="14">
        <v>212</v>
      </c>
      <c r="G164" s="14">
        <v>-1.33</v>
      </c>
      <c r="H164" s="14">
        <v>0.187</v>
      </c>
      <c r="I164" s="14">
        <v>-0.58199999999999996</v>
      </c>
    </row>
    <row r="165" spans="1:9" s="14" customFormat="1" ht="19" x14ac:dyDescent="0.25">
      <c r="A165" s="12"/>
      <c r="B165" s="26"/>
      <c r="C165" s="91" t="s">
        <v>366</v>
      </c>
      <c r="D165" s="75" t="str">
        <f t="shared" si="6"/>
        <v>t(212) = -0.49, p = 0.627, d = -0.189</v>
      </c>
      <c r="E165" s="1"/>
      <c r="F165" s="14">
        <v>212</v>
      </c>
      <c r="G165" s="14">
        <v>-0.49</v>
      </c>
      <c r="H165" s="14">
        <v>0.627</v>
      </c>
      <c r="I165" s="14">
        <v>-0.189</v>
      </c>
    </row>
    <row r="166" spans="1:9" s="14" customFormat="1" ht="19" x14ac:dyDescent="0.25">
      <c r="A166" s="12"/>
      <c r="B166" s="26"/>
      <c r="C166" s="91" t="s">
        <v>541</v>
      </c>
      <c r="D166" s="75" t="str">
        <f t="shared" si="6"/>
        <v>t(212) = 0.49, p = 0.626, d = 0.172</v>
      </c>
      <c r="E166" s="1"/>
      <c r="F166" s="14">
        <v>212</v>
      </c>
      <c r="G166" s="14">
        <v>0.49</v>
      </c>
      <c r="H166" s="14">
        <v>0.626</v>
      </c>
      <c r="I166" s="14">
        <v>0.17199999999999999</v>
      </c>
    </row>
    <row r="167" spans="1:9" s="14" customFormat="1" ht="19" x14ac:dyDescent="0.25">
      <c r="A167" s="12"/>
      <c r="B167" s="26"/>
      <c r="C167" s="91" t="s">
        <v>542</v>
      </c>
      <c r="D167" s="75" t="str">
        <f t="shared" si="6"/>
        <v>t(212) = -1.67, p = 0.097, d = -0.589</v>
      </c>
      <c r="E167" s="1"/>
      <c r="F167" s="14">
        <v>212</v>
      </c>
      <c r="G167" s="14">
        <v>-1.67</v>
      </c>
      <c r="H167" s="14">
        <v>9.7000000000000003E-2</v>
      </c>
      <c r="I167" s="14">
        <v>-0.58899999999999997</v>
      </c>
    </row>
    <row r="168" spans="1:9" s="14" customFormat="1" ht="19" x14ac:dyDescent="0.25">
      <c r="A168" s="12"/>
      <c r="B168" s="26"/>
      <c r="C168" s="91" t="s">
        <v>543</v>
      </c>
      <c r="D168" s="75" t="str">
        <f t="shared" si="6"/>
        <v>t(212) = -0.88, p = 0.379, d = -0.311</v>
      </c>
      <c r="E168" s="1"/>
      <c r="F168" s="14">
        <v>212</v>
      </c>
      <c r="G168" s="14">
        <v>-0.88</v>
      </c>
      <c r="H168" s="14">
        <v>0.379</v>
      </c>
      <c r="I168" s="14">
        <v>-0.311</v>
      </c>
    </row>
    <row r="169" spans="1:9" s="14" customFormat="1" ht="19" x14ac:dyDescent="0.25">
      <c r="A169" s="12"/>
      <c r="B169" s="26"/>
      <c r="C169" s="91" t="s">
        <v>544</v>
      </c>
      <c r="D169" s="75" t="str">
        <f t="shared" si="6"/>
        <v>t(212) = -0.51, p = 0.608, d = -0.189</v>
      </c>
      <c r="E169" s="1"/>
      <c r="F169" s="14">
        <v>212</v>
      </c>
      <c r="G169" s="14">
        <v>-0.51</v>
      </c>
      <c r="H169" s="14">
        <v>0.60799999999999998</v>
      </c>
      <c r="I169" s="14">
        <v>-0.189</v>
      </c>
    </row>
    <row r="170" spans="1:9" s="14" customFormat="1" ht="19" x14ac:dyDescent="0.25">
      <c r="A170" s="12"/>
      <c r="B170" s="26"/>
      <c r="C170" s="91" t="s">
        <v>545</v>
      </c>
      <c r="D170" s="75" t="str">
        <f t="shared" si="6"/>
        <v>t(212) = -1.26, p = 0.208, d = -0.446</v>
      </c>
      <c r="E170" s="1"/>
      <c r="F170" s="14">
        <v>212</v>
      </c>
      <c r="G170" s="14">
        <v>-1.26</v>
      </c>
      <c r="H170" s="14">
        <v>0.20799999999999999</v>
      </c>
      <c r="I170" s="14">
        <v>-0.44600000000000001</v>
      </c>
    </row>
    <row r="171" spans="1:9" s="14" customFormat="1" ht="19" x14ac:dyDescent="0.25">
      <c r="A171" s="12"/>
      <c r="B171" s="26"/>
      <c r="C171" s="91" t="s">
        <v>546</v>
      </c>
      <c r="D171" s="75" t="str">
        <f t="shared" si="6"/>
        <v>t(212) = -0.81, p = 0.418, d = -0.286</v>
      </c>
      <c r="E171" s="1"/>
      <c r="F171" s="14">
        <v>212</v>
      </c>
      <c r="G171" s="14">
        <v>-0.81</v>
      </c>
      <c r="H171" s="14">
        <v>0.41799999999999998</v>
      </c>
      <c r="I171" s="14">
        <v>-0.28599999999999998</v>
      </c>
    </row>
    <row r="172" spans="1:9" s="14" customFormat="1" ht="19" x14ac:dyDescent="0.25">
      <c r="A172" s="12"/>
      <c r="B172" s="26"/>
      <c r="C172" s="91" t="s">
        <v>547</v>
      </c>
      <c r="D172" s="75" t="str">
        <f t="shared" si="6"/>
        <v>t(212) = -1.14, p = 0.254, d = -0.470</v>
      </c>
      <c r="E172" s="1"/>
      <c r="F172" s="14">
        <v>212</v>
      </c>
      <c r="G172" s="14">
        <v>-1.1399999999999999</v>
      </c>
      <c r="H172" s="14">
        <v>0.254</v>
      </c>
      <c r="I172" s="14" t="s">
        <v>666</v>
      </c>
    </row>
    <row r="173" spans="1:9" s="14" customFormat="1" x14ac:dyDescent="0.2">
      <c r="A173" s="12"/>
      <c r="B173" s="26"/>
      <c r="C173" s="35" t="s">
        <v>355</v>
      </c>
      <c r="D173" s="19"/>
      <c r="E173" s="1"/>
    </row>
    <row r="174" spans="1:9" s="14" customFormat="1" ht="17" x14ac:dyDescent="0.2">
      <c r="A174" s="12"/>
      <c r="B174" s="26"/>
      <c r="C174" s="36" t="s">
        <v>356</v>
      </c>
      <c r="D174" s="6" t="str">
        <f t="shared" si="6"/>
        <v>t(212) = 1.09, p = 0.275, d = 0.270</v>
      </c>
      <c r="E174" s="1"/>
      <c r="F174" s="14">
        <v>212</v>
      </c>
      <c r="G174" s="14">
        <v>1.0900000000000001</v>
      </c>
      <c r="H174" s="14">
        <v>0.27500000000000002</v>
      </c>
      <c r="I174" s="14" t="s">
        <v>459</v>
      </c>
    </row>
    <row r="175" spans="1:9" s="14" customFormat="1" ht="19" x14ac:dyDescent="0.25">
      <c r="A175" s="12"/>
      <c r="B175" s="26"/>
      <c r="C175" s="34" t="s">
        <v>56</v>
      </c>
      <c r="D175" s="16" t="str">
        <f t="shared" si="6"/>
        <v>t(212) = -2.53, p = 0.012, d = -1.335</v>
      </c>
      <c r="E175" s="1"/>
      <c r="F175" s="14">
        <v>212</v>
      </c>
      <c r="G175" s="14">
        <v>-2.5299999999999998</v>
      </c>
      <c r="H175" s="14">
        <v>1.2E-2</v>
      </c>
      <c r="I175" s="14">
        <v>-1.335</v>
      </c>
    </row>
    <row r="176" spans="1:9" s="14" customFormat="1" ht="19" x14ac:dyDescent="0.25">
      <c r="A176" s="12"/>
      <c r="B176" s="26"/>
      <c r="C176" s="34" t="s">
        <v>57</v>
      </c>
      <c r="D176" s="16" t="str">
        <f t="shared" si="6"/>
        <v>t(212) = -2.72, p = 0.007, d = -1.321</v>
      </c>
      <c r="E176" s="1"/>
      <c r="F176" s="14">
        <v>212</v>
      </c>
      <c r="G176" s="14">
        <v>-2.72</v>
      </c>
      <c r="H176" s="14">
        <v>7.0000000000000001E-3</v>
      </c>
      <c r="I176" s="14">
        <v>-1.321</v>
      </c>
    </row>
    <row r="177" spans="1:10" s="14" customFormat="1" ht="19" x14ac:dyDescent="0.25">
      <c r="A177" s="12"/>
      <c r="B177" s="26"/>
      <c r="C177" s="34" t="s">
        <v>58</v>
      </c>
      <c r="D177" s="6" t="str">
        <f t="shared" si="6"/>
        <v>t(212) = 0.97, p = 0.333, d = 0.458</v>
      </c>
      <c r="E177" s="1"/>
      <c r="F177" s="14">
        <v>212</v>
      </c>
      <c r="G177" s="14">
        <v>0.97</v>
      </c>
      <c r="H177" s="14">
        <v>0.33300000000000002</v>
      </c>
      <c r="I177" s="14">
        <v>0.45800000000000002</v>
      </c>
    </row>
    <row r="178" spans="1:10" s="14" customFormat="1" ht="19" x14ac:dyDescent="0.25">
      <c r="A178" s="12"/>
      <c r="B178" s="26"/>
      <c r="C178" s="34" t="s">
        <v>59</v>
      </c>
      <c r="D178" s="6" t="str">
        <f t="shared" si="6"/>
        <v>t(212) = -1.48, p = 0.139, d = -0.698</v>
      </c>
      <c r="E178" s="1"/>
      <c r="F178" s="14">
        <v>212</v>
      </c>
      <c r="G178" s="14">
        <v>-1.48</v>
      </c>
      <c r="H178" s="14">
        <v>0.13900000000000001</v>
      </c>
      <c r="I178" s="14">
        <v>-0.69799999999999995</v>
      </c>
    </row>
    <row r="179" spans="1:10" s="14" customFormat="1" ht="19" x14ac:dyDescent="0.25">
      <c r="A179" s="12"/>
      <c r="B179" s="26"/>
      <c r="C179" s="34" t="s">
        <v>61</v>
      </c>
      <c r="D179" s="6" t="str">
        <f t="shared" si="6"/>
        <v>t(212) = -0.06, p = 0.953, d = -0.029</v>
      </c>
      <c r="E179" s="1"/>
      <c r="F179" s="14">
        <v>212</v>
      </c>
      <c r="G179" s="14">
        <v>-0.06</v>
      </c>
      <c r="H179" s="14">
        <v>0.95299999999999996</v>
      </c>
      <c r="I179" s="14">
        <v>-2.9000000000000001E-2</v>
      </c>
    </row>
    <row r="180" spans="1:10" s="14" customFormat="1" ht="19" x14ac:dyDescent="0.25">
      <c r="A180" s="12"/>
      <c r="B180" s="26"/>
      <c r="C180" s="34" t="s">
        <v>60</v>
      </c>
      <c r="D180" s="6" t="str">
        <f t="shared" si="6"/>
        <v>t(212) = 0.13, p = 0.900, d = 0.065</v>
      </c>
      <c r="E180" s="1"/>
      <c r="F180" s="14">
        <v>212</v>
      </c>
      <c r="G180" s="14">
        <v>0.13</v>
      </c>
      <c r="H180" s="14" t="s">
        <v>179</v>
      </c>
      <c r="I180" s="14">
        <v>6.5000000000000002E-2</v>
      </c>
    </row>
    <row r="181" spans="1:10" s="14" customFormat="1" ht="19" x14ac:dyDescent="0.25">
      <c r="A181" s="12"/>
      <c r="B181" s="26"/>
      <c r="C181" s="34" t="s">
        <v>62</v>
      </c>
      <c r="D181" s="6" t="str">
        <f t="shared" si="6"/>
        <v>t(212) = -0.03, p = 0.979, d = -0.013</v>
      </c>
      <c r="E181" s="1"/>
      <c r="F181" s="14">
        <v>212</v>
      </c>
      <c r="G181" s="14">
        <v>-0.03</v>
      </c>
      <c r="H181" s="14">
        <v>0.97899999999999998</v>
      </c>
      <c r="I181" s="14">
        <v>-1.2999999999999999E-2</v>
      </c>
    </row>
    <row r="182" spans="1:10" s="14" customFormat="1" ht="19" x14ac:dyDescent="0.25">
      <c r="A182" s="12"/>
      <c r="B182" s="26"/>
      <c r="C182" s="34" t="s">
        <v>63</v>
      </c>
      <c r="D182" s="6" t="str">
        <f t="shared" si="6"/>
        <v>t(212) = -0.01, p = 0.992, d = -0.005</v>
      </c>
      <c r="E182" s="1"/>
      <c r="F182" s="14">
        <v>212</v>
      </c>
      <c r="G182" s="14">
        <v>-0.01</v>
      </c>
      <c r="H182" s="14">
        <v>0.99199999999999999</v>
      </c>
      <c r="I182" s="14">
        <v>-5.0000000000000001E-3</v>
      </c>
    </row>
    <row r="183" spans="1:10" s="14" customFormat="1" ht="20" thickBot="1" x14ac:dyDescent="0.3">
      <c r="A183" s="13"/>
      <c r="B183" s="27"/>
      <c r="C183" s="34" t="s">
        <v>533</v>
      </c>
      <c r="D183" s="10" t="str">
        <f t="shared" si="6"/>
        <v>t(212) = -1.65, p = 0.101, d = -0.904</v>
      </c>
      <c r="E183" s="1"/>
      <c r="F183" s="14">
        <v>212</v>
      </c>
      <c r="G183" s="14">
        <v>-1.65</v>
      </c>
      <c r="H183" s="14">
        <v>0.10100000000000001</v>
      </c>
      <c r="I183" s="14">
        <v>-0.90400000000000003</v>
      </c>
    </row>
    <row r="184" spans="1:10" s="14" customFormat="1" ht="49" customHeight="1" x14ac:dyDescent="0.2">
      <c r="A184" s="11" t="s">
        <v>567</v>
      </c>
      <c r="B184" s="25" t="s">
        <v>329</v>
      </c>
      <c r="C184" s="5" t="s">
        <v>403</v>
      </c>
      <c r="D184" s="15"/>
      <c r="E184" s="1"/>
    </row>
    <row r="185" spans="1:10" s="14" customFormat="1" ht="17" x14ac:dyDescent="0.2">
      <c r="A185" s="12"/>
      <c r="B185" s="18" t="s">
        <v>330</v>
      </c>
      <c r="C185" s="7" t="s">
        <v>12</v>
      </c>
      <c r="D185" s="6"/>
      <c r="E185" s="1"/>
      <c r="F185" s="28" t="s">
        <v>8</v>
      </c>
      <c r="G185" s="28" t="s">
        <v>9</v>
      </c>
      <c r="H185" s="28" t="s">
        <v>10</v>
      </c>
      <c r="I185" s="28" t="s">
        <v>35</v>
      </c>
      <c r="J185" s="30" t="s">
        <v>111</v>
      </c>
    </row>
    <row r="186" spans="1:10" s="14" customFormat="1" ht="17" x14ac:dyDescent="0.2">
      <c r="A186" s="12"/>
      <c r="B186" s="18" t="s">
        <v>331</v>
      </c>
      <c r="C186" s="8" t="s">
        <v>79</v>
      </c>
      <c r="D186" s="6" t="str">
        <f>_xlfn.CONCAT("β = ",F186,", SE = ",G186,", z = ",H186,", p = ",I186)</f>
        <v>β = 16.19, SE = 4.02, z = 4.02, p = 0.000</v>
      </c>
      <c r="E186" s="1"/>
      <c r="F186" s="29">
        <v>16.190000000000001</v>
      </c>
      <c r="G186" s="29">
        <v>4.0199999999999996</v>
      </c>
      <c r="H186" s="29">
        <v>4.0199999999999996</v>
      </c>
      <c r="I186" s="29" t="s">
        <v>51</v>
      </c>
      <c r="J186" s="29"/>
    </row>
    <row r="187" spans="1:10" s="14" customFormat="1" ht="19" x14ac:dyDescent="0.25">
      <c r="A187" s="12"/>
      <c r="B187" s="18" t="s">
        <v>332</v>
      </c>
      <c r="C187" s="8" t="s">
        <v>76</v>
      </c>
      <c r="D187" s="6" t="str">
        <f t="shared" ref="D187:D194" si="7">_xlfn.CONCAT("β = ",F187,", SE = ",G187,", z = ",H187,", p = ",I187,", d = ",J187)</f>
        <v>β = -2.58, SE = 2.75, z = -0.94, p = 0.348, d = -0.147</v>
      </c>
      <c r="E187" s="1"/>
      <c r="F187" s="14">
        <v>-2.58</v>
      </c>
      <c r="G187" s="14">
        <v>2.75</v>
      </c>
      <c r="H187" s="14">
        <v>-0.94</v>
      </c>
      <c r="I187" s="14">
        <v>0.34799999999999998</v>
      </c>
      <c r="J187" s="14">
        <v>-0.14699999999999999</v>
      </c>
    </row>
    <row r="188" spans="1:10" s="14" customFormat="1" ht="19" x14ac:dyDescent="0.25">
      <c r="A188" s="12"/>
      <c r="B188" s="18" t="s">
        <v>333</v>
      </c>
      <c r="C188" s="8" t="s">
        <v>77</v>
      </c>
      <c r="D188" s="6" t="str">
        <f t="shared" si="7"/>
        <v>β = -3.13, SE = 3.35, z = -0.93, p = 0.351, d = -0.178</v>
      </c>
      <c r="E188" s="1"/>
      <c r="F188" s="14">
        <v>-3.13</v>
      </c>
      <c r="G188" s="14">
        <v>3.35</v>
      </c>
      <c r="H188" s="14">
        <v>-0.93</v>
      </c>
      <c r="I188" s="14">
        <v>0.35099999999999998</v>
      </c>
      <c r="J188" s="14">
        <v>-0.17799999999999999</v>
      </c>
    </row>
    <row r="189" spans="1:10" s="14" customFormat="1" ht="19" x14ac:dyDescent="0.25">
      <c r="A189" s="12"/>
      <c r="B189" s="18"/>
      <c r="C189" s="8" t="s">
        <v>78</v>
      </c>
      <c r="D189" s="6" t="str">
        <f t="shared" si="7"/>
        <v>β = -3.54, SE = 2.92, z = -1.21, p = 0.226, d = -0.201</v>
      </c>
      <c r="E189" s="1"/>
      <c r="F189" s="14">
        <v>-3.54</v>
      </c>
      <c r="G189" s="14">
        <v>2.92</v>
      </c>
      <c r="H189" s="14">
        <v>-1.21</v>
      </c>
      <c r="I189" s="14">
        <v>0.22600000000000001</v>
      </c>
      <c r="J189" s="14">
        <v>-0.20100000000000001</v>
      </c>
    </row>
    <row r="190" spans="1:10" s="14" customFormat="1" ht="19" x14ac:dyDescent="0.25">
      <c r="A190" s="12"/>
      <c r="B190" s="18"/>
      <c r="C190" s="8" t="s">
        <v>321</v>
      </c>
      <c r="D190" s="6" t="str">
        <f t="shared" si="7"/>
        <v>β = -2.32, SE = 5.07, z = -0.46, p = 0.646, d = -0.132</v>
      </c>
      <c r="E190" s="1"/>
      <c r="F190" s="14">
        <v>-2.3199999999999998</v>
      </c>
      <c r="G190" s="14">
        <v>5.07</v>
      </c>
      <c r="H190" s="14">
        <v>-0.46</v>
      </c>
      <c r="I190" s="14">
        <v>0.64600000000000002</v>
      </c>
      <c r="J190" s="14">
        <v>-0.13200000000000001</v>
      </c>
    </row>
    <row r="191" spans="1:10" s="14" customFormat="1" ht="19" x14ac:dyDescent="0.25">
      <c r="A191" s="12"/>
      <c r="B191" s="18"/>
      <c r="C191" s="8" t="s">
        <v>64</v>
      </c>
      <c r="D191" s="16" t="str">
        <f t="shared" si="7"/>
        <v>β = 8.63, SE = 4.29, z = 2.01, p = 0.044, d = 0.490</v>
      </c>
      <c r="E191" s="1"/>
      <c r="F191" s="14">
        <v>8.6300000000000008</v>
      </c>
      <c r="G191" s="14">
        <v>4.29</v>
      </c>
      <c r="H191" s="14">
        <v>2.0099999999999998</v>
      </c>
      <c r="I191" s="14">
        <v>4.3999999999999997E-2</v>
      </c>
      <c r="J191" s="14" t="s">
        <v>405</v>
      </c>
    </row>
    <row r="192" spans="1:10" s="14" customFormat="1" ht="19" x14ac:dyDescent="0.25">
      <c r="A192" s="12"/>
      <c r="B192" s="18"/>
      <c r="C192" s="8" t="s">
        <v>322</v>
      </c>
      <c r="D192" s="16" t="str">
        <f t="shared" si="7"/>
        <v>β = 10.15, SE = 3.80, z = 2.67, p = 0.008, d = 0.576</v>
      </c>
      <c r="E192" s="1"/>
      <c r="F192" s="14">
        <v>10.15</v>
      </c>
      <c r="G192" s="14" t="s">
        <v>298</v>
      </c>
      <c r="H192" s="14">
        <v>2.67</v>
      </c>
      <c r="I192" s="14">
        <v>8.0000000000000002E-3</v>
      </c>
      <c r="J192" s="14">
        <v>0.57599999999999996</v>
      </c>
    </row>
    <row r="193" spans="1:10" s="14" customFormat="1" ht="19" x14ac:dyDescent="0.25">
      <c r="A193" s="12"/>
      <c r="B193" s="18"/>
      <c r="C193" s="8" t="s">
        <v>323</v>
      </c>
      <c r="D193" s="6" t="str">
        <f t="shared" si="7"/>
        <v>β = -1.99, SE = 4.63, z = -0.43, p = 0.667, d = -0.113</v>
      </c>
      <c r="E193" s="1"/>
      <c r="F193" s="14">
        <v>-1.99</v>
      </c>
      <c r="G193" s="14">
        <v>4.63</v>
      </c>
      <c r="H193" s="14">
        <v>-0.43</v>
      </c>
      <c r="I193" s="14">
        <v>0.66700000000000004</v>
      </c>
      <c r="J193" s="14">
        <v>-0.113</v>
      </c>
    </row>
    <row r="194" spans="1:10" s="14" customFormat="1" ht="19" x14ac:dyDescent="0.25">
      <c r="A194" s="12"/>
      <c r="B194" s="18"/>
      <c r="C194" s="8" t="s">
        <v>324</v>
      </c>
      <c r="D194" s="6" t="str">
        <f t="shared" si="7"/>
        <v>β = 3.68, SE = 4.00, z = 0.92, p = 0.357, d = 0.209</v>
      </c>
      <c r="E194" s="1"/>
      <c r="F194" s="14">
        <v>3.68</v>
      </c>
      <c r="G194" s="14" t="s">
        <v>406</v>
      </c>
      <c r="H194" s="14">
        <v>0.92</v>
      </c>
      <c r="I194" s="14">
        <v>0.35699999999999998</v>
      </c>
      <c r="J194" s="14">
        <v>0.20899999999999999</v>
      </c>
    </row>
    <row r="195" spans="1:10" s="14" customFormat="1" ht="17" x14ac:dyDescent="0.2">
      <c r="A195" s="12"/>
      <c r="B195" s="26"/>
      <c r="C195" s="7" t="s">
        <v>13</v>
      </c>
      <c r="D195" s="6"/>
      <c r="E195" s="1"/>
      <c r="F195" s="30" t="s">
        <v>22</v>
      </c>
      <c r="G195" s="30" t="s">
        <v>23</v>
      </c>
    </row>
    <row r="196" spans="1:10" s="14" customFormat="1" ht="17" x14ac:dyDescent="0.2">
      <c r="A196" s="12"/>
      <c r="B196" s="26"/>
      <c r="C196" s="8" t="s">
        <v>14</v>
      </c>
      <c r="D196" s="6" t="str">
        <f>_xlfn.CONCAT("σ2 = ",F196,", SD = ",G196)</f>
        <v>σ2 = 84.32, SD = 9.18</v>
      </c>
      <c r="E196" s="1"/>
      <c r="F196" s="14" t="s">
        <v>407</v>
      </c>
      <c r="G196" s="14" t="s">
        <v>408</v>
      </c>
    </row>
    <row r="197" spans="1:10" s="14" customFormat="1" ht="17" x14ac:dyDescent="0.2">
      <c r="A197" s="12"/>
      <c r="B197" s="26"/>
      <c r="C197" s="7" t="s">
        <v>15</v>
      </c>
      <c r="D197" s="6"/>
      <c r="E197" s="1"/>
    </row>
    <row r="198" spans="1:10" s="14" customFormat="1" x14ac:dyDescent="0.2">
      <c r="A198" s="12"/>
      <c r="B198" s="18"/>
      <c r="C198" s="9" t="s">
        <v>20</v>
      </c>
      <c r="D198" s="19">
        <v>399</v>
      </c>
      <c r="E198" s="1"/>
    </row>
    <row r="199" spans="1:10" s="14" customFormat="1" x14ac:dyDescent="0.2">
      <c r="A199" s="12"/>
      <c r="B199" s="18"/>
      <c r="C199" s="9" t="s">
        <v>21</v>
      </c>
      <c r="D199" s="40">
        <v>0.30399999999999999</v>
      </c>
      <c r="E199" s="1"/>
    </row>
    <row r="200" spans="1:10" s="14" customFormat="1" ht="18" x14ac:dyDescent="0.2">
      <c r="A200" s="12"/>
      <c r="B200" s="18"/>
      <c r="C200" s="9" t="s">
        <v>24</v>
      </c>
      <c r="D200" s="40">
        <v>0.105</v>
      </c>
      <c r="E200" s="1"/>
    </row>
    <row r="201" spans="1:10" s="14" customFormat="1" x14ac:dyDescent="0.2">
      <c r="A201" s="12"/>
      <c r="B201" s="18"/>
      <c r="C201" s="9" t="s">
        <v>424</v>
      </c>
      <c r="D201" s="40">
        <v>28.152000000000001</v>
      </c>
      <c r="E201" s="1"/>
    </row>
    <row r="202" spans="1:10" s="14" customFormat="1" x14ac:dyDescent="0.2">
      <c r="A202" s="12"/>
      <c r="B202" s="18"/>
      <c r="C202" s="9" t="s">
        <v>16</v>
      </c>
      <c r="D202" s="40">
        <v>-12.151999999999999</v>
      </c>
      <c r="E202" s="1"/>
    </row>
    <row r="203" spans="1:10" s="14" customFormat="1" x14ac:dyDescent="0.2">
      <c r="A203" s="12"/>
      <c r="B203" s="26"/>
      <c r="C203" s="9" t="s">
        <v>17</v>
      </c>
      <c r="D203" s="40">
        <v>19.978000000000002</v>
      </c>
      <c r="E203" s="1"/>
    </row>
    <row r="204" spans="1:10" s="14" customFormat="1" x14ac:dyDescent="0.2">
      <c r="A204" s="12"/>
      <c r="B204" s="26"/>
      <c r="C204" s="9" t="s">
        <v>18</v>
      </c>
      <c r="D204" s="40">
        <v>14.076000000000001</v>
      </c>
      <c r="E204" s="1"/>
    </row>
    <row r="205" spans="1:10" s="14" customFormat="1" ht="17" x14ac:dyDescent="0.2">
      <c r="A205" s="12"/>
      <c r="B205" s="26"/>
      <c r="C205" s="9" t="s">
        <v>19</v>
      </c>
      <c r="D205" s="23" t="s">
        <v>25</v>
      </c>
      <c r="E205" s="1"/>
    </row>
    <row r="206" spans="1:10" s="14" customFormat="1" x14ac:dyDescent="0.2">
      <c r="A206" s="12"/>
      <c r="B206" s="26"/>
      <c r="C206" s="31" t="s">
        <v>27</v>
      </c>
      <c r="D206" s="19"/>
      <c r="E206" s="1"/>
      <c r="F206" s="30"/>
      <c r="G206" s="30"/>
      <c r="H206" s="30"/>
    </row>
    <row r="207" spans="1:10" s="14" customFormat="1" x14ac:dyDescent="0.2">
      <c r="A207" s="12"/>
      <c r="B207" s="26"/>
      <c r="C207" s="59" t="s">
        <v>327</v>
      </c>
      <c r="D207" s="56"/>
      <c r="E207" s="1"/>
      <c r="F207" s="30" t="s">
        <v>20</v>
      </c>
      <c r="G207" s="30" t="s">
        <v>34</v>
      </c>
      <c r="H207" s="30" t="s">
        <v>35</v>
      </c>
      <c r="I207" s="30" t="s">
        <v>111</v>
      </c>
    </row>
    <row r="208" spans="1:10" s="14" customFormat="1" ht="17" x14ac:dyDescent="0.2">
      <c r="A208" s="12"/>
      <c r="B208" s="26"/>
      <c r="C208" s="55" t="s">
        <v>28</v>
      </c>
      <c r="D208" s="51" t="str">
        <f t="shared" ref="D208:D220" si="8">_xlfn.CONCAT("t(",F208,") = ",G208,", p = ",H208,", d = ",I208)</f>
        <v>t(399) = 0.94, p = 0.349, d = 0.186</v>
      </c>
      <c r="E208" s="1"/>
      <c r="F208" s="14">
        <v>399</v>
      </c>
      <c r="G208" s="14">
        <v>0.94</v>
      </c>
      <c r="H208" s="14">
        <v>0.34899999999999998</v>
      </c>
      <c r="I208" s="14">
        <v>0.186</v>
      </c>
    </row>
    <row r="209" spans="1:10" s="14" customFormat="1" ht="17" x14ac:dyDescent="0.2">
      <c r="A209" s="12"/>
      <c r="B209" s="26"/>
      <c r="C209" s="55" t="s">
        <v>29</v>
      </c>
      <c r="D209" s="51" t="str">
        <f t="shared" si="8"/>
        <v>t(399) = 0.93, p = 0.351, d = 0.225</v>
      </c>
      <c r="E209" s="1"/>
      <c r="F209" s="14">
        <v>399</v>
      </c>
      <c r="G209" s="14">
        <v>0.93</v>
      </c>
      <c r="H209" s="14">
        <v>0.35099999999999998</v>
      </c>
      <c r="I209" s="14">
        <v>0.22500000000000001</v>
      </c>
    </row>
    <row r="210" spans="1:10" s="14" customFormat="1" ht="17" x14ac:dyDescent="0.2">
      <c r="A210" s="12"/>
      <c r="B210" s="26"/>
      <c r="C210" s="55" t="s">
        <v>30</v>
      </c>
      <c r="D210" s="51" t="str">
        <f t="shared" si="8"/>
        <v>t(399) = 1.21, p = 0.227, d = 0.255</v>
      </c>
      <c r="E210" s="1"/>
      <c r="F210" s="14">
        <v>399</v>
      </c>
      <c r="G210" s="14">
        <v>1.21</v>
      </c>
      <c r="H210" s="14">
        <v>0.22700000000000001</v>
      </c>
      <c r="I210" s="14">
        <v>0.255</v>
      </c>
    </row>
    <row r="211" spans="1:10" s="14" customFormat="1" ht="17" x14ac:dyDescent="0.2">
      <c r="A211" s="12"/>
      <c r="B211" s="26"/>
      <c r="C211" s="55" t="s">
        <v>31</v>
      </c>
      <c r="D211" s="51" t="str">
        <f t="shared" si="8"/>
        <v>t(399) = 0.18, p = 0.856, d = 0.039</v>
      </c>
      <c r="E211" s="1"/>
      <c r="F211" s="14">
        <v>399</v>
      </c>
      <c r="G211" s="14">
        <v>0.18</v>
      </c>
      <c r="H211" s="14">
        <v>0.85599999999999998</v>
      </c>
      <c r="I211" s="14">
        <v>3.9E-2</v>
      </c>
    </row>
    <row r="212" spans="1:10" s="14" customFormat="1" ht="17" x14ac:dyDescent="0.2">
      <c r="A212" s="12"/>
      <c r="B212" s="26"/>
      <c r="C212" s="55" t="s">
        <v>32</v>
      </c>
      <c r="D212" s="51" t="str">
        <f t="shared" si="8"/>
        <v>t(399) = 0.38, p = 0.707, d = 0.069</v>
      </c>
      <c r="E212" s="1"/>
      <c r="F212" s="14">
        <v>399</v>
      </c>
      <c r="G212" s="14">
        <v>0.38</v>
      </c>
      <c r="H212" s="14">
        <v>0.70699999999999996</v>
      </c>
      <c r="I212" s="14">
        <v>6.9000000000000006E-2</v>
      </c>
    </row>
    <row r="213" spans="1:10" s="14" customFormat="1" ht="17" x14ac:dyDescent="0.2">
      <c r="A213" s="12"/>
      <c r="B213" s="26"/>
      <c r="C213" s="55" t="s">
        <v>33</v>
      </c>
      <c r="D213" s="51" t="str">
        <f t="shared" si="8"/>
        <v>t(399) = 0.13, p = 0.898, d = 0.029</v>
      </c>
      <c r="E213" s="1"/>
      <c r="F213" s="14">
        <v>399</v>
      </c>
      <c r="G213" s="14">
        <v>0.13</v>
      </c>
      <c r="H213" s="14">
        <v>0.89800000000000002</v>
      </c>
      <c r="I213" s="14">
        <v>2.9000000000000001E-2</v>
      </c>
    </row>
    <row r="214" spans="1:10" s="14" customFormat="1" x14ac:dyDescent="0.2">
      <c r="A214" s="12"/>
      <c r="B214" s="26"/>
      <c r="C214" s="83" t="s">
        <v>328</v>
      </c>
      <c r="D214" s="75"/>
      <c r="E214" s="1"/>
    </row>
    <row r="215" spans="1:10" s="14" customFormat="1" ht="17" x14ac:dyDescent="0.2">
      <c r="A215" s="12"/>
      <c r="B215" s="26"/>
      <c r="C215" s="79" t="s">
        <v>28</v>
      </c>
      <c r="D215" s="78" t="str">
        <f t="shared" si="8"/>
        <v>t(399) = -2.88, p = 0.004, d = -0.545</v>
      </c>
      <c r="E215" s="1"/>
      <c r="F215" s="14">
        <v>399</v>
      </c>
      <c r="G215" s="14">
        <v>-2.88</v>
      </c>
      <c r="H215" s="14">
        <v>4.0000000000000001E-3</v>
      </c>
      <c r="I215" s="14">
        <v>-0.54500000000000004</v>
      </c>
    </row>
    <row r="216" spans="1:10" s="14" customFormat="1" ht="17" x14ac:dyDescent="0.2">
      <c r="A216" s="12"/>
      <c r="B216" s="26"/>
      <c r="C216" s="79" t="s">
        <v>29</v>
      </c>
      <c r="D216" s="75" t="str">
        <f t="shared" si="8"/>
        <v>t(399) = 1.60, p = 0.110, d = 0.369</v>
      </c>
      <c r="E216" s="1"/>
      <c r="F216" s="14">
        <v>399</v>
      </c>
      <c r="G216" s="14" t="s">
        <v>313</v>
      </c>
      <c r="H216" s="14" t="s">
        <v>409</v>
      </c>
      <c r="I216" s="14">
        <v>0.36899999999999999</v>
      </c>
    </row>
    <row r="217" spans="1:10" s="14" customFormat="1" ht="17" x14ac:dyDescent="0.2">
      <c r="A217" s="12"/>
      <c r="B217" s="26"/>
      <c r="C217" s="79" t="s">
        <v>30</v>
      </c>
      <c r="D217" s="75" t="str">
        <f t="shared" si="8"/>
        <v>t(399) = -0.05, p = 0.957, d = -0.011</v>
      </c>
      <c r="E217" s="1"/>
      <c r="F217" s="14">
        <v>399</v>
      </c>
      <c r="G217" s="14">
        <v>-0.05</v>
      </c>
      <c r="H217" s="14">
        <v>0.95699999999999996</v>
      </c>
      <c r="I217" s="14">
        <v>-1.0999999999999999E-2</v>
      </c>
    </row>
    <row r="218" spans="1:10" s="14" customFormat="1" ht="17" x14ac:dyDescent="0.2">
      <c r="A218" s="12"/>
      <c r="B218" s="26"/>
      <c r="C218" s="79" t="s">
        <v>31</v>
      </c>
      <c r="D218" s="78" t="str">
        <f t="shared" si="8"/>
        <v>t(399) = 4.39, p = 0.000, d = 0.914</v>
      </c>
      <c r="E218" s="1"/>
      <c r="F218" s="14">
        <v>399</v>
      </c>
      <c r="G218" s="14">
        <v>4.3899999999999997</v>
      </c>
      <c r="H218" s="14" t="s">
        <v>51</v>
      </c>
      <c r="I218" s="14">
        <v>0.91400000000000003</v>
      </c>
    </row>
    <row r="219" spans="1:10" s="14" customFormat="1" ht="17" x14ac:dyDescent="0.2">
      <c r="A219" s="12"/>
      <c r="B219" s="26"/>
      <c r="C219" s="79" t="s">
        <v>32</v>
      </c>
      <c r="D219" s="78" t="str">
        <f t="shared" si="8"/>
        <v>t(399) = 3.14, p = 0.002, d = 0.534</v>
      </c>
      <c r="E219" s="1"/>
      <c r="F219" s="14">
        <v>399</v>
      </c>
      <c r="G219" s="14">
        <v>3.14</v>
      </c>
      <c r="H219" s="14">
        <v>2E-3</v>
      </c>
      <c r="I219" s="14">
        <v>0.53400000000000003</v>
      </c>
    </row>
    <row r="220" spans="1:10" s="14" customFormat="1" ht="18" thickBot="1" x14ac:dyDescent="0.25">
      <c r="A220" s="12"/>
      <c r="B220" s="26"/>
      <c r="C220" s="79" t="s">
        <v>33</v>
      </c>
      <c r="D220" s="75" t="str">
        <f t="shared" si="8"/>
        <v>t(399) = -1.77, p = 0.078, d = -0.380</v>
      </c>
      <c r="E220" s="1"/>
      <c r="F220" s="14">
        <v>399</v>
      </c>
      <c r="G220" s="14">
        <v>-1.77</v>
      </c>
      <c r="H220" s="14">
        <v>7.8E-2</v>
      </c>
      <c r="I220" s="14" t="s">
        <v>432</v>
      </c>
    </row>
    <row r="221" spans="1:10" s="14" customFormat="1" ht="51" x14ac:dyDescent="0.2">
      <c r="A221" s="11" t="s">
        <v>568</v>
      </c>
      <c r="B221" s="25" t="s">
        <v>329</v>
      </c>
      <c r="C221" s="5" t="s">
        <v>552</v>
      </c>
      <c r="D221" s="15"/>
      <c r="E221" s="1"/>
    </row>
    <row r="222" spans="1:10" s="14" customFormat="1" ht="17" x14ac:dyDescent="0.2">
      <c r="A222" s="12"/>
      <c r="B222" s="18" t="s">
        <v>330</v>
      </c>
      <c r="C222" s="7" t="s">
        <v>12</v>
      </c>
      <c r="D222" s="6"/>
      <c r="E222" s="1"/>
      <c r="F222" s="28" t="s">
        <v>8</v>
      </c>
      <c r="G222" s="28" t="s">
        <v>9</v>
      </c>
      <c r="H222" s="28" t="s">
        <v>10</v>
      </c>
      <c r="I222" s="28" t="s">
        <v>35</v>
      </c>
      <c r="J222" s="30" t="s">
        <v>111</v>
      </c>
    </row>
    <row r="223" spans="1:10" s="14" customFormat="1" ht="17" x14ac:dyDescent="0.2">
      <c r="A223" s="12"/>
      <c r="B223" s="18" t="s">
        <v>331</v>
      </c>
      <c r="C223" s="8" t="s">
        <v>79</v>
      </c>
      <c r="D223" s="6" t="str">
        <f>_xlfn.CONCAT("β = ",F223,", SE = ",G223,", z = ",H223,", p = ",I223)</f>
        <v>β = 20.11, SE = 3.79, z = 5.31, p = 0.000</v>
      </c>
      <c r="E223" s="1"/>
      <c r="F223" s="29">
        <v>20.11</v>
      </c>
      <c r="G223" s="29">
        <v>3.79</v>
      </c>
      <c r="H223" s="29">
        <v>5.31</v>
      </c>
      <c r="I223" s="29" t="s">
        <v>51</v>
      </c>
      <c r="J223" s="29"/>
    </row>
    <row r="224" spans="1:10" s="14" customFormat="1" ht="19" x14ac:dyDescent="0.25">
      <c r="A224" s="12"/>
      <c r="B224" s="18" t="s">
        <v>332</v>
      </c>
      <c r="C224" s="8" t="s">
        <v>321</v>
      </c>
      <c r="D224" s="6" t="str">
        <f t="shared" ref="D224:D231" si="9">_xlfn.CONCAT("β = ",F224,", SE = ",G224,", z = ",H224,", p = ",I224,", d = ",J224)</f>
        <v>β = -4.10, SE = 4.89, z = -0.84, p = 0.402, d = -0.354</v>
      </c>
      <c r="E224" s="1"/>
      <c r="F224" s="29" t="s">
        <v>553</v>
      </c>
      <c r="G224" s="29">
        <v>4.8899999999999997</v>
      </c>
      <c r="H224" s="29">
        <v>-0.84</v>
      </c>
      <c r="I224" s="29">
        <v>0.40200000000000002</v>
      </c>
      <c r="J224" s="14">
        <v>-0.35399999999999998</v>
      </c>
    </row>
    <row r="225" spans="1:10" s="14" customFormat="1" ht="19" x14ac:dyDescent="0.25">
      <c r="A225" s="12"/>
      <c r="B225" s="18" t="s">
        <v>333</v>
      </c>
      <c r="C225" s="8" t="s">
        <v>64</v>
      </c>
      <c r="D225" s="6" t="str">
        <f>_xlfn.CONCAT("β = ",F225,", SE = ",G225,", z = ",H225,", p = ",I225,", d = ",J225)</f>
        <v>β = 3.59, SE = 3.50, z = 1.03, p = 0.305, d = 0.310</v>
      </c>
      <c r="E225" s="1"/>
      <c r="F225" s="29">
        <v>3.59</v>
      </c>
      <c r="G225" s="29" t="s">
        <v>555</v>
      </c>
      <c r="H225" s="29">
        <v>1.03</v>
      </c>
      <c r="I225" s="29">
        <v>0.30499999999999999</v>
      </c>
      <c r="J225" s="14" t="s">
        <v>92</v>
      </c>
    </row>
    <row r="226" spans="1:10" s="14" customFormat="1" ht="19" x14ac:dyDescent="0.25">
      <c r="A226" s="12"/>
      <c r="B226" s="18"/>
      <c r="C226" s="8" t="s">
        <v>42</v>
      </c>
      <c r="D226" s="6" t="str">
        <f t="shared" si="9"/>
        <v>β = 0.62, SE = 4.04, z = 0.15, p = 0.877, d = 0.054</v>
      </c>
      <c r="E226" s="1"/>
      <c r="F226" s="29">
        <v>0.62</v>
      </c>
      <c r="G226" s="29">
        <v>4.04</v>
      </c>
      <c r="H226" s="29">
        <v>0.15</v>
      </c>
      <c r="I226" s="29">
        <v>0.877</v>
      </c>
      <c r="J226" s="14">
        <v>5.3999999999999999E-2</v>
      </c>
    </row>
    <row r="227" spans="1:10" s="14" customFormat="1" ht="19" x14ac:dyDescent="0.25">
      <c r="A227" s="12"/>
      <c r="B227" s="18"/>
      <c r="C227" s="8" t="s">
        <v>43</v>
      </c>
      <c r="D227" s="6" t="str">
        <f t="shared" si="9"/>
        <v>β = -4.05, SE = 4.04, z = -1.00, p = 0.316, d = -0.350</v>
      </c>
      <c r="E227" s="1"/>
      <c r="F227" s="29">
        <v>-4.05</v>
      </c>
      <c r="G227" s="29">
        <v>4.04</v>
      </c>
      <c r="H227" s="29" t="s">
        <v>288</v>
      </c>
      <c r="I227" s="29">
        <v>0.316</v>
      </c>
      <c r="J227" s="14" t="s">
        <v>289</v>
      </c>
    </row>
    <row r="228" spans="1:10" s="14" customFormat="1" ht="19" x14ac:dyDescent="0.25">
      <c r="A228" s="12"/>
      <c r="B228" s="18"/>
      <c r="C228" s="8" t="s">
        <v>44</v>
      </c>
      <c r="D228" s="6" t="str">
        <f t="shared" si="9"/>
        <v>β = -4.22, SE = 4.04, z = -1.05, p = 0.295, d = -0.365</v>
      </c>
      <c r="E228" s="1"/>
      <c r="F228" s="29">
        <v>-4.22</v>
      </c>
      <c r="G228" s="29">
        <v>4.04</v>
      </c>
      <c r="H228" s="29">
        <v>-1.05</v>
      </c>
      <c r="I228" s="29">
        <v>0.29499999999999998</v>
      </c>
      <c r="J228" s="14">
        <v>-0.36499999999999999</v>
      </c>
    </row>
    <row r="229" spans="1:10" s="14" customFormat="1" ht="19" x14ac:dyDescent="0.25">
      <c r="A229" s="12"/>
      <c r="B229" s="18"/>
      <c r="C229" s="8" t="s">
        <v>337</v>
      </c>
      <c r="D229" s="6" t="str">
        <f t="shared" si="9"/>
        <v>β = -1.03, SE = 5.58, z = -0.19, p = 0.853, d = -0.089</v>
      </c>
      <c r="E229" s="1"/>
      <c r="F229" s="29">
        <v>-1.03</v>
      </c>
      <c r="G229" s="29">
        <v>5.58</v>
      </c>
      <c r="H229" s="29">
        <v>-0.19</v>
      </c>
      <c r="I229" s="29">
        <v>0.85299999999999998</v>
      </c>
      <c r="J229" s="14">
        <v>-8.8999999999999996E-2</v>
      </c>
    </row>
    <row r="230" spans="1:10" s="14" customFormat="1" ht="19" x14ac:dyDescent="0.25">
      <c r="A230" s="12"/>
      <c r="B230" s="18"/>
      <c r="C230" s="8" t="s">
        <v>338</v>
      </c>
      <c r="D230" s="6" t="str">
        <f t="shared" si="9"/>
        <v>β = 2.55, SE = 5.58, z = 0.46, p = 0.648, d = 0.220</v>
      </c>
      <c r="E230" s="1"/>
      <c r="F230" s="29">
        <v>2.5499999999999998</v>
      </c>
      <c r="G230" s="29">
        <v>5.58</v>
      </c>
      <c r="H230" s="29">
        <v>0.46</v>
      </c>
      <c r="I230" s="29">
        <v>0.64800000000000002</v>
      </c>
      <c r="J230" s="14" t="s">
        <v>413</v>
      </c>
    </row>
    <row r="231" spans="1:10" s="14" customFormat="1" ht="19" x14ac:dyDescent="0.25">
      <c r="A231" s="12"/>
      <c r="B231" s="18"/>
      <c r="C231" s="8" t="s">
        <v>339</v>
      </c>
      <c r="D231" s="6" t="str">
        <f t="shared" si="9"/>
        <v>β = 8.50, SE = 5.58, z = 1.52, p = 0.128, d = 0.734</v>
      </c>
      <c r="E231" s="1"/>
      <c r="F231" s="29" t="s">
        <v>554</v>
      </c>
      <c r="G231" s="29">
        <v>5.58</v>
      </c>
      <c r="H231" s="29">
        <v>1.52</v>
      </c>
      <c r="I231" s="29">
        <v>0.128</v>
      </c>
      <c r="J231" s="14">
        <v>0.73399999999999999</v>
      </c>
    </row>
    <row r="232" spans="1:10" s="14" customFormat="1" ht="17" x14ac:dyDescent="0.2">
      <c r="A232" s="12"/>
      <c r="B232" s="26"/>
      <c r="C232" s="7" t="s">
        <v>13</v>
      </c>
      <c r="D232" s="6"/>
      <c r="E232" s="1"/>
      <c r="F232" s="30" t="s">
        <v>22</v>
      </c>
      <c r="G232" s="30" t="s">
        <v>23</v>
      </c>
    </row>
    <row r="233" spans="1:10" s="14" customFormat="1" ht="17" x14ac:dyDescent="0.2">
      <c r="A233" s="12"/>
      <c r="B233" s="26"/>
      <c r="C233" s="8" t="s">
        <v>14</v>
      </c>
      <c r="D233" s="6" t="str">
        <f>_xlfn.CONCAT("σ2 = ",F233,", SD = ",G233)</f>
        <v>σ2 = 42.49, SD = 6.52</v>
      </c>
      <c r="E233" s="1"/>
      <c r="F233" s="14" t="s">
        <v>556</v>
      </c>
      <c r="G233" s="14" t="s">
        <v>557</v>
      </c>
    </row>
    <row r="234" spans="1:10" s="14" customFormat="1" ht="17" x14ac:dyDescent="0.2">
      <c r="A234" s="12"/>
      <c r="B234" s="26"/>
      <c r="C234" s="7" t="s">
        <v>15</v>
      </c>
      <c r="D234" s="6"/>
      <c r="E234" s="1"/>
    </row>
    <row r="235" spans="1:10" s="14" customFormat="1" x14ac:dyDescent="0.2">
      <c r="A235" s="12"/>
      <c r="B235" s="18"/>
      <c r="C235" s="9" t="s">
        <v>20</v>
      </c>
      <c r="D235" s="19">
        <v>73</v>
      </c>
      <c r="E235" s="1"/>
    </row>
    <row r="236" spans="1:10" s="14" customFormat="1" x14ac:dyDescent="0.2">
      <c r="A236" s="12"/>
      <c r="B236" s="18"/>
      <c r="C236" s="9" t="s">
        <v>21</v>
      </c>
      <c r="D236" s="40">
        <v>0.34300000000000003</v>
      </c>
      <c r="E236" s="1"/>
    </row>
    <row r="237" spans="1:10" s="14" customFormat="1" ht="18" x14ac:dyDescent="0.2">
      <c r="A237" s="12"/>
      <c r="B237" s="18"/>
      <c r="C237" s="9" t="s">
        <v>24</v>
      </c>
      <c r="D237" s="40">
        <v>6.4000000000000001E-2</v>
      </c>
      <c r="E237" s="1"/>
    </row>
    <row r="238" spans="1:10" s="14" customFormat="1" x14ac:dyDescent="0.2">
      <c r="A238" s="12"/>
      <c r="B238" s="18"/>
      <c r="C238" s="9" t="s">
        <v>424</v>
      </c>
      <c r="D238" s="40">
        <v>5.0720000000000001</v>
      </c>
      <c r="E238" s="1"/>
    </row>
    <row r="239" spans="1:10" s="14" customFormat="1" x14ac:dyDescent="0.2">
      <c r="A239" s="12"/>
      <c r="B239" s="18"/>
      <c r="C239" s="9" t="s">
        <v>16</v>
      </c>
      <c r="D239" s="40">
        <v>8.9280000000000008</v>
      </c>
      <c r="E239" s="1"/>
    </row>
    <row r="240" spans="1:10" s="14" customFormat="1" x14ac:dyDescent="0.2">
      <c r="A240" s="12"/>
      <c r="B240" s="26"/>
      <c r="C240" s="9" t="s">
        <v>17</v>
      </c>
      <c r="D240" s="40">
        <v>25.943999999999999</v>
      </c>
      <c r="E240" s="1"/>
    </row>
    <row r="241" spans="1:10" s="14" customFormat="1" x14ac:dyDescent="0.2">
      <c r="A241" s="12"/>
      <c r="B241" s="26"/>
      <c r="C241" s="9" t="s">
        <v>18</v>
      </c>
      <c r="D241" s="40">
        <v>2.536</v>
      </c>
      <c r="E241" s="1"/>
    </row>
    <row r="242" spans="1:10" s="14" customFormat="1" ht="17" thickBot="1" x14ac:dyDescent="0.25">
      <c r="A242" s="12"/>
      <c r="B242" s="26"/>
      <c r="C242" s="9" t="s">
        <v>19</v>
      </c>
      <c r="D242" s="19">
        <v>0.65100000000000002</v>
      </c>
      <c r="E242" s="1"/>
    </row>
    <row r="243" spans="1:10" s="14" customFormat="1" ht="51" x14ac:dyDescent="0.2">
      <c r="A243" s="67" t="s">
        <v>568</v>
      </c>
      <c r="B243" s="25" t="s">
        <v>329</v>
      </c>
      <c r="C243" s="5" t="s">
        <v>404</v>
      </c>
      <c r="D243" s="15"/>
      <c r="E243" s="1"/>
    </row>
    <row r="244" spans="1:10" s="14" customFormat="1" ht="17" x14ac:dyDescent="0.2">
      <c r="A244" s="12"/>
      <c r="B244" s="18" t="s">
        <v>330</v>
      </c>
      <c r="C244" s="7" t="s">
        <v>12</v>
      </c>
      <c r="D244" s="6"/>
      <c r="E244" s="1"/>
      <c r="F244" s="28" t="s">
        <v>8</v>
      </c>
      <c r="G244" s="28" t="s">
        <v>9</v>
      </c>
      <c r="H244" s="28" t="s">
        <v>10</v>
      </c>
      <c r="I244" s="28" t="s">
        <v>35</v>
      </c>
      <c r="J244" s="30" t="s">
        <v>111</v>
      </c>
    </row>
    <row r="245" spans="1:10" s="14" customFormat="1" ht="17" x14ac:dyDescent="0.2">
      <c r="A245" s="12"/>
      <c r="B245" s="18" t="s">
        <v>331</v>
      </c>
      <c r="C245" s="8" t="s">
        <v>79</v>
      </c>
      <c r="D245" s="6" t="str">
        <f>_xlfn.CONCAT("β = ",F245,", SE = ",G245,", z = ",H245,", p = ",I245)</f>
        <v>β = 14.99, SE = 4.99, z = 3.01, p = 0.003</v>
      </c>
      <c r="E245" s="1"/>
      <c r="F245" s="29">
        <v>14.99</v>
      </c>
      <c r="G245" s="29">
        <v>4.99</v>
      </c>
      <c r="H245" s="29">
        <v>3.01</v>
      </c>
      <c r="I245" s="29">
        <v>3.0000000000000001E-3</v>
      </c>
      <c r="J245" s="29"/>
    </row>
    <row r="246" spans="1:10" s="14" customFormat="1" ht="19" x14ac:dyDescent="0.25">
      <c r="A246" s="12"/>
      <c r="B246" s="18" t="s">
        <v>332</v>
      </c>
      <c r="C246" s="8" t="s">
        <v>321</v>
      </c>
      <c r="D246" s="6" t="str">
        <f t="shared" ref="D246:D261" si="10">_xlfn.CONCAT("β = ",F246,", SE = ",G246,", z = ",H246,", p = ",I246,", d = ",J246)</f>
        <v>β = -2.76, SE = 6.2, z = -0.44, p = 0.657, d = -0.132</v>
      </c>
      <c r="E246" s="1"/>
      <c r="F246" s="29">
        <v>-2.76</v>
      </c>
      <c r="G246" s="29">
        <v>6.2</v>
      </c>
      <c r="H246" s="29">
        <v>-0.44</v>
      </c>
      <c r="I246" s="29">
        <v>0.65700000000000003</v>
      </c>
      <c r="J246" s="14">
        <v>-0.13200000000000001</v>
      </c>
    </row>
    <row r="247" spans="1:10" s="14" customFormat="1" ht="19" x14ac:dyDescent="0.25">
      <c r="A247" s="12"/>
      <c r="B247" s="18" t="s">
        <v>333</v>
      </c>
      <c r="C247" s="8" t="s">
        <v>64</v>
      </c>
      <c r="D247" s="6" t="str">
        <f t="shared" si="10"/>
        <v>β = 11.61, SE = 5.63, z = 2.06, p = 0.039, d = 0.557</v>
      </c>
      <c r="E247" s="1"/>
      <c r="F247" s="29">
        <v>11.61</v>
      </c>
      <c r="G247" s="29">
        <v>5.63</v>
      </c>
      <c r="H247" s="29">
        <v>2.06</v>
      </c>
      <c r="I247" s="29">
        <v>3.9E-2</v>
      </c>
      <c r="J247" s="14">
        <v>0.55700000000000005</v>
      </c>
    </row>
    <row r="248" spans="1:10" s="14" customFormat="1" ht="19" x14ac:dyDescent="0.25">
      <c r="A248" s="12"/>
      <c r="B248" s="18"/>
      <c r="C248" s="8" t="s">
        <v>41</v>
      </c>
      <c r="D248" s="6" t="str">
        <f t="shared" si="10"/>
        <v>β = -12.94, SE = 5.3, z = -2.44, p = 0.015, d = -0.62</v>
      </c>
      <c r="E248" s="1"/>
      <c r="F248" s="29">
        <v>-12.94</v>
      </c>
      <c r="G248" s="29">
        <v>5.3</v>
      </c>
      <c r="H248" s="29">
        <v>-2.44</v>
      </c>
      <c r="I248" s="29">
        <v>1.4999999999999999E-2</v>
      </c>
      <c r="J248" s="14">
        <v>-0.62</v>
      </c>
    </row>
    <row r="249" spans="1:10" s="14" customFormat="1" ht="19" x14ac:dyDescent="0.25">
      <c r="A249" s="12"/>
      <c r="B249" s="18"/>
      <c r="C249" s="8" t="s">
        <v>42</v>
      </c>
      <c r="D249" s="6" t="str">
        <f t="shared" si="10"/>
        <v>β = -9.19, SE = 5.3, z = -1.73, p = 0.083, d = -0.441</v>
      </c>
      <c r="E249" s="1"/>
      <c r="F249" s="29">
        <v>-9.19</v>
      </c>
      <c r="G249" s="29">
        <v>5.3</v>
      </c>
      <c r="H249" s="29">
        <v>-1.73</v>
      </c>
      <c r="I249" s="29">
        <v>8.3000000000000004E-2</v>
      </c>
      <c r="J249" s="14">
        <v>-0.441</v>
      </c>
    </row>
    <row r="250" spans="1:10" s="14" customFormat="1" ht="19" x14ac:dyDescent="0.25">
      <c r="A250" s="12"/>
      <c r="B250" s="18"/>
      <c r="C250" s="8" t="s">
        <v>43</v>
      </c>
      <c r="D250" s="6" t="str">
        <f t="shared" si="10"/>
        <v>β = -0.59, SE = 5.3, z = -0.11, p = 0.912, d = -0.028</v>
      </c>
      <c r="E250" s="1"/>
      <c r="F250" s="29">
        <v>-0.59</v>
      </c>
      <c r="G250" s="29">
        <v>5.3</v>
      </c>
      <c r="H250" s="29">
        <v>-0.11</v>
      </c>
      <c r="I250" s="29">
        <v>0.91200000000000003</v>
      </c>
      <c r="J250" s="14">
        <v>-2.8000000000000001E-2</v>
      </c>
    </row>
    <row r="251" spans="1:10" s="14" customFormat="1" ht="19" x14ac:dyDescent="0.25">
      <c r="A251" s="12"/>
      <c r="B251" s="18"/>
      <c r="C251" s="8" t="s">
        <v>44</v>
      </c>
      <c r="D251" s="6" t="str">
        <f t="shared" si="10"/>
        <v>β = -0.24, SE = 5.3, z = -0.04, p = 0.964, d = -0.011</v>
      </c>
      <c r="E251" s="1"/>
      <c r="F251" s="29">
        <v>-0.24</v>
      </c>
      <c r="G251" s="29">
        <v>5.3</v>
      </c>
      <c r="H251" s="29">
        <v>-0.04</v>
      </c>
      <c r="I251" s="29">
        <v>0.96399999999999997</v>
      </c>
      <c r="J251" s="14">
        <v>-1.0999999999999999E-2</v>
      </c>
    </row>
    <row r="252" spans="1:10" s="14" customFormat="1" ht="19" x14ac:dyDescent="0.25">
      <c r="A252" s="12"/>
      <c r="B252" s="18"/>
      <c r="C252" s="8" t="s">
        <v>45</v>
      </c>
      <c r="D252" s="6" t="str">
        <f t="shared" si="10"/>
        <v>β = -1.21, SE = 5.3, z = -0.23, p = 0.819, d = -0.058</v>
      </c>
      <c r="E252" s="1"/>
      <c r="F252" s="14">
        <v>-1.21</v>
      </c>
      <c r="G252" s="14">
        <v>5.3</v>
      </c>
      <c r="H252" s="14">
        <v>-0.23</v>
      </c>
      <c r="I252" s="29">
        <v>0.81899999999999995</v>
      </c>
      <c r="J252" s="14">
        <v>-5.8000000000000003E-2</v>
      </c>
    </row>
    <row r="253" spans="1:10" s="14" customFormat="1" ht="19" x14ac:dyDescent="0.25">
      <c r="A253" s="12"/>
      <c r="B253" s="26"/>
      <c r="C253" s="8" t="s">
        <v>46</v>
      </c>
      <c r="D253" s="6" t="str">
        <f t="shared" si="10"/>
        <v>β = 6.81, SE = 5.3, z = 1.28, p = 0.199, d = 0.327</v>
      </c>
      <c r="E253" s="1"/>
      <c r="F253" s="14">
        <v>6.81</v>
      </c>
      <c r="G253" s="14">
        <v>5.3</v>
      </c>
      <c r="H253" s="14">
        <v>1.28</v>
      </c>
      <c r="I253" s="14">
        <v>0.19900000000000001</v>
      </c>
      <c r="J253" s="14">
        <v>0.32700000000000001</v>
      </c>
    </row>
    <row r="254" spans="1:10" s="14" customFormat="1" ht="19" x14ac:dyDescent="0.25">
      <c r="A254" s="12"/>
      <c r="B254" s="26"/>
      <c r="C254" s="8" t="s">
        <v>47</v>
      </c>
      <c r="D254" s="6" t="str">
        <f t="shared" si="10"/>
        <v>β = -0.71, SE = 5.3, z = -0.13, p = 0.893, d = -0.034</v>
      </c>
      <c r="E254" s="1"/>
      <c r="F254" s="14">
        <v>-0.71</v>
      </c>
      <c r="G254" s="14">
        <v>5.3</v>
      </c>
      <c r="H254" s="14">
        <v>-0.13</v>
      </c>
      <c r="I254" s="29">
        <v>0.89300000000000002</v>
      </c>
      <c r="J254" s="14">
        <v>-3.4000000000000002E-2</v>
      </c>
    </row>
    <row r="255" spans="1:10" s="14" customFormat="1" ht="19" x14ac:dyDescent="0.25">
      <c r="A255" s="12"/>
      <c r="B255" s="18"/>
      <c r="C255" s="8" t="s">
        <v>336</v>
      </c>
      <c r="D255" s="6" t="str">
        <f t="shared" si="10"/>
        <v>β = 10.94, SE = 7.33, z = 1.49, p = 0.136, d = 0.524</v>
      </c>
      <c r="E255" s="1"/>
      <c r="F255" s="29">
        <v>10.94</v>
      </c>
      <c r="G255" s="29">
        <v>7.33</v>
      </c>
      <c r="H255" s="29">
        <v>1.49</v>
      </c>
      <c r="I255" s="29">
        <v>0.13600000000000001</v>
      </c>
      <c r="J255" s="14">
        <v>0.52400000000000002</v>
      </c>
    </row>
    <row r="256" spans="1:10" s="14" customFormat="1" ht="19" x14ac:dyDescent="0.25">
      <c r="A256" s="12"/>
      <c r="B256" s="18"/>
      <c r="C256" s="8" t="s">
        <v>337</v>
      </c>
      <c r="D256" s="6" t="str">
        <f t="shared" si="10"/>
        <v>β = 17.48, SE = 7.33, z = 2.39, p = 0.017, d = 0.838</v>
      </c>
      <c r="E256" s="1"/>
      <c r="F256" s="29">
        <v>17.48</v>
      </c>
      <c r="G256" s="29">
        <v>7.33</v>
      </c>
      <c r="H256" s="29">
        <v>2.39</v>
      </c>
      <c r="I256" s="29">
        <v>1.7000000000000001E-2</v>
      </c>
      <c r="J256" s="14">
        <v>0.83799999999999997</v>
      </c>
    </row>
    <row r="257" spans="1:10" s="14" customFormat="1" ht="19" x14ac:dyDescent="0.25">
      <c r="A257" s="12"/>
      <c r="B257" s="18"/>
      <c r="C257" s="8" t="s">
        <v>338</v>
      </c>
      <c r="D257" s="6" t="str">
        <f t="shared" si="10"/>
        <v>β = 4.31, SE = 7.33, z = 0.59, p = 0.556, d = 0.207</v>
      </c>
      <c r="E257" s="1"/>
      <c r="F257" s="29">
        <v>4.3099999999999996</v>
      </c>
      <c r="G257" s="29">
        <v>7.33</v>
      </c>
      <c r="H257" s="29">
        <v>0.59</v>
      </c>
      <c r="I257" s="29">
        <v>0.55600000000000005</v>
      </c>
      <c r="J257" s="14">
        <v>0.20699999999999999</v>
      </c>
    </row>
    <row r="258" spans="1:10" s="14" customFormat="1" ht="19" x14ac:dyDescent="0.25">
      <c r="A258" s="12"/>
      <c r="B258" s="18"/>
      <c r="C258" s="8" t="s">
        <v>339</v>
      </c>
      <c r="D258" s="6" t="str">
        <f t="shared" si="10"/>
        <v>β = 9.71, SE = 7.33, z = 1.33, p = 0.185, d = 0.466</v>
      </c>
      <c r="E258" s="1"/>
      <c r="F258" s="29">
        <v>9.7100000000000009</v>
      </c>
      <c r="G258" s="29">
        <v>7.33</v>
      </c>
      <c r="H258" s="29">
        <v>1.33</v>
      </c>
      <c r="I258" s="29">
        <v>0.185</v>
      </c>
      <c r="J258" s="14">
        <v>0.46600000000000003</v>
      </c>
    </row>
    <row r="259" spans="1:10" s="14" customFormat="1" ht="19" x14ac:dyDescent="0.25">
      <c r="A259" s="12"/>
      <c r="B259" s="18"/>
      <c r="C259" s="8" t="s">
        <v>340</v>
      </c>
      <c r="D259" s="6" t="str">
        <f t="shared" si="10"/>
        <v>β = 12.33, SE = 7.33, z = 1.68, p = 0.093, d = 0.591</v>
      </c>
      <c r="E259" s="1"/>
      <c r="F259" s="29">
        <v>12.33</v>
      </c>
      <c r="G259" s="29">
        <v>7.33</v>
      </c>
      <c r="H259" s="29">
        <v>1.68</v>
      </c>
      <c r="I259" s="29">
        <v>9.2999999999999999E-2</v>
      </c>
      <c r="J259" s="14">
        <v>0.59099999999999997</v>
      </c>
    </row>
    <row r="260" spans="1:10" s="14" customFormat="1" ht="19" x14ac:dyDescent="0.25">
      <c r="A260" s="12"/>
      <c r="B260" s="18"/>
      <c r="C260" s="8" t="s">
        <v>341</v>
      </c>
      <c r="D260" s="6" t="str">
        <f t="shared" si="10"/>
        <v>β = 5.26, SE = 7.33, z = 0.72, p = 0.473, d = 0.252</v>
      </c>
      <c r="E260" s="1"/>
      <c r="F260" s="29">
        <v>5.26</v>
      </c>
      <c r="G260" s="29">
        <v>7.33</v>
      </c>
      <c r="H260" s="29">
        <v>0.72</v>
      </c>
      <c r="I260" s="29">
        <v>0.47299999999999998</v>
      </c>
      <c r="J260" s="14">
        <v>0.252</v>
      </c>
    </row>
    <row r="261" spans="1:10" s="14" customFormat="1" ht="19" x14ac:dyDescent="0.25">
      <c r="A261" s="12"/>
      <c r="B261" s="18"/>
      <c r="C261" s="8" t="s">
        <v>342</v>
      </c>
      <c r="D261" s="6" t="str">
        <f t="shared" si="10"/>
        <v>β = 10.99, SE = 7.33, z = 1.5, p = 0.134, d = 0.527</v>
      </c>
      <c r="E261" s="1"/>
      <c r="F261" s="29">
        <v>10.99</v>
      </c>
      <c r="G261" s="29">
        <v>7.33</v>
      </c>
      <c r="H261" s="29">
        <v>1.5</v>
      </c>
      <c r="I261" s="29">
        <v>0.13400000000000001</v>
      </c>
      <c r="J261" s="14">
        <v>0.52700000000000002</v>
      </c>
    </row>
    <row r="262" spans="1:10" s="14" customFormat="1" ht="17" x14ac:dyDescent="0.2">
      <c r="A262" s="12"/>
      <c r="B262" s="26"/>
      <c r="C262" s="7" t="s">
        <v>13</v>
      </c>
      <c r="D262" s="6"/>
      <c r="E262" s="1"/>
      <c r="F262" s="30" t="s">
        <v>22</v>
      </c>
      <c r="G262" s="30" t="s">
        <v>23</v>
      </c>
    </row>
    <row r="263" spans="1:10" s="14" customFormat="1" ht="17" x14ac:dyDescent="0.2">
      <c r="A263" s="12"/>
      <c r="B263" s="26"/>
      <c r="C263" s="8" t="s">
        <v>14</v>
      </c>
      <c r="D263" s="6" t="str">
        <f>_xlfn.CONCAT("σ2 = ",F263,", SD = ",G263)</f>
        <v>σ2 = 141.9, SD = 11.91</v>
      </c>
      <c r="E263" s="1"/>
      <c r="F263" s="14" t="s">
        <v>410</v>
      </c>
      <c r="G263" s="14" t="s">
        <v>411</v>
      </c>
    </row>
    <row r="264" spans="1:10" s="14" customFormat="1" ht="17" x14ac:dyDescent="0.2">
      <c r="A264" s="12"/>
      <c r="B264" s="26"/>
      <c r="C264" s="7" t="s">
        <v>15</v>
      </c>
      <c r="D264" s="6"/>
      <c r="E264" s="1"/>
    </row>
    <row r="265" spans="1:10" s="14" customFormat="1" x14ac:dyDescent="0.2">
      <c r="A265" s="12"/>
      <c r="B265" s="18"/>
      <c r="C265" s="9" t="s">
        <v>20</v>
      </c>
      <c r="D265" s="19">
        <v>212</v>
      </c>
      <c r="E265" s="1"/>
    </row>
    <row r="266" spans="1:10" s="14" customFormat="1" x14ac:dyDescent="0.2">
      <c r="A266" s="12"/>
      <c r="B266" s="18"/>
      <c r="C266" s="9" t="s">
        <v>21</v>
      </c>
      <c r="D266" s="40">
        <v>0.38700000000000001</v>
      </c>
      <c r="E266" s="1"/>
    </row>
    <row r="267" spans="1:10" s="14" customFormat="1" ht="18" x14ac:dyDescent="0.2">
      <c r="A267" s="12"/>
      <c r="B267" s="18"/>
      <c r="C267" s="9" t="s">
        <v>24</v>
      </c>
      <c r="D267" s="40">
        <v>0.153</v>
      </c>
      <c r="E267" s="1"/>
    </row>
    <row r="268" spans="1:10" s="14" customFormat="1" x14ac:dyDescent="0.2">
      <c r="A268" s="12"/>
      <c r="B268" s="18"/>
      <c r="C268" s="9" t="s">
        <v>424</v>
      </c>
      <c r="D268" s="40">
        <v>25.395</v>
      </c>
      <c r="E268" s="1"/>
    </row>
    <row r="269" spans="1:10" s="14" customFormat="1" x14ac:dyDescent="0.2">
      <c r="A269" s="12"/>
      <c r="B269" s="18"/>
      <c r="C269" s="9" t="s">
        <v>16</v>
      </c>
      <c r="D269" s="40">
        <v>4.6050000000000004</v>
      </c>
      <c r="E269" s="1"/>
    </row>
    <row r="270" spans="1:10" s="14" customFormat="1" x14ac:dyDescent="0.2">
      <c r="A270" s="12"/>
      <c r="B270" s="26"/>
      <c r="C270" s="9" t="s">
        <v>17</v>
      </c>
      <c r="D270" s="40">
        <v>56.241999999999997</v>
      </c>
      <c r="E270" s="1"/>
    </row>
    <row r="271" spans="1:10" s="14" customFormat="1" x14ac:dyDescent="0.2">
      <c r="A271" s="12"/>
      <c r="B271" s="26"/>
      <c r="C271" s="9" t="s">
        <v>18</v>
      </c>
      <c r="D271" s="40">
        <v>12.696999999999999</v>
      </c>
      <c r="E271" s="1"/>
    </row>
    <row r="272" spans="1:10" s="14" customFormat="1" x14ac:dyDescent="0.2">
      <c r="A272" s="12"/>
      <c r="B272" s="26"/>
      <c r="C272" s="9" t="s">
        <v>19</v>
      </c>
      <c r="D272" s="23">
        <v>4.4999999999999998E-2</v>
      </c>
      <c r="E272" s="1"/>
    </row>
    <row r="273" spans="1:9" s="14" customFormat="1" ht="17" x14ac:dyDescent="0.2">
      <c r="A273" s="12"/>
      <c r="B273" s="26"/>
      <c r="C273" s="7" t="s">
        <v>27</v>
      </c>
      <c r="D273" s="19"/>
      <c r="E273" s="1"/>
    </row>
    <row r="274" spans="1:9" s="14" customFormat="1" x14ac:dyDescent="0.2">
      <c r="A274" s="12"/>
      <c r="B274" s="26"/>
      <c r="C274" s="92" t="s">
        <v>327</v>
      </c>
      <c r="D274" s="56"/>
      <c r="E274" s="1"/>
      <c r="F274" s="30" t="s">
        <v>20</v>
      </c>
      <c r="G274" s="30" t="s">
        <v>34</v>
      </c>
      <c r="H274" s="30" t="s">
        <v>35</v>
      </c>
      <c r="I274" s="30" t="s">
        <v>111</v>
      </c>
    </row>
    <row r="275" spans="1:9" s="14" customFormat="1" ht="19" x14ac:dyDescent="0.25">
      <c r="A275" s="12"/>
      <c r="B275" s="26"/>
      <c r="C275" s="93" t="s">
        <v>347</v>
      </c>
      <c r="D275" s="53" t="str">
        <f t="shared" ref="D275:D298" si="11">_xlfn.CONCAT("t(",F275,") = ",G275,", p = ",H275,", d = ",I275)</f>
        <v>t(212) = 2.44, p = 0.016, d = 0.862</v>
      </c>
      <c r="E275" s="1"/>
      <c r="F275" s="14">
        <v>212</v>
      </c>
      <c r="G275" s="14">
        <v>2.44</v>
      </c>
      <c r="H275" s="14">
        <v>1.6E-2</v>
      </c>
      <c r="I275" s="14">
        <v>0.86199999999999999</v>
      </c>
    </row>
    <row r="276" spans="1:9" s="14" customFormat="1" ht="19" x14ac:dyDescent="0.25">
      <c r="A276" s="12"/>
      <c r="B276" s="26"/>
      <c r="C276" s="93" t="s">
        <v>348</v>
      </c>
      <c r="D276" s="51" t="str">
        <f t="shared" si="11"/>
        <v>t(212) = 1.73, p = 0.085, d = 0.612</v>
      </c>
      <c r="E276" s="1"/>
      <c r="F276" s="14">
        <v>212</v>
      </c>
      <c r="G276" s="14">
        <v>1.73</v>
      </c>
      <c r="H276" s="14">
        <v>8.5000000000000006E-2</v>
      </c>
      <c r="I276" s="14">
        <v>0.61199999999999999</v>
      </c>
    </row>
    <row r="277" spans="1:9" s="14" customFormat="1" ht="19" x14ac:dyDescent="0.25">
      <c r="A277" s="12"/>
      <c r="B277" s="26"/>
      <c r="C277" s="93" t="s">
        <v>349</v>
      </c>
      <c r="D277" s="51" t="str">
        <f t="shared" si="11"/>
        <v>t(212) = 0.11, p = 0.912, d = 0.039</v>
      </c>
      <c r="E277" s="1"/>
      <c r="F277" s="14">
        <v>212</v>
      </c>
      <c r="G277" s="14">
        <v>0.11</v>
      </c>
      <c r="H277" s="14">
        <v>0.91200000000000003</v>
      </c>
      <c r="I277" s="14">
        <v>3.9E-2</v>
      </c>
    </row>
    <row r="278" spans="1:9" s="14" customFormat="1" ht="19" x14ac:dyDescent="0.25">
      <c r="A278" s="12"/>
      <c r="B278" s="26"/>
      <c r="C278" s="93" t="s">
        <v>350</v>
      </c>
      <c r="D278" s="51" t="str">
        <f t="shared" si="11"/>
        <v>t(212) = 0.04, p = 0.964, d = 0.016</v>
      </c>
      <c r="E278" s="1"/>
      <c r="F278" s="14">
        <v>212</v>
      </c>
      <c r="G278" s="14">
        <v>0.04</v>
      </c>
      <c r="H278" s="14">
        <v>0.96399999999999997</v>
      </c>
      <c r="I278" s="14">
        <v>1.6E-2</v>
      </c>
    </row>
    <row r="279" spans="1:9" s="14" customFormat="1" ht="19" x14ac:dyDescent="0.25">
      <c r="A279" s="12"/>
      <c r="B279" s="26"/>
      <c r="C279" s="93" t="s">
        <v>351</v>
      </c>
      <c r="D279" s="51" t="str">
        <f t="shared" si="11"/>
        <v>t(212) = 0.23, p = 0.819, d = 0.081</v>
      </c>
      <c r="E279" s="1"/>
      <c r="F279" s="14">
        <v>212</v>
      </c>
      <c r="G279" s="14">
        <v>0.23</v>
      </c>
      <c r="H279" s="14">
        <v>0.81899999999999995</v>
      </c>
      <c r="I279" s="14">
        <v>8.1000000000000003E-2</v>
      </c>
    </row>
    <row r="280" spans="1:9" s="14" customFormat="1" ht="19" x14ac:dyDescent="0.25">
      <c r="A280" s="12"/>
      <c r="B280" s="26"/>
      <c r="C280" s="93" t="s">
        <v>352</v>
      </c>
      <c r="D280" s="51" t="str">
        <f t="shared" si="11"/>
        <v>t(212) = -1.28, p = 0.200, d = -0.454</v>
      </c>
      <c r="E280" s="1"/>
      <c r="F280" s="14">
        <v>212</v>
      </c>
      <c r="G280" s="14">
        <v>-1.28</v>
      </c>
      <c r="H280" s="14" t="s">
        <v>261</v>
      </c>
      <c r="I280" s="14">
        <v>-0.45400000000000001</v>
      </c>
    </row>
    <row r="281" spans="1:9" s="14" customFormat="1" ht="19" x14ac:dyDescent="0.25">
      <c r="A281" s="12"/>
      <c r="B281" s="26"/>
      <c r="C281" s="93" t="s">
        <v>353</v>
      </c>
      <c r="D281" s="51" t="str">
        <f t="shared" si="11"/>
        <v>t(212) = 0.13, p = 0.893, d = 0.047</v>
      </c>
      <c r="E281" s="1"/>
      <c r="F281" s="14">
        <v>212</v>
      </c>
      <c r="G281" s="14">
        <v>0.13</v>
      </c>
      <c r="H281" s="14">
        <v>0.89300000000000002</v>
      </c>
      <c r="I281" s="14">
        <v>4.7E-2</v>
      </c>
    </row>
    <row r="282" spans="1:9" s="14" customFormat="1" x14ac:dyDescent="0.2">
      <c r="A282" s="12"/>
      <c r="B282" s="26"/>
      <c r="C282" s="90" t="s">
        <v>328</v>
      </c>
      <c r="D282" s="80"/>
      <c r="E282" s="1"/>
    </row>
    <row r="283" spans="1:9" s="14" customFormat="1" ht="19" x14ac:dyDescent="0.25">
      <c r="A283" s="12"/>
      <c r="B283" s="26"/>
      <c r="C283" s="91" t="s">
        <v>347</v>
      </c>
      <c r="D283" s="75" t="str">
        <f t="shared" si="11"/>
        <v>t(212) = 0.40, p = 0.693, d = 0.133</v>
      </c>
      <c r="E283" s="1"/>
      <c r="F283" s="14">
        <v>212</v>
      </c>
      <c r="G283" s="14" t="s">
        <v>264</v>
      </c>
      <c r="H283" s="14">
        <v>0.69299999999999995</v>
      </c>
      <c r="I283" s="14">
        <v>0.13300000000000001</v>
      </c>
    </row>
    <row r="284" spans="1:9" s="14" customFormat="1" ht="19" x14ac:dyDescent="0.25">
      <c r="A284" s="12"/>
      <c r="B284" s="26"/>
      <c r="C284" s="91" t="s">
        <v>348</v>
      </c>
      <c r="D284" s="75" t="str">
        <f t="shared" si="11"/>
        <v>t(212) = -1.64, p = 0.102, d = -0.553</v>
      </c>
      <c r="E284" s="1"/>
      <c r="F284" s="14">
        <v>212</v>
      </c>
      <c r="G284" s="14">
        <v>-1.64</v>
      </c>
      <c r="H284" s="14">
        <v>0.10199999999999999</v>
      </c>
      <c r="I284" s="14">
        <v>-0.55300000000000005</v>
      </c>
    </row>
    <row r="285" spans="1:9" s="14" customFormat="1" ht="19" x14ac:dyDescent="0.25">
      <c r="A285" s="12"/>
      <c r="B285" s="26"/>
      <c r="C285" s="91" t="s">
        <v>349</v>
      </c>
      <c r="D285" s="75" t="str">
        <f t="shared" si="11"/>
        <v>t(212) = -0.74, p = 0.462, d = -0.248</v>
      </c>
      <c r="E285" s="1"/>
      <c r="F285" s="14">
        <v>212</v>
      </c>
      <c r="G285" s="14">
        <v>-0.74</v>
      </c>
      <c r="H285" s="14">
        <v>0.46200000000000002</v>
      </c>
      <c r="I285" s="14">
        <v>-0.248</v>
      </c>
    </row>
    <row r="286" spans="1:9" s="14" customFormat="1" ht="19" x14ac:dyDescent="0.25">
      <c r="A286" s="12"/>
      <c r="B286" s="26"/>
      <c r="C286" s="91" t="s">
        <v>350</v>
      </c>
      <c r="D286" s="75" t="str">
        <f t="shared" si="11"/>
        <v>t(212) = -1.87, p = 0.062, d = -0.632</v>
      </c>
      <c r="E286" s="1"/>
      <c r="F286" s="14">
        <v>212</v>
      </c>
      <c r="G286" s="14">
        <v>-1.87</v>
      </c>
      <c r="H286" s="14">
        <v>6.2E-2</v>
      </c>
      <c r="I286" s="14">
        <v>-0.63200000000000001</v>
      </c>
    </row>
    <row r="287" spans="1:9" s="14" customFormat="1" ht="19" x14ac:dyDescent="0.25">
      <c r="A287" s="12"/>
      <c r="B287" s="26"/>
      <c r="C287" s="91" t="s">
        <v>351</v>
      </c>
      <c r="D287" s="78" t="str">
        <f t="shared" si="11"/>
        <v>t(212) = -2.20, p = 0.029, d = -0.741</v>
      </c>
      <c r="E287" s="1"/>
      <c r="F287" s="14">
        <v>212</v>
      </c>
      <c r="G287" s="14" t="s">
        <v>412</v>
      </c>
      <c r="H287" s="14">
        <v>2.9000000000000001E-2</v>
      </c>
      <c r="I287" s="14">
        <v>-0.74099999999999999</v>
      </c>
    </row>
    <row r="288" spans="1:9" s="14" customFormat="1" ht="19" x14ac:dyDescent="0.25">
      <c r="A288" s="12"/>
      <c r="B288" s="26"/>
      <c r="C288" s="91" t="s">
        <v>352</v>
      </c>
      <c r="D288" s="78" t="str">
        <f t="shared" si="11"/>
        <v>t(212) = -2.39, p = 0.018, d = -0.804</v>
      </c>
      <c r="E288" s="1"/>
      <c r="F288" s="14">
        <v>212</v>
      </c>
      <c r="G288" s="14">
        <v>-2.39</v>
      </c>
      <c r="H288" s="14">
        <v>1.7999999999999999E-2</v>
      </c>
      <c r="I288" s="14">
        <v>-0.80400000000000005</v>
      </c>
    </row>
    <row r="289" spans="1:10" s="14" customFormat="1" ht="19" x14ac:dyDescent="0.25">
      <c r="A289" s="12"/>
      <c r="B289" s="26"/>
      <c r="C289" s="91" t="s">
        <v>353</v>
      </c>
      <c r="D289" s="78" t="str">
        <f t="shared" si="11"/>
        <v>t(212) = -2.03, p = 0.043, d = -0.685</v>
      </c>
      <c r="E289" s="1"/>
      <c r="F289" s="14">
        <v>212</v>
      </c>
      <c r="G289" s="14">
        <v>-2.0299999999999998</v>
      </c>
      <c r="H289" s="14">
        <v>4.2999999999999997E-2</v>
      </c>
      <c r="I289" s="14">
        <v>-0.68500000000000005</v>
      </c>
    </row>
    <row r="290" spans="1:10" s="14" customFormat="1" x14ac:dyDescent="0.2">
      <c r="A290" s="12"/>
      <c r="B290" s="26"/>
      <c r="C290" s="35" t="s">
        <v>355</v>
      </c>
      <c r="D290" s="19"/>
      <c r="E290" s="1"/>
    </row>
    <row r="291" spans="1:10" s="14" customFormat="1" ht="17" x14ac:dyDescent="0.2">
      <c r="A291" s="12"/>
      <c r="B291" s="26"/>
      <c r="C291" s="36" t="s">
        <v>356</v>
      </c>
      <c r="D291" s="6" t="str">
        <f t="shared" si="11"/>
        <v>t(212) = 0.44, p = 0.657, d = 0.184</v>
      </c>
      <c r="E291" s="1"/>
      <c r="F291" s="14">
        <v>212</v>
      </c>
      <c r="G291" s="14">
        <v>0.44</v>
      </c>
      <c r="H291" s="14">
        <v>0.65700000000000003</v>
      </c>
      <c r="I291" s="14">
        <v>0.184</v>
      </c>
    </row>
    <row r="292" spans="1:10" s="14" customFormat="1" ht="19" x14ac:dyDescent="0.25">
      <c r="A292" s="12"/>
      <c r="B292" s="26"/>
      <c r="C292" s="34" t="s">
        <v>41</v>
      </c>
      <c r="D292" s="6" t="str">
        <f t="shared" si="11"/>
        <v>t(212) = -0.97, p = 0.332, d = -0.545</v>
      </c>
      <c r="E292" s="1"/>
      <c r="F292" s="14">
        <v>212</v>
      </c>
      <c r="G292" s="14">
        <v>-0.97</v>
      </c>
      <c r="H292" s="14">
        <v>0.33200000000000002</v>
      </c>
      <c r="I292" s="14">
        <v>-0.54500000000000004</v>
      </c>
    </row>
    <row r="293" spans="1:10" s="14" customFormat="1" ht="19" x14ac:dyDescent="0.25">
      <c r="A293" s="12"/>
      <c r="B293" s="26"/>
      <c r="C293" s="34" t="s">
        <v>42</v>
      </c>
      <c r="D293" s="6" t="str">
        <f t="shared" si="11"/>
        <v>t(212) = -1.75, p = 0.081, d = -0.981</v>
      </c>
      <c r="E293" s="1"/>
      <c r="F293" s="14">
        <v>212</v>
      </c>
      <c r="G293" s="14">
        <v>-1.75</v>
      </c>
      <c r="H293" s="14">
        <v>8.1000000000000003E-2</v>
      </c>
      <c r="I293" s="14">
        <v>-0.98099999999999998</v>
      </c>
    </row>
    <row r="294" spans="1:10" s="14" customFormat="1" ht="19" x14ac:dyDescent="0.25">
      <c r="A294" s="12"/>
      <c r="B294" s="26"/>
      <c r="C294" s="34" t="s">
        <v>43</v>
      </c>
      <c r="D294" s="6" t="str">
        <f t="shared" si="11"/>
        <v>t(212) = -0.19, p = 0.853, d = -0.104</v>
      </c>
      <c r="E294" s="1"/>
      <c r="F294" s="14">
        <v>212</v>
      </c>
      <c r="G294" s="14">
        <v>-0.19</v>
      </c>
      <c r="H294" s="14">
        <v>0.85299999999999998</v>
      </c>
      <c r="I294" s="14">
        <v>-0.104</v>
      </c>
    </row>
    <row r="295" spans="1:10" s="14" customFormat="1" ht="19" x14ac:dyDescent="0.25">
      <c r="A295" s="12"/>
      <c r="B295" s="26"/>
      <c r="C295" s="34" t="s">
        <v>44</v>
      </c>
      <c r="D295" s="6" t="str">
        <f t="shared" si="11"/>
        <v>t(212) = -0.83, p = 0.409, d = -0.464</v>
      </c>
      <c r="E295" s="1"/>
      <c r="F295" s="14">
        <v>212</v>
      </c>
      <c r="G295" s="14">
        <v>-0.83</v>
      </c>
      <c r="H295" s="14">
        <v>0.40899999999999997</v>
      </c>
      <c r="I295" s="14">
        <v>-0.46400000000000002</v>
      </c>
    </row>
    <row r="296" spans="1:10" s="14" customFormat="1" ht="19" x14ac:dyDescent="0.25">
      <c r="A296" s="12"/>
      <c r="B296" s="26"/>
      <c r="C296" s="34" t="s">
        <v>45</v>
      </c>
      <c r="D296" s="6" t="str">
        <f t="shared" si="11"/>
        <v>t(212) = -1.14, p = 0.257, d = -0.638</v>
      </c>
      <c r="E296" s="1"/>
      <c r="F296" s="14">
        <v>212</v>
      </c>
      <c r="G296" s="14">
        <v>-1.1399999999999999</v>
      </c>
      <c r="H296" s="14">
        <v>0.25700000000000001</v>
      </c>
      <c r="I296" s="14">
        <v>-0.63800000000000001</v>
      </c>
    </row>
    <row r="297" spans="1:10" s="14" customFormat="1" ht="19" x14ac:dyDescent="0.25">
      <c r="A297" s="12"/>
      <c r="B297" s="26"/>
      <c r="C297" s="34" t="s">
        <v>46</v>
      </c>
      <c r="D297" s="6" t="str">
        <f t="shared" si="11"/>
        <v>t(212) = -0.30, p = 0.767, d = -0.166</v>
      </c>
      <c r="E297" s="1"/>
      <c r="F297" s="14">
        <v>212</v>
      </c>
      <c r="G297" s="14" t="s">
        <v>294</v>
      </c>
      <c r="H297" s="14">
        <v>0.76700000000000002</v>
      </c>
      <c r="I297" s="14">
        <v>-0.16600000000000001</v>
      </c>
    </row>
    <row r="298" spans="1:10" s="14" customFormat="1" ht="20" thickBot="1" x14ac:dyDescent="0.3">
      <c r="A298" s="12"/>
      <c r="B298" s="26"/>
      <c r="C298" s="34" t="s">
        <v>47</v>
      </c>
      <c r="D298" s="6" t="str">
        <f t="shared" si="11"/>
        <v>t(212) = -0.98, p = 0.329, d = -0.548</v>
      </c>
      <c r="E298" s="1"/>
      <c r="F298" s="14">
        <v>212</v>
      </c>
      <c r="G298" s="14">
        <v>-0.98</v>
      </c>
      <c r="H298" s="14">
        <v>0.32900000000000001</v>
      </c>
      <c r="I298" s="14">
        <v>-0.54800000000000004</v>
      </c>
    </row>
    <row r="299" spans="1:10" s="14" customFormat="1" ht="51" x14ac:dyDescent="0.2">
      <c r="A299" s="67" t="s">
        <v>568</v>
      </c>
      <c r="B299" s="25" t="s">
        <v>329</v>
      </c>
      <c r="C299" s="5" t="s">
        <v>418</v>
      </c>
      <c r="D299" s="15"/>
      <c r="E299" s="1"/>
    </row>
    <row r="300" spans="1:10" s="14" customFormat="1" ht="17" x14ac:dyDescent="0.2">
      <c r="A300" s="12"/>
      <c r="B300" s="18" t="s">
        <v>330</v>
      </c>
      <c r="C300" s="7" t="s">
        <v>12</v>
      </c>
      <c r="D300" s="6"/>
      <c r="E300" s="1"/>
      <c r="F300" s="28" t="s">
        <v>8</v>
      </c>
      <c r="G300" s="28" t="s">
        <v>9</v>
      </c>
      <c r="H300" s="28" t="s">
        <v>10</v>
      </c>
      <c r="I300" s="28" t="s">
        <v>35</v>
      </c>
      <c r="J300" s="30" t="s">
        <v>111</v>
      </c>
    </row>
    <row r="301" spans="1:10" s="14" customFormat="1" ht="17" x14ac:dyDescent="0.2">
      <c r="A301" s="12"/>
      <c r="B301" s="18" t="s">
        <v>331</v>
      </c>
      <c r="C301" s="8" t="s">
        <v>79</v>
      </c>
      <c r="D301" s="6" t="str">
        <f>_xlfn.CONCAT("β = ",F301,", SE = ",G301,", z = ",H301,", p = ",I301)</f>
        <v>β = 17.93, SE = 3.05, z = 5.87, p = 0.000</v>
      </c>
      <c r="E301" s="1"/>
      <c r="F301" s="29">
        <v>17.93</v>
      </c>
      <c r="G301" s="29">
        <v>3.05</v>
      </c>
      <c r="H301" s="29">
        <v>5.87</v>
      </c>
      <c r="I301" s="29" t="s">
        <v>51</v>
      </c>
      <c r="J301" s="29"/>
    </row>
    <row r="302" spans="1:10" s="14" customFormat="1" ht="19" x14ac:dyDescent="0.25">
      <c r="A302" s="12"/>
      <c r="B302" s="18" t="s">
        <v>332</v>
      </c>
      <c r="C302" s="8" t="s">
        <v>321</v>
      </c>
      <c r="D302" s="6" t="str">
        <f t="shared" ref="D302:D321" si="12">_xlfn.CONCAT("β = ",F302,", SE = ",G302,", z = ",H302,", p = ",I302,", d = ",J302)</f>
        <v>β = -1.69, SE = 3.79, z = -0.45, p = 0.655, d = -0.144</v>
      </c>
      <c r="E302" s="1"/>
      <c r="F302" s="29">
        <v>-1.69</v>
      </c>
      <c r="G302" s="29">
        <v>3.79</v>
      </c>
      <c r="H302" s="29">
        <v>-0.45</v>
      </c>
      <c r="I302" s="29">
        <v>0.65500000000000003</v>
      </c>
      <c r="J302" s="14">
        <v>-0.14399999999999999</v>
      </c>
    </row>
    <row r="303" spans="1:10" s="14" customFormat="1" ht="19" x14ac:dyDescent="0.25">
      <c r="A303" s="12"/>
      <c r="B303" s="18" t="s">
        <v>333</v>
      </c>
      <c r="C303" s="8" t="s">
        <v>64</v>
      </c>
      <c r="D303" s="6" t="str">
        <f t="shared" si="12"/>
        <v>β = 4.28, SE = 3.49, z = 1.23, p = 0.220, d = 0.364</v>
      </c>
      <c r="E303" s="1"/>
      <c r="F303" s="29">
        <v>4.28</v>
      </c>
      <c r="G303" s="29">
        <v>3.49</v>
      </c>
      <c r="H303" s="29">
        <v>1.23</v>
      </c>
      <c r="I303" s="29" t="s">
        <v>413</v>
      </c>
      <c r="J303" s="14">
        <v>0.36399999999999999</v>
      </c>
    </row>
    <row r="304" spans="1:10" s="14" customFormat="1" ht="19" x14ac:dyDescent="0.25">
      <c r="A304" s="12"/>
      <c r="B304" s="18"/>
      <c r="C304" s="8" t="s">
        <v>56</v>
      </c>
      <c r="D304" s="6" t="str">
        <f t="shared" si="12"/>
        <v>β = -4.86, SE = 2.87, z = -1.69, p = 0.091, d = -0.413</v>
      </c>
      <c r="E304" s="1"/>
      <c r="F304" s="29">
        <v>-4.8600000000000003</v>
      </c>
      <c r="G304" s="29">
        <v>2.87</v>
      </c>
      <c r="H304" s="29">
        <v>-1.69</v>
      </c>
      <c r="I304" s="29">
        <v>9.0999999999999998E-2</v>
      </c>
      <c r="J304" s="14">
        <v>-0.41299999999999998</v>
      </c>
    </row>
    <row r="305" spans="1:10" s="14" customFormat="1" ht="19" x14ac:dyDescent="0.25">
      <c r="A305" s="12"/>
      <c r="B305" s="18"/>
      <c r="C305" s="8" t="s">
        <v>57</v>
      </c>
      <c r="D305" s="6" t="str">
        <f t="shared" si="12"/>
        <v>β = 0.59, SE = 2.87, z = 0.20, p = 0.838, d = 0.050</v>
      </c>
      <c r="E305" s="1"/>
      <c r="F305" s="29">
        <v>0.59</v>
      </c>
      <c r="G305" s="29">
        <v>2.87</v>
      </c>
      <c r="H305" s="29" t="s">
        <v>129</v>
      </c>
      <c r="I305" s="29">
        <v>0.83799999999999997</v>
      </c>
      <c r="J305" s="14" t="s">
        <v>90</v>
      </c>
    </row>
    <row r="306" spans="1:10" s="14" customFormat="1" ht="19" x14ac:dyDescent="0.25">
      <c r="A306" s="12"/>
      <c r="B306" s="18"/>
      <c r="C306" s="8" t="s">
        <v>58</v>
      </c>
      <c r="D306" s="6" t="str">
        <f t="shared" si="12"/>
        <v>β = -5.11, SE = 2.87, z = -1.78, p = 0.075, d = -0.435</v>
      </c>
      <c r="E306" s="1"/>
      <c r="F306" s="29">
        <v>-5.1100000000000003</v>
      </c>
      <c r="G306" s="29">
        <v>2.87</v>
      </c>
      <c r="H306" s="29">
        <v>-1.78</v>
      </c>
      <c r="I306" s="29">
        <v>7.4999999999999997E-2</v>
      </c>
      <c r="J306" s="14">
        <v>-0.435</v>
      </c>
    </row>
    <row r="307" spans="1:10" s="14" customFormat="1" ht="19" x14ac:dyDescent="0.25">
      <c r="A307" s="12"/>
      <c r="B307" s="18"/>
      <c r="C307" s="8" t="s">
        <v>59</v>
      </c>
      <c r="D307" s="16" t="str">
        <f t="shared" si="12"/>
        <v>β = -6.34, SE = 2.87, z = -2.21, p = 0.027, d = -0.539</v>
      </c>
      <c r="E307" s="1"/>
      <c r="F307" s="29">
        <v>-6.34</v>
      </c>
      <c r="G307" s="29">
        <v>2.87</v>
      </c>
      <c r="H307" s="29">
        <v>-2.21</v>
      </c>
      <c r="I307" s="29">
        <v>2.7E-2</v>
      </c>
      <c r="J307" s="14">
        <v>-0.53900000000000003</v>
      </c>
    </row>
    <row r="308" spans="1:10" s="14" customFormat="1" ht="19" x14ac:dyDescent="0.25">
      <c r="A308" s="12"/>
      <c r="B308" s="18"/>
      <c r="C308" s="8" t="s">
        <v>61</v>
      </c>
      <c r="D308" s="6" t="str">
        <f t="shared" si="12"/>
        <v>β = -2.02, SE = 3.01, z = -0.67, p = 0.503, d = -0.172</v>
      </c>
      <c r="E308" s="1"/>
      <c r="F308" s="14">
        <v>-2.02</v>
      </c>
      <c r="G308" s="14">
        <v>3.01</v>
      </c>
      <c r="H308" s="14">
        <v>-0.67</v>
      </c>
      <c r="I308" s="29">
        <v>0.503</v>
      </c>
      <c r="J308" s="14">
        <v>-0.17199999999999999</v>
      </c>
    </row>
    <row r="309" spans="1:10" s="14" customFormat="1" ht="19" x14ac:dyDescent="0.25">
      <c r="A309" s="12"/>
      <c r="B309" s="26"/>
      <c r="C309" s="8" t="s">
        <v>60</v>
      </c>
      <c r="D309" s="16" t="str">
        <f t="shared" si="12"/>
        <v>β = -7.68, SE = 3.01, z = -2.55, p = 0.011, d = -0.653</v>
      </c>
      <c r="E309" s="1"/>
      <c r="F309" s="14">
        <v>-7.68</v>
      </c>
      <c r="G309" s="14">
        <v>3.01</v>
      </c>
      <c r="H309" s="14">
        <v>-2.5499999999999998</v>
      </c>
      <c r="I309" s="14">
        <v>1.0999999999999999E-2</v>
      </c>
      <c r="J309" s="14">
        <v>-0.65300000000000002</v>
      </c>
    </row>
    <row r="310" spans="1:10" s="14" customFormat="1" ht="19" x14ac:dyDescent="0.25">
      <c r="A310" s="12"/>
      <c r="B310" s="26"/>
      <c r="C310" s="8" t="s">
        <v>62</v>
      </c>
      <c r="D310" s="6" t="str">
        <f t="shared" si="12"/>
        <v>β = -1.99, SE = 3.01, z = -0.66, p = 0.509, d = -0.169</v>
      </c>
      <c r="E310" s="1"/>
      <c r="F310" s="14">
        <v>-1.99</v>
      </c>
      <c r="G310" s="14">
        <v>3.01</v>
      </c>
      <c r="H310" s="14">
        <v>-0.66</v>
      </c>
      <c r="I310" s="29">
        <v>0.50900000000000001</v>
      </c>
      <c r="J310" s="14">
        <v>-0.16900000000000001</v>
      </c>
    </row>
    <row r="311" spans="1:10" s="14" customFormat="1" ht="19" x14ac:dyDescent="0.25">
      <c r="A311" s="12"/>
      <c r="B311" s="26"/>
      <c r="C311" s="8" t="s">
        <v>63</v>
      </c>
      <c r="D311" s="6" t="str">
        <f t="shared" si="12"/>
        <v>β = -0.91, SE = 3.01, z = -0.30, p = 0.763, d = -0.077</v>
      </c>
      <c r="E311" s="1"/>
      <c r="F311" s="14">
        <v>-0.91</v>
      </c>
      <c r="G311" s="14">
        <v>3.01</v>
      </c>
      <c r="H311" s="14" t="s">
        <v>294</v>
      </c>
      <c r="I311" s="29">
        <v>0.76300000000000001</v>
      </c>
      <c r="J311" s="14">
        <v>-7.6999999999999999E-2</v>
      </c>
    </row>
    <row r="312" spans="1:10" s="14" customFormat="1" ht="19" x14ac:dyDescent="0.25">
      <c r="A312" s="12"/>
      <c r="B312" s="26"/>
      <c r="C312" s="8" t="s">
        <v>533</v>
      </c>
      <c r="D312" s="6" t="str">
        <f t="shared" si="12"/>
        <v>β = -2.37, SE = 3.37, z = -0.71, p = 0.481, d = -0.202</v>
      </c>
      <c r="E312" s="1"/>
      <c r="F312" s="14">
        <v>-2.37</v>
      </c>
      <c r="G312" s="14">
        <v>3.37</v>
      </c>
      <c r="H312" s="14">
        <v>-0.71</v>
      </c>
      <c r="I312" s="29">
        <v>0.48099999999999998</v>
      </c>
      <c r="J312" s="14">
        <v>-0.20200000000000001</v>
      </c>
    </row>
    <row r="313" spans="1:10" s="14" customFormat="1" ht="19" x14ac:dyDescent="0.25">
      <c r="A313" s="12"/>
      <c r="B313" s="18"/>
      <c r="C313" s="8" t="s">
        <v>358</v>
      </c>
      <c r="D313" s="6" t="str">
        <f t="shared" si="12"/>
        <v>β = -3.14, SE = 3.97, z = -0.79, p = 0.429, d = -0.267</v>
      </c>
      <c r="E313" s="1"/>
      <c r="F313" s="29">
        <v>-3.14</v>
      </c>
      <c r="G313" s="29">
        <v>3.97</v>
      </c>
      <c r="H313" s="29">
        <v>-0.79</v>
      </c>
      <c r="I313" s="29">
        <v>0.42899999999999999</v>
      </c>
      <c r="J313" s="14">
        <v>-0.26700000000000002</v>
      </c>
    </row>
    <row r="314" spans="1:10" s="14" customFormat="1" ht="19" x14ac:dyDescent="0.25">
      <c r="A314" s="12"/>
      <c r="B314" s="18"/>
      <c r="C314" s="8" t="s">
        <v>359</v>
      </c>
      <c r="D314" s="6" t="str">
        <f t="shared" si="12"/>
        <v>β = -6.5, SE = 3.97, z = -1.64, p = 0.102, d = -0.552</v>
      </c>
      <c r="E314" s="1"/>
      <c r="F314" s="29">
        <v>-6.5</v>
      </c>
      <c r="G314" s="29">
        <v>3.97</v>
      </c>
      <c r="H314" s="29">
        <v>-1.64</v>
      </c>
      <c r="I314" s="29">
        <v>0.10199999999999999</v>
      </c>
      <c r="J314" s="14">
        <v>-0.55200000000000005</v>
      </c>
    </row>
    <row r="315" spans="1:10" s="14" customFormat="1" ht="19" x14ac:dyDescent="0.25">
      <c r="A315" s="12"/>
      <c r="B315" s="18"/>
      <c r="C315" s="8" t="s">
        <v>534</v>
      </c>
      <c r="D315" s="6" t="str">
        <f t="shared" si="12"/>
        <v>β = 3.66, SE = 3.97, z = 0.92, p = 0.357, d = 0.311</v>
      </c>
      <c r="E315" s="1"/>
      <c r="F315" s="29">
        <v>3.66</v>
      </c>
      <c r="G315" s="29">
        <v>3.97</v>
      </c>
      <c r="H315" s="29">
        <v>0.92</v>
      </c>
      <c r="I315" s="29">
        <v>0.35699999999999998</v>
      </c>
      <c r="J315" s="14">
        <v>0.311</v>
      </c>
    </row>
    <row r="316" spans="1:10" s="14" customFormat="1" ht="19" x14ac:dyDescent="0.25">
      <c r="A316" s="12"/>
      <c r="B316" s="18"/>
      <c r="C316" s="8" t="s">
        <v>535</v>
      </c>
      <c r="D316" s="6" t="str">
        <f t="shared" si="12"/>
        <v>β = -0.62, SE = 3.97, z = -0.16, p = 0.877, d = -0.052</v>
      </c>
      <c r="E316" s="1"/>
      <c r="F316" s="29">
        <v>-0.62</v>
      </c>
      <c r="G316" s="29">
        <v>3.97</v>
      </c>
      <c r="H316" s="29">
        <v>-0.16</v>
      </c>
      <c r="I316" s="29">
        <v>0.877</v>
      </c>
      <c r="J316" s="14">
        <v>-5.1999999999999998E-2</v>
      </c>
    </row>
    <row r="317" spans="1:10" s="14" customFormat="1" ht="19" x14ac:dyDescent="0.25">
      <c r="A317" s="12"/>
      <c r="B317" s="18"/>
      <c r="C317" s="8" t="s">
        <v>536</v>
      </c>
      <c r="D317" s="6" t="str">
        <f t="shared" si="12"/>
        <v>β = 5.27, SE = 4.07, z = 1.29, p = 0.196, d = 0.448</v>
      </c>
      <c r="E317" s="1"/>
      <c r="F317" s="29">
        <v>5.27</v>
      </c>
      <c r="G317" s="29">
        <v>4.07</v>
      </c>
      <c r="H317" s="29">
        <v>1.29</v>
      </c>
      <c r="I317" s="29">
        <v>0.19600000000000001</v>
      </c>
      <c r="J317" s="14">
        <v>0.44800000000000001</v>
      </c>
    </row>
    <row r="318" spans="1:10" s="14" customFormat="1" ht="19" x14ac:dyDescent="0.25">
      <c r="A318" s="12"/>
      <c r="B318" s="18"/>
      <c r="C318" s="8" t="s">
        <v>537</v>
      </c>
      <c r="D318" s="6" t="str">
        <f t="shared" si="12"/>
        <v>β = 5.68, SE = 4.07, z = 1.40, p = 0.163, d = 0.483</v>
      </c>
      <c r="E318" s="1"/>
      <c r="F318" s="29">
        <v>5.68</v>
      </c>
      <c r="G318" s="29">
        <v>4.07</v>
      </c>
      <c r="H318" s="29" t="s">
        <v>117</v>
      </c>
      <c r="I318" s="29">
        <v>0.16300000000000001</v>
      </c>
      <c r="J318" s="14">
        <v>0.48299999999999998</v>
      </c>
    </row>
    <row r="319" spans="1:10" s="14" customFormat="1" ht="19" x14ac:dyDescent="0.25">
      <c r="A319" s="12"/>
      <c r="B319" s="18"/>
      <c r="C319" s="8" t="s">
        <v>538</v>
      </c>
      <c r="D319" s="6" t="str">
        <f t="shared" si="12"/>
        <v>β = 1.92, SE = 4.07, z = 0.47, p = 0.637, d = 0.163</v>
      </c>
      <c r="E319" s="1"/>
      <c r="F319" s="29">
        <v>1.92</v>
      </c>
      <c r="G319" s="29">
        <v>4.07</v>
      </c>
      <c r="H319" s="29">
        <v>0.47</v>
      </c>
      <c r="I319" s="29">
        <v>0.63700000000000001</v>
      </c>
      <c r="J319" s="14">
        <v>0.16300000000000001</v>
      </c>
    </row>
    <row r="320" spans="1:10" s="14" customFormat="1" ht="19" x14ac:dyDescent="0.25">
      <c r="A320" s="12"/>
      <c r="B320" s="18"/>
      <c r="C320" s="8" t="s">
        <v>539</v>
      </c>
      <c r="D320" s="6" t="str">
        <f t="shared" si="12"/>
        <v>β = 4.09, SE = 4.07, z = 1.00, p = 0.315, d = 0.348</v>
      </c>
      <c r="E320" s="1"/>
      <c r="F320" s="29">
        <v>4.09</v>
      </c>
      <c r="G320" s="29">
        <v>4.07</v>
      </c>
      <c r="H320" s="29" t="s">
        <v>293</v>
      </c>
      <c r="I320" s="29">
        <v>0.315</v>
      </c>
      <c r="J320" s="14">
        <v>0.34799999999999998</v>
      </c>
    </row>
    <row r="321" spans="1:10" s="14" customFormat="1" ht="19" x14ac:dyDescent="0.25">
      <c r="A321" s="12"/>
      <c r="B321" s="18"/>
      <c r="C321" s="8" t="s">
        <v>540</v>
      </c>
      <c r="D321" s="6" t="str">
        <f t="shared" si="12"/>
        <v>β = 5.33, SE = 4.61, z = 1.15, p = 0.248, d = 0.453</v>
      </c>
      <c r="E321" s="1"/>
      <c r="F321" s="29">
        <v>5.33</v>
      </c>
      <c r="G321" s="29">
        <v>4.6100000000000003</v>
      </c>
      <c r="H321" s="29">
        <v>1.1499999999999999</v>
      </c>
      <c r="I321" s="29">
        <v>0.248</v>
      </c>
      <c r="J321" s="14">
        <v>0.45300000000000001</v>
      </c>
    </row>
    <row r="322" spans="1:10" s="14" customFormat="1" ht="17" x14ac:dyDescent="0.2">
      <c r="A322" s="12"/>
      <c r="B322" s="26"/>
      <c r="C322" s="7" t="s">
        <v>13</v>
      </c>
      <c r="D322" s="6"/>
      <c r="E322" s="1"/>
      <c r="F322" s="30" t="s">
        <v>22</v>
      </c>
      <c r="G322" s="30" t="s">
        <v>23</v>
      </c>
    </row>
    <row r="323" spans="1:10" s="14" customFormat="1" ht="17" x14ac:dyDescent="0.2">
      <c r="A323" s="12"/>
      <c r="B323" s="26"/>
      <c r="C323" s="8" t="s">
        <v>14</v>
      </c>
      <c r="D323" s="6" t="str">
        <f>_xlfn.CONCAT("σ2 = ",F323,", SD = ",G323)</f>
        <v>σ2 = 57.18, SD = 7.56</v>
      </c>
      <c r="E323" s="1"/>
      <c r="F323" s="14" t="s">
        <v>414</v>
      </c>
      <c r="G323" s="14" t="s">
        <v>415</v>
      </c>
    </row>
    <row r="324" spans="1:10" s="14" customFormat="1" ht="17" x14ac:dyDescent="0.2">
      <c r="A324" s="12"/>
      <c r="B324" s="26"/>
      <c r="C324" s="7" t="s">
        <v>15</v>
      </c>
      <c r="D324" s="6"/>
      <c r="E324" s="1"/>
    </row>
    <row r="325" spans="1:10" s="14" customFormat="1" x14ac:dyDescent="0.2">
      <c r="A325" s="12"/>
      <c r="B325" s="18"/>
      <c r="C325" s="9" t="s">
        <v>20</v>
      </c>
      <c r="D325" s="19">
        <v>240</v>
      </c>
      <c r="E325" s="1"/>
    </row>
    <row r="326" spans="1:10" s="14" customFormat="1" x14ac:dyDescent="0.2">
      <c r="A326" s="12"/>
      <c r="B326" s="18"/>
      <c r="C326" s="9" t="s">
        <v>21</v>
      </c>
      <c r="D326" s="40">
        <v>0.46400000000000002</v>
      </c>
      <c r="E326" s="1"/>
    </row>
    <row r="327" spans="1:10" s="14" customFormat="1" ht="18" x14ac:dyDescent="0.2">
      <c r="A327" s="12"/>
      <c r="B327" s="18"/>
      <c r="C327" s="9" t="s">
        <v>24</v>
      </c>
      <c r="D327" s="40">
        <v>0.105</v>
      </c>
      <c r="E327" s="1"/>
    </row>
    <row r="328" spans="1:10" s="14" customFormat="1" x14ac:dyDescent="0.2">
      <c r="A328" s="12"/>
      <c r="B328" s="18"/>
      <c r="C328" s="9" t="s">
        <v>424</v>
      </c>
      <c r="D328" s="40">
        <v>37.119</v>
      </c>
      <c r="E328" s="1"/>
    </row>
    <row r="329" spans="1:10" s="14" customFormat="1" x14ac:dyDescent="0.2">
      <c r="A329" s="12"/>
      <c r="B329" s="18"/>
      <c r="C329" s="9" t="s">
        <v>16</v>
      </c>
      <c r="D329" s="40">
        <v>0.88100000000000001</v>
      </c>
      <c r="E329" s="1"/>
    </row>
    <row r="330" spans="1:10" s="14" customFormat="1" x14ac:dyDescent="0.2">
      <c r="A330" s="12"/>
      <c r="B330" s="26"/>
      <c r="C330" s="9" t="s">
        <v>17</v>
      </c>
      <c r="D330" s="40">
        <v>68.751999999999995</v>
      </c>
      <c r="E330" s="1"/>
    </row>
    <row r="331" spans="1:10" s="14" customFormat="1" x14ac:dyDescent="0.2">
      <c r="A331" s="12"/>
      <c r="B331" s="26"/>
      <c r="C331" s="9" t="s">
        <v>18</v>
      </c>
      <c r="D331" s="40">
        <v>18.559000000000001</v>
      </c>
      <c r="E331" s="1"/>
    </row>
    <row r="332" spans="1:10" s="14" customFormat="1" x14ac:dyDescent="0.2">
      <c r="A332" s="12"/>
      <c r="B332" s="26"/>
      <c r="C332" s="9" t="s">
        <v>19</v>
      </c>
      <c r="D332" s="23">
        <v>8.0000000000000002E-3</v>
      </c>
      <c r="E332" s="1"/>
    </row>
    <row r="333" spans="1:10" s="14" customFormat="1" ht="17" x14ac:dyDescent="0.2">
      <c r="A333" s="12"/>
      <c r="B333" s="26"/>
      <c r="C333" s="7" t="s">
        <v>27</v>
      </c>
      <c r="D333" s="19"/>
      <c r="E333" s="1"/>
    </row>
    <row r="334" spans="1:10" s="14" customFormat="1" x14ac:dyDescent="0.2">
      <c r="A334" s="12"/>
      <c r="B334" s="26"/>
      <c r="C334" s="92" t="s">
        <v>327</v>
      </c>
      <c r="D334" s="56"/>
      <c r="E334" s="1"/>
      <c r="F334" s="30" t="s">
        <v>20</v>
      </c>
      <c r="G334" s="30" t="s">
        <v>34</v>
      </c>
      <c r="H334" s="30" t="s">
        <v>35</v>
      </c>
      <c r="I334" s="30" t="s">
        <v>111</v>
      </c>
    </row>
    <row r="335" spans="1:10" s="14" customFormat="1" ht="19" x14ac:dyDescent="0.25">
      <c r="A335" s="12"/>
      <c r="B335" s="26"/>
      <c r="C335" s="93" t="s">
        <v>365</v>
      </c>
      <c r="D335" s="51" t="str">
        <f t="shared" ref="D335:D343" si="13">_xlfn.CONCAT("t(",F335,") = ",G335,", p = ",H335,", d = ",I335)</f>
        <v>t(240) = 1.69, p = 0.092, d = 0.598</v>
      </c>
      <c r="E335" s="1"/>
      <c r="F335" s="14">
        <v>240</v>
      </c>
      <c r="G335" s="14">
        <v>1.69</v>
      </c>
      <c r="H335" s="14">
        <v>9.1999999999999998E-2</v>
      </c>
      <c r="I335" s="14">
        <v>0.59799999999999998</v>
      </c>
    </row>
    <row r="336" spans="1:10" s="14" customFormat="1" ht="19" x14ac:dyDescent="0.25">
      <c r="A336" s="12"/>
      <c r="B336" s="26"/>
      <c r="C336" s="93" t="s">
        <v>366</v>
      </c>
      <c r="D336" s="51" t="str">
        <f t="shared" si="13"/>
        <v>t(240) = -0.20, p = 0.838, d = -0.072</v>
      </c>
      <c r="E336" s="1"/>
      <c r="F336" s="14">
        <v>240</v>
      </c>
      <c r="G336" s="14" t="s">
        <v>314</v>
      </c>
      <c r="H336" s="14">
        <v>0.83799999999999997</v>
      </c>
      <c r="I336" s="14">
        <v>-7.1999999999999995E-2</v>
      </c>
    </row>
    <row r="337" spans="1:13" s="14" customFormat="1" ht="19" x14ac:dyDescent="0.25">
      <c r="A337" s="12"/>
      <c r="B337" s="26"/>
      <c r="C337" s="93" t="s">
        <v>541</v>
      </c>
      <c r="D337" s="51" t="str">
        <f t="shared" si="13"/>
        <v>t(240) = 1.78, p = 0.076, d = 0.629</v>
      </c>
      <c r="E337" s="1"/>
      <c r="F337" s="14">
        <v>240</v>
      </c>
      <c r="G337" s="14">
        <v>1.78</v>
      </c>
      <c r="H337" s="14">
        <v>7.5999999999999998E-2</v>
      </c>
      <c r="I337" s="14">
        <v>0.629</v>
      </c>
      <c r="L337" s="1"/>
      <c r="M337" s="1"/>
    </row>
    <row r="338" spans="1:13" s="14" customFormat="1" ht="19" x14ac:dyDescent="0.25">
      <c r="A338" s="12"/>
      <c r="B338" s="26"/>
      <c r="C338" s="93" t="s">
        <v>542</v>
      </c>
      <c r="D338" s="53" t="str">
        <f t="shared" si="13"/>
        <v>t(240) = 2.21, p = 0.028, d = 0.780</v>
      </c>
      <c r="E338" s="1"/>
      <c r="F338" s="14">
        <v>240</v>
      </c>
      <c r="G338" s="14">
        <v>2.21</v>
      </c>
      <c r="H338" s="14">
        <v>2.8000000000000001E-2</v>
      </c>
      <c r="I338" s="14" t="s">
        <v>668</v>
      </c>
      <c r="L338" s="1"/>
      <c r="M338" s="1"/>
    </row>
    <row r="339" spans="1:13" s="14" customFormat="1" ht="19" x14ac:dyDescent="0.25">
      <c r="A339" s="12"/>
      <c r="B339" s="26"/>
      <c r="C339" s="93" t="s">
        <v>543</v>
      </c>
      <c r="D339" s="51" t="str">
        <f t="shared" si="13"/>
        <v>t(240) = 0.67, p = 0.504, d = 0.248</v>
      </c>
      <c r="E339" s="1"/>
      <c r="F339" s="14">
        <v>240</v>
      </c>
      <c r="G339" s="14">
        <v>0.67</v>
      </c>
      <c r="H339" s="14">
        <v>0.504</v>
      </c>
      <c r="I339" s="14">
        <v>0.248</v>
      </c>
      <c r="L339" s="1"/>
      <c r="M339" s="1"/>
    </row>
    <row r="340" spans="1:13" s="14" customFormat="1" ht="19" x14ac:dyDescent="0.25">
      <c r="A340" s="12"/>
      <c r="B340" s="26"/>
      <c r="C340" s="93" t="s">
        <v>544</v>
      </c>
      <c r="D340" s="53" t="str">
        <f t="shared" si="13"/>
        <v>t(240) = 2.55, p = 0.011, d = 0.945</v>
      </c>
      <c r="E340" s="1"/>
      <c r="F340" s="14">
        <v>240</v>
      </c>
      <c r="G340" s="14">
        <v>2.5499999999999998</v>
      </c>
      <c r="H340" s="14">
        <v>1.0999999999999999E-2</v>
      </c>
      <c r="I340" s="14">
        <v>0.94499999999999995</v>
      </c>
      <c r="L340" s="1"/>
      <c r="M340" s="1"/>
    </row>
    <row r="341" spans="1:13" s="14" customFormat="1" ht="19" x14ac:dyDescent="0.25">
      <c r="A341" s="12"/>
      <c r="B341" s="26"/>
      <c r="C341" s="93" t="s">
        <v>545</v>
      </c>
      <c r="D341" s="51" t="str">
        <f t="shared" si="13"/>
        <v>t(240) = 0.66, p = 0.510, d = 0.245</v>
      </c>
      <c r="E341" s="1"/>
      <c r="F341" s="14">
        <v>240</v>
      </c>
      <c r="G341" s="14">
        <v>0.66</v>
      </c>
      <c r="H341" s="14" t="s">
        <v>97</v>
      </c>
      <c r="I341" s="14">
        <v>0.245</v>
      </c>
      <c r="L341" s="1"/>
      <c r="M341" s="1"/>
    </row>
    <row r="342" spans="1:13" s="14" customFormat="1" ht="19" x14ac:dyDescent="0.25">
      <c r="A342" s="12"/>
      <c r="B342" s="26"/>
      <c r="C342" s="93" t="s">
        <v>546</v>
      </c>
      <c r="D342" s="51" t="str">
        <f t="shared" si="13"/>
        <v>t(240) = 0.30, p = 0.764, d = 0.112</v>
      </c>
      <c r="E342" s="1"/>
      <c r="F342" s="14">
        <v>240</v>
      </c>
      <c r="G342" s="14" t="s">
        <v>258</v>
      </c>
      <c r="H342" s="14">
        <v>0.76400000000000001</v>
      </c>
      <c r="I342" s="14">
        <v>0.112</v>
      </c>
      <c r="L342" s="1"/>
      <c r="M342" s="1"/>
    </row>
    <row r="343" spans="1:13" s="14" customFormat="1" ht="19" x14ac:dyDescent="0.25">
      <c r="A343" s="12"/>
      <c r="B343" s="26"/>
      <c r="C343" s="93" t="s">
        <v>547</v>
      </c>
      <c r="D343" s="51" t="str">
        <f t="shared" si="13"/>
        <v>t(240) = 0.71, p = 0.481, d = 0.292</v>
      </c>
      <c r="E343" s="1"/>
      <c r="F343" s="14">
        <v>240</v>
      </c>
      <c r="G343" s="14">
        <v>0.71</v>
      </c>
      <c r="H343" s="14">
        <v>0.48099999999999998</v>
      </c>
      <c r="I343" s="14">
        <v>0.29199999999999998</v>
      </c>
      <c r="L343" s="1"/>
      <c r="M343" s="1"/>
    </row>
    <row r="344" spans="1:13" s="14" customFormat="1" x14ac:dyDescent="0.2">
      <c r="A344" s="12"/>
      <c r="B344" s="26"/>
      <c r="C344" s="90" t="s">
        <v>328</v>
      </c>
      <c r="D344" s="80"/>
      <c r="E344" s="1"/>
      <c r="L344" s="1"/>
      <c r="M344" s="1"/>
    </row>
    <row r="345" spans="1:13" s="14" customFormat="1" ht="19" x14ac:dyDescent="0.25">
      <c r="A345" s="12"/>
      <c r="B345" s="26"/>
      <c r="C345" s="91" t="s">
        <v>365</v>
      </c>
      <c r="D345" s="78" t="str">
        <f t="shared" ref="D345:D353" si="14">_xlfn.CONCAT("t(",F345,") = ",G345,", p = ",H345,", d = ",I345)</f>
        <v>t(240) = 2.92, p = 0.004, d = 0.984</v>
      </c>
      <c r="E345" s="1"/>
      <c r="F345" s="14">
        <v>240</v>
      </c>
      <c r="G345" s="14">
        <v>2.92</v>
      </c>
      <c r="H345" s="14">
        <v>4.0000000000000001E-3</v>
      </c>
      <c r="I345" s="14">
        <v>0.98399999999999999</v>
      </c>
      <c r="L345" s="1"/>
      <c r="M345" s="1"/>
    </row>
    <row r="346" spans="1:13" s="14" customFormat="1" ht="19" x14ac:dyDescent="0.25">
      <c r="A346" s="12"/>
      <c r="B346" s="26"/>
      <c r="C346" s="91" t="s">
        <v>366</v>
      </c>
      <c r="D346" s="78" t="str">
        <f t="shared" si="14"/>
        <v>t(240) = 2.16, p = 0.032, d = 0.727</v>
      </c>
      <c r="E346" s="1"/>
      <c r="F346" s="14">
        <v>240</v>
      </c>
      <c r="G346" s="14">
        <v>2.16</v>
      </c>
      <c r="H346" s="14">
        <v>3.2000000000000001E-2</v>
      </c>
      <c r="I346" s="14">
        <v>0.72699999999999998</v>
      </c>
      <c r="L346" s="1"/>
      <c r="M346" s="1"/>
    </row>
    <row r="347" spans="1:13" s="14" customFormat="1" ht="19" x14ac:dyDescent="0.25">
      <c r="A347" s="12"/>
      <c r="B347" s="26"/>
      <c r="C347" s="91" t="s">
        <v>541</v>
      </c>
      <c r="D347" s="75" t="str">
        <f t="shared" si="14"/>
        <v>t(240) = 0.53, p = 0.596, d = 0.179</v>
      </c>
      <c r="E347" s="1"/>
      <c r="F347" s="14">
        <v>240</v>
      </c>
      <c r="G347" s="14">
        <v>0.53</v>
      </c>
      <c r="H347" s="14">
        <v>0.59599999999999997</v>
      </c>
      <c r="I347" s="14">
        <v>0.17899999999999999</v>
      </c>
      <c r="L347" s="1"/>
      <c r="M347" s="1"/>
    </row>
    <row r="348" spans="1:13" s="14" customFormat="1" ht="19" x14ac:dyDescent="0.25">
      <c r="A348" s="12"/>
      <c r="B348" s="26"/>
      <c r="C348" s="91" t="s">
        <v>542</v>
      </c>
      <c r="D348" s="78" t="str">
        <f t="shared" si="14"/>
        <v>t(240) = 2.54, p = 0.012, d = 0.856</v>
      </c>
      <c r="E348" s="1"/>
      <c r="F348" s="14">
        <v>240</v>
      </c>
      <c r="G348" s="14">
        <v>2.54</v>
      </c>
      <c r="H348" s="14">
        <v>1.2E-2</v>
      </c>
      <c r="I348" s="14">
        <v>0.85599999999999998</v>
      </c>
      <c r="L348" s="1"/>
      <c r="M348" s="1"/>
    </row>
    <row r="349" spans="1:13" s="14" customFormat="1" ht="19" x14ac:dyDescent="0.25">
      <c r="A349" s="12"/>
      <c r="B349" s="26"/>
      <c r="C349" s="91" t="s">
        <v>543</v>
      </c>
      <c r="D349" s="75" t="str">
        <f t="shared" si="14"/>
        <v>t(240) = -1.19, p = 0.237, d = -0.400</v>
      </c>
      <c r="E349" s="1"/>
      <c r="F349" s="14">
        <v>240</v>
      </c>
      <c r="G349" s="14">
        <v>-1.19</v>
      </c>
      <c r="H349" s="14">
        <v>0.23699999999999999</v>
      </c>
      <c r="I349" s="14" t="s">
        <v>667</v>
      </c>
      <c r="L349" s="1"/>
      <c r="M349" s="1"/>
    </row>
    <row r="350" spans="1:13" s="14" customFormat="1" ht="19" x14ac:dyDescent="0.25">
      <c r="A350" s="12"/>
      <c r="B350" s="26"/>
      <c r="C350" s="91" t="s">
        <v>544</v>
      </c>
      <c r="D350" s="75" t="str">
        <f t="shared" si="14"/>
        <v>t(240) = 0.73, p = 0.466, d = 0.246</v>
      </c>
      <c r="E350" s="1"/>
      <c r="F350" s="14">
        <v>240</v>
      </c>
      <c r="G350" s="14">
        <v>0.73</v>
      </c>
      <c r="H350" s="14">
        <v>0.46600000000000003</v>
      </c>
      <c r="I350" s="14">
        <v>0.246</v>
      </c>
      <c r="L350" s="1"/>
      <c r="M350" s="1"/>
    </row>
    <row r="351" spans="1:13" s="14" customFormat="1" ht="19" x14ac:dyDescent="0.25">
      <c r="A351" s="12"/>
      <c r="B351" s="26"/>
      <c r="C351" s="91" t="s">
        <v>545</v>
      </c>
      <c r="D351" s="75" t="str">
        <f t="shared" si="14"/>
        <v>t(240) = 0.02, p = 0.980, d = 0.008</v>
      </c>
      <c r="E351" s="1"/>
      <c r="F351" s="14">
        <v>240</v>
      </c>
      <c r="G351" s="14">
        <v>0.02</v>
      </c>
      <c r="H351" s="14" t="s">
        <v>379</v>
      </c>
      <c r="I351" s="14">
        <v>8.0000000000000002E-3</v>
      </c>
      <c r="L351" s="1"/>
      <c r="M351" s="1"/>
    </row>
    <row r="352" spans="1:13" s="14" customFormat="1" ht="19" x14ac:dyDescent="0.25">
      <c r="A352" s="12"/>
      <c r="B352" s="26"/>
      <c r="C352" s="91" t="s">
        <v>546</v>
      </c>
      <c r="D352" s="75" t="str">
        <f t="shared" si="14"/>
        <v>t(240) = -1.16, p = 0.247, d = -0.391</v>
      </c>
      <c r="E352" s="1"/>
      <c r="F352" s="14">
        <v>240</v>
      </c>
      <c r="G352" s="14">
        <v>-1.1599999999999999</v>
      </c>
      <c r="H352" s="14">
        <v>0.247</v>
      </c>
      <c r="I352" s="14">
        <v>-0.39100000000000001</v>
      </c>
      <c r="L352" s="1"/>
      <c r="M352" s="1"/>
    </row>
    <row r="353" spans="1:10" s="14" customFormat="1" ht="19" x14ac:dyDescent="0.25">
      <c r="A353" s="12"/>
      <c r="B353" s="26"/>
      <c r="C353" s="91" t="s">
        <v>547</v>
      </c>
      <c r="D353" s="75" t="str">
        <f t="shared" si="14"/>
        <v>t(240) = -0.94, p = 0.350, d = -0.363</v>
      </c>
      <c r="E353" s="1"/>
      <c r="F353" s="14">
        <v>240</v>
      </c>
      <c r="G353" s="14">
        <v>-0.94</v>
      </c>
      <c r="H353" s="14" t="s">
        <v>416</v>
      </c>
      <c r="I353" s="14">
        <v>-0.36299999999999999</v>
      </c>
    </row>
    <row r="354" spans="1:10" s="14" customFormat="1" x14ac:dyDescent="0.2">
      <c r="A354" s="12"/>
      <c r="B354" s="26"/>
      <c r="C354" s="35" t="s">
        <v>355</v>
      </c>
      <c r="D354" s="19"/>
      <c r="E354" s="1"/>
    </row>
    <row r="355" spans="1:10" s="14" customFormat="1" ht="17" x14ac:dyDescent="0.2">
      <c r="A355" s="12"/>
      <c r="B355" s="26"/>
      <c r="C355" s="36" t="s">
        <v>356</v>
      </c>
      <c r="D355" s="6" t="str">
        <f t="shared" ref="D355:D364" si="15">_xlfn.CONCAT("t(",F355,") = ",G355,", p = ",H355,", d = ",I355)</f>
        <v>t(240) = 0.45, p = 0.655, d = 0.208</v>
      </c>
      <c r="E355" s="1"/>
      <c r="F355" s="14">
        <v>240</v>
      </c>
      <c r="G355" s="14">
        <v>0.45</v>
      </c>
      <c r="H355" s="14">
        <v>0.65500000000000003</v>
      </c>
      <c r="I355" s="14">
        <v>0.20799999999999999</v>
      </c>
    </row>
    <row r="356" spans="1:10" s="14" customFormat="1" ht="19" x14ac:dyDescent="0.25">
      <c r="A356" s="12"/>
      <c r="B356" s="26"/>
      <c r="C356" s="34" t="s">
        <v>56</v>
      </c>
      <c r="D356" s="6" t="str">
        <f t="shared" si="15"/>
        <v>t(240) = 0.99, p = 0.323, d = 0.594</v>
      </c>
      <c r="E356" s="1"/>
      <c r="F356" s="14">
        <v>240</v>
      </c>
      <c r="G356" s="14">
        <v>0.99</v>
      </c>
      <c r="H356" s="14">
        <v>0.32300000000000001</v>
      </c>
      <c r="I356" s="14">
        <v>0.59399999999999997</v>
      </c>
    </row>
    <row r="357" spans="1:10" s="14" customFormat="1" ht="19" x14ac:dyDescent="0.25">
      <c r="A357" s="12"/>
      <c r="B357" s="26"/>
      <c r="C357" s="34" t="s">
        <v>57</v>
      </c>
      <c r="D357" s="6" t="str">
        <f t="shared" si="15"/>
        <v>t(240) = 1.68, p = 0.094, d = 1.007</v>
      </c>
      <c r="E357" s="1"/>
      <c r="F357" s="14">
        <v>240</v>
      </c>
      <c r="G357" s="14">
        <v>1.68</v>
      </c>
      <c r="H357" s="14">
        <v>9.4E-2</v>
      </c>
      <c r="I357" s="14">
        <v>1.0069999999999999</v>
      </c>
    </row>
    <row r="358" spans="1:10" s="14" customFormat="1" ht="19" x14ac:dyDescent="0.25">
      <c r="A358" s="12"/>
      <c r="B358" s="26"/>
      <c r="C358" s="34" t="s">
        <v>58</v>
      </c>
      <c r="D358" s="6" t="str">
        <f t="shared" si="15"/>
        <v>t(240) = -0.40, p = 0.687, d = -0.242</v>
      </c>
      <c r="E358" s="1"/>
      <c r="F358" s="14">
        <v>240</v>
      </c>
      <c r="G358" s="14" t="s">
        <v>417</v>
      </c>
      <c r="H358" s="14">
        <v>0.68700000000000006</v>
      </c>
      <c r="I358" s="14">
        <v>-0.24199999999999999</v>
      </c>
    </row>
    <row r="359" spans="1:10" s="14" customFormat="1" ht="19" x14ac:dyDescent="0.25">
      <c r="A359" s="12"/>
      <c r="B359" s="26"/>
      <c r="C359" s="34" t="s">
        <v>59</v>
      </c>
      <c r="D359" s="6" t="str">
        <f t="shared" si="15"/>
        <v>t(240) = 0.47, p = 0.636, d = 0.284</v>
      </c>
      <c r="E359" s="1"/>
      <c r="F359" s="14">
        <v>240</v>
      </c>
      <c r="G359" s="14">
        <v>0.47</v>
      </c>
      <c r="H359" s="14">
        <v>0.63600000000000001</v>
      </c>
      <c r="I359" s="14">
        <v>0.28399999999999997</v>
      </c>
    </row>
    <row r="360" spans="1:10" s="14" customFormat="1" ht="19" x14ac:dyDescent="0.25">
      <c r="A360" s="12"/>
      <c r="B360" s="26"/>
      <c r="C360" s="34" t="s">
        <v>61</v>
      </c>
      <c r="D360" s="6" t="str">
        <f t="shared" si="15"/>
        <v>t(240) = -0.72, p = 0.471, d = -0.44</v>
      </c>
      <c r="E360" s="1"/>
      <c r="F360" s="14">
        <v>240</v>
      </c>
      <c r="G360" s="14">
        <v>-0.72</v>
      </c>
      <c r="H360" s="14">
        <v>0.47099999999999997</v>
      </c>
      <c r="I360" s="14">
        <v>-0.44</v>
      </c>
    </row>
    <row r="361" spans="1:10" s="14" customFormat="1" ht="19" x14ac:dyDescent="0.25">
      <c r="A361" s="12"/>
      <c r="B361" s="26"/>
      <c r="C361" s="34" t="s">
        <v>60</v>
      </c>
      <c r="D361" s="6" t="str">
        <f t="shared" si="15"/>
        <v>t(240) = -0.81, p = 0.421, d = -0.491</v>
      </c>
      <c r="E361" s="1"/>
      <c r="F361" s="14">
        <v>240</v>
      </c>
      <c r="G361" s="14">
        <v>-0.81</v>
      </c>
      <c r="H361" s="14">
        <v>0.42099999999999999</v>
      </c>
      <c r="I361" s="14">
        <v>-0.49099999999999999</v>
      </c>
    </row>
    <row r="362" spans="1:10" s="14" customFormat="1" ht="19" x14ac:dyDescent="0.25">
      <c r="A362" s="12"/>
      <c r="B362" s="26"/>
      <c r="C362" s="34" t="s">
        <v>62</v>
      </c>
      <c r="D362" s="6" t="str">
        <f t="shared" si="15"/>
        <v>t(240) = -0.05, p = 0.963, d = -0.028</v>
      </c>
      <c r="E362" s="1"/>
      <c r="F362" s="14">
        <v>240</v>
      </c>
      <c r="G362" s="14">
        <v>-0.05</v>
      </c>
      <c r="H362" s="14">
        <v>0.96299999999999997</v>
      </c>
      <c r="I362" s="14">
        <v>-2.8000000000000001E-2</v>
      </c>
    </row>
    <row r="363" spans="1:10" s="14" customFormat="1" ht="19" x14ac:dyDescent="0.25">
      <c r="A363" s="12"/>
      <c r="B363" s="26"/>
      <c r="C363" s="34" t="s">
        <v>63</v>
      </c>
      <c r="D363" s="6" t="str">
        <f t="shared" si="15"/>
        <v>t(240) = -0.48, p = 0.629, d = -0.295</v>
      </c>
      <c r="E363" s="1"/>
      <c r="F363" s="14">
        <v>240</v>
      </c>
      <c r="G363" s="14">
        <v>-0.48</v>
      </c>
      <c r="H363" s="14">
        <v>0.629</v>
      </c>
      <c r="I363" s="14">
        <v>-0.29499999999999998</v>
      </c>
    </row>
    <row r="364" spans="1:10" s="14" customFormat="1" ht="20" thickBot="1" x14ac:dyDescent="0.3">
      <c r="A364" s="13"/>
      <c r="B364" s="27"/>
      <c r="C364" s="37" t="s">
        <v>533</v>
      </c>
      <c r="D364" s="10" t="str">
        <f t="shared" si="15"/>
        <v>t(240) = -0.67, p = 0.503, d = -0.447</v>
      </c>
      <c r="E364" s="1"/>
      <c r="F364" s="14">
        <v>240</v>
      </c>
      <c r="G364" s="14">
        <v>-0.67</v>
      </c>
      <c r="H364" s="14">
        <v>0.503</v>
      </c>
      <c r="I364" s="14">
        <v>-0.44700000000000001</v>
      </c>
    </row>
    <row r="365" spans="1:10" ht="51" x14ac:dyDescent="0.2">
      <c r="A365" s="11" t="s">
        <v>574</v>
      </c>
      <c r="B365" s="25" t="s">
        <v>329</v>
      </c>
      <c r="C365" s="5" t="s">
        <v>419</v>
      </c>
      <c r="D365" s="15"/>
      <c r="F365" s="28"/>
      <c r="G365" s="28"/>
      <c r="H365" s="28"/>
      <c r="I365" s="28"/>
      <c r="J365" s="30"/>
    </row>
    <row r="366" spans="1:10" ht="17" x14ac:dyDescent="0.2">
      <c r="A366" s="12"/>
      <c r="B366" s="18" t="s">
        <v>330</v>
      </c>
      <c r="C366" s="7" t="s">
        <v>12</v>
      </c>
      <c r="D366" s="6"/>
      <c r="F366" s="28" t="s">
        <v>8</v>
      </c>
      <c r="G366" s="28" t="s">
        <v>9</v>
      </c>
      <c r="H366" s="28" t="s">
        <v>10</v>
      </c>
      <c r="I366" s="28" t="s">
        <v>35</v>
      </c>
      <c r="J366" s="30" t="s">
        <v>111</v>
      </c>
    </row>
    <row r="367" spans="1:10" ht="17" x14ac:dyDescent="0.2">
      <c r="A367" s="12"/>
      <c r="B367" s="18" t="s">
        <v>331</v>
      </c>
      <c r="C367" s="8" t="s">
        <v>79</v>
      </c>
      <c r="D367" s="6" t="str">
        <f>_xlfn.CONCAT("β = ",F367,", SE = ",G367,", z = ",H367,", p = ",I367)</f>
        <v>β = -5.37, SE = 2.74, z = -1.96, p = 0.050</v>
      </c>
      <c r="F367" s="14">
        <v>-5.37</v>
      </c>
      <c r="G367" s="14">
        <v>2.74</v>
      </c>
      <c r="H367" s="14">
        <v>-1.96</v>
      </c>
      <c r="I367" s="14" t="s">
        <v>90</v>
      </c>
    </row>
    <row r="368" spans="1:10" ht="19" x14ac:dyDescent="0.25">
      <c r="A368" s="12"/>
      <c r="B368" s="18" t="s">
        <v>332</v>
      </c>
      <c r="C368" s="8" t="s">
        <v>77</v>
      </c>
      <c r="D368" s="6" t="str">
        <f t="shared" ref="D368:D373" si="16">_xlfn.CONCAT("β = ",F368,", SE = ",G368,", z = ",H368,", p = ",I368,", d = ",J368)</f>
        <v>β = -1.08, SE = 2.23, z = -0.48, p = 0.628, d = -0.096</v>
      </c>
      <c r="F368" s="14">
        <v>-1.08</v>
      </c>
      <c r="G368" s="14">
        <v>2.23</v>
      </c>
      <c r="H368" s="14">
        <v>-0.48</v>
      </c>
      <c r="I368" s="14">
        <v>0.628</v>
      </c>
      <c r="J368" s="14">
        <v>-9.6000000000000002E-2</v>
      </c>
    </row>
    <row r="369" spans="1:10" ht="19" x14ac:dyDescent="0.25">
      <c r="A369" s="12"/>
      <c r="B369" s="18" t="s">
        <v>333</v>
      </c>
      <c r="C369" s="8" t="s">
        <v>78</v>
      </c>
      <c r="D369" s="6" t="str">
        <f t="shared" si="16"/>
        <v>β = 2.84, SE = 2.09, z = 1.36, p = 0.174, d = 0.252</v>
      </c>
      <c r="F369" s="14">
        <v>2.84</v>
      </c>
      <c r="G369" s="14">
        <v>2.09</v>
      </c>
      <c r="H369" s="14">
        <v>1.36</v>
      </c>
      <c r="I369" s="14">
        <v>0.17399999999999999</v>
      </c>
      <c r="J369" s="14">
        <v>0.252</v>
      </c>
    </row>
    <row r="370" spans="1:10" ht="19" x14ac:dyDescent="0.25">
      <c r="A370" s="12"/>
      <c r="B370" s="26"/>
      <c r="C370" s="8" t="s">
        <v>321</v>
      </c>
      <c r="D370" s="16" t="str">
        <f t="shared" si="16"/>
        <v>β = -7.24, SE = 3.37, z = -2.15, p = 0.032, d = -0.643</v>
      </c>
      <c r="F370" s="14">
        <v>-7.24</v>
      </c>
      <c r="G370" s="14">
        <v>3.37</v>
      </c>
      <c r="H370" s="14">
        <v>-2.15</v>
      </c>
      <c r="I370" s="14">
        <v>3.2000000000000001E-2</v>
      </c>
      <c r="J370" s="14">
        <v>-0.64300000000000002</v>
      </c>
    </row>
    <row r="371" spans="1:10" ht="19" x14ac:dyDescent="0.25">
      <c r="A371" s="12"/>
      <c r="B371" s="26"/>
      <c r="C371" s="8" t="s">
        <v>64</v>
      </c>
      <c r="D371" s="6" t="str">
        <f t="shared" si="16"/>
        <v>β = 2.31, SE = 2.83, z = 0.82, p = 0.415, d = 0.205</v>
      </c>
      <c r="F371" s="14">
        <v>2.31</v>
      </c>
      <c r="G371" s="14">
        <v>2.83</v>
      </c>
      <c r="H371" s="14">
        <v>0.82</v>
      </c>
      <c r="I371" s="14">
        <v>0.41499999999999998</v>
      </c>
      <c r="J371" s="14">
        <v>0.20499999999999999</v>
      </c>
    </row>
    <row r="372" spans="1:10" ht="19" x14ac:dyDescent="0.25">
      <c r="A372" s="12"/>
      <c r="B372" s="26"/>
      <c r="C372" s="8" t="s">
        <v>323</v>
      </c>
      <c r="D372" s="16" t="str">
        <f t="shared" si="16"/>
        <v>β = 14.16, SE = 3.06, z = 4.63, p = 0.000, d = 1.259</v>
      </c>
      <c r="F372" s="14">
        <v>14.16</v>
      </c>
      <c r="G372" s="14">
        <v>3.06</v>
      </c>
      <c r="H372" s="14">
        <v>4.63</v>
      </c>
      <c r="I372" s="14" t="s">
        <v>51</v>
      </c>
      <c r="J372" s="14">
        <v>1.2589999999999999</v>
      </c>
    </row>
    <row r="373" spans="1:10" ht="19" x14ac:dyDescent="0.25">
      <c r="A373" s="12"/>
      <c r="B373" s="26"/>
      <c r="C373" s="8" t="s">
        <v>324</v>
      </c>
      <c r="D373" s="16" t="str">
        <f t="shared" si="16"/>
        <v>β = 11.5, SE = 2.69, z = 4.27, p = 0.000, d = 1.022</v>
      </c>
      <c r="F373" s="14">
        <v>11.5</v>
      </c>
      <c r="G373" s="14">
        <v>2.69</v>
      </c>
      <c r="H373" s="14">
        <v>4.2699999999999996</v>
      </c>
      <c r="I373" s="14" t="s">
        <v>51</v>
      </c>
      <c r="J373" s="14">
        <v>1.022</v>
      </c>
    </row>
    <row r="374" spans="1:10" ht="17" x14ac:dyDescent="0.2">
      <c r="A374" s="12"/>
      <c r="B374" s="26"/>
      <c r="C374" s="7" t="s">
        <v>13</v>
      </c>
      <c r="D374" s="6"/>
      <c r="F374" s="30" t="s">
        <v>22</v>
      </c>
      <c r="G374" s="30" t="s">
        <v>23</v>
      </c>
    </row>
    <row r="375" spans="1:10" ht="17" x14ac:dyDescent="0.2">
      <c r="A375" s="12"/>
      <c r="B375" s="26"/>
      <c r="C375" s="8" t="s">
        <v>14</v>
      </c>
      <c r="D375" s="6" t="str">
        <f>_xlfn.CONCAT("σ2 = ",F375,", SD = ",G375)</f>
        <v>σ2 = 34.79, SD = 5.90</v>
      </c>
      <c r="F375" s="14" t="s">
        <v>420</v>
      </c>
      <c r="G375" s="14" t="s">
        <v>132</v>
      </c>
    </row>
    <row r="376" spans="1:10" ht="17" x14ac:dyDescent="0.2">
      <c r="A376" s="12"/>
      <c r="B376" s="26"/>
      <c r="C376" s="7" t="s">
        <v>15</v>
      </c>
      <c r="D376" s="6"/>
    </row>
    <row r="377" spans="1:10" x14ac:dyDescent="0.2">
      <c r="A377" s="12"/>
      <c r="B377" s="18"/>
      <c r="C377" s="9" t="s">
        <v>20</v>
      </c>
      <c r="D377" s="19">
        <v>216</v>
      </c>
    </row>
    <row r="378" spans="1:10" x14ac:dyDescent="0.2">
      <c r="A378" s="12"/>
      <c r="B378" s="18"/>
      <c r="C378" s="9" t="s">
        <v>21</v>
      </c>
      <c r="D378" s="40">
        <v>0.35799999999999998</v>
      </c>
    </row>
    <row r="379" spans="1:10" ht="18" x14ac:dyDescent="0.2">
      <c r="A379" s="12"/>
      <c r="B379" s="18"/>
      <c r="C379" s="9" t="s">
        <v>24</v>
      </c>
      <c r="D379" s="40">
        <v>0.214</v>
      </c>
    </row>
    <row r="380" spans="1:10" x14ac:dyDescent="0.2">
      <c r="A380" s="12"/>
      <c r="B380" s="18"/>
      <c r="C380" s="9" t="s">
        <v>424</v>
      </c>
      <c r="D380" s="40">
        <v>69.760999999999996</v>
      </c>
    </row>
    <row r="381" spans="1:10" x14ac:dyDescent="0.2">
      <c r="A381" s="12"/>
      <c r="B381" s="18"/>
      <c r="C381" s="9" t="s">
        <v>16</v>
      </c>
      <c r="D381" s="40">
        <v>-59.761000000000003</v>
      </c>
    </row>
    <row r="382" spans="1:10" x14ac:dyDescent="0.2">
      <c r="A382" s="12"/>
      <c r="B382" s="26"/>
      <c r="C382" s="9" t="s">
        <v>17</v>
      </c>
      <c r="D382" s="40">
        <v>-42.68</v>
      </c>
    </row>
    <row r="383" spans="1:10" x14ac:dyDescent="0.2">
      <c r="A383" s="12"/>
      <c r="B383" s="26"/>
      <c r="C383" s="9" t="s">
        <v>18</v>
      </c>
      <c r="D383" s="40">
        <v>34.880000000000003</v>
      </c>
      <c r="G383" s="1"/>
    </row>
    <row r="384" spans="1:10" ht="17" x14ac:dyDescent="0.2">
      <c r="A384" s="12"/>
      <c r="B384" s="26"/>
      <c r="C384" s="9" t="s">
        <v>19</v>
      </c>
      <c r="D384" s="23" t="s">
        <v>25</v>
      </c>
    </row>
    <row r="385" spans="1:10" x14ac:dyDescent="0.2">
      <c r="A385" s="12"/>
      <c r="B385" s="18"/>
      <c r="C385" s="31" t="s">
        <v>27</v>
      </c>
      <c r="D385" s="6"/>
      <c r="F385" s="28"/>
      <c r="G385" s="28"/>
      <c r="H385" s="28"/>
      <c r="I385" s="28"/>
      <c r="J385" s="30"/>
    </row>
    <row r="386" spans="1:10" x14ac:dyDescent="0.2">
      <c r="A386" s="12"/>
      <c r="B386" s="18"/>
      <c r="C386" s="35" t="s">
        <v>355</v>
      </c>
      <c r="D386" s="6"/>
      <c r="F386" s="30" t="s">
        <v>20</v>
      </c>
      <c r="G386" s="30" t="s">
        <v>34</v>
      </c>
      <c r="H386" s="30" t="s">
        <v>35</v>
      </c>
      <c r="I386" s="30" t="s">
        <v>111</v>
      </c>
      <c r="J386" s="30"/>
    </row>
    <row r="387" spans="1:10" ht="19" x14ac:dyDescent="0.25">
      <c r="A387" s="12"/>
      <c r="B387" s="18"/>
      <c r="C387" s="34" t="s">
        <v>76</v>
      </c>
      <c r="D387" s="16" t="str">
        <f t="shared" ref="D387:D389" si="17">_xlfn.CONCAT("t(",F387,") = ",G387,", p = ",H387,", d = ",I387)</f>
        <v>t(216) = 2.15, p = 0.033, d = 0.916</v>
      </c>
      <c r="F387" s="14">
        <v>216</v>
      </c>
      <c r="G387" s="14">
        <v>2.15</v>
      </c>
      <c r="H387" s="14">
        <v>3.3000000000000002E-2</v>
      </c>
      <c r="I387" s="14">
        <v>0.91600000000000004</v>
      </c>
    </row>
    <row r="388" spans="1:10" ht="19" x14ac:dyDescent="0.25">
      <c r="A388" s="12"/>
      <c r="B388" s="18"/>
      <c r="C388" s="34" t="s">
        <v>77</v>
      </c>
      <c r="D388" s="16" t="str">
        <f t="shared" si="17"/>
        <v>t(216) = -2.03, p = 0.044, d = -0.877</v>
      </c>
      <c r="F388" s="14">
        <v>216</v>
      </c>
      <c r="G388" s="14">
        <v>-2.0299999999999998</v>
      </c>
      <c r="H388" s="14">
        <v>4.3999999999999997E-2</v>
      </c>
      <c r="I388" s="14">
        <v>-0.877</v>
      </c>
    </row>
    <row r="389" spans="1:10" ht="20" thickBot="1" x14ac:dyDescent="0.3">
      <c r="A389" s="13"/>
      <c r="B389" s="38"/>
      <c r="C389" s="37" t="s">
        <v>78</v>
      </c>
      <c r="D389" s="10" t="str">
        <f t="shared" si="17"/>
        <v>t(216) = -1.39, p = 0.165, d = -0.540</v>
      </c>
      <c r="F389" s="14">
        <v>216</v>
      </c>
      <c r="G389" s="14">
        <v>-1.39</v>
      </c>
      <c r="H389" s="14">
        <v>0.16500000000000001</v>
      </c>
      <c r="I389" s="14" t="s">
        <v>669</v>
      </c>
    </row>
    <row r="390" spans="1:10" ht="51" x14ac:dyDescent="0.2">
      <c r="A390" s="11" t="s">
        <v>575</v>
      </c>
      <c r="B390" s="25" t="s">
        <v>329</v>
      </c>
      <c r="C390" s="5" t="s">
        <v>691</v>
      </c>
      <c r="D390" s="15"/>
    </row>
    <row r="391" spans="1:10" ht="17" x14ac:dyDescent="0.2">
      <c r="A391" s="12"/>
      <c r="B391" s="18" t="s">
        <v>330</v>
      </c>
      <c r="C391" s="7" t="s">
        <v>12</v>
      </c>
      <c r="D391" s="6"/>
      <c r="F391" s="28" t="s">
        <v>8</v>
      </c>
      <c r="G391" s="28" t="s">
        <v>9</v>
      </c>
      <c r="H391" s="28" t="s">
        <v>10</v>
      </c>
      <c r="I391" s="28" t="s">
        <v>35</v>
      </c>
      <c r="J391" s="30" t="s">
        <v>111</v>
      </c>
    </row>
    <row r="392" spans="1:10" ht="17" x14ac:dyDescent="0.2">
      <c r="A392" s="12"/>
      <c r="B392" s="18" t="s">
        <v>331</v>
      </c>
      <c r="C392" s="8" t="s">
        <v>79</v>
      </c>
      <c r="D392" s="6" t="str">
        <f>_xlfn.CONCAT("β = ",F392,", SE = ",G392,", z = ",H392,", p = ",I392)</f>
        <v>β = -17.25, SE = 11.65, z = -1.48, p = 0.139</v>
      </c>
      <c r="F392" s="14">
        <v>-17.25</v>
      </c>
      <c r="G392" s="14">
        <v>11.65</v>
      </c>
      <c r="H392" s="14">
        <v>-1.48</v>
      </c>
      <c r="I392" s="14">
        <v>0.13900000000000001</v>
      </c>
    </row>
    <row r="393" spans="1:10" ht="19" x14ac:dyDescent="0.25">
      <c r="A393" s="12"/>
      <c r="B393" s="18" t="s">
        <v>332</v>
      </c>
      <c r="C393" s="8" t="s">
        <v>77</v>
      </c>
      <c r="D393" s="6" t="str">
        <f t="shared" ref="D393:D398" si="18">_xlfn.CONCAT("β = ",F393,", SE = ",G393,", z = ",H393,", p = ",I393,", d = ",J393)</f>
        <v>β = 4.22, SE = 19.92, z = 0.21, p = 0.832, d = 0.044</v>
      </c>
      <c r="F393" s="14">
        <v>4.22</v>
      </c>
      <c r="G393" s="14">
        <v>19.920000000000002</v>
      </c>
      <c r="H393" s="14">
        <v>0.21</v>
      </c>
      <c r="I393" s="14">
        <v>0.83199999999999996</v>
      </c>
      <c r="J393" s="14">
        <v>4.3999999999999997E-2</v>
      </c>
    </row>
    <row r="394" spans="1:10" ht="19" x14ac:dyDescent="0.25">
      <c r="A394" s="12"/>
      <c r="B394" s="18" t="s">
        <v>333</v>
      </c>
      <c r="C394" s="8" t="s">
        <v>78</v>
      </c>
      <c r="D394" s="6" t="str">
        <f t="shared" si="18"/>
        <v>β = 0.61, SE = 16.62, z = 0.04, p = 0.971, d = 0.006</v>
      </c>
      <c r="F394" s="14">
        <v>0.61</v>
      </c>
      <c r="G394" s="14">
        <v>16.62</v>
      </c>
      <c r="H394" s="14">
        <v>0.04</v>
      </c>
      <c r="I394" s="14">
        <v>0.97099999999999997</v>
      </c>
      <c r="J394" s="14">
        <v>6.0000000000000001E-3</v>
      </c>
    </row>
    <row r="395" spans="1:10" ht="19" x14ac:dyDescent="0.25">
      <c r="A395" s="12"/>
      <c r="B395" s="26"/>
      <c r="C395" s="8" t="s">
        <v>321</v>
      </c>
      <c r="D395" s="16" t="str">
        <f t="shared" si="18"/>
        <v>β = 70.96, SE = 15.15, z = 4.68, p = 0.000, d = 0.734</v>
      </c>
      <c r="F395" s="14">
        <v>70.959999999999994</v>
      </c>
      <c r="G395" s="14">
        <v>15.15</v>
      </c>
      <c r="H395" s="14">
        <v>4.68</v>
      </c>
      <c r="I395" s="14" t="s">
        <v>51</v>
      </c>
      <c r="J395" s="14">
        <v>0.73399999999999999</v>
      </c>
    </row>
    <row r="396" spans="1:10" ht="19" x14ac:dyDescent="0.25">
      <c r="A396" s="12"/>
      <c r="B396" s="26"/>
      <c r="C396" s="8" t="s">
        <v>64</v>
      </c>
      <c r="D396" s="6" t="str">
        <f t="shared" si="18"/>
        <v>β = 8.73, SE = 10.22, z = 0.85, p = 0.393, d = 0.090</v>
      </c>
      <c r="F396" s="14">
        <v>8.73</v>
      </c>
      <c r="G396" s="14">
        <v>10.220000000000001</v>
      </c>
      <c r="H396" s="14">
        <v>0.85</v>
      </c>
      <c r="I396" s="14">
        <v>0.39300000000000002</v>
      </c>
      <c r="J396" s="14" t="s">
        <v>362</v>
      </c>
    </row>
    <row r="397" spans="1:10" ht="19" x14ac:dyDescent="0.25">
      <c r="A397" s="12"/>
      <c r="B397" s="26"/>
      <c r="C397" s="8" t="s">
        <v>323</v>
      </c>
      <c r="D397" s="16" t="str">
        <f t="shared" si="18"/>
        <v>β = -94.62, SE = 27.52, z = -3.44, p = 0.001, d = -0.978</v>
      </c>
      <c r="F397" s="14">
        <v>-94.62</v>
      </c>
      <c r="G397" s="14">
        <v>27.52</v>
      </c>
      <c r="H397" s="14">
        <v>-3.44</v>
      </c>
      <c r="I397" s="14">
        <v>1E-3</v>
      </c>
      <c r="J397" s="14">
        <v>-0.97799999999999998</v>
      </c>
    </row>
    <row r="398" spans="1:10" ht="19" x14ac:dyDescent="0.25">
      <c r="A398" s="12"/>
      <c r="B398" s="26"/>
      <c r="C398" s="8" t="s">
        <v>324</v>
      </c>
      <c r="D398" s="16" t="str">
        <f t="shared" si="18"/>
        <v>β = -63.98, SE = 22.73, z = -2.81, p = 0.005, d = -0.661</v>
      </c>
      <c r="F398" s="14">
        <v>-63.98</v>
      </c>
      <c r="G398" s="14">
        <v>22.73</v>
      </c>
      <c r="H398" s="14">
        <v>-2.81</v>
      </c>
      <c r="I398" s="14">
        <v>5.0000000000000001E-3</v>
      </c>
      <c r="J398" s="14">
        <v>-0.66100000000000003</v>
      </c>
    </row>
    <row r="399" spans="1:10" ht="17" x14ac:dyDescent="0.2">
      <c r="A399" s="12"/>
      <c r="B399" s="26"/>
      <c r="C399" s="7" t="s">
        <v>15</v>
      </c>
      <c r="D399" s="6"/>
    </row>
    <row r="400" spans="1:10" x14ac:dyDescent="0.2">
      <c r="A400" s="12"/>
      <c r="B400" s="18"/>
      <c r="C400" s="9" t="s">
        <v>20</v>
      </c>
      <c r="D400" s="19">
        <v>318</v>
      </c>
    </row>
    <row r="401" spans="1:13" ht="18" x14ac:dyDescent="0.2">
      <c r="A401" s="12"/>
      <c r="B401" s="18"/>
      <c r="C401" s="9" t="s">
        <v>423</v>
      </c>
      <c r="D401" s="40">
        <v>0.107</v>
      </c>
    </row>
    <row r="402" spans="1:13" x14ac:dyDescent="0.2">
      <c r="A402" s="12"/>
      <c r="B402" s="18"/>
      <c r="C402" s="9" t="s">
        <v>424</v>
      </c>
      <c r="D402" s="40">
        <v>35.4</v>
      </c>
    </row>
    <row r="403" spans="1:13" x14ac:dyDescent="0.2">
      <c r="A403" s="12"/>
      <c r="B403" s="18"/>
      <c r="C403" s="9" t="s">
        <v>16</v>
      </c>
      <c r="D403" s="40">
        <v>-25.4</v>
      </c>
    </row>
    <row r="404" spans="1:13" x14ac:dyDescent="0.2">
      <c r="A404" s="12"/>
      <c r="B404" s="26"/>
      <c r="C404" s="9" t="s">
        <v>17</v>
      </c>
      <c r="D404" s="40">
        <v>-6.46</v>
      </c>
    </row>
    <row r="405" spans="1:13" x14ac:dyDescent="0.2">
      <c r="A405" s="12"/>
      <c r="B405" s="26"/>
      <c r="C405" s="9" t="s">
        <v>18</v>
      </c>
      <c r="D405" s="40">
        <v>17.698</v>
      </c>
      <c r="G405" s="1"/>
    </row>
    <row r="406" spans="1:13" ht="17" x14ac:dyDescent="0.2">
      <c r="A406" s="12"/>
      <c r="B406" s="26"/>
      <c r="C406" s="9" t="s">
        <v>19</v>
      </c>
      <c r="D406" s="23" t="s">
        <v>25</v>
      </c>
    </row>
    <row r="407" spans="1:13" x14ac:dyDescent="0.2">
      <c r="A407" s="12"/>
      <c r="B407" s="18"/>
      <c r="C407" s="31" t="s">
        <v>27</v>
      </c>
      <c r="D407" s="6"/>
      <c r="F407" s="28"/>
      <c r="G407" s="28"/>
      <c r="H407" s="28"/>
      <c r="I407" s="28"/>
      <c r="J407" s="30"/>
    </row>
    <row r="408" spans="1:13" x14ac:dyDescent="0.2">
      <c r="A408" s="12"/>
      <c r="B408" s="18"/>
      <c r="C408" s="35" t="s">
        <v>355</v>
      </c>
      <c r="D408" s="6"/>
      <c r="F408" s="30" t="s">
        <v>20</v>
      </c>
      <c r="G408" s="30" t="s">
        <v>34</v>
      </c>
      <c r="H408" s="30" t="s">
        <v>35</v>
      </c>
      <c r="I408" s="30" t="s">
        <v>111</v>
      </c>
      <c r="J408" s="30"/>
    </row>
    <row r="409" spans="1:13" ht="19" x14ac:dyDescent="0.25">
      <c r="A409" s="12"/>
      <c r="B409" s="18"/>
      <c r="C409" s="34" t="s">
        <v>76</v>
      </c>
      <c r="D409" s="16" t="str">
        <f t="shared" ref="D409:D411" si="19">_xlfn.CONCAT("t(",F409,") = ",G409,", p = ",H409,", d = ",I409)</f>
        <v>t(318) = -4.68, p = 0.000, d = -0.777</v>
      </c>
      <c r="F409" s="14">
        <v>318</v>
      </c>
      <c r="G409" s="14">
        <v>-4.68</v>
      </c>
      <c r="H409" s="14" t="s">
        <v>51</v>
      </c>
      <c r="I409" s="14">
        <v>-0.77700000000000002</v>
      </c>
    </row>
    <row r="410" spans="1:13" ht="19" x14ac:dyDescent="0.25">
      <c r="A410" s="12"/>
      <c r="B410" s="18"/>
      <c r="C410" s="34" t="s">
        <v>77</v>
      </c>
      <c r="D410" s="6" t="str">
        <f t="shared" si="19"/>
        <v>t(318) = 1.03, p = 0.306, d = 0.259</v>
      </c>
      <c r="F410" s="14">
        <v>318</v>
      </c>
      <c r="G410" s="14">
        <v>1.03</v>
      </c>
      <c r="H410" s="14">
        <v>0.30599999999999999</v>
      </c>
      <c r="I410" s="14">
        <v>0.25900000000000001</v>
      </c>
    </row>
    <row r="411" spans="1:13" ht="20" thickBot="1" x14ac:dyDescent="0.3">
      <c r="A411" s="13"/>
      <c r="B411" s="38"/>
      <c r="C411" s="37" t="s">
        <v>78</v>
      </c>
      <c r="D411" s="10" t="str">
        <f t="shared" si="19"/>
        <v>t(318) = -0.41, p = 0.682, d = -0.077</v>
      </c>
      <c r="F411" s="14">
        <v>318</v>
      </c>
      <c r="G411" s="14">
        <v>-0.41</v>
      </c>
      <c r="H411" s="14">
        <v>0.68200000000000005</v>
      </c>
      <c r="I411" s="14">
        <v>-7.6999999999999999E-2</v>
      </c>
    </row>
    <row r="412" spans="1:13" s="14" customFormat="1" x14ac:dyDescent="0.2">
      <c r="A412" s="1"/>
      <c r="B412" s="1"/>
      <c r="C412" s="1"/>
      <c r="D412" s="1"/>
      <c r="E412" s="1"/>
      <c r="L412" s="1"/>
      <c r="M412" s="1"/>
    </row>
    <row r="413" spans="1:13" s="14" customFormat="1" x14ac:dyDescent="0.2">
      <c r="A413" s="1"/>
      <c r="B413" s="1"/>
      <c r="C413" s="1"/>
      <c r="D413" s="1"/>
      <c r="E413" s="1"/>
      <c r="L413" s="1"/>
      <c r="M413" s="1"/>
    </row>
    <row r="414" spans="1:13" s="14" customFormat="1" x14ac:dyDescent="0.2">
      <c r="A414" s="1"/>
      <c r="B414" s="1"/>
      <c r="C414" s="1"/>
      <c r="D414" s="1"/>
      <c r="E414" s="1"/>
      <c r="L414" s="1"/>
      <c r="M414" s="1"/>
    </row>
    <row r="415" spans="1:13" s="14" customFormat="1" x14ac:dyDescent="0.2">
      <c r="A415" s="1"/>
      <c r="B415" s="1"/>
      <c r="C415" s="1"/>
      <c r="D415" s="1"/>
      <c r="E415" s="1"/>
      <c r="L415" s="1"/>
      <c r="M415" s="1"/>
    </row>
    <row r="416" spans="1:13" s="14" customFormat="1" x14ac:dyDescent="0.2">
      <c r="A416" s="1"/>
      <c r="B416" s="1"/>
      <c r="C416" s="1"/>
      <c r="D416" s="1"/>
      <c r="E416" s="1"/>
      <c r="L416" s="1"/>
      <c r="M416" s="1"/>
    </row>
    <row r="417" spans="1:13" s="14" customFormat="1" x14ac:dyDescent="0.2">
      <c r="A417" s="1"/>
      <c r="B417" s="1"/>
      <c r="C417" s="1"/>
      <c r="D417" s="1"/>
      <c r="E417" s="1"/>
      <c r="L417" s="1"/>
      <c r="M417" s="1"/>
    </row>
    <row r="418" spans="1:13" s="14" customFormat="1" x14ac:dyDescent="0.2">
      <c r="A418" s="1"/>
      <c r="B418" s="1"/>
      <c r="C418" s="1"/>
      <c r="E418" s="1"/>
      <c r="L418" s="1"/>
      <c r="M418" s="1"/>
    </row>
    <row r="419" spans="1:13" s="14" customFormat="1" x14ac:dyDescent="0.2">
      <c r="A419" s="1"/>
      <c r="B419" s="1"/>
      <c r="C419" s="1"/>
      <c r="D419" s="1"/>
      <c r="E419" s="1"/>
      <c r="L419" s="1"/>
      <c r="M419" s="1"/>
    </row>
    <row r="420" spans="1:13" s="14" customFormat="1" x14ac:dyDescent="0.2">
      <c r="A420" s="1"/>
      <c r="B420" s="1"/>
      <c r="C420" s="1"/>
      <c r="D420" s="1"/>
      <c r="E420" s="1"/>
      <c r="L420" s="1"/>
      <c r="M420" s="1"/>
    </row>
    <row r="421" spans="1:13" s="14" customFormat="1" x14ac:dyDescent="0.2">
      <c r="A421" s="1"/>
      <c r="B421" s="1"/>
      <c r="C421" s="1"/>
      <c r="D421" s="1"/>
      <c r="E421" s="1"/>
      <c r="L421" s="1"/>
      <c r="M421" s="1"/>
    </row>
    <row r="422" spans="1:13" s="14" customFormat="1" x14ac:dyDescent="0.2">
      <c r="A422" s="1"/>
      <c r="B422" s="1"/>
      <c r="C422" s="1"/>
      <c r="D422" s="1"/>
      <c r="E422" s="1"/>
      <c r="L422" s="1"/>
      <c r="M422" s="1"/>
    </row>
    <row r="423" spans="1:13" s="14" customFormat="1" x14ac:dyDescent="0.2">
      <c r="A423" s="1"/>
      <c r="B423" s="1"/>
      <c r="C423" s="1"/>
      <c r="D423" s="1"/>
      <c r="E423" s="1"/>
      <c r="L423" s="1"/>
      <c r="M423" s="1"/>
    </row>
    <row r="424" spans="1:13" s="14" customFormat="1" x14ac:dyDescent="0.2">
      <c r="A424" s="1"/>
      <c r="B424" s="1"/>
      <c r="C424" s="1"/>
      <c r="D424" s="1"/>
      <c r="E424" s="1"/>
      <c r="L424" s="1"/>
      <c r="M424" s="1"/>
    </row>
    <row r="425" spans="1:13" s="14" customFormat="1" x14ac:dyDescent="0.2">
      <c r="A425" s="1"/>
      <c r="B425" s="1"/>
      <c r="C425" s="1"/>
      <c r="D425" s="1"/>
      <c r="E425" s="1"/>
      <c r="L425" s="1"/>
      <c r="M425" s="1"/>
    </row>
    <row r="426" spans="1:13" s="14" customFormat="1" x14ac:dyDescent="0.2">
      <c r="A426" s="1"/>
      <c r="B426" s="1"/>
      <c r="C426" s="1"/>
      <c r="D426" s="1"/>
      <c r="E426" s="1"/>
      <c r="L426" s="1"/>
      <c r="M426" s="1"/>
    </row>
    <row r="427" spans="1:13" s="14" customFormat="1" x14ac:dyDescent="0.2">
      <c r="A427" s="1"/>
      <c r="B427" s="1"/>
      <c r="C427" s="1"/>
      <c r="D427" s="1"/>
      <c r="E427" s="1"/>
      <c r="L427" s="1"/>
      <c r="M427" s="1"/>
    </row>
    <row r="428" spans="1:13" s="14" customFormat="1" x14ac:dyDescent="0.2">
      <c r="A428" s="1"/>
      <c r="B428" s="1"/>
      <c r="C428" s="1"/>
      <c r="D428" s="1"/>
      <c r="E428" s="1"/>
      <c r="L428" s="1"/>
      <c r="M428" s="1"/>
    </row>
    <row r="429" spans="1:13" s="14" customFormat="1" x14ac:dyDescent="0.2">
      <c r="A429" s="1"/>
      <c r="B429" s="1"/>
      <c r="C429" s="1"/>
      <c r="D429" s="1"/>
      <c r="E429" s="1"/>
      <c r="L429" s="1"/>
      <c r="M429" s="1"/>
    </row>
    <row r="430" spans="1:13" s="14" customFormat="1" x14ac:dyDescent="0.2">
      <c r="A430" s="1"/>
      <c r="B430" s="1"/>
      <c r="C430" s="1"/>
      <c r="D430" s="1"/>
      <c r="E430" s="1"/>
      <c r="L430" s="1"/>
      <c r="M430" s="1"/>
    </row>
    <row r="431" spans="1:13" s="14" customFormat="1" x14ac:dyDescent="0.2">
      <c r="A431" s="1"/>
      <c r="B431" s="1"/>
      <c r="C431" s="1"/>
      <c r="D431" s="1"/>
      <c r="E431" s="1"/>
      <c r="L431" s="1"/>
      <c r="M431" s="1"/>
    </row>
    <row r="432" spans="1:13" s="14" customFormat="1" x14ac:dyDescent="0.2">
      <c r="A432" s="1"/>
      <c r="B432" s="1"/>
      <c r="C432" s="1"/>
      <c r="D432" s="1"/>
      <c r="E432" s="1"/>
      <c r="L432" s="1"/>
      <c r="M432" s="1"/>
    </row>
    <row r="433" spans="1:13" s="14" customFormat="1" x14ac:dyDescent="0.2">
      <c r="A433" s="1"/>
      <c r="B433" s="1"/>
      <c r="C433" s="1"/>
      <c r="D433" s="1"/>
      <c r="E433" s="1"/>
      <c r="L433" s="1"/>
      <c r="M433" s="1"/>
    </row>
    <row r="434" spans="1:13" s="14" customFormat="1" x14ac:dyDescent="0.2">
      <c r="A434" s="1"/>
      <c r="B434" s="1"/>
      <c r="C434" s="1"/>
      <c r="D434" s="1"/>
      <c r="E434" s="1"/>
      <c r="L434" s="1"/>
      <c r="M434" s="1"/>
    </row>
    <row r="435" spans="1:13" s="14" customFormat="1" x14ac:dyDescent="0.2">
      <c r="A435" s="1"/>
      <c r="B435" s="1"/>
      <c r="C435" s="1"/>
      <c r="D435" s="1"/>
      <c r="E435" s="1"/>
      <c r="L435" s="1"/>
      <c r="M435" s="1"/>
    </row>
    <row r="436" spans="1:13" s="14" customFormat="1" x14ac:dyDescent="0.2">
      <c r="A436" s="1"/>
      <c r="B436" s="1"/>
      <c r="C436" s="1"/>
      <c r="D436" s="1"/>
      <c r="E436" s="1"/>
      <c r="L436" s="1"/>
      <c r="M436" s="1"/>
    </row>
    <row r="437" spans="1:13" s="14" customFormat="1" x14ac:dyDescent="0.2">
      <c r="A437" s="1"/>
      <c r="B437" s="1"/>
      <c r="C437" s="1"/>
      <c r="D437" s="1"/>
      <c r="E437" s="1"/>
      <c r="L437" s="1"/>
      <c r="M437" s="1"/>
    </row>
    <row r="438" spans="1:13" s="14" customFormat="1" x14ac:dyDescent="0.2">
      <c r="A438" s="1"/>
      <c r="B438" s="1"/>
      <c r="C438" s="1"/>
      <c r="D438" s="1"/>
      <c r="E438" s="1"/>
      <c r="L438" s="1"/>
      <c r="M438" s="1"/>
    </row>
    <row r="439" spans="1:13" s="14" customFormat="1" x14ac:dyDescent="0.2">
      <c r="A439" s="1"/>
      <c r="B439" s="1"/>
      <c r="C439" s="1"/>
      <c r="D439" s="1"/>
      <c r="E439" s="1"/>
      <c r="L439" s="1"/>
      <c r="M439" s="1"/>
    </row>
    <row r="440" spans="1:13" s="14" customFormat="1" x14ac:dyDescent="0.2">
      <c r="A440" s="1"/>
      <c r="B440" s="1"/>
      <c r="C440" s="1"/>
      <c r="D440" s="1"/>
      <c r="E440" s="1"/>
      <c r="L440" s="1"/>
      <c r="M440" s="1"/>
    </row>
    <row r="441" spans="1:13" s="14" customFormat="1" x14ac:dyDescent="0.2">
      <c r="A441" s="1"/>
      <c r="B441" s="1"/>
      <c r="C441" s="1"/>
      <c r="D441" s="1"/>
      <c r="E441" s="1"/>
      <c r="L441" s="1"/>
      <c r="M441" s="1"/>
    </row>
    <row r="442" spans="1:13" s="14" customFormat="1" x14ac:dyDescent="0.2">
      <c r="A442" s="1"/>
      <c r="B442" s="1"/>
      <c r="C442" s="1"/>
      <c r="D442" s="1"/>
      <c r="E442" s="1"/>
      <c r="L442" s="1"/>
      <c r="M442" s="1"/>
    </row>
    <row r="443" spans="1:13" s="14" customFormat="1" x14ac:dyDescent="0.2">
      <c r="A443" s="1"/>
      <c r="B443" s="1"/>
      <c r="C443" s="1"/>
      <c r="D443" s="1"/>
      <c r="E443" s="1"/>
      <c r="L443" s="1"/>
      <c r="M443" s="1"/>
    </row>
    <row r="444" spans="1:13" s="14" customFormat="1" x14ac:dyDescent="0.2">
      <c r="A444" s="1"/>
      <c r="B444" s="1"/>
      <c r="C444" s="1"/>
      <c r="D444" s="1"/>
      <c r="E444" s="1"/>
      <c r="L444" s="1"/>
      <c r="M444" s="1"/>
    </row>
    <row r="445" spans="1:13" s="14" customFormat="1" x14ac:dyDescent="0.2">
      <c r="A445" s="1"/>
      <c r="B445" s="1"/>
      <c r="C445" s="1"/>
      <c r="D445" s="1"/>
      <c r="E445" s="1"/>
      <c r="L445" s="1"/>
      <c r="M445" s="1"/>
    </row>
    <row r="446" spans="1:13" s="14" customFormat="1" x14ac:dyDescent="0.2">
      <c r="A446" s="1"/>
      <c r="B446" s="1"/>
      <c r="C446" s="1"/>
      <c r="D446" s="1"/>
      <c r="E446" s="1"/>
      <c r="L446" s="1"/>
      <c r="M446" s="1"/>
    </row>
    <row r="447" spans="1:13" s="14" customFormat="1" x14ac:dyDescent="0.2">
      <c r="A447" s="1"/>
      <c r="B447" s="1"/>
      <c r="C447" s="1"/>
      <c r="D447" s="1"/>
      <c r="E447" s="1"/>
      <c r="L447" s="1"/>
      <c r="M447" s="1"/>
    </row>
    <row r="448" spans="1:13" s="14" customFormat="1" x14ac:dyDescent="0.2">
      <c r="A448" s="1"/>
      <c r="B448" s="1"/>
      <c r="C448" s="1"/>
      <c r="D448" s="1"/>
      <c r="E448" s="1"/>
      <c r="L448" s="1"/>
      <c r="M448" s="1"/>
    </row>
    <row r="449" spans="1:13" s="14" customFormat="1" x14ac:dyDescent="0.2">
      <c r="A449" s="1"/>
      <c r="B449" s="1"/>
      <c r="C449" s="1"/>
      <c r="D449" s="1"/>
      <c r="E449" s="1"/>
      <c r="L449" s="1"/>
      <c r="M449" s="1"/>
    </row>
    <row r="450" spans="1:13" s="14" customFormat="1" x14ac:dyDescent="0.2">
      <c r="A450" s="1"/>
      <c r="B450" s="1"/>
      <c r="C450" s="1"/>
      <c r="D450" s="1"/>
      <c r="E450" s="1"/>
      <c r="L450" s="1"/>
      <c r="M450" s="1"/>
    </row>
    <row r="451" spans="1:13" s="14" customFormat="1" x14ac:dyDescent="0.2">
      <c r="A451" s="1"/>
      <c r="B451" s="1"/>
      <c r="C451" s="1"/>
      <c r="D451" s="1"/>
      <c r="E451" s="1"/>
      <c r="L451" s="1"/>
      <c r="M451" s="1"/>
    </row>
    <row r="452" spans="1:13" s="14" customFormat="1" x14ac:dyDescent="0.2">
      <c r="A452" s="1"/>
      <c r="B452" s="1"/>
      <c r="C452" s="1"/>
      <c r="D452" s="1"/>
      <c r="E452" s="1"/>
      <c r="L452" s="1"/>
      <c r="M452" s="1"/>
    </row>
    <row r="453" spans="1:13" s="14" customFormat="1" x14ac:dyDescent="0.2">
      <c r="A453" s="1"/>
      <c r="B453" s="1"/>
      <c r="C453" s="1"/>
      <c r="D453" s="1"/>
      <c r="E453" s="1"/>
      <c r="L453" s="1"/>
      <c r="M453" s="1"/>
    </row>
    <row r="454" spans="1:13" s="14" customFormat="1" x14ac:dyDescent="0.2">
      <c r="A454" s="1"/>
      <c r="B454" s="1"/>
      <c r="C454" s="1"/>
      <c r="D454" s="1"/>
      <c r="E454" s="1"/>
      <c r="L454" s="1"/>
      <c r="M454" s="1"/>
    </row>
    <row r="455" spans="1:13" s="14" customFormat="1" x14ac:dyDescent="0.2">
      <c r="A455" s="1"/>
      <c r="B455" s="1"/>
      <c r="C455" s="1"/>
      <c r="D455" s="1"/>
      <c r="E455" s="1"/>
      <c r="L455" s="1"/>
      <c r="M455" s="1"/>
    </row>
    <row r="456" spans="1:13" s="14" customFormat="1" x14ac:dyDescent="0.2">
      <c r="A456" s="1"/>
      <c r="B456" s="1"/>
      <c r="C456" s="1"/>
      <c r="D456" s="1"/>
      <c r="E456" s="1"/>
      <c r="L456" s="1"/>
      <c r="M456" s="1"/>
    </row>
    <row r="457" spans="1:13" s="14" customFormat="1" x14ac:dyDescent="0.2">
      <c r="A457" s="1"/>
      <c r="B457" s="1"/>
      <c r="C457" s="1"/>
      <c r="D457" s="1"/>
      <c r="E457" s="1"/>
      <c r="L457" s="1"/>
      <c r="M457" s="1"/>
    </row>
    <row r="458" spans="1:13" s="14" customFormat="1" x14ac:dyDescent="0.2">
      <c r="A458" s="1"/>
      <c r="B458" s="1"/>
      <c r="C458" s="1"/>
      <c r="D458" s="1"/>
      <c r="E458" s="1"/>
      <c r="L458" s="1"/>
      <c r="M458" s="1"/>
    </row>
    <row r="459" spans="1:13" s="14" customFormat="1" x14ac:dyDescent="0.2">
      <c r="A459" s="1"/>
      <c r="B459" s="1"/>
      <c r="C459" s="1"/>
      <c r="D459" s="1"/>
      <c r="E459" s="1"/>
      <c r="L459" s="1"/>
      <c r="M459" s="1"/>
    </row>
    <row r="460" spans="1:13" s="14" customFormat="1" x14ac:dyDescent="0.2">
      <c r="A460" s="1"/>
      <c r="B460" s="1"/>
      <c r="C460" s="1"/>
      <c r="D460" s="1"/>
      <c r="E460" s="1"/>
      <c r="L460" s="1"/>
      <c r="M460" s="1"/>
    </row>
    <row r="461" spans="1:13" s="14" customFormat="1" x14ac:dyDescent="0.2">
      <c r="A461" s="1"/>
      <c r="B461" s="1"/>
      <c r="C461" s="1"/>
      <c r="D461" s="1"/>
      <c r="E461" s="1"/>
      <c r="L461" s="1"/>
      <c r="M461" s="1"/>
    </row>
    <row r="462" spans="1:13" s="14" customFormat="1" x14ac:dyDescent="0.2">
      <c r="A462" s="1"/>
      <c r="B462" s="1"/>
      <c r="C462" s="1"/>
      <c r="D462" s="1"/>
      <c r="E462" s="1"/>
      <c r="L462" s="1"/>
      <c r="M462" s="1"/>
    </row>
    <row r="463" spans="1:13" s="14" customFormat="1" x14ac:dyDescent="0.2">
      <c r="A463" s="1"/>
      <c r="B463" s="1"/>
      <c r="C463" s="1"/>
      <c r="D463" s="1"/>
      <c r="E463" s="1"/>
      <c r="L463" s="1"/>
      <c r="M463" s="1"/>
    </row>
    <row r="464" spans="1:13" s="14" customFormat="1" x14ac:dyDescent="0.2">
      <c r="A464" s="1"/>
      <c r="B464" s="1"/>
      <c r="C464" s="1"/>
      <c r="D464" s="1"/>
      <c r="E464" s="1"/>
      <c r="L464" s="1"/>
      <c r="M464" s="1"/>
    </row>
    <row r="465" spans="1:13" s="14" customFormat="1" x14ac:dyDescent="0.2">
      <c r="A465" s="1"/>
      <c r="B465" s="1"/>
      <c r="C465" s="1"/>
      <c r="D465" s="1"/>
      <c r="E465" s="1"/>
      <c r="L465" s="1"/>
      <c r="M465" s="1"/>
    </row>
    <row r="466" spans="1:13" s="14" customFormat="1" x14ac:dyDescent="0.2">
      <c r="A466" s="1"/>
      <c r="B466" s="1"/>
      <c r="C466" s="1"/>
      <c r="D466" s="1"/>
      <c r="E466" s="1"/>
      <c r="L466" s="1"/>
      <c r="M466" s="1"/>
    </row>
    <row r="467" spans="1:13" s="14" customFormat="1" x14ac:dyDescent="0.2">
      <c r="A467" s="1"/>
      <c r="B467" s="1"/>
      <c r="C467" s="1"/>
      <c r="D467" s="1"/>
      <c r="E467" s="1"/>
      <c r="L467" s="1"/>
      <c r="M467" s="1"/>
    </row>
    <row r="468" spans="1:13" s="14" customFormat="1" x14ac:dyDescent="0.2">
      <c r="A468" s="1"/>
      <c r="B468" s="1"/>
      <c r="C468" s="1"/>
      <c r="D468" s="1"/>
      <c r="E468" s="1"/>
      <c r="L468" s="1"/>
      <c r="M468" s="1"/>
    </row>
    <row r="469" spans="1:13" s="14" customFormat="1" x14ac:dyDescent="0.2">
      <c r="A469" s="1"/>
      <c r="B469" s="1"/>
      <c r="C469" s="1"/>
      <c r="D469" s="1"/>
      <c r="E469" s="1"/>
      <c r="L469" s="1"/>
      <c r="M469" s="1"/>
    </row>
    <row r="470" spans="1:13" s="14" customFormat="1" x14ac:dyDescent="0.2">
      <c r="A470" s="1"/>
      <c r="B470" s="1"/>
      <c r="C470" s="1"/>
      <c r="D470" s="1"/>
      <c r="E470" s="1"/>
      <c r="L470" s="1"/>
      <c r="M470" s="1"/>
    </row>
    <row r="471" spans="1:13" s="14" customFormat="1" x14ac:dyDescent="0.2">
      <c r="A471" s="1"/>
      <c r="B471" s="1"/>
      <c r="C471" s="1"/>
      <c r="D471" s="1"/>
      <c r="E471" s="1"/>
      <c r="L471" s="1"/>
      <c r="M471" s="1"/>
    </row>
    <row r="472" spans="1:13" s="14" customFormat="1" x14ac:dyDescent="0.2">
      <c r="A472" s="1"/>
      <c r="B472" s="1"/>
      <c r="C472" s="1"/>
      <c r="D472" s="1"/>
      <c r="E472" s="1"/>
      <c r="L472" s="1"/>
      <c r="M472" s="1"/>
    </row>
    <row r="473" spans="1:13" s="14" customFormat="1" x14ac:dyDescent="0.2">
      <c r="A473" s="1"/>
      <c r="B473" s="1"/>
      <c r="C473" s="1"/>
      <c r="D473" s="1"/>
      <c r="E473" s="1"/>
      <c r="L473" s="1"/>
      <c r="M473" s="1"/>
    </row>
    <row r="474" spans="1:13" s="14" customFormat="1" x14ac:dyDescent="0.2">
      <c r="A474" s="1"/>
      <c r="B474" s="1"/>
      <c r="C474" s="1"/>
      <c r="D474" s="1"/>
      <c r="E474" s="1"/>
      <c r="L474" s="1"/>
      <c r="M474" s="1"/>
    </row>
    <row r="475" spans="1:13" s="14" customFormat="1" x14ac:dyDescent="0.2">
      <c r="A475" s="1"/>
      <c r="B475" s="1"/>
      <c r="C475" s="1"/>
      <c r="D475" s="1"/>
      <c r="E475" s="1"/>
      <c r="L475" s="1"/>
      <c r="M475" s="1"/>
    </row>
    <row r="476" spans="1:13" s="14" customFormat="1" x14ac:dyDescent="0.2">
      <c r="A476" s="1"/>
      <c r="B476" s="1"/>
      <c r="C476" s="1"/>
      <c r="D476" s="1"/>
      <c r="E476" s="1"/>
      <c r="L476" s="1"/>
      <c r="M476" s="1"/>
    </row>
    <row r="477" spans="1:13" s="14" customFormat="1" x14ac:dyDescent="0.2">
      <c r="A477" s="1"/>
      <c r="B477" s="1"/>
      <c r="C477" s="1"/>
      <c r="D477" s="1"/>
      <c r="E477" s="1"/>
      <c r="L477" s="1"/>
      <c r="M477" s="1"/>
    </row>
    <row r="478" spans="1:13" s="14" customFormat="1" x14ac:dyDescent="0.2">
      <c r="A478" s="1"/>
      <c r="B478" s="1"/>
      <c r="C478" s="1"/>
      <c r="D478" s="1"/>
      <c r="E478" s="1"/>
      <c r="L478" s="1"/>
      <c r="M478" s="1"/>
    </row>
    <row r="479" spans="1:13" s="14" customFormat="1" x14ac:dyDescent="0.2">
      <c r="A479" s="1"/>
      <c r="B479" s="1"/>
      <c r="C479" s="1"/>
      <c r="D479" s="1"/>
      <c r="E479" s="1"/>
      <c r="L479" s="1"/>
      <c r="M479" s="1"/>
    </row>
    <row r="480" spans="1:13" s="14" customFormat="1" x14ac:dyDescent="0.2">
      <c r="A480" s="1"/>
      <c r="B480" s="1"/>
      <c r="C480" s="1"/>
      <c r="D480" s="1"/>
      <c r="E480" s="1"/>
      <c r="L480" s="1"/>
      <c r="M480" s="1"/>
    </row>
    <row r="481" spans="1:13" s="14" customFormat="1" x14ac:dyDescent="0.2">
      <c r="A481" s="1"/>
      <c r="B481" s="1"/>
      <c r="C481" s="1"/>
      <c r="D481" s="1"/>
      <c r="E481" s="1"/>
      <c r="L481" s="1"/>
      <c r="M481" s="1"/>
    </row>
    <row r="482" spans="1:13" s="14" customFormat="1" x14ac:dyDescent="0.2">
      <c r="A482" s="1"/>
      <c r="B482" s="1"/>
      <c r="C482" s="1"/>
      <c r="D482" s="1"/>
      <c r="E482" s="1"/>
      <c r="L482" s="1"/>
      <c r="M482" s="1"/>
    </row>
    <row r="483" spans="1:13" s="14" customFormat="1" x14ac:dyDescent="0.2">
      <c r="A483" s="1"/>
      <c r="B483" s="1"/>
      <c r="C483" s="1"/>
      <c r="D483" s="1"/>
      <c r="E483" s="1"/>
      <c r="L483" s="1"/>
      <c r="M483" s="1"/>
    </row>
    <row r="484" spans="1:13" s="14" customFormat="1" x14ac:dyDescent="0.2">
      <c r="A484" s="1"/>
      <c r="B484" s="1"/>
      <c r="C484" s="1"/>
      <c r="D484" s="1"/>
      <c r="E484" s="1"/>
      <c r="L484" s="1"/>
      <c r="M484" s="1"/>
    </row>
    <row r="485" spans="1:13" s="14" customFormat="1" x14ac:dyDescent="0.2">
      <c r="A485" s="1"/>
      <c r="B485" s="1"/>
      <c r="C485" s="1"/>
      <c r="D485" s="1"/>
      <c r="E485" s="1"/>
      <c r="L485" s="1"/>
      <c r="M485" s="1"/>
    </row>
    <row r="486" spans="1:13" s="14" customFormat="1" x14ac:dyDescent="0.2">
      <c r="A486" s="1"/>
      <c r="B486" s="1"/>
      <c r="C486" s="1"/>
      <c r="D486" s="1"/>
      <c r="E486" s="1"/>
      <c r="L486" s="1"/>
      <c r="M486" s="1"/>
    </row>
    <row r="487" spans="1:13" s="14" customFormat="1" x14ac:dyDescent="0.2">
      <c r="A487" s="1"/>
      <c r="B487" s="1"/>
      <c r="C487" s="1"/>
      <c r="D487" s="1"/>
      <c r="E487" s="1"/>
      <c r="L487" s="1"/>
      <c r="M487" s="1"/>
    </row>
    <row r="488" spans="1:13" s="14" customFormat="1" x14ac:dyDescent="0.2">
      <c r="A488" s="1"/>
      <c r="B488" s="1"/>
      <c r="C488" s="1"/>
      <c r="D488" s="1"/>
      <c r="E488" s="1"/>
      <c r="L488" s="1"/>
      <c r="M488" s="1"/>
    </row>
    <row r="489" spans="1:13" s="14" customFormat="1" x14ac:dyDescent="0.2">
      <c r="A489" s="1"/>
      <c r="B489" s="1"/>
      <c r="C489" s="1"/>
      <c r="D489" s="1"/>
      <c r="E489" s="1"/>
      <c r="L489" s="1"/>
      <c r="M489" s="1"/>
    </row>
    <row r="490" spans="1:13" s="14" customFormat="1" x14ac:dyDescent="0.2">
      <c r="A490" s="1"/>
      <c r="B490" s="1"/>
      <c r="C490" s="1"/>
      <c r="D490" s="1"/>
      <c r="E490" s="1"/>
      <c r="L490" s="1"/>
      <c r="M490" s="1"/>
    </row>
    <row r="491" spans="1:13" s="14" customFormat="1" x14ac:dyDescent="0.2">
      <c r="A491" s="1"/>
      <c r="B491" s="1"/>
      <c r="C491" s="1"/>
      <c r="D491" s="1"/>
      <c r="E491" s="1"/>
      <c r="L491" s="1"/>
      <c r="M491" s="1"/>
    </row>
    <row r="492" spans="1:13" s="14" customFormat="1" x14ac:dyDescent="0.2">
      <c r="A492" s="1"/>
      <c r="B492" s="1"/>
      <c r="C492" s="1"/>
      <c r="D492" s="1"/>
      <c r="E492" s="1"/>
      <c r="L492" s="1"/>
      <c r="M492" s="1"/>
    </row>
    <row r="493" spans="1:13" s="14" customFormat="1" x14ac:dyDescent="0.2">
      <c r="A493" s="1"/>
      <c r="B493" s="1"/>
      <c r="C493" s="1"/>
      <c r="D493" s="1"/>
      <c r="E493" s="1"/>
      <c r="L493" s="1"/>
      <c r="M493" s="1"/>
    </row>
    <row r="494" spans="1:13" s="14" customFormat="1" x14ac:dyDescent="0.2">
      <c r="A494" s="1"/>
      <c r="B494" s="1"/>
      <c r="C494" s="1"/>
      <c r="D494" s="1"/>
      <c r="E494" s="1"/>
      <c r="L494" s="1"/>
      <c r="M494" s="1"/>
    </row>
    <row r="495" spans="1:13" s="14" customFormat="1" x14ac:dyDescent="0.2">
      <c r="A495" s="1"/>
      <c r="B495" s="1"/>
      <c r="C495" s="1"/>
      <c r="D495" s="1"/>
      <c r="E495" s="1"/>
      <c r="L495" s="1"/>
      <c r="M495" s="1"/>
    </row>
    <row r="496" spans="1:13" s="14" customFormat="1" x14ac:dyDescent="0.2">
      <c r="A496" s="1"/>
      <c r="B496" s="1"/>
      <c r="C496" s="1"/>
      <c r="D496" s="1"/>
      <c r="E496" s="1"/>
      <c r="L496" s="1"/>
      <c r="M496" s="1"/>
    </row>
    <row r="497" spans="1:13" s="14" customFormat="1" x14ac:dyDescent="0.2">
      <c r="A497" s="1"/>
      <c r="B497" s="1"/>
      <c r="C497" s="1"/>
      <c r="D497" s="1"/>
      <c r="E497" s="1"/>
      <c r="L497" s="1"/>
      <c r="M497" s="1"/>
    </row>
    <row r="498" spans="1:13" s="14" customFormat="1" x14ac:dyDescent="0.2">
      <c r="A498" s="1"/>
      <c r="B498" s="1"/>
      <c r="C498" s="1"/>
      <c r="D498" s="1"/>
      <c r="E498" s="1"/>
      <c r="L498" s="1"/>
      <c r="M498" s="1"/>
    </row>
    <row r="499" spans="1:13" s="14" customFormat="1" x14ac:dyDescent="0.2">
      <c r="A499" s="1"/>
      <c r="B499" s="1"/>
      <c r="C499" s="1"/>
      <c r="D499" s="1"/>
      <c r="E499" s="1"/>
      <c r="L499" s="1"/>
      <c r="M499" s="1"/>
    </row>
    <row r="500" spans="1:13" s="14" customFormat="1" x14ac:dyDescent="0.2">
      <c r="A500" s="1"/>
      <c r="B500" s="1"/>
      <c r="C500" s="1"/>
      <c r="D500" s="1"/>
      <c r="E500" s="1"/>
      <c r="L500" s="1"/>
      <c r="M500" s="1"/>
    </row>
    <row r="501" spans="1:13" s="14" customFormat="1" x14ac:dyDescent="0.2">
      <c r="A501" s="1"/>
      <c r="B501" s="1"/>
      <c r="C501" s="1"/>
      <c r="D501" s="1"/>
      <c r="E501" s="1"/>
      <c r="L501" s="1"/>
      <c r="M501" s="1"/>
    </row>
    <row r="502" spans="1:13" s="14" customFormat="1" x14ac:dyDescent="0.2">
      <c r="A502" s="1"/>
      <c r="B502" s="1"/>
      <c r="C502" s="1"/>
      <c r="D502" s="1"/>
      <c r="E502" s="1"/>
      <c r="L502" s="1"/>
      <c r="M502" s="1"/>
    </row>
    <row r="503" spans="1:13" s="14" customFormat="1" x14ac:dyDescent="0.2">
      <c r="A503" s="1"/>
      <c r="B503" s="1"/>
      <c r="C503" s="1"/>
      <c r="D503" s="1"/>
      <c r="E503" s="1"/>
      <c r="L503" s="1"/>
      <c r="M503" s="1"/>
    </row>
    <row r="504" spans="1:13" s="14" customFormat="1" x14ac:dyDescent="0.2">
      <c r="A504" s="1"/>
      <c r="B504" s="1"/>
      <c r="C504" s="1"/>
      <c r="D504" s="1"/>
      <c r="E504" s="1"/>
      <c r="L504" s="1"/>
      <c r="M504" s="1"/>
    </row>
    <row r="505" spans="1:13" s="14" customFormat="1" x14ac:dyDescent="0.2">
      <c r="A505" s="1"/>
      <c r="B505" s="1"/>
      <c r="C505" s="1"/>
      <c r="D505" s="1"/>
      <c r="E505" s="1"/>
      <c r="L505" s="1"/>
      <c r="M505" s="1"/>
    </row>
    <row r="506" spans="1:13" s="14" customFormat="1" x14ac:dyDescent="0.2">
      <c r="A506" s="1"/>
      <c r="B506" s="1"/>
      <c r="C506" s="1"/>
      <c r="D506" s="1"/>
      <c r="E506" s="1"/>
      <c r="L506" s="1"/>
      <c r="M506" s="1"/>
    </row>
    <row r="507" spans="1:13" s="14" customFormat="1" x14ac:dyDescent="0.2">
      <c r="A507" s="1"/>
      <c r="B507" s="1"/>
      <c r="C507" s="1"/>
      <c r="D507" s="1"/>
      <c r="E507" s="1"/>
      <c r="L507" s="1"/>
      <c r="M507" s="1"/>
    </row>
    <row r="508" spans="1:13" s="14" customFormat="1" x14ac:dyDescent="0.2">
      <c r="A508" s="1"/>
      <c r="B508" s="1"/>
      <c r="C508" s="1"/>
      <c r="D508" s="1"/>
      <c r="E508" s="1"/>
      <c r="L508" s="1"/>
      <c r="M508" s="1"/>
    </row>
    <row r="509" spans="1:13" s="14" customFormat="1" x14ac:dyDescent="0.2">
      <c r="A509" s="1"/>
      <c r="B509" s="1"/>
      <c r="C509" s="1"/>
      <c r="D509" s="1"/>
      <c r="E509" s="1"/>
      <c r="L509" s="1"/>
      <c r="M509" s="1"/>
    </row>
    <row r="510" spans="1:13" s="14" customFormat="1" x14ac:dyDescent="0.2">
      <c r="A510" s="1"/>
      <c r="B510" s="1"/>
      <c r="C510" s="1"/>
      <c r="D510" s="1"/>
      <c r="E510" s="1"/>
      <c r="L510" s="1"/>
      <c r="M510" s="1"/>
    </row>
    <row r="511" spans="1:13" s="14" customFormat="1" x14ac:dyDescent="0.2">
      <c r="A511" s="1"/>
      <c r="B511" s="1"/>
      <c r="C511" s="1"/>
      <c r="D511" s="1"/>
      <c r="E511" s="1"/>
      <c r="L511" s="1"/>
      <c r="M511" s="1"/>
    </row>
    <row r="512" spans="1:13" s="14" customFormat="1" x14ac:dyDescent="0.2">
      <c r="A512" s="1"/>
      <c r="B512" s="1"/>
      <c r="C512" s="1"/>
      <c r="D512" s="1"/>
      <c r="E512" s="1"/>
      <c r="L512" s="1"/>
      <c r="M512" s="1"/>
    </row>
    <row r="513" spans="1:13" s="14" customFormat="1" x14ac:dyDescent="0.2">
      <c r="A513" s="1"/>
      <c r="B513" s="1"/>
      <c r="C513" s="1"/>
      <c r="D513" s="1"/>
      <c r="E513" s="1"/>
      <c r="L513" s="1"/>
      <c r="M513" s="1"/>
    </row>
    <row r="514" spans="1:13" s="14" customFormat="1" x14ac:dyDescent="0.2">
      <c r="A514" s="1"/>
      <c r="B514" s="1"/>
      <c r="C514" s="1"/>
      <c r="D514" s="1"/>
      <c r="E514" s="1"/>
      <c r="L514" s="1"/>
      <c r="M514" s="1"/>
    </row>
    <row r="515" spans="1:13" s="14" customFormat="1" x14ac:dyDescent="0.2">
      <c r="A515" s="1"/>
      <c r="B515" s="1"/>
      <c r="C515" s="1"/>
      <c r="D515" s="1"/>
      <c r="E515" s="1"/>
      <c r="L515" s="1"/>
      <c r="M515" s="1"/>
    </row>
    <row r="516" spans="1:13" s="14" customFormat="1" x14ac:dyDescent="0.2">
      <c r="A516" s="1"/>
      <c r="B516" s="1"/>
      <c r="C516" s="1"/>
      <c r="D516" s="1"/>
      <c r="E516" s="1"/>
      <c r="L516" s="1"/>
      <c r="M516" s="1"/>
    </row>
    <row r="517" spans="1:13" s="14" customFormat="1" x14ac:dyDescent="0.2">
      <c r="A517" s="1"/>
      <c r="B517" s="1"/>
      <c r="C517" s="1"/>
      <c r="D517" s="1"/>
      <c r="E517" s="1"/>
      <c r="L517" s="1"/>
      <c r="M517" s="1"/>
    </row>
    <row r="518" spans="1:13" s="14" customFormat="1" x14ac:dyDescent="0.2">
      <c r="A518" s="1"/>
      <c r="B518" s="1"/>
      <c r="C518" s="1"/>
      <c r="D518" s="1"/>
      <c r="E518" s="1"/>
      <c r="L518" s="1"/>
      <c r="M518" s="1"/>
    </row>
    <row r="519" spans="1:13" s="14" customFormat="1" x14ac:dyDescent="0.2">
      <c r="A519" s="1"/>
      <c r="B519" s="1"/>
      <c r="C519" s="1"/>
      <c r="D519" s="1"/>
      <c r="E519" s="1"/>
      <c r="L519" s="1"/>
      <c r="M519" s="1"/>
    </row>
    <row r="520" spans="1:13" s="14" customFormat="1" x14ac:dyDescent="0.2">
      <c r="A520" s="1"/>
      <c r="B520" s="1"/>
      <c r="C520" s="1"/>
      <c r="D520" s="1"/>
      <c r="E520" s="1"/>
      <c r="L520" s="1"/>
      <c r="M520" s="1"/>
    </row>
    <row r="521" spans="1:13" s="14" customFormat="1" x14ac:dyDescent="0.2">
      <c r="A521" s="1"/>
      <c r="B521" s="1"/>
      <c r="C521" s="1"/>
      <c r="D521" s="1"/>
      <c r="E521" s="1"/>
      <c r="L521" s="1"/>
      <c r="M521" s="1"/>
    </row>
    <row r="522" spans="1:13" s="14" customFormat="1" x14ac:dyDescent="0.2">
      <c r="A522" s="1"/>
      <c r="B522" s="1"/>
      <c r="C522" s="1"/>
      <c r="D522" s="1"/>
      <c r="E522" s="1"/>
      <c r="L522" s="1"/>
      <c r="M522" s="1"/>
    </row>
    <row r="523" spans="1:13" s="14" customFormat="1" x14ac:dyDescent="0.2">
      <c r="A523" s="1"/>
      <c r="B523" s="1"/>
      <c r="C523" s="1"/>
      <c r="D523" s="1"/>
      <c r="E523" s="1"/>
      <c r="L523" s="1"/>
      <c r="M523" s="1"/>
    </row>
    <row r="524" spans="1:13" s="14" customFormat="1" x14ac:dyDescent="0.2">
      <c r="A524" s="1"/>
      <c r="B524" s="1"/>
      <c r="C524" s="1"/>
      <c r="D524" s="1"/>
      <c r="E524" s="1"/>
      <c r="L524" s="1"/>
      <c r="M524" s="1"/>
    </row>
    <row r="525" spans="1:13" s="14" customFormat="1" x14ac:dyDescent="0.2">
      <c r="A525" s="1"/>
      <c r="B525" s="1"/>
      <c r="C525" s="1"/>
      <c r="D525" s="1"/>
      <c r="E525" s="1"/>
      <c r="L525" s="1"/>
      <c r="M525" s="1"/>
    </row>
    <row r="526" spans="1:13" s="14" customFormat="1" x14ac:dyDescent="0.2">
      <c r="A526" s="1"/>
      <c r="B526" s="1"/>
      <c r="C526" s="1"/>
      <c r="D526" s="1"/>
      <c r="E526" s="1"/>
      <c r="L526" s="1"/>
      <c r="M526" s="1"/>
    </row>
    <row r="527" spans="1:13" s="14" customFormat="1" x14ac:dyDescent="0.2">
      <c r="A527" s="1"/>
      <c r="B527" s="1"/>
      <c r="C527" s="1"/>
      <c r="D527" s="1"/>
      <c r="E527" s="1"/>
      <c r="L527" s="1"/>
      <c r="M527" s="1"/>
    </row>
    <row r="528" spans="1:13" s="14" customFormat="1" x14ac:dyDescent="0.2">
      <c r="A528" s="1"/>
      <c r="B528" s="1"/>
      <c r="C528" s="1"/>
      <c r="D528" s="1"/>
      <c r="E528" s="1"/>
      <c r="L528" s="1"/>
      <c r="M528" s="1"/>
    </row>
    <row r="529" spans="1:13" s="14" customFormat="1" x14ac:dyDescent="0.2">
      <c r="A529" s="1"/>
      <c r="B529" s="1"/>
      <c r="C529" s="1"/>
      <c r="D529" s="1"/>
      <c r="E529" s="1"/>
      <c r="L529" s="1"/>
      <c r="M529" s="1"/>
    </row>
    <row r="530" spans="1:13" s="14" customFormat="1" x14ac:dyDescent="0.2">
      <c r="A530" s="1"/>
      <c r="B530" s="1"/>
      <c r="C530" s="1"/>
      <c r="D530" s="1"/>
      <c r="E530" s="1"/>
      <c r="L530" s="1"/>
      <c r="M530" s="1"/>
    </row>
    <row r="531" spans="1:13" s="14" customFormat="1" x14ac:dyDescent="0.2">
      <c r="A531" s="1"/>
      <c r="B531" s="1"/>
      <c r="C531" s="1"/>
      <c r="D531" s="1"/>
      <c r="E531" s="1"/>
      <c r="L531" s="1"/>
      <c r="M531" s="1"/>
    </row>
    <row r="532" spans="1:13" s="14" customFormat="1" x14ac:dyDescent="0.2">
      <c r="A532" s="1"/>
      <c r="B532" s="1"/>
      <c r="C532" s="1"/>
      <c r="D532" s="1"/>
      <c r="E532" s="1"/>
      <c r="L532" s="1"/>
      <c r="M532" s="1"/>
    </row>
    <row r="533" spans="1:13" s="14" customFormat="1" x14ac:dyDescent="0.2">
      <c r="A533" s="1"/>
      <c r="B533" s="1"/>
      <c r="C533" s="1"/>
      <c r="D533" s="1"/>
      <c r="E533" s="1"/>
      <c r="L533" s="1"/>
      <c r="M533" s="1"/>
    </row>
    <row r="534" spans="1:13" s="14" customFormat="1" x14ac:dyDescent="0.2">
      <c r="A534" s="1"/>
      <c r="B534" s="1"/>
      <c r="C534" s="1"/>
      <c r="D534" s="1"/>
      <c r="E534" s="1"/>
      <c r="L534" s="1"/>
      <c r="M534" s="1"/>
    </row>
    <row r="535" spans="1:13" s="14" customFormat="1" x14ac:dyDescent="0.2">
      <c r="A535" s="1"/>
      <c r="B535" s="1"/>
      <c r="C535" s="1"/>
      <c r="D535" s="1"/>
      <c r="E535" s="1"/>
      <c r="L535" s="1"/>
      <c r="M535" s="1"/>
    </row>
    <row r="536" spans="1:13" s="14" customFormat="1" x14ac:dyDescent="0.2">
      <c r="A536" s="1"/>
      <c r="B536" s="1"/>
      <c r="C536" s="1"/>
      <c r="D536" s="1"/>
      <c r="E536" s="1"/>
      <c r="L536" s="1"/>
      <c r="M536" s="1"/>
    </row>
    <row r="537" spans="1:13" s="14" customFormat="1" x14ac:dyDescent="0.2">
      <c r="A537" s="1"/>
      <c r="B537" s="1"/>
      <c r="C537" s="1"/>
      <c r="D537" s="1"/>
      <c r="E537" s="1"/>
      <c r="L537" s="1"/>
      <c r="M537" s="1"/>
    </row>
    <row r="538" spans="1:13" s="14" customFormat="1" x14ac:dyDescent="0.2">
      <c r="A538" s="1"/>
      <c r="B538" s="1"/>
      <c r="C538" s="1"/>
      <c r="D538" s="1"/>
      <c r="E538" s="1"/>
      <c r="L538" s="1"/>
      <c r="M538" s="1"/>
    </row>
    <row r="539" spans="1:13" s="14" customFormat="1" x14ac:dyDescent="0.2">
      <c r="A539" s="1"/>
      <c r="B539" s="1"/>
      <c r="C539" s="1"/>
      <c r="D539" s="1"/>
      <c r="E539" s="1"/>
      <c r="L539" s="1"/>
      <c r="M539" s="1"/>
    </row>
    <row r="540" spans="1:13" s="14" customFormat="1" x14ac:dyDescent="0.2">
      <c r="A540" s="1"/>
      <c r="B540" s="1"/>
      <c r="C540" s="1"/>
      <c r="D540" s="1"/>
      <c r="E540" s="1"/>
      <c r="L540" s="1"/>
      <c r="M540" s="1"/>
    </row>
    <row r="541" spans="1:13" s="14" customFormat="1" x14ac:dyDescent="0.2">
      <c r="A541" s="1"/>
      <c r="B541" s="1"/>
      <c r="C541" s="1"/>
      <c r="D541" s="1"/>
      <c r="E541" s="1"/>
      <c r="L541" s="1"/>
      <c r="M541" s="1"/>
    </row>
    <row r="542" spans="1:13" s="14" customFormat="1" x14ac:dyDescent="0.2">
      <c r="A542" s="1"/>
      <c r="B542" s="1"/>
      <c r="C542" s="1"/>
      <c r="D542" s="1"/>
      <c r="E542" s="1"/>
      <c r="L542" s="1"/>
      <c r="M542" s="1"/>
    </row>
    <row r="543" spans="1:13" s="14" customFormat="1" x14ac:dyDescent="0.2">
      <c r="A543" s="1"/>
      <c r="B543" s="1"/>
      <c r="C543" s="1"/>
      <c r="D543" s="1"/>
      <c r="E543" s="1"/>
      <c r="L543" s="1"/>
      <c r="M543" s="1"/>
    </row>
    <row r="544" spans="1:13" s="14" customFormat="1" x14ac:dyDescent="0.2">
      <c r="A544" s="1"/>
      <c r="B544" s="1"/>
      <c r="C544" s="1"/>
      <c r="D544" s="1"/>
      <c r="E544" s="1"/>
      <c r="L544" s="1"/>
      <c r="M544" s="1"/>
    </row>
    <row r="545" spans="1:13" s="14" customFormat="1" x14ac:dyDescent="0.2">
      <c r="A545" s="1"/>
      <c r="B545" s="1"/>
      <c r="C545" s="1"/>
      <c r="D545" s="1"/>
      <c r="E545" s="1"/>
      <c r="L545" s="1"/>
      <c r="M545" s="1"/>
    </row>
    <row r="546" spans="1:13" s="14" customFormat="1" x14ac:dyDescent="0.2">
      <c r="A546" s="1"/>
      <c r="B546" s="1"/>
      <c r="C546" s="1"/>
      <c r="D546" s="1"/>
      <c r="E546" s="1"/>
      <c r="L546" s="1"/>
      <c r="M546" s="1"/>
    </row>
    <row r="547" spans="1:13" s="14" customFormat="1" x14ac:dyDescent="0.2">
      <c r="A547" s="1"/>
      <c r="B547" s="1"/>
      <c r="C547" s="1"/>
      <c r="D547" s="1"/>
      <c r="E547" s="1"/>
      <c r="L547" s="1"/>
      <c r="M547" s="1"/>
    </row>
    <row r="548" spans="1:13" s="14" customFormat="1" x14ac:dyDescent="0.2">
      <c r="A548" s="1"/>
      <c r="B548" s="1"/>
      <c r="C548" s="1"/>
      <c r="D548" s="1"/>
      <c r="E548" s="1"/>
      <c r="L548" s="1"/>
      <c r="M548" s="1"/>
    </row>
    <row r="549" spans="1:13" s="14" customFormat="1" x14ac:dyDescent="0.2">
      <c r="A549" s="1"/>
      <c r="B549" s="1"/>
      <c r="C549" s="1"/>
      <c r="D549" s="1"/>
      <c r="E549" s="1"/>
      <c r="L549" s="1"/>
      <c r="M549" s="1"/>
    </row>
    <row r="550" spans="1:13" s="14" customFormat="1" x14ac:dyDescent="0.2">
      <c r="A550" s="1"/>
      <c r="B550" s="1"/>
      <c r="C550" s="1"/>
      <c r="D550" s="1"/>
      <c r="E550" s="1"/>
      <c r="L550" s="1"/>
      <c r="M550" s="1"/>
    </row>
    <row r="551" spans="1:13" s="14" customFormat="1" x14ac:dyDescent="0.2">
      <c r="A551" s="1"/>
      <c r="B551" s="1"/>
      <c r="C551" s="1"/>
      <c r="D551" s="1"/>
      <c r="E551" s="1"/>
      <c r="L551" s="1"/>
      <c r="M551" s="1"/>
    </row>
    <row r="552" spans="1:13" s="14" customFormat="1" x14ac:dyDescent="0.2">
      <c r="A552" s="1"/>
      <c r="B552" s="1"/>
      <c r="C552" s="1"/>
      <c r="D552" s="1"/>
      <c r="E552" s="1"/>
      <c r="L552" s="1"/>
      <c r="M552" s="1"/>
    </row>
    <row r="553" spans="1:13" s="14" customFormat="1" x14ac:dyDescent="0.2">
      <c r="A553" s="1"/>
      <c r="B553" s="1"/>
      <c r="C553" s="1"/>
      <c r="D553" s="1"/>
      <c r="E553" s="1"/>
      <c r="L553" s="1"/>
      <c r="M553" s="1"/>
    </row>
    <row r="554" spans="1:13" s="14" customFormat="1" x14ac:dyDescent="0.2">
      <c r="A554" s="1"/>
      <c r="B554" s="1"/>
      <c r="C554" s="1"/>
      <c r="D554" s="1"/>
      <c r="E554" s="1"/>
      <c r="L554" s="1"/>
      <c r="M554" s="1"/>
    </row>
    <row r="555" spans="1:13" s="14" customFormat="1" x14ac:dyDescent="0.2">
      <c r="A555" s="1"/>
      <c r="B555" s="1"/>
      <c r="C555" s="1"/>
      <c r="D555" s="1"/>
      <c r="E555" s="1"/>
      <c r="L555" s="1"/>
      <c r="M555" s="1"/>
    </row>
    <row r="556" spans="1:13" s="14" customFormat="1" x14ac:dyDescent="0.2">
      <c r="A556" s="1"/>
      <c r="B556" s="1"/>
      <c r="C556" s="1"/>
      <c r="D556" s="1"/>
      <c r="E556" s="1"/>
      <c r="L556" s="1"/>
      <c r="M556" s="1"/>
    </row>
    <row r="557" spans="1:13" s="14" customFormat="1" x14ac:dyDescent="0.2">
      <c r="A557" s="1"/>
      <c r="B557" s="1"/>
      <c r="C557" s="1"/>
      <c r="D557" s="1"/>
      <c r="E557" s="1"/>
      <c r="L557" s="1"/>
      <c r="M557" s="1"/>
    </row>
    <row r="558" spans="1:13" s="14" customFormat="1" x14ac:dyDescent="0.2">
      <c r="A558" s="1"/>
      <c r="B558" s="1"/>
      <c r="C558" s="1"/>
      <c r="D558" s="1"/>
      <c r="E558" s="1"/>
      <c r="L558" s="1"/>
      <c r="M558" s="1"/>
    </row>
    <row r="559" spans="1:13" s="14" customFormat="1" x14ac:dyDescent="0.2">
      <c r="A559" s="1"/>
      <c r="B559" s="1"/>
      <c r="C559" s="1"/>
      <c r="D559" s="1"/>
      <c r="E559" s="1"/>
      <c r="L559" s="1"/>
      <c r="M559" s="1"/>
    </row>
    <row r="560" spans="1:13" s="14" customFormat="1" x14ac:dyDescent="0.2">
      <c r="A560" s="1"/>
      <c r="B560" s="1"/>
      <c r="C560" s="1"/>
      <c r="D560" s="1"/>
      <c r="E560" s="1"/>
      <c r="L560" s="1"/>
      <c r="M560" s="1"/>
    </row>
    <row r="561" spans="1:13" s="14" customFormat="1" x14ac:dyDescent="0.2">
      <c r="A561" s="1"/>
      <c r="B561" s="1"/>
      <c r="C561" s="1"/>
      <c r="D561" s="1"/>
      <c r="E561" s="1"/>
      <c r="L561" s="1"/>
      <c r="M561" s="1"/>
    </row>
    <row r="562" spans="1:13" s="14" customFormat="1" x14ac:dyDescent="0.2">
      <c r="A562" s="1"/>
      <c r="B562" s="1"/>
      <c r="C562" s="1"/>
      <c r="D562" s="1"/>
      <c r="E562" s="1"/>
      <c r="L562" s="1"/>
      <c r="M562" s="1"/>
    </row>
    <row r="563" spans="1:13" s="14" customFormat="1" x14ac:dyDescent="0.2">
      <c r="A563" s="1"/>
      <c r="B563" s="1"/>
      <c r="C563" s="1"/>
      <c r="D563" s="1"/>
      <c r="E563" s="1"/>
      <c r="L563" s="1"/>
      <c r="M563" s="1"/>
    </row>
    <row r="564" spans="1:13" s="14" customFormat="1" x14ac:dyDescent="0.2">
      <c r="A564" s="1"/>
      <c r="B564" s="1"/>
      <c r="C564" s="1"/>
      <c r="D564" s="1"/>
      <c r="E564" s="1"/>
      <c r="L564" s="1"/>
      <c r="M564" s="1"/>
    </row>
    <row r="565" spans="1:13" s="14" customFormat="1" x14ac:dyDescent="0.2">
      <c r="A565" s="1"/>
      <c r="B565" s="1"/>
      <c r="C565" s="1"/>
      <c r="D565" s="1"/>
      <c r="E565" s="1"/>
      <c r="L565" s="1"/>
      <c r="M565" s="1"/>
    </row>
    <row r="566" spans="1:13" s="14" customFormat="1" x14ac:dyDescent="0.2">
      <c r="A566" s="1"/>
      <c r="B566" s="1"/>
      <c r="C566" s="1"/>
      <c r="D566" s="1"/>
      <c r="E566" s="1"/>
      <c r="L566" s="1"/>
      <c r="M566" s="1"/>
    </row>
    <row r="567" spans="1:13" s="14" customFormat="1" x14ac:dyDescent="0.2">
      <c r="A567" s="1"/>
      <c r="B567" s="1"/>
      <c r="C567" s="1"/>
      <c r="D567" s="1"/>
      <c r="E567" s="1"/>
      <c r="L567" s="1"/>
      <c r="M567" s="1"/>
    </row>
    <row r="568" spans="1:13" s="14" customFormat="1" x14ac:dyDescent="0.2">
      <c r="A568" s="1"/>
      <c r="B568" s="1"/>
      <c r="C568" s="1"/>
      <c r="D568" s="1"/>
      <c r="E568" s="1"/>
      <c r="L568" s="1"/>
      <c r="M568" s="1"/>
    </row>
    <row r="569" spans="1:13" s="14" customFormat="1" x14ac:dyDescent="0.2">
      <c r="A569" s="1"/>
      <c r="B569" s="1"/>
      <c r="C569" s="1"/>
      <c r="D569" s="1"/>
      <c r="E569" s="1"/>
      <c r="L569" s="1"/>
      <c r="M569" s="1"/>
    </row>
    <row r="570" spans="1:13" s="14" customFormat="1" x14ac:dyDescent="0.2">
      <c r="A570" s="1"/>
      <c r="B570" s="1"/>
      <c r="C570" s="1"/>
      <c r="D570" s="1"/>
      <c r="E570" s="1"/>
      <c r="L570" s="1"/>
      <c r="M570" s="1"/>
    </row>
    <row r="571" spans="1:13" s="14" customFormat="1" x14ac:dyDescent="0.2">
      <c r="A571" s="1"/>
      <c r="B571" s="1"/>
      <c r="C571" s="1"/>
      <c r="D571" s="1"/>
      <c r="E571" s="1"/>
      <c r="L571" s="1"/>
      <c r="M571" s="1"/>
    </row>
    <row r="572" spans="1:13" s="14" customFormat="1" x14ac:dyDescent="0.2">
      <c r="A572" s="1"/>
      <c r="B572" s="1"/>
      <c r="C572" s="1"/>
      <c r="D572" s="1"/>
      <c r="E572" s="1"/>
      <c r="L572" s="1"/>
      <c r="M572" s="1"/>
    </row>
    <row r="573" spans="1:13" s="14" customFormat="1" x14ac:dyDescent="0.2">
      <c r="A573" s="1"/>
      <c r="B573" s="1"/>
      <c r="C573" s="1"/>
      <c r="D573" s="1"/>
      <c r="E573" s="1"/>
      <c r="L573" s="1"/>
      <c r="M573" s="1"/>
    </row>
    <row r="574" spans="1:13" s="14" customFormat="1" x14ac:dyDescent="0.2">
      <c r="A574" s="1"/>
      <c r="B574" s="1"/>
      <c r="C574" s="1"/>
      <c r="D574" s="1"/>
      <c r="E574" s="1"/>
      <c r="L574" s="1"/>
      <c r="M574" s="1"/>
    </row>
    <row r="575" spans="1:13" s="14" customFormat="1" x14ac:dyDescent="0.2">
      <c r="A575" s="1"/>
      <c r="B575" s="1"/>
      <c r="C575" s="1"/>
      <c r="D575" s="1"/>
      <c r="E575" s="1"/>
      <c r="L575" s="1"/>
      <c r="M575" s="1"/>
    </row>
    <row r="576" spans="1:13" s="14" customFormat="1" x14ac:dyDescent="0.2">
      <c r="A576" s="1"/>
      <c r="B576" s="1"/>
      <c r="C576" s="1"/>
      <c r="D576" s="1"/>
      <c r="E576" s="1"/>
      <c r="L576" s="1"/>
      <c r="M576" s="1"/>
    </row>
    <row r="577" spans="1:13" s="14" customFormat="1" x14ac:dyDescent="0.2">
      <c r="A577" s="1"/>
      <c r="B577" s="1"/>
      <c r="C577" s="1"/>
      <c r="D577" s="1"/>
      <c r="E577" s="1"/>
      <c r="L577" s="1"/>
      <c r="M577" s="1"/>
    </row>
    <row r="578" spans="1:13" s="14" customFormat="1" x14ac:dyDescent="0.2">
      <c r="A578" s="1"/>
      <c r="B578" s="1"/>
      <c r="C578" s="1"/>
      <c r="D578" s="1"/>
      <c r="E578" s="1"/>
      <c r="L578" s="1"/>
      <c r="M578" s="1"/>
    </row>
    <row r="579" spans="1:13" s="14" customFormat="1" x14ac:dyDescent="0.2">
      <c r="A579" s="1"/>
      <c r="B579" s="1"/>
      <c r="C579" s="1"/>
      <c r="D579" s="1"/>
      <c r="E579" s="1"/>
      <c r="L579" s="1"/>
      <c r="M579" s="1"/>
    </row>
    <row r="580" spans="1:13" s="14" customFormat="1" x14ac:dyDescent="0.2">
      <c r="A580" s="1"/>
      <c r="B580" s="1"/>
      <c r="C580" s="1"/>
      <c r="D580" s="1"/>
      <c r="E580" s="1"/>
      <c r="L580" s="1"/>
      <c r="M580" s="1"/>
    </row>
    <row r="581" spans="1:13" s="14" customFormat="1" x14ac:dyDescent="0.2">
      <c r="A581" s="1"/>
      <c r="B581" s="1"/>
      <c r="C581" s="1"/>
      <c r="D581" s="1"/>
      <c r="E581" s="1"/>
      <c r="L581" s="1"/>
      <c r="M581" s="1"/>
    </row>
    <row r="582" spans="1:13" s="14" customFormat="1" x14ac:dyDescent="0.2">
      <c r="A582" s="1"/>
      <c r="B582" s="1"/>
      <c r="C582" s="1"/>
      <c r="D582" s="1"/>
      <c r="E582" s="1"/>
      <c r="L582" s="1"/>
      <c r="M582" s="1"/>
    </row>
    <row r="583" spans="1:13" s="14" customFormat="1" x14ac:dyDescent="0.2">
      <c r="A583" s="1"/>
      <c r="B583" s="1"/>
      <c r="C583" s="1"/>
      <c r="D583" s="1"/>
      <c r="E583" s="1"/>
      <c r="L583" s="1"/>
      <c r="M583" s="1"/>
    </row>
    <row r="584" spans="1:13" s="14" customFormat="1" x14ac:dyDescent="0.2">
      <c r="A584" s="1"/>
      <c r="B584" s="1"/>
      <c r="C584" s="1"/>
      <c r="D584" s="1"/>
      <c r="E584" s="1"/>
      <c r="L584" s="1"/>
      <c r="M584" s="1"/>
    </row>
    <row r="585" spans="1:13" s="14" customFormat="1" x14ac:dyDescent="0.2">
      <c r="A585" s="1"/>
      <c r="B585" s="1"/>
      <c r="C585" s="1"/>
      <c r="D585" s="1"/>
      <c r="E585" s="1"/>
      <c r="L585" s="1"/>
      <c r="M585" s="1"/>
    </row>
    <row r="586" spans="1:13" s="14" customFormat="1" x14ac:dyDescent="0.2">
      <c r="A586" s="1"/>
      <c r="B586" s="1"/>
      <c r="C586" s="1"/>
      <c r="D586" s="1"/>
      <c r="E586" s="1"/>
      <c r="L586" s="1"/>
      <c r="M586" s="1"/>
    </row>
    <row r="587" spans="1:13" s="14" customFormat="1" x14ac:dyDescent="0.2">
      <c r="A587" s="1"/>
      <c r="B587" s="1"/>
      <c r="C587" s="1"/>
      <c r="D587" s="1"/>
      <c r="E587" s="1"/>
      <c r="L587" s="1"/>
      <c r="M587" s="1"/>
    </row>
    <row r="588" spans="1:13" s="14" customFormat="1" x14ac:dyDescent="0.2">
      <c r="A588" s="1"/>
      <c r="B588" s="1"/>
      <c r="C588" s="1"/>
      <c r="D588" s="1"/>
      <c r="E588" s="1"/>
      <c r="L588" s="1"/>
      <c r="M588" s="1"/>
    </row>
    <row r="589" spans="1:13" s="14" customFormat="1" x14ac:dyDescent="0.2">
      <c r="A589" s="1"/>
      <c r="B589" s="1"/>
      <c r="C589" s="1"/>
      <c r="D589" s="1"/>
      <c r="E589" s="1"/>
      <c r="L589" s="1"/>
      <c r="M589" s="1"/>
    </row>
    <row r="590" spans="1:13" s="14" customFormat="1" x14ac:dyDescent="0.2">
      <c r="A590" s="1"/>
      <c r="B590" s="1"/>
      <c r="C590" s="1"/>
      <c r="D590" s="1"/>
      <c r="E590" s="1"/>
      <c r="L590" s="1"/>
      <c r="M590" s="1"/>
    </row>
    <row r="591" spans="1:13" s="14" customFormat="1" x14ac:dyDescent="0.2">
      <c r="A591" s="1"/>
      <c r="B591" s="1"/>
      <c r="C591" s="1"/>
      <c r="D591" s="1"/>
      <c r="E591" s="1"/>
      <c r="L591" s="1"/>
      <c r="M591" s="1"/>
    </row>
    <row r="592" spans="1:13" s="14" customFormat="1" x14ac:dyDescent="0.2">
      <c r="A592" s="1"/>
      <c r="B592" s="1"/>
      <c r="C592" s="1"/>
      <c r="D592" s="1"/>
      <c r="E592" s="1"/>
      <c r="L592" s="1"/>
      <c r="M592" s="1"/>
    </row>
    <row r="593" spans="1:13" s="14" customFormat="1" x14ac:dyDescent="0.2">
      <c r="A593" s="1"/>
      <c r="B593" s="1"/>
      <c r="C593" s="1"/>
      <c r="D593" s="1"/>
      <c r="E593" s="1"/>
      <c r="L593" s="1"/>
      <c r="M593" s="1"/>
    </row>
    <row r="594" spans="1:13" s="14" customFormat="1" x14ac:dyDescent="0.2">
      <c r="A594" s="1"/>
      <c r="B594" s="1"/>
      <c r="C594" s="1"/>
      <c r="D594" s="1"/>
      <c r="E594" s="1"/>
      <c r="L594" s="1"/>
      <c r="M594" s="1"/>
    </row>
    <row r="595" spans="1:13" s="14" customFormat="1" x14ac:dyDescent="0.2">
      <c r="A595" s="1"/>
      <c r="B595" s="1"/>
      <c r="C595" s="1"/>
      <c r="D595" s="1"/>
      <c r="E595" s="1"/>
      <c r="L595" s="1"/>
      <c r="M595" s="1"/>
    </row>
    <row r="596" spans="1:13" s="14" customFormat="1" x14ac:dyDescent="0.2">
      <c r="A596" s="1"/>
      <c r="B596" s="1"/>
      <c r="C596" s="1"/>
      <c r="D596" s="1"/>
      <c r="E596" s="1"/>
      <c r="L596" s="1"/>
      <c r="M596" s="1"/>
    </row>
    <row r="597" spans="1:13" s="14" customFormat="1" x14ac:dyDescent="0.2">
      <c r="A597" s="1"/>
      <c r="B597" s="1"/>
      <c r="C597" s="1"/>
      <c r="D597" s="1"/>
      <c r="E597" s="1"/>
      <c r="L597" s="1"/>
      <c r="M597" s="1"/>
    </row>
    <row r="598" spans="1:13" s="14" customFormat="1" x14ac:dyDescent="0.2">
      <c r="A598" s="1"/>
      <c r="B598" s="1"/>
      <c r="C598" s="1"/>
      <c r="D598" s="1"/>
      <c r="E598" s="1"/>
      <c r="L598" s="1"/>
      <c r="M598" s="1"/>
    </row>
    <row r="599" spans="1:13" s="14" customFormat="1" x14ac:dyDescent="0.2">
      <c r="A599" s="1"/>
      <c r="B599" s="1"/>
      <c r="C599" s="1"/>
      <c r="D599" s="1"/>
      <c r="E599" s="1"/>
      <c r="L599" s="1"/>
      <c r="M599" s="1"/>
    </row>
    <row r="600" spans="1:13" s="14" customFormat="1" x14ac:dyDescent="0.2">
      <c r="A600" s="1"/>
      <c r="B600" s="1"/>
      <c r="C600" s="1"/>
      <c r="D600" s="1"/>
      <c r="E600" s="1"/>
      <c r="L600" s="1"/>
      <c r="M600" s="1"/>
    </row>
    <row r="601" spans="1:13" s="14" customFormat="1" x14ac:dyDescent="0.2">
      <c r="A601" s="1"/>
      <c r="B601" s="1"/>
      <c r="C601" s="1"/>
      <c r="D601" s="1"/>
      <c r="E601" s="1"/>
      <c r="L601" s="1"/>
      <c r="M601" s="1"/>
    </row>
    <row r="602" spans="1:13" s="14" customFormat="1" x14ac:dyDescent="0.2">
      <c r="A602" s="1"/>
      <c r="B602" s="1"/>
      <c r="C602" s="1"/>
      <c r="D602" s="1"/>
      <c r="E602" s="1"/>
      <c r="L602" s="1"/>
      <c r="M602" s="1"/>
    </row>
    <row r="603" spans="1:13" s="14" customFormat="1" x14ac:dyDescent="0.2">
      <c r="A603" s="1"/>
      <c r="B603" s="1"/>
      <c r="C603" s="1"/>
      <c r="D603" s="1"/>
      <c r="E603" s="1"/>
      <c r="L603" s="1"/>
      <c r="M603" s="1"/>
    </row>
    <row r="604" spans="1:13" s="14" customFormat="1" x14ac:dyDescent="0.2">
      <c r="A604" s="1"/>
      <c r="B604" s="1"/>
      <c r="C604" s="1"/>
      <c r="D604" s="1"/>
      <c r="E604" s="1"/>
      <c r="L604" s="1"/>
      <c r="M604" s="1"/>
    </row>
    <row r="605" spans="1:13" s="14" customFormat="1" x14ac:dyDescent="0.2">
      <c r="A605" s="1"/>
      <c r="B605" s="1"/>
      <c r="C605" s="1"/>
      <c r="D605" s="1"/>
      <c r="E605" s="1"/>
      <c r="L605" s="1"/>
      <c r="M605" s="1"/>
    </row>
    <row r="606" spans="1:13" s="14" customFormat="1" x14ac:dyDescent="0.2">
      <c r="A606" s="1"/>
      <c r="B606" s="1"/>
      <c r="C606" s="1"/>
      <c r="D606" s="1"/>
      <c r="E606" s="1"/>
      <c r="L606" s="1"/>
      <c r="M606" s="1"/>
    </row>
    <row r="607" spans="1:13" s="14" customFormat="1" x14ac:dyDescent="0.2">
      <c r="A607" s="1"/>
      <c r="B607" s="1"/>
      <c r="C607" s="1"/>
      <c r="D607" s="1"/>
      <c r="E607" s="1"/>
      <c r="L607" s="1"/>
      <c r="M607" s="1"/>
    </row>
    <row r="608" spans="1:13" s="14" customFormat="1" x14ac:dyDescent="0.2">
      <c r="A608" s="1"/>
      <c r="B608" s="1"/>
      <c r="C608" s="1"/>
      <c r="D608" s="1"/>
      <c r="E608" s="1"/>
      <c r="L608" s="1"/>
      <c r="M608" s="1"/>
    </row>
    <row r="609" spans="1:13" s="14" customFormat="1" x14ac:dyDescent="0.2">
      <c r="A609" s="1"/>
      <c r="B609" s="1"/>
      <c r="C609" s="1"/>
      <c r="D609" s="1"/>
      <c r="E609" s="1"/>
      <c r="L609" s="1"/>
      <c r="M609" s="1"/>
    </row>
    <row r="610" spans="1:13" s="14" customFormat="1" x14ac:dyDescent="0.2">
      <c r="A610" s="1"/>
      <c r="B610" s="1"/>
      <c r="C610" s="1"/>
      <c r="D610" s="1"/>
      <c r="E610" s="1"/>
      <c r="L610" s="1"/>
      <c r="M610" s="1"/>
    </row>
    <row r="611" spans="1:13" s="14" customFormat="1" x14ac:dyDescent="0.2">
      <c r="A611" s="1"/>
      <c r="B611" s="1"/>
      <c r="C611" s="1"/>
      <c r="D611" s="1"/>
      <c r="E611" s="1"/>
      <c r="L611" s="1"/>
      <c r="M611" s="1"/>
    </row>
    <row r="612" spans="1:13" s="14" customFormat="1" x14ac:dyDescent="0.2">
      <c r="A612" s="1"/>
      <c r="B612" s="1"/>
      <c r="C612" s="1"/>
      <c r="D612" s="1"/>
      <c r="E612" s="1"/>
      <c r="L612" s="1"/>
      <c r="M612" s="1"/>
    </row>
    <row r="613" spans="1:13" s="14" customFormat="1" x14ac:dyDescent="0.2">
      <c r="A613" s="1"/>
      <c r="B613" s="1"/>
      <c r="C613" s="1"/>
      <c r="D613" s="1"/>
      <c r="E613" s="1"/>
      <c r="L613" s="1"/>
      <c r="M613" s="1"/>
    </row>
    <row r="614" spans="1:13" s="14" customFormat="1" x14ac:dyDescent="0.2">
      <c r="A614" s="1"/>
      <c r="B614" s="1"/>
      <c r="C614" s="1"/>
      <c r="D614" s="1"/>
      <c r="E614" s="1"/>
      <c r="L614" s="1"/>
      <c r="M614" s="1"/>
    </row>
    <row r="615" spans="1:13" s="14" customFormat="1" x14ac:dyDescent="0.2">
      <c r="A615" s="1"/>
      <c r="B615" s="1"/>
      <c r="C615" s="1"/>
      <c r="D615" s="1"/>
      <c r="E615" s="1"/>
      <c r="L615" s="1"/>
      <c r="M615" s="1"/>
    </row>
    <row r="616" spans="1:13" s="14" customFormat="1" x14ac:dyDescent="0.2">
      <c r="A616" s="1"/>
      <c r="B616" s="1"/>
      <c r="C616" s="1"/>
      <c r="D616" s="1"/>
      <c r="E616" s="1"/>
      <c r="L616" s="1"/>
      <c r="M616" s="1"/>
    </row>
    <row r="633" spans="1:13" s="14" customFormat="1" x14ac:dyDescent="0.2">
      <c r="A633" s="1"/>
      <c r="B633" s="1"/>
      <c r="C633" s="1"/>
      <c r="D633" s="1"/>
      <c r="E633" s="1"/>
      <c r="L633" s="1"/>
      <c r="M633" s="1"/>
    </row>
    <row r="634" spans="1:13" s="14" customFormat="1" x14ac:dyDescent="0.2">
      <c r="A634" s="1"/>
      <c r="B634" s="1"/>
      <c r="C634" s="1"/>
      <c r="D634" s="1"/>
      <c r="E634" s="1"/>
      <c r="L634" s="1"/>
      <c r="M634" s="1"/>
    </row>
    <row r="635" spans="1:13" s="14" customFormat="1" x14ac:dyDescent="0.2">
      <c r="A635" s="1"/>
      <c r="B635" s="1"/>
      <c r="C635" s="1"/>
      <c r="D635" s="1"/>
      <c r="E635" s="1"/>
      <c r="L635" s="1"/>
      <c r="M635" s="1"/>
    </row>
    <row r="636" spans="1:13" s="14" customFormat="1" x14ac:dyDescent="0.2">
      <c r="A636" s="1"/>
      <c r="B636" s="1"/>
      <c r="C636" s="1"/>
      <c r="D636" s="1"/>
      <c r="E636" s="1"/>
      <c r="L636" s="1"/>
      <c r="M636" s="1"/>
    </row>
    <row r="637" spans="1:13" s="14" customFormat="1" x14ac:dyDescent="0.2">
      <c r="A637" s="1"/>
      <c r="B637" s="1"/>
      <c r="C637" s="1"/>
      <c r="D637" s="1"/>
      <c r="E637" s="1"/>
      <c r="L637" s="1"/>
      <c r="M637" s="1"/>
    </row>
    <row r="638" spans="1:13" s="14" customFormat="1" x14ac:dyDescent="0.2">
      <c r="A638" s="1"/>
      <c r="B638" s="1"/>
      <c r="C638" s="1"/>
      <c r="D638" s="1"/>
      <c r="E638" s="1"/>
      <c r="L638" s="1"/>
      <c r="M638" s="1"/>
    </row>
    <row r="639" spans="1:13" s="14" customFormat="1" x14ac:dyDescent="0.2">
      <c r="A639" s="1"/>
      <c r="B639" s="1"/>
      <c r="C639" s="1"/>
      <c r="D639" s="1"/>
      <c r="E639" s="1"/>
      <c r="L639" s="1"/>
      <c r="M639" s="1"/>
    </row>
    <row r="640" spans="1:13" s="14" customFormat="1" x14ac:dyDescent="0.2">
      <c r="A640" s="1"/>
      <c r="B640" s="1"/>
      <c r="C640" s="1"/>
      <c r="D640" s="1"/>
      <c r="E640" s="1"/>
      <c r="L640" s="1"/>
      <c r="M640" s="1"/>
    </row>
    <row r="641" spans="1:13" s="14" customFormat="1" x14ac:dyDescent="0.2">
      <c r="A641" s="1"/>
      <c r="B641" s="1"/>
      <c r="C641" s="1"/>
      <c r="D641" s="1"/>
      <c r="E641" s="1"/>
      <c r="L641" s="1"/>
      <c r="M641" s="1"/>
    </row>
    <row r="642" spans="1:13" s="14" customFormat="1" x14ac:dyDescent="0.2">
      <c r="A642" s="1"/>
      <c r="B642" s="1"/>
      <c r="C642" s="1"/>
      <c r="D642" s="1"/>
      <c r="E642" s="1"/>
      <c r="L642" s="1"/>
      <c r="M642" s="1"/>
    </row>
    <row r="643" spans="1:13" s="14" customFormat="1" x14ac:dyDescent="0.2">
      <c r="A643" s="1"/>
      <c r="B643" s="1"/>
      <c r="C643" s="1"/>
      <c r="D643" s="1"/>
      <c r="E643" s="1"/>
      <c r="L643" s="1"/>
      <c r="M643" s="1"/>
    </row>
    <row r="644" spans="1:13" s="14" customFormat="1" x14ac:dyDescent="0.2">
      <c r="A644" s="1"/>
      <c r="B644" s="1"/>
      <c r="C644" s="1"/>
      <c r="D644" s="1"/>
      <c r="E644" s="1"/>
      <c r="L644" s="1"/>
      <c r="M644" s="1"/>
    </row>
    <row r="645" spans="1:13" s="14" customFormat="1" x14ac:dyDescent="0.2">
      <c r="A645" s="1"/>
      <c r="B645" s="1"/>
      <c r="C645" s="1"/>
      <c r="D645" s="1"/>
      <c r="E645" s="1"/>
      <c r="L645" s="1"/>
      <c r="M645" s="1"/>
    </row>
  </sheetData>
  <conditionalFormatting sqref="H1:I25 H26 H27:I92 H93 H94:I152 H153 H154:I206 H207 H208:I273 H274 H275:I332">
    <cfRule type="expression" dxfId="14" priority="2">
      <formula>AND(H1&lt;&gt;"",--H1&lt;0.05)</formula>
    </cfRule>
  </conditionalFormatting>
  <conditionalFormatting sqref="J223">
    <cfRule type="expression" dxfId="13" priority="1">
      <formula>AND(J223&lt;&gt;"",--J223&lt;0.05)</formula>
    </cfRule>
  </conditionalFormatting>
  <pageMargins left="0.25" right="0.25" top="0.75" bottom="0.75" header="0.3" footer="0.3"/>
  <pageSetup scale="95" fitToHeight="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390F-C882-884A-9CA3-D1B5A73EB591}">
  <dimension ref="A1:K13"/>
  <sheetViews>
    <sheetView topLeftCell="C1" zoomScaleNormal="100" workbookViewId="0">
      <selection activeCell="D18" sqref="D18"/>
    </sheetView>
  </sheetViews>
  <sheetFormatPr baseColWidth="10" defaultColWidth="8.83203125" defaultRowHeight="15" x14ac:dyDescent="0.2"/>
  <cols>
    <col min="1" max="1" width="18.5" bestFit="1" customWidth="1"/>
    <col min="2" max="2" width="19.83203125" customWidth="1"/>
    <col min="3" max="3" width="50.1640625" customWidth="1"/>
    <col min="4" max="4" width="58.83203125" customWidth="1"/>
    <col min="5" max="5" width="12.5" customWidth="1"/>
    <col min="6" max="6" width="14.6640625" bestFit="1" customWidth="1"/>
  </cols>
  <sheetData>
    <row r="1" spans="1:11" s="1" customFormat="1" ht="17" thickBot="1" x14ac:dyDescent="0.25">
      <c r="A1" s="97" t="s">
        <v>3</v>
      </c>
      <c r="B1" s="98" t="s">
        <v>2</v>
      </c>
      <c r="C1" s="98" t="s">
        <v>1</v>
      </c>
      <c r="D1" s="99" t="s">
        <v>0</v>
      </c>
      <c r="F1" s="14"/>
      <c r="G1" s="14"/>
      <c r="H1" s="14"/>
      <c r="I1" s="14"/>
      <c r="J1" s="14"/>
      <c r="K1" s="14"/>
    </row>
    <row r="2" spans="1:11" s="1" customFormat="1" ht="16" customHeight="1" x14ac:dyDescent="0.2">
      <c r="A2" s="11" t="s">
        <v>598</v>
      </c>
      <c r="B2" s="100" t="s">
        <v>524</v>
      </c>
      <c r="C2" s="101" t="s">
        <v>493</v>
      </c>
      <c r="D2" s="15"/>
      <c r="F2" s="14"/>
      <c r="G2" s="14"/>
      <c r="H2" s="14"/>
      <c r="I2" s="14"/>
      <c r="J2" s="14"/>
      <c r="K2" s="14"/>
    </row>
    <row r="3" spans="1:11" s="1" customFormat="1" ht="16" x14ac:dyDescent="0.2">
      <c r="A3" s="12"/>
      <c r="B3" s="22" t="s">
        <v>525</v>
      </c>
      <c r="C3" s="102" t="s">
        <v>355</v>
      </c>
      <c r="D3" s="6"/>
      <c r="F3" s="30" t="s">
        <v>20</v>
      </c>
      <c r="G3" s="30" t="s">
        <v>34</v>
      </c>
      <c r="H3" s="30" t="s">
        <v>35</v>
      </c>
      <c r="I3" s="30" t="s">
        <v>111</v>
      </c>
      <c r="J3" s="14"/>
      <c r="K3" s="14"/>
    </row>
    <row r="4" spans="1:11" s="1" customFormat="1" ht="17" x14ac:dyDescent="0.2">
      <c r="A4" s="12"/>
      <c r="B4" s="22" t="s">
        <v>526</v>
      </c>
      <c r="C4" s="103" t="s">
        <v>494</v>
      </c>
      <c r="D4" s="16" t="str">
        <f t="shared" ref="D4:D8" si="0">_xlfn.CONCAT("t(",F4,") = ",G4,", p = ",H4,", d = ",I4)</f>
        <v>t(13.78) = 3.18, p = 0.007, d = 1.508</v>
      </c>
      <c r="F4" s="14" t="s">
        <v>495</v>
      </c>
      <c r="G4" s="14" t="s">
        <v>496</v>
      </c>
      <c r="H4" s="14" t="s">
        <v>497</v>
      </c>
      <c r="I4" s="14" t="s">
        <v>683</v>
      </c>
      <c r="J4" s="14"/>
      <c r="K4" s="14"/>
    </row>
    <row r="5" spans="1:11" s="1" customFormat="1" ht="17" x14ac:dyDescent="0.2">
      <c r="A5" s="12"/>
      <c r="B5" s="22" t="s">
        <v>527</v>
      </c>
      <c r="C5" s="103" t="s">
        <v>498</v>
      </c>
      <c r="D5" s="16" t="str">
        <f t="shared" si="0"/>
        <v>t(8.27) = 2.92, p = 0.019, d = 1.377</v>
      </c>
      <c r="F5" s="14" t="s">
        <v>500</v>
      </c>
      <c r="G5" s="14" t="s">
        <v>499</v>
      </c>
      <c r="H5" s="14" t="s">
        <v>501</v>
      </c>
      <c r="I5" s="14" t="s">
        <v>684</v>
      </c>
      <c r="J5" s="14"/>
      <c r="K5" s="14"/>
    </row>
    <row r="6" spans="1:11" s="1" customFormat="1" ht="17" x14ac:dyDescent="0.2">
      <c r="A6" s="12"/>
      <c r="B6" s="22" t="s">
        <v>528</v>
      </c>
      <c r="C6" s="104" t="s">
        <v>502</v>
      </c>
      <c r="D6" s="16" t="str">
        <f t="shared" si="0"/>
        <v>t(13.19) = -3.14, p = 0.008, d = -1.480</v>
      </c>
      <c r="F6" s="14" t="s">
        <v>503</v>
      </c>
      <c r="G6" s="14" t="s">
        <v>504</v>
      </c>
      <c r="H6" s="14" t="s">
        <v>505</v>
      </c>
      <c r="I6" s="14" t="s">
        <v>685</v>
      </c>
      <c r="J6" s="14"/>
      <c r="K6" s="14"/>
    </row>
    <row r="7" spans="1:11" s="1" customFormat="1" ht="17" x14ac:dyDescent="0.2">
      <c r="A7" s="12"/>
      <c r="C7" s="104" t="s">
        <v>507</v>
      </c>
      <c r="D7" s="6" t="str">
        <f t="shared" si="0"/>
        <v>t(11.24) = -0.47, p = 0.649, d = -0.234</v>
      </c>
      <c r="F7" s="14" t="s">
        <v>508</v>
      </c>
      <c r="G7" s="14" t="s">
        <v>512</v>
      </c>
      <c r="H7" s="14" t="s">
        <v>509</v>
      </c>
      <c r="I7" s="14" t="s">
        <v>686</v>
      </c>
      <c r="J7" s="14"/>
      <c r="K7" s="14"/>
    </row>
    <row r="8" spans="1:11" s="1" customFormat="1" ht="17" x14ac:dyDescent="0.2">
      <c r="A8" s="12"/>
      <c r="C8" s="104" t="s">
        <v>506</v>
      </c>
      <c r="D8" s="6" t="str">
        <f t="shared" si="0"/>
        <v>t(14.99) = -0.35, p = 0.729, d = -0.170</v>
      </c>
      <c r="F8" s="14" t="s">
        <v>510</v>
      </c>
      <c r="G8" s="14" t="s">
        <v>511</v>
      </c>
      <c r="H8" s="14" t="s">
        <v>513</v>
      </c>
      <c r="I8" s="14" t="s">
        <v>687</v>
      </c>
      <c r="J8" s="14"/>
      <c r="K8" s="14"/>
    </row>
    <row r="9" spans="1:11" s="1" customFormat="1" ht="17" x14ac:dyDescent="0.2">
      <c r="A9" s="12"/>
      <c r="C9" s="139" t="s">
        <v>569</v>
      </c>
      <c r="D9" s="6"/>
      <c r="F9" s="30" t="s">
        <v>20</v>
      </c>
      <c r="G9" s="30" t="s">
        <v>517</v>
      </c>
      <c r="H9" s="30" t="s">
        <v>35</v>
      </c>
      <c r="I9" s="140" t="s">
        <v>630</v>
      </c>
      <c r="J9" s="14"/>
      <c r="K9" s="14"/>
    </row>
    <row r="10" spans="1:11" s="1" customFormat="1" ht="17" x14ac:dyDescent="0.2">
      <c r="A10" s="12"/>
      <c r="B10" s="22"/>
      <c r="C10" s="42" t="s">
        <v>514</v>
      </c>
      <c r="D10" s="16" t="str">
        <f>_xlfn.CONCAT("F(",F10,") = ",G10,", p = ",H10,", f = ",I10)</f>
        <v>F(1, 248) = 145.82, p = 0.000, f = 0.77</v>
      </c>
      <c r="F10" s="14" t="s">
        <v>519</v>
      </c>
      <c r="G10" s="14" t="s">
        <v>518</v>
      </c>
      <c r="H10" s="14" t="s">
        <v>51</v>
      </c>
      <c r="I10" s="14" t="s">
        <v>688</v>
      </c>
      <c r="J10" s="14"/>
      <c r="K10" s="14"/>
    </row>
    <row r="11" spans="1:11" s="1" customFormat="1" ht="17" x14ac:dyDescent="0.2">
      <c r="A11" s="12"/>
      <c r="B11" s="22"/>
      <c r="C11" s="42" t="s">
        <v>515</v>
      </c>
      <c r="D11" s="16" t="str">
        <f t="shared" ref="D11:D12" si="1">_xlfn.CONCAT("F(",F11,") = ",G11,", p = ",H11,", f = ",I11)</f>
        <v>F(1, 248) = 4.04, p = 0.046, f = 0.13</v>
      </c>
      <c r="F11" s="14" t="s">
        <v>519</v>
      </c>
      <c r="G11" s="14" t="s">
        <v>520</v>
      </c>
      <c r="H11" s="14" t="s">
        <v>522</v>
      </c>
      <c r="I11" s="14" t="s">
        <v>689</v>
      </c>
      <c r="J11" s="14"/>
      <c r="K11" s="14"/>
    </row>
    <row r="12" spans="1:11" s="1" customFormat="1" ht="17" x14ac:dyDescent="0.2">
      <c r="A12" s="12"/>
      <c r="B12" s="22"/>
      <c r="C12" s="42" t="s">
        <v>516</v>
      </c>
      <c r="D12" s="6" t="str">
        <f t="shared" si="1"/>
        <v>F(1, 248) = 1.73, p = 0.1897, f = 0.08</v>
      </c>
      <c r="F12" s="14" t="s">
        <v>519</v>
      </c>
      <c r="G12" s="14" t="s">
        <v>521</v>
      </c>
      <c r="H12" s="14" t="s">
        <v>523</v>
      </c>
      <c r="I12" s="14" t="s">
        <v>690</v>
      </c>
      <c r="J12" s="14"/>
      <c r="K12" s="14"/>
    </row>
    <row r="13" spans="1:11" s="1" customFormat="1" ht="17" thickBot="1" x14ac:dyDescent="0.25">
      <c r="A13" s="13"/>
      <c r="B13" s="105"/>
      <c r="C13" s="43"/>
      <c r="D13" s="10"/>
      <c r="F13" s="14"/>
      <c r="G13" s="14"/>
      <c r="H13" s="14"/>
      <c r="I13" s="14"/>
      <c r="J13" s="14"/>
      <c r="K13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1FF0-9B84-A442-906F-B84C6E09C3B1}">
  <dimension ref="A1:K208"/>
  <sheetViews>
    <sheetView zoomScale="90" zoomScaleNormal="90" workbookViewId="0">
      <selection activeCell="J189" sqref="J189"/>
    </sheetView>
  </sheetViews>
  <sheetFormatPr baseColWidth="10" defaultColWidth="8.83203125" defaultRowHeight="16" x14ac:dyDescent="0.2"/>
  <cols>
    <col min="1" max="1" width="18.5" style="1" bestFit="1" customWidth="1"/>
    <col min="2" max="2" width="19.83203125" style="1" customWidth="1"/>
    <col min="3" max="3" width="50.1640625" style="1" customWidth="1"/>
    <col min="4" max="4" width="58.83203125" style="1" customWidth="1"/>
    <col min="5" max="5" width="12.5" style="1" customWidth="1"/>
    <col min="6" max="6" width="14.6640625" style="14" bestFit="1" customWidth="1"/>
    <col min="7" max="11" width="8.83203125" style="14"/>
    <col min="12" max="16384" width="8.83203125" style="1"/>
  </cols>
  <sheetData>
    <row r="1" spans="1:10" ht="17" thickBot="1" x14ac:dyDescent="0.25">
      <c r="F1" s="14" t="s">
        <v>7</v>
      </c>
    </row>
    <row r="2" spans="1:10" ht="18" customHeight="1" thickBot="1" x14ac:dyDescent="0.25">
      <c r="A2" s="2" t="s">
        <v>3</v>
      </c>
      <c r="B2" s="3" t="s">
        <v>2</v>
      </c>
      <c r="C2" s="3" t="s">
        <v>1</v>
      </c>
      <c r="D2" s="4" t="s">
        <v>0</v>
      </c>
      <c r="F2" s="28"/>
      <c r="G2" s="28"/>
      <c r="H2" s="28"/>
      <c r="I2" s="28"/>
    </row>
    <row r="3" spans="1:10" s="14" customFormat="1" ht="34" x14ac:dyDescent="0.2">
      <c r="A3" s="11" t="s">
        <v>571</v>
      </c>
      <c r="B3" s="25" t="s">
        <v>4</v>
      </c>
      <c r="C3" s="5" t="s">
        <v>75</v>
      </c>
      <c r="D3" s="15"/>
      <c r="E3" s="1"/>
    </row>
    <row r="4" spans="1:10" s="14" customFormat="1" ht="17" x14ac:dyDescent="0.2">
      <c r="A4" s="12"/>
      <c r="B4" s="18" t="s">
        <v>5</v>
      </c>
      <c r="C4" s="7" t="s">
        <v>12</v>
      </c>
      <c r="D4" s="6"/>
      <c r="E4" s="1"/>
      <c r="F4" s="28" t="s">
        <v>8</v>
      </c>
      <c r="G4" s="28" t="s">
        <v>9</v>
      </c>
      <c r="H4" s="28" t="s">
        <v>10</v>
      </c>
      <c r="I4" s="28" t="s">
        <v>11</v>
      </c>
      <c r="J4" s="30" t="s">
        <v>111</v>
      </c>
    </row>
    <row r="5" spans="1:10" s="14" customFormat="1" ht="17" x14ac:dyDescent="0.2">
      <c r="A5" s="12"/>
      <c r="B5" s="18" t="s">
        <v>6</v>
      </c>
      <c r="C5" s="8" t="s">
        <v>79</v>
      </c>
      <c r="D5" s="6" t="str">
        <f>_xlfn.CONCAT("β = ",F5,", SE = ",G5,", z = ",H5,", p = ",I5)</f>
        <v>β = 38.71, SE = 6.39, z = 6.06, p = 0.000</v>
      </c>
      <c r="E5" s="1"/>
      <c r="F5" s="29">
        <v>38.71</v>
      </c>
      <c r="G5" s="29">
        <v>6.39</v>
      </c>
      <c r="H5" s="29">
        <v>6.06</v>
      </c>
      <c r="I5" s="29" t="s">
        <v>51</v>
      </c>
    </row>
    <row r="6" spans="1:10" s="14" customFormat="1" ht="19" x14ac:dyDescent="0.25">
      <c r="A6" s="12"/>
      <c r="B6" s="18"/>
      <c r="C6" s="8" t="s">
        <v>76</v>
      </c>
      <c r="D6" s="16" t="str">
        <f t="shared" ref="D6:D9" si="0">_xlfn.CONCAT("β = ",F6,", SE = ",G6,", z = ",H6,", p = ",I6,", d = ",J6)</f>
        <v>β = -16.89, SE = 2.20, z = -7.67, p = 0.000, d = -0.688</v>
      </c>
      <c r="E6" s="1"/>
      <c r="F6" s="14">
        <v>-16.89</v>
      </c>
      <c r="G6" s="14" t="s">
        <v>81</v>
      </c>
      <c r="H6" s="14">
        <v>-7.67</v>
      </c>
      <c r="I6" s="14" t="s">
        <v>51</v>
      </c>
      <c r="J6" s="14">
        <v>-0.68799999999999994</v>
      </c>
    </row>
    <row r="7" spans="1:10" s="14" customFormat="1" ht="19" x14ac:dyDescent="0.25">
      <c r="A7" s="12"/>
      <c r="B7" s="26"/>
      <c r="C7" s="8" t="s">
        <v>77</v>
      </c>
      <c r="D7" s="16" t="str">
        <f t="shared" si="0"/>
        <v>β = -6.69, SE = 2.68, z = -2.50, p = 0.013, d = -0.273</v>
      </c>
      <c r="E7" s="1"/>
      <c r="F7" s="14">
        <v>-6.69</v>
      </c>
      <c r="G7" s="14">
        <v>2.68</v>
      </c>
      <c r="H7" s="14" t="s">
        <v>80</v>
      </c>
      <c r="I7" s="14">
        <v>1.2999999999999999E-2</v>
      </c>
      <c r="J7" s="14">
        <v>-0.27300000000000002</v>
      </c>
    </row>
    <row r="8" spans="1:10" s="14" customFormat="1" ht="19" x14ac:dyDescent="0.25">
      <c r="A8" s="12"/>
      <c r="B8" s="26"/>
      <c r="C8" s="8" t="s">
        <v>78</v>
      </c>
      <c r="D8" s="16" t="str">
        <f t="shared" si="0"/>
        <v>β = -5.96, SE = 2.36, z = -2.53, p = 0.011, d = -0.243</v>
      </c>
      <c r="E8" s="1"/>
      <c r="F8" s="14">
        <v>-5.96</v>
      </c>
      <c r="G8" s="14">
        <v>2.36</v>
      </c>
      <c r="H8" s="14">
        <v>-2.5299999999999998</v>
      </c>
      <c r="I8" s="14">
        <v>1.0999999999999999E-2</v>
      </c>
      <c r="J8" s="14">
        <v>-0.24299999999999999</v>
      </c>
    </row>
    <row r="9" spans="1:10" s="14" customFormat="1" ht="19" x14ac:dyDescent="0.25">
      <c r="A9" s="12"/>
      <c r="B9" s="26"/>
      <c r="C9" s="8" t="s">
        <v>64</v>
      </c>
      <c r="D9" s="6" t="str">
        <f t="shared" si="0"/>
        <v>β = 17.31, SE = 9.07, z = 1.91, p = 0.057, d = 0.705</v>
      </c>
      <c r="E9" s="1"/>
      <c r="F9" s="14">
        <v>17.309999999999999</v>
      </c>
      <c r="G9" s="14">
        <v>9.07</v>
      </c>
      <c r="H9" s="14">
        <v>1.91</v>
      </c>
      <c r="I9" s="14">
        <v>5.7000000000000002E-2</v>
      </c>
      <c r="J9" s="14">
        <v>0.70499999999999996</v>
      </c>
    </row>
    <row r="10" spans="1:10" s="14" customFormat="1" ht="17" x14ac:dyDescent="0.2">
      <c r="A10" s="12"/>
      <c r="B10" s="26"/>
      <c r="C10" s="7" t="s">
        <v>13</v>
      </c>
      <c r="D10" s="6"/>
      <c r="E10" s="1"/>
      <c r="F10" s="30" t="s">
        <v>22</v>
      </c>
      <c r="G10" s="30" t="s">
        <v>23</v>
      </c>
    </row>
    <row r="11" spans="1:10" s="14" customFormat="1" ht="17" x14ac:dyDescent="0.2">
      <c r="A11" s="12"/>
      <c r="B11" s="26"/>
      <c r="C11" s="8" t="s">
        <v>14</v>
      </c>
      <c r="D11" s="6" t="str">
        <f>_xlfn.CONCAT("σ2 = ",F11,", SD = ",G11)</f>
        <v>σ2 = 297.7, SD = 17.25</v>
      </c>
      <c r="E11" s="1"/>
      <c r="F11" s="14" t="s">
        <v>83</v>
      </c>
      <c r="G11" s="14" t="s">
        <v>84</v>
      </c>
    </row>
    <row r="12" spans="1:10" s="14" customFormat="1" ht="17" x14ac:dyDescent="0.2">
      <c r="A12" s="12"/>
      <c r="B12" s="26"/>
      <c r="C12" s="7" t="s">
        <v>15</v>
      </c>
      <c r="D12" s="6"/>
      <c r="E12" s="1"/>
    </row>
    <row r="13" spans="1:10" s="14" customFormat="1" x14ac:dyDescent="0.2">
      <c r="A13" s="12"/>
      <c r="B13" s="18"/>
      <c r="C13" s="9" t="s">
        <v>20</v>
      </c>
      <c r="D13" s="19">
        <v>278</v>
      </c>
      <c r="E13" s="1"/>
    </row>
    <row r="14" spans="1:10" s="14" customFormat="1" x14ac:dyDescent="0.2">
      <c r="A14" s="12"/>
      <c r="B14" s="18"/>
      <c r="C14" s="9" t="s">
        <v>21</v>
      </c>
      <c r="D14" s="19">
        <v>0.61699999999999999</v>
      </c>
      <c r="E14" s="1"/>
    </row>
    <row r="15" spans="1:10" s="14" customFormat="1" ht="18" x14ac:dyDescent="0.2">
      <c r="A15" s="12"/>
      <c r="B15" s="18"/>
      <c r="C15" s="9" t="s">
        <v>24</v>
      </c>
      <c r="D15" s="19">
        <v>0.19700000000000001</v>
      </c>
      <c r="E15" s="1"/>
    </row>
    <row r="16" spans="1:10" s="14" customFormat="1" x14ac:dyDescent="0.2">
      <c r="A16" s="12"/>
      <c r="B16" s="18"/>
      <c r="C16" s="9" t="s">
        <v>424</v>
      </c>
      <c r="D16" s="19">
        <v>59.526000000000003</v>
      </c>
      <c r="E16" s="1"/>
    </row>
    <row r="17" spans="1:10" s="14" customFormat="1" x14ac:dyDescent="0.2">
      <c r="A17" s="12"/>
      <c r="B17" s="18"/>
      <c r="C17" s="9" t="s">
        <v>16</v>
      </c>
      <c r="D17" s="19">
        <v>-53.526000000000003</v>
      </c>
      <c r="E17" s="1"/>
    </row>
    <row r="18" spans="1:10" s="14" customFormat="1" x14ac:dyDescent="0.2">
      <c r="A18" s="12"/>
      <c r="B18" s="26"/>
      <c r="C18" s="9" t="s">
        <v>17</v>
      </c>
      <c r="D18" s="19">
        <v>-42.567999999999998</v>
      </c>
      <c r="E18" s="1"/>
    </row>
    <row r="19" spans="1:10" s="14" customFormat="1" x14ac:dyDescent="0.2">
      <c r="A19" s="12"/>
      <c r="B19" s="26"/>
      <c r="C19" s="9" t="s">
        <v>18</v>
      </c>
      <c r="D19" s="19">
        <v>29.763000000000002</v>
      </c>
      <c r="E19" s="1"/>
    </row>
    <row r="20" spans="1:10" s="14" customFormat="1" ht="17" x14ac:dyDescent="0.2">
      <c r="A20" s="12"/>
      <c r="B20" s="26"/>
      <c r="C20" s="9" t="s">
        <v>19</v>
      </c>
      <c r="D20" s="23" t="s">
        <v>82</v>
      </c>
      <c r="E20" s="1"/>
    </row>
    <row r="21" spans="1:10" s="14" customFormat="1" x14ac:dyDescent="0.2">
      <c r="A21" s="12"/>
      <c r="B21" s="26"/>
      <c r="C21" s="31" t="s">
        <v>27</v>
      </c>
      <c r="D21" s="23"/>
      <c r="E21" s="1"/>
      <c r="F21" s="30" t="s">
        <v>20</v>
      </c>
      <c r="G21" s="30" t="s">
        <v>34</v>
      </c>
      <c r="H21" s="30" t="s">
        <v>35</v>
      </c>
      <c r="I21" s="30" t="s">
        <v>111</v>
      </c>
    </row>
    <row r="22" spans="1:10" s="14" customFormat="1" ht="17" x14ac:dyDescent="0.2">
      <c r="A22" s="12"/>
      <c r="B22" s="26"/>
      <c r="C22" s="9" t="s">
        <v>28</v>
      </c>
      <c r="D22" s="16" t="str">
        <f t="shared" ref="D22:D27" si="1">_xlfn.CONCAT("t(",F22,") = ",G22,", p = ",H22,", d = ",I22)</f>
        <v>t(278) = 7.67, p = 0.000, d = 1.242</v>
      </c>
      <c r="E22" s="1"/>
      <c r="F22" s="14">
        <v>278</v>
      </c>
      <c r="G22" s="14">
        <v>7.67</v>
      </c>
      <c r="H22" s="14" t="s">
        <v>51</v>
      </c>
      <c r="I22" s="14">
        <v>1.242</v>
      </c>
    </row>
    <row r="23" spans="1:10" s="14" customFormat="1" ht="17" x14ac:dyDescent="0.2">
      <c r="A23" s="12"/>
      <c r="B23" s="26"/>
      <c r="C23" s="9" t="s">
        <v>29</v>
      </c>
      <c r="D23" s="16" t="str">
        <f t="shared" si="1"/>
        <v>t(278) = 2.50, p = 0.013, d = 0.492</v>
      </c>
      <c r="E23" s="1"/>
      <c r="F23" s="14">
        <v>278</v>
      </c>
      <c r="G23" s="14" t="s">
        <v>85</v>
      </c>
      <c r="H23" s="14">
        <v>1.2999999999999999E-2</v>
      </c>
      <c r="I23" s="14">
        <v>0.49199999999999999</v>
      </c>
    </row>
    <row r="24" spans="1:10" s="14" customFormat="1" ht="17" x14ac:dyDescent="0.2">
      <c r="A24" s="12"/>
      <c r="B24" s="26"/>
      <c r="C24" s="9" t="s">
        <v>30</v>
      </c>
      <c r="D24" s="16" t="str">
        <f t="shared" si="1"/>
        <v>t(278) = 2.53, p = 0.012, d = 0.439</v>
      </c>
      <c r="E24" s="1"/>
      <c r="F24" s="14">
        <v>278</v>
      </c>
      <c r="G24" s="14">
        <v>2.5299999999999998</v>
      </c>
      <c r="H24" s="14">
        <v>1.2E-2</v>
      </c>
      <c r="I24" s="14">
        <v>0.439</v>
      </c>
    </row>
    <row r="25" spans="1:10" s="14" customFormat="1" ht="17" x14ac:dyDescent="0.2">
      <c r="A25" s="12"/>
      <c r="B25" s="26"/>
      <c r="C25" s="9" t="s">
        <v>31</v>
      </c>
      <c r="D25" s="16" t="str">
        <f t="shared" si="1"/>
        <v>t(278) = -4.21, p = 0.000, d = -0.750</v>
      </c>
      <c r="E25" s="1"/>
      <c r="F25" s="14">
        <v>278</v>
      </c>
      <c r="G25" s="14">
        <v>-4.21</v>
      </c>
      <c r="H25" s="14" t="s">
        <v>51</v>
      </c>
      <c r="I25" s="14" t="s">
        <v>619</v>
      </c>
    </row>
    <row r="26" spans="1:10" s="14" customFormat="1" ht="17" x14ac:dyDescent="0.2">
      <c r="A26" s="12"/>
      <c r="B26" s="26"/>
      <c r="C26" s="9" t="s">
        <v>32</v>
      </c>
      <c r="D26" s="16" t="str">
        <f t="shared" si="1"/>
        <v>t(278) = -5.31, p = 0.000, d = -0.803</v>
      </c>
      <c r="E26" s="1"/>
      <c r="F26" s="14">
        <v>278</v>
      </c>
      <c r="G26" s="14">
        <v>-5.31</v>
      </c>
      <c r="H26" s="14" t="s">
        <v>51</v>
      </c>
      <c r="I26" s="14">
        <v>-0.80300000000000005</v>
      </c>
    </row>
    <row r="27" spans="1:10" s="14" customFormat="1" ht="18" thickBot="1" x14ac:dyDescent="0.25">
      <c r="A27" s="13"/>
      <c r="B27" s="27"/>
      <c r="C27" s="17" t="s">
        <v>33</v>
      </c>
      <c r="D27" s="10" t="str">
        <f t="shared" si="1"/>
        <v>t(278) = -0.28, p = 0.776, d = -0.054</v>
      </c>
      <c r="E27" s="1"/>
      <c r="F27" s="14">
        <v>278</v>
      </c>
      <c r="G27" s="14">
        <v>-0.28000000000000003</v>
      </c>
      <c r="H27" s="14">
        <v>0.77600000000000002</v>
      </c>
      <c r="I27" s="14">
        <v>-5.3999999999999999E-2</v>
      </c>
    </row>
    <row r="28" spans="1:10" s="14" customFormat="1" ht="34" x14ac:dyDescent="0.2">
      <c r="A28" s="11" t="s">
        <v>571</v>
      </c>
      <c r="B28" s="25" t="s">
        <v>4</v>
      </c>
      <c r="C28" s="5" t="s">
        <v>428</v>
      </c>
      <c r="D28" s="15"/>
      <c r="E28" s="1"/>
    </row>
    <row r="29" spans="1:10" s="14" customFormat="1" ht="17" x14ac:dyDescent="0.2">
      <c r="A29" s="12"/>
      <c r="B29" s="18" t="s">
        <v>5</v>
      </c>
      <c r="C29" s="7" t="s">
        <v>12</v>
      </c>
      <c r="D29" s="6"/>
      <c r="E29" s="1"/>
      <c r="F29" s="28" t="s">
        <v>8</v>
      </c>
      <c r="G29" s="28" t="s">
        <v>9</v>
      </c>
      <c r="H29" s="28" t="s">
        <v>10</v>
      </c>
      <c r="I29" s="28" t="s">
        <v>11</v>
      </c>
      <c r="J29" s="30" t="s">
        <v>111</v>
      </c>
    </row>
    <row r="30" spans="1:10" s="14" customFormat="1" ht="17" x14ac:dyDescent="0.2">
      <c r="A30" s="12"/>
      <c r="B30" s="18" t="s">
        <v>6</v>
      </c>
      <c r="C30" s="8" t="s">
        <v>39</v>
      </c>
      <c r="D30" s="6" t="str">
        <f>_xlfn.CONCAT("β = ",F30,", SE = ",G30,", z = ",H30,", p = ",I30)</f>
        <v>β = 40.38, SE = 6.94, z = 5.82, p = 0.000</v>
      </c>
      <c r="E30" s="1"/>
      <c r="F30" s="14">
        <v>40.380000000000003</v>
      </c>
      <c r="G30" s="14">
        <v>6.94</v>
      </c>
      <c r="H30" s="14">
        <v>5.82</v>
      </c>
      <c r="I30" s="14" t="s">
        <v>51</v>
      </c>
    </row>
    <row r="31" spans="1:10" s="14" customFormat="1" ht="19" x14ac:dyDescent="0.25">
      <c r="A31" s="12"/>
      <c r="B31" s="18"/>
      <c r="C31" s="8" t="s">
        <v>42</v>
      </c>
      <c r="D31" s="6" t="str">
        <f t="shared" ref="D31:D34" si="2">_xlfn.CONCAT("β = ",F31,", SE = ",G31,", z = ",H31,", p = ",I31,", d = ",J31)</f>
        <v>β = -2.25, SE = 3.93, z = -0.57, p = 0.567, d = -0.103</v>
      </c>
      <c r="E31" s="1"/>
      <c r="F31" s="14">
        <v>-2.25</v>
      </c>
      <c r="G31" s="14">
        <v>3.93</v>
      </c>
      <c r="H31" s="14">
        <v>-0.56999999999999995</v>
      </c>
      <c r="I31" s="14">
        <v>0.56699999999999995</v>
      </c>
      <c r="J31" s="14">
        <v>-0.10299999999999999</v>
      </c>
    </row>
    <row r="32" spans="1:10" s="14" customFormat="1" ht="19" x14ac:dyDescent="0.25">
      <c r="A32" s="12"/>
      <c r="B32" s="18"/>
      <c r="C32" s="8" t="s">
        <v>43</v>
      </c>
      <c r="D32" s="6" t="str">
        <f t="shared" si="2"/>
        <v>β = 0.32, SE = 3.93, z = 0.08, p = 0.936, d = 0.014</v>
      </c>
      <c r="E32" s="1"/>
      <c r="F32" s="14">
        <v>0.32</v>
      </c>
      <c r="G32" s="14">
        <v>3.93</v>
      </c>
      <c r="H32" s="14">
        <v>0.08</v>
      </c>
      <c r="I32" s="14">
        <v>0.93600000000000005</v>
      </c>
      <c r="J32" s="14">
        <v>1.4E-2</v>
      </c>
    </row>
    <row r="33" spans="1:10" s="14" customFormat="1" ht="19" x14ac:dyDescent="0.25">
      <c r="A33" s="12"/>
      <c r="B33" s="18"/>
      <c r="C33" s="8" t="s">
        <v>44</v>
      </c>
      <c r="D33" s="6" t="str">
        <f t="shared" si="2"/>
        <v>β = 3.68, SE = 3.93, z = 0.94, p = 0.349, d = 0.168</v>
      </c>
      <c r="E33" s="1"/>
      <c r="F33" s="14">
        <v>3.68</v>
      </c>
      <c r="G33" s="14">
        <v>3.93</v>
      </c>
      <c r="H33" s="14">
        <v>0.94</v>
      </c>
      <c r="I33" s="14">
        <v>0.34899999999999998</v>
      </c>
      <c r="J33" s="14">
        <v>0.16800000000000001</v>
      </c>
    </row>
    <row r="34" spans="1:10" s="14" customFormat="1" ht="19" x14ac:dyDescent="0.25">
      <c r="A34" s="12"/>
      <c r="B34" s="26"/>
      <c r="C34" s="8" t="s">
        <v>64</v>
      </c>
      <c r="D34" s="6" t="str">
        <f t="shared" si="2"/>
        <v>β = 12.8, SE = 9.52, z = 1.34, p = 0.179, d = 0.585</v>
      </c>
      <c r="E34" s="1"/>
      <c r="F34" s="14">
        <v>12.8</v>
      </c>
      <c r="G34" s="14">
        <v>9.52</v>
      </c>
      <c r="H34" s="14">
        <v>1.34</v>
      </c>
      <c r="I34" s="14">
        <v>0.17899999999999999</v>
      </c>
      <c r="J34" s="14">
        <v>0.58499999999999996</v>
      </c>
    </row>
    <row r="35" spans="1:10" s="14" customFormat="1" ht="17" x14ac:dyDescent="0.2">
      <c r="A35" s="12"/>
      <c r="B35" s="26"/>
      <c r="C35" s="7" t="s">
        <v>13</v>
      </c>
      <c r="D35" s="6"/>
      <c r="E35" s="1"/>
      <c r="F35" s="30" t="s">
        <v>22</v>
      </c>
      <c r="G35" s="30" t="s">
        <v>23</v>
      </c>
    </row>
    <row r="36" spans="1:10" s="14" customFormat="1" ht="17" x14ac:dyDescent="0.2">
      <c r="A36" s="12"/>
      <c r="B36" s="26"/>
      <c r="C36" s="8" t="s">
        <v>14</v>
      </c>
      <c r="D36" s="6" t="str">
        <f>_xlfn.CONCAT("σ2 = ",F36,", SD = ",G36)</f>
        <v>σ2 = 185.3, SD = 13.61</v>
      </c>
      <c r="E36" s="1"/>
      <c r="F36" s="14" t="s">
        <v>426</v>
      </c>
      <c r="G36" s="14" t="s">
        <v>427</v>
      </c>
    </row>
    <row r="37" spans="1:10" s="14" customFormat="1" ht="17" x14ac:dyDescent="0.2">
      <c r="A37" s="12"/>
      <c r="B37" s="26"/>
      <c r="C37" s="7" t="s">
        <v>15</v>
      </c>
      <c r="D37" s="6"/>
      <c r="E37" s="1"/>
    </row>
    <row r="38" spans="1:10" s="14" customFormat="1" x14ac:dyDescent="0.2">
      <c r="A38" s="12"/>
      <c r="B38" s="18"/>
      <c r="C38" s="9" t="s">
        <v>20</v>
      </c>
      <c r="D38" s="19">
        <v>53</v>
      </c>
      <c r="E38" s="1"/>
    </row>
    <row r="39" spans="1:10" s="14" customFormat="1" x14ac:dyDescent="0.2">
      <c r="A39" s="12"/>
      <c r="B39" s="18"/>
      <c r="C39" s="9" t="s">
        <v>21</v>
      </c>
      <c r="D39" s="19">
        <v>0.72799999999999998</v>
      </c>
      <c r="E39" s="1"/>
    </row>
    <row r="40" spans="1:10" s="14" customFormat="1" ht="18" x14ac:dyDescent="0.2">
      <c r="A40" s="12"/>
      <c r="B40" s="18"/>
      <c r="C40" s="9" t="s">
        <v>24</v>
      </c>
      <c r="D40" s="19">
        <v>9.8000000000000004E-2</v>
      </c>
      <c r="E40" s="1"/>
    </row>
    <row r="41" spans="1:10" s="14" customFormat="1" x14ac:dyDescent="0.2">
      <c r="A41" s="12"/>
      <c r="B41" s="18"/>
      <c r="C41" s="9" t="s">
        <v>424</v>
      </c>
      <c r="D41" s="19">
        <v>2.2669999999999999</v>
      </c>
      <c r="E41" s="1"/>
    </row>
    <row r="42" spans="1:10" s="14" customFormat="1" x14ac:dyDescent="0.2">
      <c r="A42" s="12"/>
      <c r="B42" s="18"/>
      <c r="C42" s="9" t="s">
        <v>16</v>
      </c>
      <c r="D42" s="19">
        <v>3.7330000000000001</v>
      </c>
      <c r="E42" s="1"/>
    </row>
    <row r="43" spans="1:10" s="14" customFormat="1" x14ac:dyDescent="0.2">
      <c r="A43" s="12"/>
      <c r="B43" s="26"/>
      <c r="C43" s="9" t="s">
        <v>17</v>
      </c>
      <c r="D43" s="19">
        <v>10.016</v>
      </c>
      <c r="E43" s="1"/>
    </row>
    <row r="44" spans="1:10" s="14" customFormat="1" x14ac:dyDescent="0.2">
      <c r="A44" s="12"/>
      <c r="B44" s="26"/>
      <c r="C44" s="9" t="s">
        <v>18</v>
      </c>
      <c r="D44" s="19">
        <v>1.1339999999999999</v>
      </c>
      <c r="E44" s="1"/>
    </row>
    <row r="45" spans="1:10" s="14" customFormat="1" ht="17" thickBot="1" x14ac:dyDescent="0.25">
      <c r="A45" s="12"/>
      <c r="B45" s="26"/>
      <c r="C45" s="9" t="s">
        <v>19</v>
      </c>
      <c r="D45" s="19">
        <v>0.51900000000000002</v>
      </c>
      <c r="E45" s="1"/>
    </row>
    <row r="46" spans="1:10" s="14" customFormat="1" ht="34" x14ac:dyDescent="0.2">
      <c r="A46" s="11" t="s">
        <v>572</v>
      </c>
      <c r="B46" s="25" t="s">
        <v>4</v>
      </c>
      <c r="C46" s="5" t="s">
        <v>40</v>
      </c>
      <c r="D46" s="15"/>
      <c r="E46" s="1"/>
    </row>
    <row r="47" spans="1:10" s="14" customFormat="1" ht="17" x14ac:dyDescent="0.2">
      <c r="A47" s="12"/>
      <c r="B47" s="18" t="s">
        <v>5</v>
      </c>
      <c r="C47" s="7" t="s">
        <v>12</v>
      </c>
      <c r="D47" s="6"/>
      <c r="E47" s="1"/>
      <c r="F47" s="28" t="s">
        <v>8</v>
      </c>
      <c r="G47" s="28" t="s">
        <v>9</v>
      </c>
      <c r="H47" s="28" t="s">
        <v>10</v>
      </c>
      <c r="I47" s="28" t="s">
        <v>11</v>
      </c>
      <c r="J47" s="30" t="s">
        <v>111</v>
      </c>
    </row>
    <row r="48" spans="1:10" s="14" customFormat="1" ht="17" x14ac:dyDescent="0.2">
      <c r="A48" s="12"/>
      <c r="B48" s="18" t="s">
        <v>6</v>
      </c>
      <c r="C48" s="8" t="s">
        <v>39</v>
      </c>
      <c r="D48" s="6" t="str">
        <f>_xlfn.CONCAT("β = ",F48,", SE = ",G48,", z = ",H48,", p = ",I48)</f>
        <v>β = 37.07, SE = 6.03, z = 6.15, p = 0.000</v>
      </c>
      <c r="E48" s="1"/>
      <c r="F48" s="29">
        <v>37.07</v>
      </c>
      <c r="G48" s="29">
        <v>6.03</v>
      </c>
      <c r="H48" s="29">
        <v>6.15</v>
      </c>
      <c r="I48" s="14" t="s">
        <v>51</v>
      </c>
    </row>
    <row r="49" spans="1:10" s="14" customFormat="1" ht="19" x14ac:dyDescent="0.25">
      <c r="A49" s="12"/>
      <c r="B49" s="18"/>
      <c r="C49" s="8" t="s">
        <v>41</v>
      </c>
      <c r="D49" s="16" t="str">
        <f t="shared" ref="D49:D56" si="3">_xlfn.CONCAT("β = ",F49,", SE = ",G49,", z = ",H49,", p = ",I49,", d = ",J49)</f>
        <v>β = -17.12, SE = 3.71, z = -4.62, p = 0.000, d = -0.695</v>
      </c>
      <c r="E49" s="1"/>
      <c r="F49" s="29">
        <v>-17.12</v>
      </c>
      <c r="G49" s="29">
        <v>3.71</v>
      </c>
      <c r="H49" s="29">
        <v>-4.62</v>
      </c>
      <c r="I49" s="14" t="s">
        <v>51</v>
      </c>
      <c r="J49" s="14">
        <v>-0.69499999999999995</v>
      </c>
    </row>
    <row r="50" spans="1:10" s="14" customFormat="1" ht="19" x14ac:dyDescent="0.25">
      <c r="A50" s="12"/>
      <c r="B50" s="18"/>
      <c r="C50" s="8" t="s">
        <v>42</v>
      </c>
      <c r="D50" s="16" t="str">
        <f t="shared" si="3"/>
        <v>β = -19.44, SE = 3.71, z = -5.24, p = 0.000, d = -0.789</v>
      </c>
      <c r="E50" s="1"/>
      <c r="F50" s="29">
        <v>-19.440000000000001</v>
      </c>
      <c r="G50" s="29">
        <v>3.71</v>
      </c>
      <c r="H50" s="29">
        <v>-5.24</v>
      </c>
      <c r="I50" s="14" t="s">
        <v>51</v>
      </c>
      <c r="J50" s="14">
        <v>-0.78900000000000003</v>
      </c>
    </row>
    <row r="51" spans="1:10" s="14" customFormat="1" ht="19" x14ac:dyDescent="0.25">
      <c r="A51" s="12"/>
      <c r="B51" s="18"/>
      <c r="C51" s="8" t="s">
        <v>43</v>
      </c>
      <c r="D51" s="16" t="str">
        <f t="shared" si="3"/>
        <v>β = -18.87, SE = 3.71, z = -5.09, p = 0.000, d = -0.766</v>
      </c>
      <c r="E51" s="1"/>
      <c r="F51" s="29">
        <v>-18.87</v>
      </c>
      <c r="G51" s="29">
        <v>3.71</v>
      </c>
      <c r="H51" s="29">
        <v>-5.09</v>
      </c>
      <c r="I51" s="14" t="s">
        <v>51</v>
      </c>
      <c r="J51" s="14">
        <v>-0.76600000000000001</v>
      </c>
    </row>
    <row r="52" spans="1:10" s="14" customFormat="1" ht="19" x14ac:dyDescent="0.25">
      <c r="A52" s="12"/>
      <c r="B52" s="18"/>
      <c r="C52" s="8" t="s">
        <v>44</v>
      </c>
      <c r="D52" s="16" t="str">
        <f t="shared" si="3"/>
        <v>β = -17.19, SE = 3.71, z = -4.64, p = 0.000, d = -0.698</v>
      </c>
      <c r="E52" s="1"/>
      <c r="F52" s="29">
        <v>-17.190000000000001</v>
      </c>
      <c r="G52" s="29">
        <v>3.71</v>
      </c>
      <c r="H52" s="29">
        <v>-4.6399999999999997</v>
      </c>
      <c r="I52" s="14" t="s">
        <v>51</v>
      </c>
      <c r="J52" s="14">
        <v>-0.69799999999999995</v>
      </c>
    </row>
    <row r="53" spans="1:10" s="14" customFormat="1" ht="19" x14ac:dyDescent="0.25">
      <c r="A53" s="12"/>
      <c r="B53" s="18"/>
      <c r="C53" s="8" t="s">
        <v>45</v>
      </c>
      <c r="D53" s="16" t="str">
        <f t="shared" si="3"/>
        <v>β = -15.39, SE = 3.71, z = -4.15, p = 0.000, d = -0.625</v>
      </c>
      <c r="E53" s="1"/>
      <c r="F53" s="14">
        <v>-15.39</v>
      </c>
      <c r="G53" s="14">
        <v>3.71</v>
      </c>
      <c r="H53" s="14">
        <v>-4.1500000000000004</v>
      </c>
      <c r="I53" s="14" t="s">
        <v>51</v>
      </c>
      <c r="J53" s="14">
        <v>-0.625</v>
      </c>
    </row>
    <row r="54" spans="1:10" s="14" customFormat="1" ht="19" x14ac:dyDescent="0.25">
      <c r="A54" s="12"/>
      <c r="B54" s="26"/>
      <c r="C54" s="8" t="s">
        <v>46</v>
      </c>
      <c r="D54" s="16" t="str">
        <f t="shared" si="3"/>
        <v>β = -16.09, SE = 3.71, z = -4.34, p = 0.000, d = -0.653</v>
      </c>
      <c r="E54" s="1"/>
      <c r="F54" s="14">
        <v>-16.09</v>
      </c>
      <c r="G54" s="14">
        <v>3.71</v>
      </c>
      <c r="H54" s="14">
        <v>-4.34</v>
      </c>
      <c r="I54" s="14" t="s">
        <v>51</v>
      </c>
      <c r="J54" s="14">
        <v>-0.65300000000000002</v>
      </c>
    </row>
    <row r="55" spans="1:10" s="14" customFormat="1" ht="19" x14ac:dyDescent="0.25">
      <c r="A55" s="12"/>
      <c r="B55" s="26"/>
      <c r="C55" s="8" t="s">
        <v>47</v>
      </c>
      <c r="D55" s="16" t="str">
        <f t="shared" si="3"/>
        <v>β = -14.12, SE = 3.71, z = -3.81, p = 0.000, d = -0.573</v>
      </c>
      <c r="E55" s="1"/>
      <c r="F55" s="14">
        <v>-14.12</v>
      </c>
      <c r="G55" s="14">
        <v>3.71</v>
      </c>
      <c r="H55" s="14">
        <v>-3.81</v>
      </c>
      <c r="I55" s="14" t="s">
        <v>51</v>
      </c>
      <c r="J55" s="14">
        <v>-0.57299999999999995</v>
      </c>
    </row>
    <row r="56" spans="1:10" s="14" customFormat="1" ht="19" x14ac:dyDescent="0.25">
      <c r="A56" s="12"/>
      <c r="B56" s="26"/>
      <c r="C56" s="8" t="s">
        <v>64</v>
      </c>
      <c r="D56" s="16" t="str">
        <f t="shared" si="3"/>
        <v>β = 20.83, SE = 8.61, z = 2.42, p = 0.016, d = 0.846</v>
      </c>
      <c r="E56" s="1"/>
      <c r="F56" s="14">
        <v>20.83</v>
      </c>
      <c r="G56" s="14">
        <v>8.61</v>
      </c>
      <c r="H56" s="14">
        <v>2.42</v>
      </c>
      <c r="I56" s="14">
        <v>1.6E-2</v>
      </c>
      <c r="J56" s="14">
        <v>0.84599999999999997</v>
      </c>
    </row>
    <row r="57" spans="1:10" s="14" customFormat="1" ht="17" x14ac:dyDescent="0.2">
      <c r="A57" s="12"/>
      <c r="B57" s="26"/>
      <c r="C57" s="7" t="s">
        <v>13</v>
      </c>
      <c r="D57" s="6"/>
      <c r="E57" s="1"/>
      <c r="F57" s="30" t="s">
        <v>22</v>
      </c>
      <c r="G57" s="30" t="s">
        <v>23</v>
      </c>
    </row>
    <row r="58" spans="1:10" s="14" customFormat="1" ht="17" x14ac:dyDescent="0.2">
      <c r="A58" s="12"/>
      <c r="B58" s="26"/>
      <c r="C58" s="8" t="s">
        <v>14</v>
      </c>
      <c r="D58" s="6" t="str">
        <f>_xlfn.CONCAT("σ2 = ",F58,", SD = ",G58)</f>
        <v>σ2 = 262.00, SD = 16.19</v>
      </c>
      <c r="E58" s="1"/>
      <c r="F58" s="14" t="s">
        <v>48</v>
      </c>
      <c r="G58" s="14" t="s">
        <v>49</v>
      </c>
    </row>
    <row r="59" spans="1:10" s="14" customFormat="1" ht="17" x14ac:dyDescent="0.2">
      <c r="A59" s="12"/>
      <c r="B59" s="26"/>
      <c r="C59" s="7" t="s">
        <v>15</v>
      </c>
      <c r="D59" s="6"/>
      <c r="E59" s="1"/>
    </row>
    <row r="60" spans="1:10" s="14" customFormat="1" x14ac:dyDescent="0.2">
      <c r="A60" s="12"/>
      <c r="B60" s="18"/>
      <c r="C60" s="9" t="s">
        <v>20</v>
      </c>
      <c r="D60" s="19">
        <v>154</v>
      </c>
      <c r="E60" s="1"/>
    </row>
    <row r="61" spans="1:10" s="14" customFormat="1" x14ac:dyDescent="0.2">
      <c r="A61" s="12"/>
      <c r="B61" s="18"/>
      <c r="C61" s="9" t="s">
        <v>21</v>
      </c>
      <c r="D61" s="19">
        <v>0.61399999999999999</v>
      </c>
      <c r="E61" s="1"/>
    </row>
    <row r="62" spans="1:10" s="14" customFormat="1" ht="18" x14ac:dyDescent="0.2">
      <c r="A62" s="12"/>
      <c r="B62" s="18"/>
      <c r="C62" s="9" t="s">
        <v>24</v>
      </c>
      <c r="D62" s="19">
        <v>0.29299999999999998</v>
      </c>
      <c r="E62" s="1"/>
    </row>
    <row r="63" spans="1:10" s="14" customFormat="1" x14ac:dyDescent="0.2">
      <c r="A63" s="12"/>
      <c r="B63" s="18"/>
      <c r="C63" s="9" t="s">
        <v>424</v>
      </c>
      <c r="D63" s="19">
        <v>56.034999999999997</v>
      </c>
      <c r="E63" s="1"/>
    </row>
    <row r="64" spans="1:10" s="14" customFormat="1" x14ac:dyDescent="0.2">
      <c r="A64" s="12"/>
      <c r="B64" s="18"/>
      <c r="C64" s="9" t="s">
        <v>16</v>
      </c>
      <c r="D64" s="19">
        <v>-42.034999999999997</v>
      </c>
      <c r="E64" s="1"/>
    </row>
    <row r="65" spans="1:10" s="14" customFormat="1" x14ac:dyDescent="0.2">
      <c r="A65" s="12"/>
      <c r="B65" s="26"/>
      <c r="C65" s="9" t="s">
        <v>17</v>
      </c>
      <c r="D65" s="19">
        <v>-20.294</v>
      </c>
      <c r="E65" s="1"/>
    </row>
    <row r="66" spans="1:10" s="14" customFormat="1" x14ac:dyDescent="0.2">
      <c r="A66" s="12"/>
      <c r="B66" s="26"/>
      <c r="C66" s="9" t="s">
        <v>18</v>
      </c>
      <c r="D66" s="19">
        <v>28.018000000000001</v>
      </c>
      <c r="E66" s="1"/>
    </row>
    <row r="67" spans="1:10" s="14" customFormat="1" ht="18" thickBot="1" x14ac:dyDescent="0.25">
      <c r="A67" s="13"/>
      <c r="B67" s="27"/>
      <c r="C67" s="17" t="s">
        <v>19</v>
      </c>
      <c r="D67" s="21" t="s">
        <v>25</v>
      </c>
      <c r="E67" s="1"/>
    </row>
    <row r="68" spans="1:10" s="14" customFormat="1" ht="51" x14ac:dyDescent="0.2">
      <c r="A68" s="67" t="s">
        <v>572</v>
      </c>
      <c r="B68" s="25" t="s">
        <v>4</v>
      </c>
      <c r="C68" s="5" t="s">
        <v>69</v>
      </c>
      <c r="D68" s="15"/>
      <c r="E68" s="1"/>
    </row>
    <row r="69" spans="1:10" s="14" customFormat="1" ht="17" x14ac:dyDescent="0.2">
      <c r="A69" s="12"/>
      <c r="B69" s="18" t="s">
        <v>5</v>
      </c>
      <c r="C69" s="7" t="s">
        <v>12</v>
      </c>
      <c r="D69" s="6"/>
      <c r="E69" s="1"/>
      <c r="F69" s="28" t="s">
        <v>8</v>
      </c>
      <c r="G69" s="28" t="s">
        <v>9</v>
      </c>
      <c r="H69" s="28" t="s">
        <v>10</v>
      </c>
      <c r="I69" s="28" t="s">
        <v>11</v>
      </c>
      <c r="J69" s="30" t="s">
        <v>111</v>
      </c>
    </row>
    <row r="70" spans="1:10" s="14" customFormat="1" ht="17" x14ac:dyDescent="0.2">
      <c r="A70" s="12"/>
      <c r="B70" s="18" t="s">
        <v>6</v>
      </c>
      <c r="C70" s="8" t="s">
        <v>39</v>
      </c>
      <c r="D70" s="6" t="str">
        <f>_xlfn.CONCAT("β = ",F70,", SE = ",G70,", z = ",H70,", p = ",I70)</f>
        <v>β = 40.98, SE = 6.71, z = 6.11, p = 0.000</v>
      </c>
      <c r="E70" s="1"/>
      <c r="F70" s="29">
        <v>40.98</v>
      </c>
      <c r="G70" s="29">
        <v>6.71</v>
      </c>
      <c r="H70" s="29">
        <v>6.11</v>
      </c>
      <c r="I70" s="29" t="s">
        <v>51</v>
      </c>
    </row>
    <row r="71" spans="1:10" s="14" customFormat="1" ht="19" x14ac:dyDescent="0.25">
      <c r="A71" s="12"/>
      <c r="B71" s="18"/>
      <c r="C71" s="8" t="s">
        <v>56</v>
      </c>
      <c r="D71" s="16" t="str">
        <f t="shared" ref="D71:D74" si="4">_xlfn.CONCAT("β = ",F71,", SE = ",G71,", z = ",H71,", p = ",I71,", d = ",J71)</f>
        <v>β = -10.19, SE = 3.19, z = -3.20, p = 0.001, d = -0.449</v>
      </c>
      <c r="E71" s="1"/>
      <c r="F71" s="29">
        <v>-10.19</v>
      </c>
      <c r="G71" s="29">
        <v>3.19</v>
      </c>
      <c r="H71" s="29" t="s">
        <v>67</v>
      </c>
      <c r="I71" s="29">
        <v>1E-3</v>
      </c>
      <c r="J71" s="14">
        <v>-0.44900000000000001</v>
      </c>
    </row>
    <row r="72" spans="1:10" s="14" customFormat="1" ht="19" x14ac:dyDescent="0.25">
      <c r="A72" s="12"/>
      <c r="B72" s="18"/>
      <c r="C72" s="8" t="s">
        <v>57</v>
      </c>
      <c r="D72" s="6" t="str">
        <f t="shared" si="4"/>
        <v>β = -4.30, SE = 3.19, z = -1.35, p = 0.177, d = -0.19</v>
      </c>
      <c r="E72" s="1"/>
      <c r="F72" s="29" t="s">
        <v>66</v>
      </c>
      <c r="G72" s="29">
        <v>3.19</v>
      </c>
      <c r="H72" s="29">
        <v>-1.35</v>
      </c>
      <c r="I72" s="29">
        <v>0.17699999999999999</v>
      </c>
      <c r="J72" s="14">
        <v>-0.19</v>
      </c>
    </row>
    <row r="73" spans="1:10" s="14" customFormat="1" ht="19" x14ac:dyDescent="0.25">
      <c r="A73" s="12"/>
      <c r="B73" s="18"/>
      <c r="C73" s="8" t="s">
        <v>58</v>
      </c>
      <c r="D73" s="6" t="str">
        <f t="shared" si="4"/>
        <v>β = -5.59, SE = 3.19, z = -1.75, p = 0.080, d = -0.246</v>
      </c>
      <c r="E73" s="1"/>
      <c r="F73" s="29">
        <v>-5.59</v>
      </c>
      <c r="G73" s="29">
        <v>3.19</v>
      </c>
      <c r="H73" s="29">
        <v>-1.75</v>
      </c>
      <c r="I73" s="29" t="s">
        <v>55</v>
      </c>
      <c r="J73" s="14">
        <v>-0.246</v>
      </c>
    </row>
    <row r="74" spans="1:10" s="14" customFormat="1" ht="19" x14ac:dyDescent="0.25">
      <c r="A74" s="12"/>
      <c r="B74" s="26"/>
      <c r="C74" s="8" t="s">
        <v>64</v>
      </c>
      <c r="D74" s="6" t="str">
        <f t="shared" si="4"/>
        <v>β = 12.44, SE = 9.73, z = 1.28, p = 0.201, d = 0.548</v>
      </c>
      <c r="E74" s="1"/>
      <c r="F74" s="14">
        <v>12.44</v>
      </c>
      <c r="G74" s="14">
        <v>9.73</v>
      </c>
      <c r="H74" s="14">
        <v>1.28</v>
      </c>
      <c r="I74" s="14">
        <v>0.20100000000000001</v>
      </c>
      <c r="J74" s="14">
        <v>0.54800000000000004</v>
      </c>
    </row>
    <row r="75" spans="1:10" s="14" customFormat="1" ht="17" x14ac:dyDescent="0.2">
      <c r="A75" s="12"/>
      <c r="B75" s="26"/>
      <c r="C75" s="7" t="s">
        <v>13</v>
      </c>
      <c r="D75" s="6"/>
      <c r="E75" s="1"/>
      <c r="F75" s="30" t="s">
        <v>22</v>
      </c>
      <c r="G75" s="30" t="s">
        <v>23</v>
      </c>
    </row>
    <row r="76" spans="1:10" s="14" customFormat="1" ht="17" x14ac:dyDescent="0.2">
      <c r="A76" s="12"/>
      <c r="B76" s="26"/>
      <c r="C76" s="8" t="s">
        <v>14</v>
      </c>
      <c r="D76" s="6" t="str">
        <f>_xlfn.CONCAT("σ2 = ",F76,", SD = ",G76)</f>
        <v>σ2 = 336.00, SD = 18.33</v>
      </c>
      <c r="E76" s="1"/>
      <c r="F76" s="14" t="s">
        <v>70</v>
      </c>
      <c r="G76" s="14" t="s">
        <v>68</v>
      </c>
    </row>
    <row r="77" spans="1:10" s="14" customFormat="1" ht="17" x14ac:dyDescent="0.2">
      <c r="A77" s="12"/>
      <c r="B77" s="26"/>
      <c r="C77" s="7" t="s">
        <v>15</v>
      </c>
      <c r="D77" s="6"/>
      <c r="E77" s="1"/>
    </row>
    <row r="78" spans="1:10" s="14" customFormat="1" x14ac:dyDescent="0.2">
      <c r="A78" s="12"/>
      <c r="B78" s="18"/>
      <c r="C78" s="9" t="s">
        <v>20</v>
      </c>
      <c r="D78" s="19">
        <v>98</v>
      </c>
      <c r="E78" s="1"/>
    </row>
    <row r="79" spans="1:10" s="14" customFormat="1" x14ac:dyDescent="0.2">
      <c r="A79" s="12"/>
      <c r="B79" s="18"/>
      <c r="C79" s="9" t="s">
        <v>21</v>
      </c>
      <c r="D79" s="19">
        <v>0.73399999999999999</v>
      </c>
      <c r="E79" s="1"/>
    </row>
    <row r="80" spans="1:10" s="14" customFormat="1" ht="18" x14ac:dyDescent="0.2">
      <c r="A80" s="12"/>
      <c r="B80" s="18"/>
      <c r="C80" s="9" t="s">
        <v>24</v>
      </c>
      <c r="D80" s="19">
        <v>0.10299999999999999</v>
      </c>
      <c r="E80" s="1"/>
    </row>
    <row r="81" spans="1:10" s="14" customFormat="1" x14ac:dyDescent="0.2">
      <c r="A81" s="12"/>
      <c r="B81" s="18"/>
      <c r="C81" s="9" t="s">
        <v>424</v>
      </c>
      <c r="D81" s="19">
        <v>11.097</v>
      </c>
      <c r="E81" s="1"/>
    </row>
    <row r="82" spans="1:10" s="14" customFormat="1" x14ac:dyDescent="0.2">
      <c r="A82" s="12"/>
      <c r="B82" s="18"/>
      <c r="C82" s="9" t="s">
        <v>16</v>
      </c>
      <c r="D82" s="19">
        <v>-5.0970000000000004</v>
      </c>
      <c r="E82" s="1"/>
    </row>
    <row r="83" spans="1:10" s="14" customFormat="1" x14ac:dyDescent="0.2">
      <c r="A83" s="12"/>
      <c r="B83" s="26"/>
      <c r="C83" s="9" t="s">
        <v>17</v>
      </c>
      <c r="D83" s="19">
        <v>2.8650000000000002</v>
      </c>
      <c r="E83" s="1"/>
    </row>
    <row r="84" spans="1:10" s="14" customFormat="1" x14ac:dyDescent="0.2">
      <c r="A84" s="12"/>
      <c r="B84" s="26"/>
      <c r="C84" s="9" t="s">
        <v>18</v>
      </c>
      <c r="D84" s="19">
        <v>5.548</v>
      </c>
      <c r="E84" s="1"/>
    </row>
    <row r="85" spans="1:10" s="14" customFormat="1" ht="17" thickBot="1" x14ac:dyDescent="0.25">
      <c r="A85" s="12"/>
      <c r="B85" s="26"/>
      <c r="C85" s="9" t="s">
        <v>19</v>
      </c>
      <c r="D85" s="23">
        <v>1.0999999999999999E-2</v>
      </c>
      <c r="E85" s="1"/>
    </row>
    <row r="86" spans="1:10" s="14" customFormat="1" ht="51" x14ac:dyDescent="0.2">
      <c r="A86" s="11" t="s">
        <v>572</v>
      </c>
      <c r="B86" s="25" t="s">
        <v>4</v>
      </c>
      <c r="C86" s="5" t="s">
        <v>65</v>
      </c>
      <c r="D86" s="15"/>
      <c r="E86" s="1"/>
    </row>
    <row r="87" spans="1:10" s="14" customFormat="1" ht="17" x14ac:dyDescent="0.2">
      <c r="A87" s="12"/>
      <c r="B87" s="18" t="s">
        <v>5</v>
      </c>
      <c r="C87" s="7" t="s">
        <v>12</v>
      </c>
      <c r="D87" s="6"/>
      <c r="E87" s="1"/>
      <c r="F87" s="28" t="s">
        <v>8</v>
      </c>
      <c r="G87" s="28" t="s">
        <v>9</v>
      </c>
      <c r="H87" s="28" t="s">
        <v>10</v>
      </c>
      <c r="I87" s="28" t="s">
        <v>11</v>
      </c>
      <c r="J87" s="30" t="s">
        <v>111</v>
      </c>
    </row>
    <row r="88" spans="1:10" s="14" customFormat="1" ht="17" x14ac:dyDescent="0.2">
      <c r="A88" s="12"/>
      <c r="B88" s="18" t="s">
        <v>6</v>
      </c>
      <c r="C88" s="8" t="s">
        <v>39</v>
      </c>
      <c r="D88" s="6" t="str">
        <f>_xlfn.CONCAT("β = ",F88,", SE = ",G88,", z = ",H88,", p = ",I88)</f>
        <v>β = 40.82, SE = 6.89, z = 5.92, p = 0.000</v>
      </c>
      <c r="E88" s="1"/>
      <c r="F88" s="29">
        <v>40.82</v>
      </c>
      <c r="G88" s="29">
        <v>6.89</v>
      </c>
      <c r="H88" s="29">
        <v>5.92</v>
      </c>
      <c r="I88" s="29" t="s">
        <v>51</v>
      </c>
    </row>
    <row r="89" spans="1:10" s="14" customFormat="1" ht="19" x14ac:dyDescent="0.25">
      <c r="A89" s="12"/>
      <c r="B89" s="18"/>
      <c r="C89" s="8" t="s">
        <v>59</v>
      </c>
      <c r="D89" s="6" t="str">
        <f t="shared" ref="D89:D94" si="5">_xlfn.CONCAT("β = ",F89,", SE = ",G89,", z = ",H89,", p = ",I89,", d = ",J89)</f>
        <v>β = -8.35, SE = 3.61, z = -2.31, p = 0.021, d = 0.176</v>
      </c>
      <c r="E89" s="1"/>
      <c r="F89" s="29">
        <v>-8.35</v>
      </c>
      <c r="G89" s="29">
        <v>3.61</v>
      </c>
      <c r="H89" s="29">
        <v>-2.31</v>
      </c>
      <c r="I89" s="29">
        <v>2.1000000000000001E-2</v>
      </c>
      <c r="J89" s="14">
        <v>0.17599999999999999</v>
      </c>
    </row>
    <row r="90" spans="1:10" s="14" customFormat="1" ht="19" x14ac:dyDescent="0.25">
      <c r="A90" s="12"/>
      <c r="B90" s="18"/>
      <c r="C90" s="8" t="s">
        <v>61</v>
      </c>
      <c r="D90" s="6" t="str">
        <f t="shared" si="5"/>
        <v>β = -7.74, SE = 3.61, z = -2.14, p = 0.032, d = 0.064</v>
      </c>
      <c r="E90" s="1"/>
      <c r="F90" s="29">
        <v>-7.74</v>
      </c>
      <c r="G90" s="29">
        <v>3.61</v>
      </c>
      <c r="H90" s="29">
        <v>-2.14</v>
      </c>
      <c r="I90" s="29">
        <v>3.2000000000000001E-2</v>
      </c>
      <c r="J90" s="14">
        <v>6.4000000000000001E-2</v>
      </c>
    </row>
    <row r="91" spans="1:10" s="14" customFormat="1" ht="19" x14ac:dyDescent="0.25">
      <c r="A91" s="12"/>
      <c r="B91" s="18"/>
      <c r="C91" s="8" t="s">
        <v>60</v>
      </c>
      <c r="D91" s="6" t="str">
        <f t="shared" si="5"/>
        <v>β = -3.20, SE = 3.61, z = -0.89, p = 0.375, d = 0.167</v>
      </c>
      <c r="E91" s="1"/>
      <c r="F91" s="29" t="s">
        <v>67</v>
      </c>
      <c r="G91" s="29">
        <v>3.61</v>
      </c>
      <c r="H91" s="29">
        <v>-0.89</v>
      </c>
      <c r="I91" s="29">
        <v>0.375</v>
      </c>
      <c r="J91" s="14">
        <v>0.16700000000000001</v>
      </c>
    </row>
    <row r="92" spans="1:10" s="14" customFormat="1" ht="19" x14ac:dyDescent="0.25">
      <c r="A92" s="12"/>
      <c r="B92" s="18"/>
      <c r="C92" s="8" t="s">
        <v>62</v>
      </c>
      <c r="D92" s="6" t="str">
        <f t="shared" si="5"/>
        <v>β = -5.79, SE = 3.61, z = -1.60, p = 0.109, d = 0.27</v>
      </c>
      <c r="E92" s="1"/>
      <c r="F92" s="29">
        <v>-5.79</v>
      </c>
      <c r="G92" s="29">
        <v>3.61</v>
      </c>
      <c r="H92" s="29" t="s">
        <v>74</v>
      </c>
      <c r="I92" s="29">
        <v>0.109</v>
      </c>
      <c r="J92" s="14">
        <v>0.27</v>
      </c>
    </row>
    <row r="93" spans="1:10" s="14" customFormat="1" ht="19" x14ac:dyDescent="0.25">
      <c r="A93" s="12"/>
      <c r="B93" s="18"/>
      <c r="C93" s="8" t="s">
        <v>63</v>
      </c>
      <c r="D93" s="6" t="str">
        <f t="shared" si="5"/>
        <v>β = -4.74, SE = 3.61, z = -1.31, p = 0.190, d = 0.306</v>
      </c>
      <c r="E93" s="1"/>
      <c r="F93" s="29">
        <v>-4.74</v>
      </c>
      <c r="G93" s="29">
        <v>3.61</v>
      </c>
      <c r="H93" s="29">
        <v>-1.31</v>
      </c>
      <c r="I93" s="29" t="s">
        <v>73</v>
      </c>
      <c r="J93" s="14">
        <v>0.30599999999999999</v>
      </c>
    </row>
    <row r="94" spans="1:10" s="14" customFormat="1" ht="19" x14ac:dyDescent="0.25">
      <c r="A94" s="12"/>
      <c r="B94" s="26"/>
      <c r="C94" s="8" t="s">
        <v>64</v>
      </c>
      <c r="D94" s="6" t="str">
        <f t="shared" si="5"/>
        <v>β = 12.78, SE = 9.93, z = 1.29, p = 0.198, d = -0.912</v>
      </c>
      <c r="E94" s="1"/>
      <c r="F94" s="14">
        <v>12.78</v>
      </c>
      <c r="G94" s="14">
        <v>9.93</v>
      </c>
      <c r="H94" s="14">
        <v>1.29</v>
      </c>
      <c r="I94" s="14">
        <v>0.19800000000000001</v>
      </c>
      <c r="J94" s="14">
        <v>-0.91200000000000003</v>
      </c>
    </row>
    <row r="95" spans="1:10" s="14" customFormat="1" ht="17" x14ac:dyDescent="0.2">
      <c r="A95" s="12"/>
      <c r="B95" s="26"/>
      <c r="C95" s="7" t="s">
        <v>13</v>
      </c>
      <c r="D95" s="6"/>
      <c r="E95" s="1"/>
      <c r="F95" s="30" t="s">
        <v>22</v>
      </c>
      <c r="G95" s="30" t="s">
        <v>23</v>
      </c>
    </row>
    <row r="96" spans="1:10" s="14" customFormat="1" ht="17" x14ac:dyDescent="0.2">
      <c r="A96" s="12"/>
      <c r="B96" s="26"/>
      <c r="C96" s="8" t="s">
        <v>14</v>
      </c>
      <c r="D96" s="6" t="str">
        <f>_xlfn.CONCAT("σ2 = ",F96,", SD = ",G96)</f>
        <v>σ2 = 351.10, SD = 18.74</v>
      </c>
      <c r="E96" s="1"/>
      <c r="F96" s="14" t="s">
        <v>72</v>
      </c>
      <c r="G96" s="14" t="s">
        <v>71</v>
      </c>
    </row>
    <row r="97" spans="1:10" s="14" customFormat="1" ht="17" x14ac:dyDescent="0.2">
      <c r="A97" s="12"/>
      <c r="B97" s="26"/>
      <c r="C97" s="7" t="s">
        <v>15</v>
      </c>
      <c r="D97" s="6"/>
      <c r="E97" s="1"/>
    </row>
    <row r="98" spans="1:10" s="14" customFormat="1" x14ac:dyDescent="0.2">
      <c r="A98" s="12"/>
      <c r="B98" s="18"/>
      <c r="C98" s="9" t="s">
        <v>20</v>
      </c>
      <c r="D98" s="19">
        <v>123</v>
      </c>
      <c r="E98" s="1"/>
    </row>
    <row r="99" spans="1:10" s="14" customFormat="1" x14ac:dyDescent="0.2">
      <c r="A99" s="12"/>
      <c r="B99" s="18"/>
      <c r="C99" s="9" t="s">
        <v>21</v>
      </c>
      <c r="D99" s="19">
        <v>0.65</v>
      </c>
      <c r="E99" s="1"/>
    </row>
    <row r="100" spans="1:10" s="14" customFormat="1" ht="18" x14ac:dyDescent="0.2">
      <c r="A100" s="12"/>
      <c r="B100" s="18"/>
      <c r="C100" s="9" t="s">
        <v>24</v>
      </c>
      <c r="D100" s="19">
        <v>0.22500000000000001</v>
      </c>
      <c r="E100" s="1"/>
    </row>
    <row r="101" spans="1:10" s="14" customFormat="1" x14ac:dyDescent="0.2">
      <c r="A101" s="12"/>
      <c r="B101" s="18"/>
      <c r="C101" s="9" t="s">
        <v>424</v>
      </c>
      <c r="D101" s="19">
        <v>6.4390000000000001</v>
      </c>
      <c r="E101" s="1"/>
    </row>
    <row r="102" spans="1:10" s="14" customFormat="1" x14ac:dyDescent="0.2">
      <c r="A102" s="12"/>
      <c r="B102" s="18"/>
      <c r="C102" s="9" t="s">
        <v>16</v>
      </c>
      <c r="D102" s="19">
        <v>3.5609999999999999</v>
      </c>
      <c r="E102" s="1"/>
    </row>
    <row r="103" spans="1:10" s="14" customFormat="1" x14ac:dyDescent="0.2">
      <c r="A103" s="12"/>
      <c r="B103" s="26"/>
      <c r="C103" s="9" t="s">
        <v>17</v>
      </c>
      <c r="D103" s="19">
        <v>17.975000000000001</v>
      </c>
    </row>
    <row r="104" spans="1:10" s="14" customFormat="1" x14ac:dyDescent="0.2">
      <c r="A104" s="12"/>
      <c r="B104" s="26"/>
      <c r="C104" s="9" t="s">
        <v>18</v>
      </c>
      <c r="D104" s="19">
        <v>3.2189999999999999</v>
      </c>
      <c r="E104" s="1"/>
    </row>
    <row r="105" spans="1:10" s="14" customFormat="1" ht="17" thickBot="1" x14ac:dyDescent="0.25">
      <c r="A105" s="13"/>
      <c r="B105" s="27"/>
      <c r="C105" s="17" t="s">
        <v>19</v>
      </c>
      <c r="D105" s="20">
        <v>0.26600000000000001</v>
      </c>
      <c r="E105" s="1"/>
    </row>
    <row r="106" spans="1:10" s="14" customFormat="1" ht="34" x14ac:dyDescent="0.2">
      <c r="A106" s="67" t="s">
        <v>573</v>
      </c>
      <c r="B106" s="25" t="s">
        <v>4</v>
      </c>
      <c r="C106" s="5" t="s">
        <v>89</v>
      </c>
      <c r="D106" s="15"/>
      <c r="E106" s="1"/>
    </row>
    <row r="107" spans="1:10" s="14" customFormat="1" ht="17" x14ac:dyDescent="0.2">
      <c r="A107" s="12"/>
      <c r="B107" s="18" t="s">
        <v>5</v>
      </c>
      <c r="C107" s="7" t="s">
        <v>12</v>
      </c>
      <c r="D107" s="6"/>
      <c r="E107" s="1"/>
      <c r="F107" s="28" t="s">
        <v>8</v>
      </c>
      <c r="G107" s="28" t="s">
        <v>9</v>
      </c>
      <c r="H107" s="28" t="s">
        <v>10</v>
      </c>
      <c r="I107" s="28" t="s">
        <v>11</v>
      </c>
      <c r="J107" s="30" t="s">
        <v>111</v>
      </c>
    </row>
    <row r="108" spans="1:10" s="14" customFormat="1" ht="17" x14ac:dyDescent="0.2">
      <c r="A108" s="12"/>
      <c r="B108" s="18" t="s">
        <v>6</v>
      </c>
      <c r="C108" s="8" t="s">
        <v>79</v>
      </c>
      <c r="D108" s="6" t="str">
        <f>_xlfn.CONCAT("β = ",F108,", SE = ",G108,", z = ",H108,", p = ",I108)</f>
        <v>β = 641.58, SE = 213.6, z = -1.02, p = 0.310</v>
      </c>
      <c r="E108" s="1"/>
      <c r="F108" s="29">
        <v>641.58000000000004</v>
      </c>
      <c r="G108" s="29">
        <v>213.6</v>
      </c>
      <c r="H108" s="29">
        <v>-1.02</v>
      </c>
      <c r="I108" s="29" t="s">
        <v>92</v>
      </c>
    </row>
    <row r="109" spans="1:10" s="14" customFormat="1" ht="19" x14ac:dyDescent="0.25">
      <c r="A109" s="12"/>
      <c r="B109" s="18"/>
      <c r="C109" s="8" t="s">
        <v>76</v>
      </c>
      <c r="D109" s="16" t="str">
        <f t="shared" ref="D109:D112" si="6">_xlfn.CONCAT("β = ",F109,", SE = ",G109,", z = ",H109,", p = ",I109,", d = ",J109)</f>
        <v>β = -197.17, SE = 65.72, z = -3.16, p = 0.002, d = -0.241</v>
      </c>
      <c r="E109" s="1"/>
      <c r="F109" s="14">
        <v>-197.17</v>
      </c>
      <c r="G109" s="14">
        <v>65.72</v>
      </c>
      <c r="H109" s="14">
        <v>-3.16</v>
      </c>
      <c r="I109" s="14">
        <v>2E-3</v>
      </c>
      <c r="J109" s="14">
        <v>-0.24099999999999999</v>
      </c>
    </row>
    <row r="110" spans="1:10" s="14" customFormat="1" ht="19" x14ac:dyDescent="0.25">
      <c r="A110" s="12"/>
      <c r="B110" s="26"/>
      <c r="C110" s="8" t="s">
        <v>77</v>
      </c>
      <c r="D110" s="16" t="str">
        <f t="shared" si="6"/>
        <v>β = -246.47, SE = 73.94, z = -3.27, p = 0.001, d = -0.304</v>
      </c>
      <c r="E110" s="1"/>
      <c r="F110" s="14">
        <v>-246.47</v>
      </c>
      <c r="G110" s="14">
        <v>73.94</v>
      </c>
      <c r="H110" s="14">
        <v>-3.27</v>
      </c>
      <c r="I110" s="14">
        <v>1E-3</v>
      </c>
      <c r="J110" s="14">
        <v>-0.30399999999999999</v>
      </c>
    </row>
    <row r="111" spans="1:10" s="14" customFormat="1" ht="19" x14ac:dyDescent="0.25">
      <c r="A111" s="12"/>
      <c r="B111" s="26"/>
      <c r="C111" s="8" t="s">
        <v>78</v>
      </c>
      <c r="D111" s="16" t="str">
        <f t="shared" si="6"/>
        <v>β = -164.31, SE = 65.72, z = -2.39, p = 0.017, d = -0.195</v>
      </c>
      <c r="E111" s="1"/>
      <c r="F111" s="14">
        <v>-164.31</v>
      </c>
      <c r="G111" s="14">
        <v>65.72</v>
      </c>
      <c r="H111" s="14">
        <v>-2.39</v>
      </c>
      <c r="I111" s="14">
        <v>1.7000000000000001E-2</v>
      </c>
      <c r="J111" s="14">
        <v>-0.19500000000000001</v>
      </c>
    </row>
    <row r="112" spans="1:10" s="14" customFormat="1" ht="19" x14ac:dyDescent="0.25">
      <c r="A112" s="12"/>
      <c r="B112" s="26"/>
      <c r="C112" s="8" t="s">
        <v>64</v>
      </c>
      <c r="D112" s="16" t="str">
        <f t="shared" si="6"/>
        <v>β = 805.13, SE = 312.19, z = 2.58, p = 0.010, d = 0.979</v>
      </c>
      <c r="E112" s="1"/>
      <c r="F112" s="14">
        <v>805.13</v>
      </c>
      <c r="G112" s="14">
        <v>312.19</v>
      </c>
      <c r="H112" s="14">
        <v>2.58</v>
      </c>
      <c r="I112" s="14" t="s">
        <v>91</v>
      </c>
      <c r="J112" s="14">
        <v>0.97899999999999998</v>
      </c>
    </row>
    <row r="113" spans="1:9" s="14" customFormat="1" ht="17" x14ac:dyDescent="0.2">
      <c r="A113" s="12"/>
      <c r="B113" s="26"/>
      <c r="C113" s="7" t="s">
        <v>13</v>
      </c>
      <c r="D113" s="6"/>
      <c r="E113" s="1"/>
      <c r="F113" s="30" t="s">
        <v>22</v>
      </c>
      <c r="G113" s="30" t="s">
        <v>23</v>
      </c>
    </row>
    <row r="114" spans="1:9" s="14" customFormat="1" ht="17" x14ac:dyDescent="0.2">
      <c r="A114" s="12"/>
      <c r="B114" s="26"/>
      <c r="C114" s="8" t="s">
        <v>14</v>
      </c>
      <c r="D114" s="6" t="str">
        <f>_xlfn.CONCAT("σ2 = ",F114,", SD = ",G114)</f>
        <v>σ2 = 353946.30, SD = 595.93</v>
      </c>
      <c r="E114" s="1"/>
      <c r="F114" s="14" t="s">
        <v>620</v>
      </c>
      <c r="G114" s="14" t="s">
        <v>621</v>
      </c>
    </row>
    <row r="115" spans="1:9" s="14" customFormat="1" ht="17" x14ac:dyDescent="0.2">
      <c r="A115" s="12"/>
      <c r="B115" s="26"/>
      <c r="C115" s="7" t="s">
        <v>15</v>
      </c>
      <c r="D115" s="6"/>
      <c r="E115" s="1"/>
    </row>
    <row r="116" spans="1:9" s="14" customFormat="1" x14ac:dyDescent="0.2">
      <c r="A116" s="12"/>
      <c r="B116" s="18"/>
      <c r="C116" s="9" t="s">
        <v>20</v>
      </c>
      <c r="D116" s="19">
        <v>278</v>
      </c>
      <c r="E116" s="1"/>
    </row>
    <row r="117" spans="1:9" s="14" customFormat="1" x14ac:dyDescent="0.2">
      <c r="A117" s="12"/>
      <c r="B117" s="18"/>
      <c r="C117" s="9" t="s">
        <v>21</v>
      </c>
      <c r="D117" s="19">
        <v>0.70199999999999996</v>
      </c>
      <c r="E117" s="1"/>
    </row>
    <row r="118" spans="1:9" s="14" customFormat="1" ht="18" x14ac:dyDescent="0.2">
      <c r="A118" s="12"/>
      <c r="B118" s="18"/>
      <c r="C118" s="9" t="s">
        <v>24</v>
      </c>
      <c r="D118" s="19">
        <v>0.251</v>
      </c>
      <c r="E118" s="1"/>
    </row>
    <row r="119" spans="1:9" s="14" customFormat="1" x14ac:dyDescent="0.2">
      <c r="A119" s="12"/>
      <c r="B119" s="18"/>
      <c r="C119" s="9" t="s">
        <v>424</v>
      </c>
      <c r="D119" s="19">
        <v>13.273</v>
      </c>
      <c r="E119" s="1"/>
    </row>
    <row r="120" spans="1:9" s="14" customFormat="1" x14ac:dyDescent="0.2">
      <c r="A120" s="12"/>
      <c r="B120" s="18"/>
      <c r="C120" s="9" t="s">
        <v>16</v>
      </c>
      <c r="D120" s="19">
        <v>-7.2729999999999997</v>
      </c>
      <c r="E120" s="1"/>
    </row>
    <row r="121" spans="1:9" s="14" customFormat="1" x14ac:dyDescent="0.2">
      <c r="A121" s="12"/>
      <c r="B121" s="26"/>
      <c r="C121" s="9" t="s">
        <v>17</v>
      </c>
      <c r="D121" s="19">
        <v>3.6850000000000001</v>
      </c>
      <c r="E121" s="1"/>
    </row>
    <row r="122" spans="1:9" s="14" customFormat="1" x14ac:dyDescent="0.2">
      <c r="A122" s="12"/>
      <c r="B122" s="26"/>
      <c r="C122" s="9" t="s">
        <v>18</v>
      </c>
      <c r="D122" s="19">
        <v>6.6360000000000001</v>
      </c>
      <c r="E122" s="1"/>
    </row>
    <row r="123" spans="1:9" s="14" customFormat="1" x14ac:dyDescent="0.2">
      <c r="A123" s="12"/>
      <c r="B123" s="26"/>
      <c r="C123" s="9" t="s">
        <v>19</v>
      </c>
      <c r="D123" s="23">
        <v>4.0000000000000001E-3</v>
      </c>
      <c r="E123" s="1"/>
    </row>
    <row r="124" spans="1:9" s="14" customFormat="1" x14ac:dyDescent="0.2">
      <c r="A124" s="12"/>
      <c r="B124" s="26"/>
      <c r="C124" s="31" t="s">
        <v>27</v>
      </c>
      <c r="D124" s="23"/>
      <c r="E124" s="1"/>
      <c r="F124" s="30" t="s">
        <v>20</v>
      </c>
      <c r="G124" s="30" t="s">
        <v>34</v>
      </c>
      <c r="H124" s="30" t="s">
        <v>35</v>
      </c>
      <c r="I124" s="30" t="s">
        <v>111</v>
      </c>
    </row>
    <row r="125" spans="1:9" s="14" customFormat="1" ht="17" x14ac:dyDescent="0.2">
      <c r="A125" s="12"/>
      <c r="B125" s="26"/>
      <c r="C125" s="9" t="s">
        <v>28</v>
      </c>
      <c r="D125" s="16" t="str">
        <f>_xlfn.CONCAT("t(",F125,") = ",G125,", p = ",H125)</f>
        <v>t(278) = 3.16, p = 0.002</v>
      </c>
      <c r="E125" s="1"/>
      <c r="F125" s="14">
        <v>278</v>
      </c>
      <c r="G125" s="14">
        <v>3.16</v>
      </c>
      <c r="H125" s="14">
        <v>2E-3</v>
      </c>
      <c r="I125" s="14">
        <v>0.51100000000000001</v>
      </c>
    </row>
    <row r="126" spans="1:9" s="14" customFormat="1" ht="17" x14ac:dyDescent="0.2">
      <c r="A126" s="12"/>
      <c r="B126" s="26"/>
      <c r="C126" s="9" t="s">
        <v>29</v>
      </c>
      <c r="D126" s="16" t="str">
        <f t="shared" ref="D126:D130" si="7">_xlfn.CONCAT("t(",F126,") = ",G126,", p = ",H126)</f>
        <v>t(278) = 3.27, p = 0.001</v>
      </c>
      <c r="E126" s="1"/>
      <c r="F126" s="14">
        <v>278</v>
      </c>
      <c r="G126" s="14">
        <v>3.27</v>
      </c>
      <c r="H126" s="14">
        <v>1E-3</v>
      </c>
      <c r="I126" s="14">
        <v>0.64400000000000002</v>
      </c>
    </row>
    <row r="127" spans="1:9" s="14" customFormat="1" ht="17" x14ac:dyDescent="0.2">
      <c r="A127" s="12"/>
      <c r="B127" s="26"/>
      <c r="C127" s="9" t="s">
        <v>30</v>
      </c>
      <c r="D127" s="16" t="str">
        <f t="shared" si="7"/>
        <v>t(278) = 2.39, p = 0.018</v>
      </c>
      <c r="E127" s="1"/>
      <c r="F127" s="14">
        <v>278</v>
      </c>
      <c r="G127" s="14">
        <v>2.39</v>
      </c>
      <c r="H127" s="14">
        <v>1.7999999999999999E-2</v>
      </c>
      <c r="I127" s="14">
        <v>0.41299999999999998</v>
      </c>
    </row>
    <row r="128" spans="1:9" s="14" customFormat="1" ht="17" x14ac:dyDescent="0.2">
      <c r="A128" s="12"/>
      <c r="B128" s="26"/>
      <c r="C128" s="9" t="s">
        <v>31</v>
      </c>
      <c r="D128" s="6" t="str">
        <f t="shared" si="7"/>
        <v>t(278) = 0.75, p = 0.456</v>
      </c>
      <c r="E128" s="1"/>
      <c r="F128" s="14">
        <v>278</v>
      </c>
      <c r="G128" s="14">
        <v>0.75</v>
      </c>
      <c r="H128" s="14">
        <v>0.45600000000000002</v>
      </c>
      <c r="I128" s="14">
        <v>0.13300000000000001</v>
      </c>
    </row>
    <row r="129" spans="1:10" s="14" customFormat="1" ht="17" x14ac:dyDescent="0.2">
      <c r="A129" s="12"/>
      <c r="B129" s="26"/>
      <c r="C129" s="9" t="s">
        <v>32</v>
      </c>
      <c r="D129" s="6" t="str">
        <f t="shared" si="7"/>
        <v>t(278) = -0.65, p = 0.516</v>
      </c>
      <c r="E129" s="1"/>
      <c r="F129" s="14">
        <v>278</v>
      </c>
      <c r="G129" s="14">
        <v>-0.65</v>
      </c>
      <c r="H129" s="14">
        <v>0.51600000000000001</v>
      </c>
      <c r="I129" s="14">
        <v>-9.8000000000000004E-2</v>
      </c>
    </row>
    <row r="130" spans="1:10" s="14" customFormat="1" ht="18" thickBot="1" x14ac:dyDescent="0.25">
      <c r="A130" s="13"/>
      <c r="B130" s="27"/>
      <c r="C130" s="17" t="s">
        <v>33</v>
      </c>
      <c r="D130" s="10" t="str">
        <f t="shared" si="7"/>
        <v>t(278) = -1.23, p = 0.221</v>
      </c>
      <c r="E130" s="1"/>
      <c r="F130" s="14">
        <v>278</v>
      </c>
      <c r="G130" s="14">
        <v>-1.23</v>
      </c>
      <c r="H130" s="14">
        <v>0.221</v>
      </c>
      <c r="I130" s="14">
        <v>-0.23100000000000001</v>
      </c>
    </row>
    <row r="131" spans="1:10" s="14" customFormat="1" ht="51" x14ac:dyDescent="0.2">
      <c r="A131" s="67" t="s">
        <v>573</v>
      </c>
      <c r="B131" s="25" t="s">
        <v>4</v>
      </c>
      <c r="C131" s="5" t="s">
        <v>430</v>
      </c>
      <c r="D131" s="15"/>
      <c r="E131" s="1"/>
    </row>
    <row r="132" spans="1:10" s="14" customFormat="1" ht="17" x14ac:dyDescent="0.2">
      <c r="A132" s="12"/>
      <c r="B132" s="18" t="s">
        <v>5</v>
      </c>
      <c r="C132" s="7" t="s">
        <v>12</v>
      </c>
      <c r="D132" s="6"/>
      <c r="E132" s="1"/>
      <c r="F132" s="28" t="s">
        <v>8</v>
      </c>
      <c r="G132" s="28" t="s">
        <v>9</v>
      </c>
      <c r="H132" s="28" t="s">
        <v>10</v>
      </c>
      <c r="I132" s="28" t="s">
        <v>11</v>
      </c>
      <c r="J132" s="30" t="s">
        <v>111</v>
      </c>
    </row>
    <row r="133" spans="1:10" s="14" customFormat="1" ht="17" x14ac:dyDescent="0.2">
      <c r="A133" s="12"/>
      <c r="B133" s="18" t="s">
        <v>6</v>
      </c>
      <c r="C133" s="8" t="s">
        <v>39</v>
      </c>
      <c r="D133" s="6" t="str">
        <f>_xlfn.CONCAT("β = ",F133,", SE = ",G133,", z = ",H133,", p = ",I133)</f>
        <v>β = 682.66, SE = 254.68, z = -0.71, p = 0.478</v>
      </c>
      <c r="E133" s="1"/>
      <c r="F133" s="14">
        <v>682.66</v>
      </c>
      <c r="G133" s="14">
        <v>254.68</v>
      </c>
      <c r="H133" s="14">
        <v>-0.71</v>
      </c>
      <c r="I133" s="14">
        <v>0.47799999999999998</v>
      </c>
    </row>
    <row r="134" spans="1:10" s="14" customFormat="1" ht="19" x14ac:dyDescent="0.25">
      <c r="A134" s="12"/>
      <c r="B134" s="18"/>
      <c r="C134" s="8" t="s">
        <v>42</v>
      </c>
      <c r="D134" s="6" t="str">
        <f t="shared" ref="D134:D137" si="8">_xlfn.CONCAT("β = ",F134,", SE = ",G134,", z = ",H134,", p = ",I134,", d = ",J134)</f>
        <v>β = -147.88, SE = 106.80, z = -1.41, p = 0.158, d = -0.175</v>
      </c>
      <c r="E134" s="1"/>
      <c r="F134" s="14">
        <v>-147.88</v>
      </c>
      <c r="G134" s="14" t="s">
        <v>431</v>
      </c>
      <c r="H134" s="14">
        <v>-1.41</v>
      </c>
      <c r="I134" s="14">
        <v>0.158</v>
      </c>
      <c r="J134" s="14">
        <v>-0.17499999999999999</v>
      </c>
    </row>
    <row r="135" spans="1:10" s="14" customFormat="1" ht="19" x14ac:dyDescent="0.25">
      <c r="A135" s="12"/>
      <c r="B135" s="18"/>
      <c r="C135" s="8" t="s">
        <v>43</v>
      </c>
      <c r="D135" s="6" t="str">
        <f t="shared" si="8"/>
        <v>β = 90.37, SE = 106.80, z = 0.87, p = 0.384, d = 0.108</v>
      </c>
      <c r="E135" s="1"/>
      <c r="F135" s="14">
        <v>90.37</v>
      </c>
      <c r="G135" s="14" t="s">
        <v>431</v>
      </c>
      <c r="H135" s="14">
        <v>0.87</v>
      </c>
      <c r="I135" s="14">
        <v>0.38400000000000001</v>
      </c>
      <c r="J135" s="14">
        <v>0.108</v>
      </c>
    </row>
    <row r="136" spans="1:10" s="14" customFormat="1" ht="19" x14ac:dyDescent="0.25">
      <c r="A136" s="12"/>
      <c r="B136" s="18"/>
      <c r="C136" s="8" t="s">
        <v>44</v>
      </c>
      <c r="D136" s="6" t="str">
        <f t="shared" si="8"/>
        <v>β = 32.86, SE = 106.80, z = 0.33, p = 0.740, d = 0.041</v>
      </c>
      <c r="E136" s="1"/>
      <c r="F136" s="14">
        <v>32.86</v>
      </c>
      <c r="G136" s="14" t="s">
        <v>431</v>
      </c>
      <c r="H136" s="14">
        <v>0.33</v>
      </c>
      <c r="I136" s="14" t="s">
        <v>429</v>
      </c>
      <c r="J136" s="14">
        <v>4.1000000000000002E-2</v>
      </c>
    </row>
    <row r="137" spans="1:10" s="14" customFormat="1" ht="19" x14ac:dyDescent="0.25">
      <c r="A137" s="12"/>
      <c r="B137" s="26"/>
      <c r="C137" s="8" t="s">
        <v>64</v>
      </c>
      <c r="D137" s="6" t="str">
        <f t="shared" si="8"/>
        <v>β = 731.19, SE = 361.48, z = 2.01, p = 0.044, d = 0.869</v>
      </c>
      <c r="E137" s="1"/>
      <c r="F137" s="14">
        <v>731.19</v>
      </c>
      <c r="G137" s="14">
        <v>361.48</v>
      </c>
      <c r="H137" s="14">
        <v>2.0099999999999998</v>
      </c>
      <c r="I137" s="14">
        <v>4.3999999999999997E-2</v>
      </c>
      <c r="J137" s="14">
        <v>0.86899999999999999</v>
      </c>
    </row>
    <row r="138" spans="1:10" s="14" customFormat="1" ht="17" x14ac:dyDescent="0.2">
      <c r="A138" s="12"/>
      <c r="B138" s="26"/>
      <c r="C138" s="7" t="s">
        <v>13</v>
      </c>
      <c r="D138" s="6"/>
      <c r="E138" s="1"/>
      <c r="F138" s="30" t="s">
        <v>22</v>
      </c>
      <c r="G138" s="30" t="s">
        <v>23</v>
      </c>
    </row>
    <row r="139" spans="1:10" s="14" customFormat="1" ht="17" x14ac:dyDescent="0.2">
      <c r="A139" s="12"/>
      <c r="B139" s="26"/>
      <c r="C139" s="8" t="s">
        <v>14</v>
      </c>
      <c r="D139" s="6" t="str">
        <f>_xlfn.CONCAT("σ2 = ",F139,", SD = ",G139)</f>
        <v>σ2 = 506585.10, SD = 711.75</v>
      </c>
      <c r="E139" s="1"/>
      <c r="F139" s="14" t="s">
        <v>622</v>
      </c>
      <c r="G139" s="14" t="s">
        <v>623</v>
      </c>
    </row>
    <row r="140" spans="1:10" s="14" customFormat="1" ht="17" x14ac:dyDescent="0.2">
      <c r="A140" s="12"/>
      <c r="B140" s="26"/>
      <c r="C140" s="7" t="s">
        <v>15</v>
      </c>
      <c r="D140" s="6"/>
      <c r="E140" s="1"/>
    </row>
    <row r="141" spans="1:10" s="14" customFormat="1" x14ac:dyDescent="0.2">
      <c r="A141" s="12"/>
      <c r="B141" s="18"/>
      <c r="C141" s="9" t="s">
        <v>20</v>
      </c>
      <c r="D141" s="19">
        <v>53</v>
      </c>
      <c r="E141" s="1"/>
    </row>
    <row r="142" spans="1:10" s="14" customFormat="1" x14ac:dyDescent="0.2">
      <c r="A142" s="12"/>
      <c r="B142" s="18"/>
      <c r="C142" s="9" t="s">
        <v>21</v>
      </c>
      <c r="D142" s="19">
        <v>0.85299999999999998</v>
      </c>
      <c r="E142" s="1"/>
    </row>
    <row r="143" spans="1:10" s="14" customFormat="1" ht="18" x14ac:dyDescent="0.2">
      <c r="A143" s="12"/>
      <c r="B143" s="18"/>
      <c r="C143" s="9" t="s">
        <v>24</v>
      </c>
      <c r="D143" s="19">
        <v>0.20499999999999999</v>
      </c>
      <c r="E143" s="1"/>
    </row>
    <row r="144" spans="1:10" s="14" customFormat="1" x14ac:dyDescent="0.2">
      <c r="A144" s="12"/>
      <c r="B144" s="18"/>
      <c r="C144" s="9" t="s">
        <v>424</v>
      </c>
      <c r="D144" s="19">
        <v>5.3609999999999998</v>
      </c>
      <c r="E144" s="1"/>
    </row>
    <row r="145" spans="1:10" s="14" customFormat="1" x14ac:dyDescent="0.2">
      <c r="A145" s="12"/>
      <c r="B145" s="18"/>
      <c r="C145" s="9" t="s">
        <v>16</v>
      </c>
      <c r="D145" s="19">
        <v>0.63900000000000001</v>
      </c>
      <c r="E145" s="1"/>
    </row>
    <row r="146" spans="1:10" s="14" customFormat="1" x14ac:dyDescent="0.2">
      <c r="A146" s="12"/>
      <c r="B146" s="26"/>
      <c r="C146" s="9" t="s">
        <v>17</v>
      </c>
      <c r="D146" s="19">
        <v>6.9219999999999997</v>
      </c>
      <c r="E146" s="1"/>
    </row>
    <row r="147" spans="1:10" s="14" customFormat="1" x14ac:dyDescent="0.2">
      <c r="A147" s="12"/>
      <c r="B147" s="26"/>
      <c r="C147" s="9" t="s">
        <v>18</v>
      </c>
      <c r="D147" s="19">
        <v>2.68</v>
      </c>
      <c r="E147" s="1"/>
    </row>
    <row r="148" spans="1:10" s="14" customFormat="1" ht="17" thickBot="1" x14ac:dyDescent="0.25">
      <c r="A148" s="12"/>
      <c r="B148" s="26"/>
      <c r="C148" s="9" t="s">
        <v>19</v>
      </c>
      <c r="D148" s="19">
        <v>0.14699999999999999</v>
      </c>
      <c r="E148" s="1"/>
    </row>
    <row r="149" spans="1:10" s="14" customFormat="1" ht="51" x14ac:dyDescent="0.2">
      <c r="A149" s="67" t="s">
        <v>570</v>
      </c>
      <c r="B149" s="25" t="s">
        <v>4</v>
      </c>
      <c r="C149" s="5" t="s">
        <v>86</v>
      </c>
      <c r="D149" s="15"/>
      <c r="E149" s="1"/>
    </row>
    <row r="150" spans="1:10" s="14" customFormat="1" ht="17" x14ac:dyDescent="0.2">
      <c r="A150" s="12"/>
      <c r="B150" s="18" t="s">
        <v>5</v>
      </c>
      <c r="C150" s="7" t="s">
        <v>12</v>
      </c>
      <c r="D150" s="6"/>
      <c r="E150" s="1"/>
      <c r="F150" s="28" t="s">
        <v>8</v>
      </c>
      <c r="G150" s="28" t="s">
        <v>9</v>
      </c>
      <c r="H150" s="28" t="s">
        <v>10</v>
      </c>
      <c r="I150" s="28" t="s">
        <v>11</v>
      </c>
      <c r="J150" s="30" t="s">
        <v>111</v>
      </c>
    </row>
    <row r="151" spans="1:10" s="14" customFormat="1" ht="17" x14ac:dyDescent="0.2">
      <c r="A151" s="12"/>
      <c r="B151" s="18" t="s">
        <v>6</v>
      </c>
      <c r="C151" s="8" t="s">
        <v>39</v>
      </c>
      <c r="D151" s="6" t="str">
        <f>_xlfn.CONCAT("β = ",F151,", SE = ",G151,", z = ",H151,", p = ",I151)</f>
        <v>β = 616.93, SE = 188.96, z = -1.31, p = 0.191</v>
      </c>
      <c r="E151" s="1"/>
      <c r="F151" s="29">
        <v>616.92999999999995</v>
      </c>
      <c r="G151" s="29">
        <v>188.96</v>
      </c>
      <c r="H151" s="29">
        <v>-1.31</v>
      </c>
      <c r="I151" s="14">
        <v>0.191</v>
      </c>
    </row>
    <row r="152" spans="1:10" s="14" customFormat="1" ht="19" x14ac:dyDescent="0.25">
      <c r="A152" s="12"/>
      <c r="B152" s="18"/>
      <c r="C152" s="8" t="s">
        <v>41</v>
      </c>
      <c r="D152" s="6" t="str">
        <f t="shared" ref="D152:D159" si="9">_xlfn.CONCAT("β = ",F152,", SE = ",G152,", z = ",H152,", p = ",I152,", d = ",J152)</f>
        <v>β = -246.47, SE = 115.02, z = -2.15, p = 0.032, d = -0.317</v>
      </c>
      <c r="E152" s="1"/>
      <c r="F152" s="29">
        <v>-246.47</v>
      </c>
      <c r="G152" s="29">
        <v>115.02</v>
      </c>
      <c r="H152" s="29">
        <v>-2.15</v>
      </c>
      <c r="I152" s="14">
        <v>3.2000000000000001E-2</v>
      </c>
      <c r="J152" s="14">
        <v>-0.317</v>
      </c>
    </row>
    <row r="153" spans="1:10" s="14" customFormat="1" ht="19" x14ac:dyDescent="0.25">
      <c r="A153" s="12"/>
      <c r="B153" s="18"/>
      <c r="C153" s="8" t="s">
        <v>42</v>
      </c>
      <c r="D153" s="6" t="str">
        <f t="shared" si="9"/>
        <v>β = -295.76, SE = 115.02, z = -2.58, p = 0.010, d = -0.380</v>
      </c>
      <c r="E153" s="1"/>
      <c r="F153" s="29">
        <v>-295.76</v>
      </c>
      <c r="G153" s="29">
        <v>115.02</v>
      </c>
      <c r="H153" s="29">
        <v>-2.58</v>
      </c>
      <c r="I153" s="14" t="s">
        <v>91</v>
      </c>
      <c r="J153" s="14" t="s">
        <v>432</v>
      </c>
    </row>
    <row r="154" spans="1:10" s="14" customFormat="1" ht="19" x14ac:dyDescent="0.25">
      <c r="A154" s="12"/>
      <c r="B154" s="18"/>
      <c r="C154" s="8" t="s">
        <v>43</v>
      </c>
      <c r="D154" s="6" t="str">
        <f t="shared" si="9"/>
        <v>β = -320.41, SE = 115.02, z = -2.80, p = 0.005, d = -0.413</v>
      </c>
      <c r="E154" s="1"/>
      <c r="F154" s="29">
        <v>-320.41000000000003</v>
      </c>
      <c r="G154" s="29">
        <v>115.02</v>
      </c>
      <c r="H154" s="29" t="s">
        <v>199</v>
      </c>
      <c r="I154" s="14">
        <v>5.0000000000000001E-3</v>
      </c>
      <c r="J154" s="14">
        <v>-0.41299999999999998</v>
      </c>
    </row>
    <row r="155" spans="1:10" s="14" customFormat="1" ht="19" x14ac:dyDescent="0.25">
      <c r="A155" s="12"/>
      <c r="B155" s="18"/>
      <c r="C155" s="8" t="s">
        <v>44</v>
      </c>
      <c r="D155" s="6" t="str">
        <f t="shared" si="9"/>
        <v>β = -139.66, SE = 115.02, z = -1.19, p = 0.233, d = -0.176</v>
      </c>
      <c r="E155" s="1"/>
      <c r="F155" s="29">
        <v>-139.66</v>
      </c>
      <c r="G155" s="29">
        <v>115.02</v>
      </c>
      <c r="H155" s="29">
        <v>-1.19</v>
      </c>
      <c r="I155" s="14">
        <v>0.23300000000000001</v>
      </c>
      <c r="J155" s="14">
        <v>-0.17599999999999999</v>
      </c>
    </row>
    <row r="156" spans="1:10" s="14" customFormat="1" ht="19" x14ac:dyDescent="0.25">
      <c r="A156" s="12"/>
      <c r="B156" s="18"/>
      <c r="C156" s="8" t="s">
        <v>45</v>
      </c>
      <c r="D156" s="6" t="str">
        <f t="shared" si="9"/>
        <v>β = -90.37, SE = 115.02, z = -0.78, p = 0.433, d = -0.116</v>
      </c>
      <c r="E156" s="1"/>
      <c r="F156" s="14">
        <v>-90.37</v>
      </c>
      <c r="G156" s="14">
        <v>115.02</v>
      </c>
      <c r="H156" s="14">
        <v>-0.78</v>
      </c>
      <c r="I156" s="14">
        <v>0.433</v>
      </c>
      <c r="J156" s="14">
        <v>-0.11600000000000001</v>
      </c>
    </row>
    <row r="157" spans="1:10" s="14" customFormat="1" ht="19" x14ac:dyDescent="0.25">
      <c r="A157" s="12"/>
      <c r="B157" s="26"/>
      <c r="C157" s="8" t="s">
        <v>46</v>
      </c>
      <c r="D157" s="6" t="str">
        <f t="shared" si="9"/>
        <v>β = -156.10, SE = 115.02, z = -1.36, p = 0.172, d = -0.201</v>
      </c>
      <c r="E157" s="1"/>
      <c r="F157" s="14" t="s">
        <v>434</v>
      </c>
      <c r="G157" s="14">
        <v>115.02</v>
      </c>
      <c r="H157" s="14">
        <v>-1.36</v>
      </c>
      <c r="I157" s="14">
        <v>0.17199999999999999</v>
      </c>
      <c r="J157" s="14">
        <v>-0.20100000000000001</v>
      </c>
    </row>
    <row r="158" spans="1:10" s="14" customFormat="1" ht="19" x14ac:dyDescent="0.25">
      <c r="A158" s="12"/>
      <c r="B158" s="26"/>
      <c r="C158" s="8" t="s">
        <v>47</v>
      </c>
      <c r="D158" s="6" t="str">
        <f t="shared" si="9"/>
        <v>β = -131.45, SE = 115.02, z = -1.13, p = 0.258, d = -0.167</v>
      </c>
      <c r="E158" s="1"/>
      <c r="F158" s="14">
        <v>-131.44999999999999</v>
      </c>
      <c r="G158" s="14">
        <v>115.02</v>
      </c>
      <c r="H158" s="14">
        <v>-1.1299999999999999</v>
      </c>
      <c r="I158" s="14">
        <v>0.25800000000000001</v>
      </c>
      <c r="J158" s="14">
        <v>-0.16700000000000001</v>
      </c>
    </row>
    <row r="159" spans="1:10" s="14" customFormat="1" ht="19" x14ac:dyDescent="0.25">
      <c r="A159" s="12"/>
      <c r="B159" s="26"/>
      <c r="C159" s="8" t="s">
        <v>64</v>
      </c>
      <c r="D159" s="6" t="str">
        <f t="shared" si="9"/>
        <v>β = 854.42, SE = 271.11, z = 3.20, p = 0.001, d = 1.093</v>
      </c>
      <c r="E159" s="1"/>
      <c r="F159" s="14">
        <v>854.42</v>
      </c>
      <c r="G159" s="14">
        <v>271.11</v>
      </c>
      <c r="H159" s="14" t="s">
        <v>433</v>
      </c>
      <c r="I159" s="14">
        <v>1E-3</v>
      </c>
      <c r="J159" s="14">
        <v>1.093</v>
      </c>
    </row>
    <row r="160" spans="1:10" s="14" customFormat="1" ht="17" x14ac:dyDescent="0.2">
      <c r="A160" s="12"/>
      <c r="B160" s="26"/>
      <c r="C160" s="7" t="s">
        <v>13</v>
      </c>
      <c r="D160" s="6"/>
      <c r="E160" s="1"/>
      <c r="F160" s="30" t="s">
        <v>22</v>
      </c>
      <c r="G160" s="30" t="s">
        <v>23</v>
      </c>
    </row>
    <row r="161" spans="1:10" s="14" customFormat="1" ht="17" x14ac:dyDescent="0.2">
      <c r="A161" s="12"/>
      <c r="B161" s="26"/>
      <c r="C161" s="8" t="s">
        <v>14</v>
      </c>
      <c r="D161" s="6" t="str">
        <f>_xlfn.CONCAT("σ2 = ",F161,", SD = ",G161)</f>
        <v>σ2 = 436306.80, SD = 660.54</v>
      </c>
      <c r="E161" s="1"/>
      <c r="F161" s="14" t="s">
        <v>624</v>
      </c>
      <c r="G161" s="14" t="s">
        <v>625</v>
      </c>
    </row>
    <row r="162" spans="1:10" s="14" customFormat="1" ht="17" x14ac:dyDescent="0.2">
      <c r="A162" s="12"/>
      <c r="B162" s="26"/>
      <c r="C162" s="7" t="s">
        <v>15</v>
      </c>
      <c r="D162" s="6"/>
      <c r="E162" s="1"/>
    </row>
    <row r="163" spans="1:10" s="14" customFormat="1" x14ac:dyDescent="0.2">
      <c r="A163" s="12"/>
      <c r="B163" s="18"/>
      <c r="C163" s="9" t="s">
        <v>20</v>
      </c>
      <c r="D163" s="19">
        <v>154</v>
      </c>
      <c r="E163" s="1"/>
    </row>
    <row r="164" spans="1:10" s="14" customFormat="1" x14ac:dyDescent="0.2">
      <c r="A164" s="12"/>
      <c r="B164" s="18"/>
      <c r="C164" s="9" t="s">
        <v>21</v>
      </c>
      <c r="D164" s="19">
        <v>0.61299999999999999</v>
      </c>
      <c r="E164" s="1"/>
    </row>
    <row r="165" spans="1:10" s="14" customFormat="1" ht="18" x14ac:dyDescent="0.2">
      <c r="A165" s="12"/>
      <c r="B165" s="18"/>
      <c r="C165" s="9" t="s">
        <v>24</v>
      </c>
      <c r="D165" s="19">
        <v>0.32300000000000001</v>
      </c>
      <c r="E165" s="1"/>
    </row>
    <row r="166" spans="1:10" s="14" customFormat="1" x14ac:dyDescent="0.2">
      <c r="A166" s="12"/>
      <c r="B166" s="18"/>
      <c r="C166" s="9" t="s">
        <v>424</v>
      </c>
      <c r="D166" s="19">
        <v>13.371</v>
      </c>
      <c r="E166" s="1"/>
    </row>
    <row r="167" spans="1:10" s="14" customFormat="1" x14ac:dyDescent="0.2">
      <c r="A167" s="12"/>
      <c r="B167" s="18"/>
      <c r="C167" s="9" t="s">
        <v>16</v>
      </c>
      <c r="D167" s="19">
        <v>0.629</v>
      </c>
      <c r="E167" s="1"/>
    </row>
    <row r="168" spans="1:10" s="14" customFormat="1" x14ac:dyDescent="0.2">
      <c r="A168" s="12"/>
      <c r="B168" s="26"/>
      <c r="C168" s="9" t="s">
        <v>17</v>
      </c>
      <c r="D168" s="19">
        <v>22.370999999999999</v>
      </c>
      <c r="E168" s="1"/>
    </row>
    <row r="169" spans="1:10" s="14" customFormat="1" x14ac:dyDescent="0.2">
      <c r="A169" s="12"/>
      <c r="B169" s="26"/>
      <c r="C169" s="9" t="s">
        <v>18</v>
      </c>
      <c r="D169" s="19">
        <v>6.6849999999999996</v>
      </c>
      <c r="E169" s="1"/>
    </row>
    <row r="170" spans="1:10" s="14" customFormat="1" ht="17" thickBot="1" x14ac:dyDescent="0.25">
      <c r="A170" s="13"/>
      <c r="B170" s="27"/>
      <c r="C170" s="17" t="s">
        <v>19</v>
      </c>
      <c r="D170" s="20">
        <v>6.4000000000000001E-2</v>
      </c>
      <c r="E170" s="1"/>
    </row>
    <row r="171" spans="1:10" s="14" customFormat="1" ht="51" x14ac:dyDescent="0.2">
      <c r="A171" s="67" t="s">
        <v>570</v>
      </c>
      <c r="B171" s="25" t="s">
        <v>4</v>
      </c>
      <c r="C171" s="5" t="s">
        <v>87</v>
      </c>
      <c r="D171" s="15"/>
      <c r="E171" s="1"/>
    </row>
    <row r="172" spans="1:10" s="14" customFormat="1" ht="17" x14ac:dyDescent="0.2">
      <c r="A172" s="12"/>
      <c r="B172" s="18" t="s">
        <v>5</v>
      </c>
      <c r="C172" s="7" t="s">
        <v>12</v>
      </c>
      <c r="D172" s="6"/>
      <c r="E172" s="1"/>
      <c r="F172" s="28" t="s">
        <v>8</v>
      </c>
      <c r="G172" s="28" t="s">
        <v>9</v>
      </c>
      <c r="H172" s="28" t="s">
        <v>10</v>
      </c>
      <c r="I172" s="28" t="s">
        <v>11</v>
      </c>
      <c r="J172" s="30" t="s">
        <v>111</v>
      </c>
    </row>
    <row r="173" spans="1:10" s="14" customFormat="1" ht="17" x14ac:dyDescent="0.2">
      <c r="A173" s="12"/>
      <c r="B173" s="18" t="s">
        <v>6</v>
      </c>
      <c r="C173" s="8" t="s">
        <v>39</v>
      </c>
      <c r="D173" s="6" t="str">
        <f>_xlfn.CONCAT("β = ",F173,", SE = ",G173,", z = ",H173,", p = ",I173)</f>
        <v>β = 690.87, SE = 246.47, z = -0.71, p = 0.478</v>
      </c>
      <c r="E173" s="1"/>
      <c r="F173" s="29">
        <v>690.87</v>
      </c>
      <c r="G173" s="29">
        <v>246.47</v>
      </c>
      <c r="H173" s="29">
        <v>-0.71</v>
      </c>
      <c r="I173" s="29">
        <v>0.47799999999999998</v>
      </c>
      <c r="J173" s="29"/>
    </row>
    <row r="174" spans="1:10" s="14" customFormat="1" ht="19" x14ac:dyDescent="0.25">
      <c r="A174" s="12"/>
      <c r="B174" s="18"/>
      <c r="C174" s="8" t="s">
        <v>56</v>
      </c>
      <c r="D174" s="16" t="str">
        <f t="shared" ref="D174:D177" si="10">_xlfn.CONCAT("β = ",F174,", SE = ",G174,", z = ",H174,", p = ",I174,", d = ",J174)</f>
        <v>β = -345.05, SE = 82.16, z = -4.31, p = 0.000, d = -0.414</v>
      </c>
      <c r="E174" s="1"/>
      <c r="F174" s="29">
        <v>-345.05</v>
      </c>
      <c r="G174" s="29">
        <v>82.16</v>
      </c>
      <c r="H174" s="29">
        <v>-4.3099999999999996</v>
      </c>
      <c r="I174" s="29" t="s">
        <v>51</v>
      </c>
      <c r="J174" s="14">
        <v>-0.41399999999999998</v>
      </c>
    </row>
    <row r="175" spans="1:10" s="14" customFormat="1" ht="19" x14ac:dyDescent="0.25">
      <c r="A175" s="12"/>
      <c r="B175" s="18"/>
      <c r="C175" s="8" t="s">
        <v>57</v>
      </c>
      <c r="D175" s="16" t="str">
        <f t="shared" si="10"/>
        <v>β = -188.96, SE = 82.16, z = -2.38, p = 0.017, d = -0.229</v>
      </c>
      <c r="E175" s="1"/>
      <c r="F175" s="29">
        <v>-188.96</v>
      </c>
      <c r="G175" s="29">
        <v>82.16</v>
      </c>
      <c r="H175" s="29">
        <v>-2.38</v>
      </c>
      <c r="I175" s="29">
        <v>1.7000000000000001E-2</v>
      </c>
      <c r="J175" s="14">
        <v>-0.22900000000000001</v>
      </c>
    </row>
    <row r="176" spans="1:10" s="14" customFormat="1" ht="19" x14ac:dyDescent="0.25">
      <c r="A176" s="12"/>
      <c r="B176" s="18"/>
      <c r="C176" s="8" t="s">
        <v>58</v>
      </c>
      <c r="D176" s="16" t="str">
        <f t="shared" si="10"/>
        <v>β = -213.60, SE = 82.16, z = -2.61, p = 0.009, d = -0.251</v>
      </c>
      <c r="E176" s="1"/>
      <c r="F176" s="29" t="s">
        <v>435</v>
      </c>
      <c r="G176" s="29">
        <v>82.16</v>
      </c>
      <c r="H176" s="29">
        <v>-2.61</v>
      </c>
      <c r="I176" s="29">
        <v>8.9999999999999993E-3</v>
      </c>
      <c r="J176" s="14">
        <v>-0.251</v>
      </c>
    </row>
    <row r="177" spans="1:10" s="14" customFormat="1" ht="19" x14ac:dyDescent="0.25">
      <c r="A177" s="12"/>
      <c r="B177" s="26"/>
      <c r="C177" s="8" t="s">
        <v>64</v>
      </c>
      <c r="D177" s="16" t="str">
        <f t="shared" si="10"/>
        <v>β = 706.54, SE = 361.48, z = 1.96, p = 0.050, d = 0.844</v>
      </c>
      <c r="E177" s="1"/>
      <c r="F177" s="14">
        <v>706.54</v>
      </c>
      <c r="G177" s="14">
        <v>361.48</v>
      </c>
      <c r="H177" s="14">
        <v>1.96</v>
      </c>
      <c r="I177" s="14" t="s">
        <v>90</v>
      </c>
      <c r="J177" s="14">
        <v>0.84399999999999997</v>
      </c>
    </row>
    <row r="178" spans="1:10" s="14" customFormat="1" ht="17" x14ac:dyDescent="0.2">
      <c r="A178" s="12"/>
      <c r="B178" s="26"/>
      <c r="C178" s="7" t="s">
        <v>13</v>
      </c>
      <c r="D178" s="6"/>
      <c r="E178" s="1"/>
      <c r="F178" s="30" t="s">
        <v>22</v>
      </c>
      <c r="G178" s="30" t="s">
        <v>23</v>
      </c>
    </row>
    <row r="179" spans="1:10" s="14" customFormat="1" ht="17" x14ac:dyDescent="0.2">
      <c r="A179" s="12"/>
      <c r="B179" s="26"/>
      <c r="C179" s="8" t="s">
        <v>14</v>
      </c>
      <c r="D179" s="6" t="str">
        <f>_xlfn.CONCAT("σ2 = ",F179,", SD = ",G179)</f>
        <v>σ2 = 48632.20, SD = 706.14</v>
      </c>
      <c r="E179" s="1"/>
      <c r="F179" s="14" t="s">
        <v>626</v>
      </c>
      <c r="G179" s="14" t="s">
        <v>627</v>
      </c>
    </row>
    <row r="180" spans="1:10" s="14" customFormat="1" ht="17" x14ac:dyDescent="0.2">
      <c r="A180" s="12"/>
      <c r="B180" s="26"/>
      <c r="C180" s="7" t="s">
        <v>15</v>
      </c>
      <c r="D180" s="6"/>
      <c r="E180" s="1"/>
    </row>
    <row r="181" spans="1:10" s="14" customFormat="1" x14ac:dyDescent="0.2">
      <c r="A181" s="12"/>
      <c r="B181" s="18"/>
      <c r="C181" s="9" t="s">
        <v>20</v>
      </c>
      <c r="D181" s="19">
        <v>98</v>
      </c>
      <c r="E181" s="1"/>
    </row>
    <row r="182" spans="1:10" s="14" customFormat="1" x14ac:dyDescent="0.2">
      <c r="A182" s="12"/>
      <c r="B182" s="18"/>
      <c r="C182" s="9" t="s">
        <v>21</v>
      </c>
      <c r="D182" s="19">
        <v>0.86</v>
      </c>
      <c r="E182" s="1"/>
    </row>
    <row r="183" spans="1:10" s="14" customFormat="1" ht="18" x14ac:dyDescent="0.2">
      <c r="A183" s="12"/>
      <c r="B183" s="18"/>
      <c r="C183" s="9" t="s">
        <v>24</v>
      </c>
      <c r="D183" s="19">
        <v>0.20499999999999999</v>
      </c>
      <c r="E183" s="1"/>
    </row>
    <row r="184" spans="1:10" s="14" customFormat="1" x14ac:dyDescent="0.2">
      <c r="A184" s="12"/>
      <c r="B184" s="18"/>
      <c r="C184" s="9" t="s">
        <v>424</v>
      </c>
      <c r="D184" s="19">
        <v>20.754999999999999</v>
      </c>
      <c r="E184" s="1"/>
    </row>
    <row r="185" spans="1:10" s="14" customFormat="1" x14ac:dyDescent="0.2">
      <c r="A185" s="12"/>
      <c r="B185" s="18"/>
      <c r="C185" s="9" t="s">
        <v>16</v>
      </c>
      <c r="D185" s="19">
        <v>-14.755000000000001</v>
      </c>
      <c r="E185" s="1"/>
    </row>
    <row r="186" spans="1:10" s="14" customFormat="1" x14ac:dyDescent="0.2">
      <c r="A186" s="12"/>
      <c r="B186" s="26"/>
      <c r="C186" s="9" t="s">
        <v>17</v>
      </c>
      <c r="D186" s="19">
        <v>-6.7930000000000001</v>
      </c>
      <c r="E186" s="1"/>
    </row>
    <row r="187" spans="1:10" s="14" customFormat="1" x14ac:dyDescent="0.2">
      <c r="A187" s="12"/>
      <c r="B187" s="26"/>
      <c r="C187" s="9" t="s">
        <v>18</v>
      </c>
      <c r="D187" s="19">
        <v>10.378</v>
      </c>
      <c r="E187" s="1"/>
    </row>
    <row r="188" spans="1:10" s="14" customFormat="1" ht="18" thickBot="1" x14ac:dyDescent="0.25">
      <c r="A188" s="12"/>
      <c r="B188" s="26"/>
      <c r="C188" s="9" t="s">
        <v>19</v>
      </c>
      <c r="D188" s="23" t="s">
        <v>25</v>
      </c>
      <c r="E188" s="1"/>
    </row>
    <row r="189" spans="1:10" s="14" customFormat="1" ht="51" x14ac:dyDescent="0.2">
      <c r="A189" s="67" t="s">
        <v>570</v>
      </c>
      <c r="B189" s="25" t="s">
        <v>4</v>
      </c>
      <c r="C189" s="5" t="s">
        <v>88</v>
      </c>
      <c r="D189" s="15"/>
      <c r="E189" s="1"/>
    </row>
    <row r="190" spans="1:10" s="14" customFormat="1" ht="17" x14ac:dyDescent="0.2">
      <c r="A190" s="12"/>
      <c r="B190" s="18" t="s">
        <v>5</v>
      </c>
      <c r="C190" s="7" t="s">
        <v>12</v>
      </c>
      <c r="D190" s="6"/>
      <c r="E190" s="1"/>
      <c r="F190" s="28" t="s">
        <v>8</v>
      </c>
      <c r="G190" s="28" t="s">
        <v>9</v>
      </c>
      <c r="H190" s="28" t="s">
        <v>10</v>
      </c>
      <c r="I190" s="28" t="s">
        <v>11</v>
      </c>
      <c r="J190" s="30" t="s">
        <v>111</v>
      </c>
    </row>
    <row r="191" spans="1:10" s="14" customFormat="1" ht="17" x14ac:dyDescent="0.2">
      <c r="A191" s="12"/>
      <c r="B191" s="18" t="s">
        <v>6</v>
      </c>
      <c r="C191" s="8" t="s">
        <v>39</v>
      </c>
      <c r="D191" s="6" t="str">
        <f>_xlfn.CONCAT("β = ",F191,", SE = ",G191,", z = ",H191,", p = ",I191)</f>
        <v>β = 666.23, SE = 262.9, z = -0.74, p = 0.458</v>
      </c>
      <c r="E191" s="1"/>
      <c r="F191" s="29">
        <v>666.23</v>
      </c>
      <c r="G191" s="29">
        <v>262.89999999999998</v>
      </c>
      <c r="H191" s="29">
        <v>-0.74</v>
      </c>
      <c r="I191" s="29">
        <v>0.45800000000000002</v>
      </c>
    </row>
    <row r="192" spans="1:10" s="14" customFormat="1" ht="19" x14ac:dyDescent="0.25">
      <c r="A192" s="12"/>
      <c r="B192" s="18"/>
      <c r="C192" s="8" t="s">
        <v>59</v>
      </c>
      <c r="D192" s="16" t="str">
        <f t="shared" ref="D192:D197" si="11">_xlfn.CONCAT("β = ",F192,", SE = ",G192,", z = ",H192,", p = ",I192,", d = ",J192)</f>
        <v>β = -188.96, SE = 82.16, z = -2.36, p = 0.018, d = -0.213</v>
      </c>
      <c r="E192" s="1"/>
      <c r="F192" s="29">
        <v>-188.96</v>
      </c>
      <c r="G192" s="29">
        <v>82.16</v>
      </c>
      <c r="H192" s="29">
        <v>-2.36</v>
      </c>
      <c r="I192" s="29">
        <v>1.7999999999999999E-2</v>
      </c>
      <c r="J192" s="14">
        <v>-0.21299999999999999</v>
      </c>
    </row>
    <row r="193" spans="1:10" s="14" customFormat="1" ht="19" x14ac:dyDescent="0.25">
      <c r="A193" s="12"/>
      <c r="B193" s="18"/>
      <c r="C193" s="8" t="s">
        <v>61</v>
      </c>
      <c r="D193" s="16" t="str">
        <f t="shared" si="11"/>
        <v>β = -156.10, SE = 82.16, z = -1.96, p = 0.050, d = -0.177</v>
      </c>
      <c r="E193" s="1"/>
      <c r="F193" s="29" t="s">
        <v>434</v>
      </c>
      <c r="G193" s="29">
        <v>82.16</v>
      </c>
      <c r="H193" s="29">
        <v>-1.96</v>
      </c>
      <c r="I193" s="29" t="s">
        <v>90</v>
      </c>
      <c r="J193" s="14">
        <v>-0.17699999999999999</v>
      </c>
    </row>
    <row r="194" spans="1:10" s="14" customFormat="1" ht="19" x14ac:dyDescent="0.25">
      <c r="A194" s="12"/>
      <c r="B194" s="18"/>
      <c r="C194" s="8" t="s">
        <v>60</v>
      </c>
      <c r="D194" s="6" t="str">
        <f t="shared" si="11"/>
        <v>β = -123.23, SE = 82.16, z = -1.57, p = 0.116, d = -0.142</v>
      </c>
      <c r="E194" s="1"/>
      <c r="F194" s="29">
        <v>-123.23</v>
      </c>
      <c r="G194" s="29">
        <v>82.16</v>
      </c>
      <c r="H194" s="29">
        <v>-1.57</v>
      </c>
      <c r="I194" s="29">
        <v>0.11600000000000001</v>
      </c>
      <c r="J194" s="14">
        <v>-0.14199999999999999</v>
      </c>
    </row>
    <row r="195" spans="1:10" s="14" customFormat="1" ht="19" x14ac:dyDescent="0.25">
      <c r="A195" s="12"/>
      <c r="B195" s="18"/>
      <c r="C195" s="8" t="s">
        <v>62</v>
      </c>
      <c r="D195" s="16" t="str">
        <f t="shared" si="11"/>
        <v>β = -180.74, SE = 82.16, z = -2.28, p = 0.023, d = -0.206</v>
      </c>
      <c r="E195" s="1"/>
      <c r="F195" s="29">
        <v>-180.74</v>
      </c>
      <c r="G195" s="29">
        <v>82.16</v>
      </c>
      <c r="H195" s="29">
        <v>-2.2799999999999998</v>
      </c>
      <c r="I195" s="29">
        <v>2.3E-2</v>
      </c>
      <c r="J195" s="14">
        <v>-0.20599999999999999</v>
      </c>
    </row>
    <row r="196" spans="1:10" s="14" customFormat="1" ht="19" x14ac:dyDescent="0.25">
      <c r="A196" s="12"/>
      <c r="B196" s="18"/>
      <c r="C196" s="8" t="s">
        <v>63</v>
      </c>
      <c r="D196" s="6" t="str">
        <f t="shared" si="11"/>
        <v>β = -156.10, SE = 82.16, z = -1.92, p = 0.055, d = -0.173</v>
      </c>
      <c r="E196" s="1"/>
      <c r="F196" s="29" t="s">
        <v>434</v>
      </c>
      <c r="G196" s="29">
        <v>82.16</v>
      </c>
      <c r="H196" s="29">
        <v>-1.92</v>
      </c>
      <c r="I196" s="29">
        <v>5.5E-2</v>
      </c>
      <c r="J196" s="14">
        <v>-0.17299999999999999</v>
      </c>
    </row>
    <row r="197" spans="1:10" s="14" customFormat="1" ht="19" x14ac:dyDescent="0.25">
      <c r="A197" s="12"/>
      <c r="B197" s="26"/>
      <c r="C197" s="8" t="s">
        <v>64</v>
      </c>
      <c r="D197" s="6" t="str">
        <f t="shared" si="11"/>
        <v>β = 747.62, SE = 386.13, z = 1.95, p = 0.051, d = 0.854</v>
      </c>
      <c r="E197" s="1"/>
      <c r="F197" s="14">
        <v>747.62</v>
      </c>
      <c r="G197" s="14">
        <v>386.13</v>
      </c>
      <c r="H197" s="14">
        <v>1.95</v>
      </c>
      <c r="I197" s="14">
        <v>5.0999999999999997E-2</v>
      </c>
      <c r="J197" s="14">
        <v>0.85399999999999998</v>
      </c>
    </row>
    <row r="198" spans="1:10" s="14" customFormat="1" ht="17" x14ac:dyDescent="0.2">
      <c r="A198" s="12"/>
      <c r="B198" s="26"/>
      <c r="C198" s="7" t="s">
        <v>13</v>
      </c>
      <c r="D198" s="6"/>
      <c r="E198" s="1"/>
      <c r="F198" s="30" t="s">
        <v>22</v>
      </c>
      <c r="G198" s="30" t="s">
        <v>23</v>
      </c>
    </row>
    <row r="199" spans="1:10" s="14" customFormat="1" ht="17" x14ac:dyDescent="0.2">
      <c r="A199" s="12"/>
      <c r="B199" s="26"/>
      <c r="C199" s="8" t="s">
        <v>14</v>
      </c>
      <c r="D199" s="6" t="str">
        <f>_xlfn.CONCAT("σ2 = ",F199,", SD = ",G199)</f>
        <v>σ2 = 624989.40, SD = 790.56</v>
      </c>
      <c r="E199" s="1"/>
      <c r="F199" s="14" t="s">
        <v>628</v>
      </c>
      <c r="G199" s="14" t="s">
        <v>629</v>
      </c>
    </row>
    <row r="200" spans="1:10" s="14" customFormat="1" ht="17" x14ac:dyDescent="0.2">
      <c r="A200" s="12"/>
      <c r="B200" s="26"/>
      <c r="C200" s="7" t="s">
        <v>15</v>
      </c>
      <c r="D200" s="6"/>
      <c r="E200" s="1"/>
    </row>
    <row r="201" spans="1:10" s="14" customFormat="1" x14ac:dyDescent="0.2">
      <c r="A201" s="12"/>
      <c r="B201" s="18"/>
      <c r="C201" s="9" t="s">
        <v>20</v>
      </c>
      <c r="D201" s="19">
        <v>126</v>
      </c>
      <c r="E201" s="1"/>
    </row>
    <row r="202" spans="1:10" s="14" customFormat="1" x14ac:dyDescent="0.2">
      <c r="A202" s="12"/>
      <c r="B202" s="18"/>
      <c r="C202" s="9" t="s">
        <v>21</v>
      </c>
      <c r="D202" s="19">
        <v>0.878</v>
      </c>
      <c r="E202" s="1"/>
    </row>
    <row r="203" spans="1:10" s="14" customFormat="1" ht="18" x14ac:dyDescent="0.2">
      <c r="A203" s="12"/>
      <c r="B203" s="18"/>
      <c r="C203" s="9" t="s">
        <v>24</v>
      </c>
      <c r="D203" s="19">
        <v>0.193</v>
      </c>
      <c r="E203" s="1"/>
    </row>
    <row r="204" spans="1:10" s="14" customFormat="1" x14ac:dyDescent="0.2">
      <c r="A204" s="12"/>
      <c r="B204" s="18"/>
      <c r="C204" s="9" t="s">
        <v>424</v>
      </c>
      <c r="D204" s="19">
        <v>11.238</v>
      </c>
      <c r="E204" s="1"/>
    </row>
    <row r="205" spans="1:10" s="14" customFormat="1" x14ac:dyDescent="0.2">
      <c r="A205" s="12"/>
      <c r="B205" s="18"/>
      <c r="C205" s="9" t="s">
        <v>16</v>
      </c>
      <c r="D205" s="19">
        <v>-1.238</v>
      </c>
      <c r="E205" s="1"/>
    </row>
    <row r="206" spans="1:10" s="14" customFormat="1" x14ac:dyDescent="0.2">
      <c r="A206" s="12"/>
      <c r="B206" s="26"/>
      <c r="C206" s="9" t="s">
        <v>17</v>
      </c>
      <c r="D206" s="19">
        <v>13.288</v>
      </c>
    </row>
    <row r="207" spans="1:10" s="14" customFormat="1" x14ac:dyDescent="0.2">
      <c r="A207" s="12"/>
      <c r="B207" s="26"/>
      <c r="C207" s="9" t="s">
        <v>18</v>
      </c>
      <c r="D207" s="19">
        <v>5.6189999999999998</v>
      </c>
      <c r="E207" s="1"/>
    </row>
    <row r="208" spans="1:10" s="14" customFormat="1" ht="17" thickBot="1" x14ac:dyDescent="0.25">
      <c r="A208" s="13"/>
      <c r="B208" s="27"/>
      <c r="C208" s="17" t="s">
        <v>19</v>
      </c>
      <c r="D208" s="21">
        <v>4.7E-2</v>
      </c>
      <c r="E208" s="1"/>
    </row>
  </sheetData>
  <conditionalFormatting sqref="H1:I20 H21 H22:I123 H124 H125:I208">
    <cfRule type="expression" dxfId="12" priority="1">
      <formula>AND(H1&lt;&gt;"",--H1&lt;0.05)</formula>
    </cfRule>
  </conditionalFormatting>
  <pageMargins left="0.25" right="0.25" top="0.75" bottom="0.75" header="0.3" footer="0.3"/>
  <pageSetup scale="95" fitToHeight="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FC3A-D898-FF4A-ADC9-F0C22380EFBE}">
  <dimension ref="A1:K613"/>
  <sheetViews>
    <sheetView topLeftCell="A239" zoomScale="90" zoomScaleNormal="90" workbookViewId="0">
      <selection activeCell="A444" sqref="A444:D541"/>
    </sheetView>
  </sheetViews>
  <sheetFormatPr baseColWidth="10" defaultColWidth="8.83203125" defaultRowHeight="16" x14ac:dyDescent="0.2"/>
  <cols>
    <col min="1" max="1" width="18.5" style="111" bestFit="1" customWidth="1"/>
    <col min="2" max="2" width="19.83203125" style="1" customWidth="1"/>
    <col min="3" max="3" width="51.5" style="1" customWidth="1"/>
    <col min="4" max="4" width="58.83203125" style="1" customWidth="1"/>
    <col min="5" max="5" width="12.5" style="1" customWidth="1"/>
    <col min="6" max="6" width="14.6640625" style="14" bestFit="1" customWidth="1"/>
    <col min="7" max="11" width="8.83203125" style="14"/>
    <col min="12" max="16384" width="8.83203125" style="1"/>
  </cols>
  <sheetData>
    <row r="1" spans="1:10" s="14" customFormat="1" ht="17" thickBot="1" x14ac:dyDescent="0.25">
      <c r="A1" s="106" t="s">
        <v>3</v>
      </c>
      <c r="B1" s="3" t="s">
        <v>2</v>
      </c>
      <c r="C1" s="3" t="s">
        <v>1</v>
      </c>
      <c r="D1" s="4" t="s">
        <v>0</v>
      </c>
      <c r="E1" s="1"/>
      <c r="F1" s="14" t="s">
        <v>7</v>
      </c>
      <c r="G1" s="28"/>
      <c r="H1" s="28"/>
      <c r="I1" s="28"/>
    </row>
    <row r="2" spans="1:10" s="14" customFormat="1" ht="51" x14ac:dyDescent="0.2">
      <c r="A2" s="107" t="s">
        <v>599</v>
      </c>
      <c r="B2" s="45" t="s">
        <v>122</v>
      </c>
      <c r="C2" s="46" t="s">
        <v>202</v>
      </c>
      <c r="D2" s="47"/>
      <c r="E2" s="1"/>
    </row>
    <row r="3" spans="1:10" s="14" customFormat="1" ht="17" x14ac:dyDescent="0.2">
      <c r="A3" s="108"/>
      <c r="B3" s="49" t="s">
        <v>123</v>
      </c>
      <c r="C3" s="50" t="s">
        <v>12</v>
      </c>
      <c r="D3" s="51"/>
      <c r="E3" s="1"/>
      <c r="F3" s="28" t="s">
        <v>8</v>
      </c>
      <c r="G3" s="28" t="s">
        <v>9</v>
      </c>
      <c r="H3" s="28" t="s">
        <v>10</v>
      </c>
      <c r="I3" s="28" t="s">
        <v>35</v>
      </c>
      <c r="J3" s="30" t="s">
        <v>111</v>
      </c>
    </row>
    <row r="4" spans="1:10" s="14" customFormat="1" ht="17" x14ac:dyDescent="0.2">
      <c r="A4" s="108"/>
      <c r="B4" s="49" t="s">
        <v>124</v>
      </c>
      <c r="C4" s="52" t="s">
        <v>79</v>
      </c>
      <c r="D4" s="51" t="str">
        <f>_xlfn.CONCAT("β = ",F4,", SE = ",G4,", z = ",H4,", p = ",I4)</f>
        <v>β = 16.68, SE = 2.29, z = 7.27, p = 0.000</v>
      </c>
      <c r="E4" s="1"/>
      <c r="F4" s="14">
        <v>16.68</v>
      </c>
      <c r="G4" s="14">
        <v>2.29</v>
      </c>
      <c r="H4" s="14">
        <v>7.27</v>
      </c>
      <c r="I4" s="14" t="s">
        <v>51</v>
      </c>
    </row>
    <row r="5" spans="1:10" s="14" customFormat="1" ht="19" x14ac:dyDescent="0.25">
      <c r="A5" s="108"/>
      <c r="B5" s="49"/>
      <c r="C5" s="52" t="s">
        <v>76</v>
      </c>
      <c r="D5" s="53" t="str">
        <f t="shared" ref="D5:D12" si="0">_xlfn.CONCAT("β = ",F5,", SE = ",G5,", z = ",H5,", p = ",I5,", d = ",J5)</f>
        <v>β = -4.45, SE = 1.87, z = -2.37, p = 0.018, d = -0.516</v>
      </c>
      <c r="E5" s="1"/>
      <c r="F5" s="14">
        <v>-4.45</v>
      </c>
      <c r="G5" s="14">
        <v>1.87</v>
      </c>
      <c r="H5" s="14">
        <v>-2.37</v>
      </c>
      <c r="I5" s="14">
        <v>1.7999999999999999E-2</v>
      </c>
      <c r="J5" s="14">
        <v>-0.51600000000000001</v>
      </c>
    </row>
    <row r="6" spans="1:10" s="14" customFormat="1" ht="19" x14ac:dyDescent="0.25">
      <c r="A6" s="108"/>
      <c r="B6" s="54"/>
      <c r="C6" s="52" t="s">
        <v>77</v>
      </c>
      <c r="D6" s="53" t="str">
        <f t="shared" si="0"/>
        <v>β = -5.49, SE = 2.12, z = -2.59, p = 0.010, d = -0.637</v>
      </c>
      <c r="E6" s="1"/>
      <c r="F6" s="14">
        <v>-5.49</v>
      </c>
      <c r="G6" s="14">
        <v>2.12</v>
      </c>
      <c r="H6" s="14">
        <v>-2.59</v>
      </c>
      <c r="I6" s="14" t="s">
        <v>91</v>
      </c>
      <c r="J6" s="14">
        <v>-0.63700000000000001</v>
      </c>
    </row>
    <row r="7" spans="1:10" s="14" customFormat="1" ht="19" x14ac:dyDescent="0.25">
      <c r="A7" s="108"/>
      <c r="B7" s="54"/>
      <c r="C7" s="52" t="s">
        <v>78</v>
      </c>
      <c r="D7" s="53" t="str">
        <f t="shared" si="0"/>
        <v>β = -7.35, SE = 1.91, z = -3.85, p = 0.000, d = -0.852</v>
      </c>
      <c r="E7" s="1"/>
      <c r="F7" s="14">
        <v>-7.35</v>
      </c>
      <c r="G7" s="14">
        <v>1.91</v>
      </c>
      <c r="H7" s="14">
        <v>-3.85</v>
      </c>
      <c r="I7" s="14" t="s">
        <v>51</v>
      </c>
      <c r="J7" s="14">
        <v>-0.85199999999999998</v>
      </c>
    </row>
    <row r="8" spans="1:10" s="14" customFormat="1" ht="19" x14ac:dyDescent="0.25">
      <c r="A8" s="108"/>
      <c r="B8" s="54"/>
      <c r="C8" s="52" t="s">
        <v>110</v>
      </c>
      <c r="D8" s="51" t="str">
        <f t="shared" si="0"/>
        <v>β = -0.16, SE = 2.35, z = -0.07, p = 0.946, d = -0.018</v>
      </c>
      <c r="E8" s="1"/>
      <c r="F8" s="14">
        <v>-0.16</v>
      </c>
      <c r="G8" s="14">
        <v>2.35</v>
      </c>
      <c r="H8" s="14">
        <v>-7.0000000000000007E-2</v>
      </c>
      <c r="I8" s="14">
        <v>0.94599999999999995</v>
      </c>
      <c r="J8" s="14">
        <v>-1.7999999999999999E-2</v>
      </c>
    </row>
    <row r="9" spans="1:10" s="14" customFormat="1" ht="19" x14ac:dyDescent="0.25">
      <c r="A9" s="108"/>
      <c r="B9" s="54"/>
      <c r="C9" s="52" t="s">
        <v>64</v>
      </c>
      <c r="D9" s="51" t="str">
        <f t="shared" si="0"/>
        <v>β = 2.05, SE = 2.57, z = 0.80, p = 0.425, d = 0.238</v>
      </c>
      <c r="E9" s="1"/>
      <c r="F9" s="14">
        <v>2.0499999999999998</v>
      </c>
      <c r="G9" s="14">
        <v>2.57</v>
      </c>
      <c r="H9" s="14" t="s">
        <v>174</v>
      </c>
      <c r="I9" s="14">
        <v>0.42499999999999999</v>
      </c>
      <c r="J9" s="14">
        <v>0.23799999999999999</v>
      </c>
    </row>
    <row r="10" spans="1:10" s="14" customFormat="1" ht="19" x14ac:dyDescent="0.25">
      <c r="A10" s="108"/>
      <c r="B10" s="54"/>
      <c r="C10" s="52" t="s">
        <v>107</v>
      </c>
      <c r="D10" s="51" t="str">
        <f t="shared" si="0"/>
        <v>β = -0.35, SE = 2.65, z = -0.13, p = 0.894, d = -0.041</v>
      </c>
      <c r="E10" s="1"/>
      <c r="F10" s="14">
        <v>-0.35</v>
      </c>
      <c r="G10" s="14">
        <v>2.65</v>
      </c>
      <c r="H10" s="14">
        <v>-0.13</v>
      </c>
      <c r="I10" s="14">
        <v>0.89400000000000002</v>
      </c>
      <c r="J10" s="14">
        <v>-4.1000000000000002E-2</v>
      </c>
    </row>
    <row r="11" spans="1:10" s="14" customFormat="1" ht="19" x14ac:dyDescent="0.25">
      <c r="A11" s="108"/>
      <c r="B11" s="54"/>
      <c r="C11" s="52" t="s">
        <v>108</v>
      </c>
      <c r="D11" s="51" t="str">
        <f t="shared" si="0"/>
        <v>β = -3.33, SE = 3.00, z = -1.11, p = 0.268, d = -0.386</v>
      </c>
      <c r="E11" s="1"/>
      <c r="F11" s="14">
        <v>-3.33</v>
      </c>
      <c r="G11" s="14" t="s">
        <v>155</v>
      </c>
      <c r="H11" s="14">
        <v>-1.1100000000000001</v>
      </c>
      <c r="I11" s="14">
        <v>0.26800000000000002</v>
      </c>
      <c r="J11" s="14">
        <v>-0.38600000000000001</v>
      </c>
    </row>
    <row r="12" spans="1:10" s="14" customFormat="1" ht="19" x14ac:dyDescent="0.25">
      <c r="A12" s="108"/>
      <c r="B12" s="54"/>
      <c r="C12" s="52" t="s">
        <v>109</v>
      </c>
      <c r="D12" s="51" t="str">
        <f t="shared" si="0"/>
        <v>β = -0.78, SE = 2.7, z = -0.29, p = 0.771, d = -0.091</v>
      </c>
      <c r="E12" s="1"/>
      <c r="F12" s="14">
        <v>-0.78</v>
      </c>
      <c r="G12" s="14">
        <v>2.7</v>
      </c>
      <c r="H12" s="14">
        <v>-0.28999999999999998</v>
      </c>
      <c r="I12" s="14">
        <v>0.77100000000000002</v>
      </c>
      <c r="J12" s="14">
        <v>-9.0999999999999998E-2</v>
      </c>
    </row>
    <row r="13" spans="1:10" s="14" customFormat="1" ht="17" x14ac:dyDescent="0.2">
      <c r="A13" s="108"/>
      <c r="B13" s="54"/>
      <c r="C13" s="50" t="s">
        <v>13</v>
      </c>
      <c r="D13" s="51"/>
      <c r="E13" s="1"/>
      <c r="F13" s="30" t="s">
        <v>22</v>
      </c>
      <c r="G13" s="30" t="s">
        <v>23</v>
      </c>
    </row>
    <row r="14" spans="1:10" s="14" customFormat="1" ht="17" x14ac:dyDescent="0.2">
      <c r="A14" s="108"/>
      <c r="B14" s="54"/>
      <c r="C14" s="52" t="s">
        <v>14</v>
      </c>
      <c r="D14" s="51" t="str">
        <f>_xlfn.CONCAT("σ2 = ",F14,", SD = ",G14)</f>
        <v>σ2 = 14.37, SD = 3.79</v>
      </c>
      <c r="E14" s="1"/>
      <c r="F14" s="14" t="s">
        <v>210</v>
      </c>
      <c r="G14" s="14" t="s">
        <v>211</v>
      </c>
    </row>
    <row r="15" spans="1:10" s="14" customFormat="1" ht="17" x14ac:dyDescent="0.2">
      <c r="A15" s="108"/>
      <c r="B15" s="54"/>
      <c r="C15" s="50" t="s">
        <v>15</v>
      </c>
      <c r="D15" s="51"/>
      <c r="E15" s="1"/>
    </row>
    <row r="16" spans="1:10" s="14" customFormat="1" x14ac:dyDescent="0.2">
      <c r="A16" s="108"/>
      <c r="B16" s="49"/>
      <c r="C16" s="55" t="s">
        <v>20</v>
      </c>
      <c r="D16" s="56">
        <v>347</v>
      </c>
      <c r="E16" s="1"/>
    </row>
    <row r="17" spans="1:9" s="14" customFormat="1" x14ac:dyDescent="0.2">
      <c r="A17" s="108"/>
      <c r="B17" s="49"/>
      <c r="C17" s="55" t="s">
        <v>21</v>
      </c>
      <c r="D17" s="56">
        <v>0.215</v>
      </c>
      <c r="E17" s="1"/>
    </row>
    <row r="18" spans="1:9" s="14" customFormat="1" ht="18" x14ac:dyDescent="0.2">
      <c r="A18" s="108"/>
      <c r="B18" s="49"/>
      <c r="C18" s="55" t="s">
        <v>24</v>
      </c>
      <c r="D18" s="56">
        <v>9.9000000000000005E-2</v>
      </c>
      <c r="E18" s="1"/>
    </row>
    <row r="19" spans="1:9" s="14" customFormat="1" x14ac:dyDescent="0.2">
      <c r="A19" s="108"/>
      <c r="B19" s="49"/>
      <c r="C19" s="55" t="s">
        <v>424</v>
      </c>
      <c r="D19" s="56">
        <v>40.201999999999998</v>
      </c>
      <c r="E19" s="1"/>
    </row>
    <row r="20" spans="1:9" s="14" customFormat="1" x14ac:dyDescent="0.2">
      <c r="A20" s="108"/>
      <c r="B20" s="49"/>
      <c r="C20" s="55" t="s">
        <v>16</v>
      </c>
      <c r="D20" s="56">
        <v>-26.202000000000002</v>
      </c>
      <c r="E20" s="1"/>
    </row>
    <row r="21" spans="1:9" s="14" customFormat="1" x14ac:dyDescent="0.2">
      <c r="A21" s="108"/>
      <c r="B21" s="54"/>
      <c r="C21" s="55" t="s">
        <v>17</v>
      </c>
      <c r="D21" s="56">
        <v>0.96099999999999997</v>
      </c>
      <c r="E21" s="1"/>
    </row>
    <row r="22" spans="1:9" s="14" customFormat="1" x14ac:dyDescent="0.2">
      <c r="A22" s="108"/>
      <c r="B22" s="54"/>
      <c r="C22" s="55" t="s">
        <v>18</v>
      </c>
      <c r="D22" s="56">
        <v>20.100999999999999</v>
      </c>
      <c r="E22" s="1"/>
    </row>
    <row r="23" spans="1:9" s="14" customFormat="1" ht="17" x14ac:dyDescent="0.2">
      <c r="A23" s="108"/>
      <c r="B23" s="54"/>
      <c r="C23" s="55" t="s">
        <v>19</v>
      </c>
      <c r="D23" s="57" t="s">
        <v>25</v>
      </c>
      <c r="E23" s="1"/>
    </row>
    <row r="24" spans="1:9" s="14" customFormat="1" x14ac:dyDescent="0.2">
      <c r="A24" s="108"/>
      <c r="B24" s="54"/>
      <c r="C24" s="58" t="s">
        <v>27</v>
      </c>
      <c r="D24" s="57"/>
      <c r="E24" s="1"/>
    </row>
    <row r="25" spans="1:9" s="14" customFormat="1" ht="18" x14ac:dyDescent="0.25">
      <c r="A25" s="108"/>
      <c r="B25" s="54"/>
      <c r="C25" s="59" t="s">
        <v>118</v>
      </c>
      <c r="D25" s="57"/>
      <c r="E25" s="1"/>
      <c r="F25" s="30" t="s">
        <v>20</v>
      </c>
      <c r="G25" s="30" t="s">
        <v>34</v>
      </c>
      <c r="H25" s="30" t="s">
        <v>35</v>
      </c>
      <c r="I25" s="30" t="s">
        <v>111</v>
      </c>
    </row>
    <row r="26" spans="1:9" s="14" customFormat="1" ht="17" x14ac:dyDescent="0.2">
      <c r="A26" s="108"/>
      <c r="B26" s="54"/>
      <c r="C26" s="55" t="s">
        <v>28</v>
      </c>
      <c r="D26" s="53" t="str">
        <f t="shared" ref="D26:D38" si="1">_xlfn.CONCAT("t(",F26,") = ",G26,", p = ",H26,", d = ",I26)</f>
        <v>t(347) = 2.37, p = 0.018, d = 0.614</v>
      </c>
      <c r="E26" s="1"/>
      <c r="F26" s="14">
        <v>347</v>
      </c>
      <c r="G26" s="14">
        <v>2.37</v>
      </c>
      <c r="H26" s="14">
        <v>1.7999999999999999E-2</v>
      </c>
      <c r="I26" s="14">
        <v>0.61399999999999999</v>
      </c>
    </row>
    <row r="27" spans="1:9" s="14" customFormat="1" ht="17" x14ac:dyDescent="0.2">
      <c r="A27" s="108"/>
      <c r="B27" s="54"/>
      <c r="C27" s="55" t="s">
        <v>29</v>
      </c>
      <c r="D27" s="53" t="str">
        <f t="shared" si="1"/>
        <v>t(347) = 2.59, p = 0.010, d = 0.759</v>
      </c>
      <c r="E27" s="1"/>
      <c r="F27" s="14">
        <v>347</v>
      </c>
      <c r="G27" s="14">
        <v>2.59</v>
      </c>
      <c r="H27" s="14" t="s">
        <v>91</v>
      </c>
      <c r="I27" s="14">
        <v>0.75900000000000001</v>
      </c>
    </row>
    <row r="28" spans="1:9" s="14" customFormat="1" ht="17" x14ac:dyDescent="0.2">
      <c r="A28" s="108"/>
      <c r="B28" s="54"/>
      <c r="C28" s="55" t="s">
        <v>30</v>
      </c>
      <c r="D28" s="53" t="str">
        <f t="shared" si="1"/>
        <v>t(347) = 3.85, p = 0.000, d = 1.015</v>
      </c>
      <c r="E28" s="1"/>
      <c r="F28" s="14">
        <v>347</v>
      </c>
      <c r="G28" s="14">
        <v>3.85</v>
      </c>
      <c r="H28" s="14" t="s">
        <v>51</v>
      </c>
      <c r="I28" s="14">
        <v>1.0149999999999999</v>
      </c>
    </row>
    <row r="29" spans="1:9" s="14" customFormat="1" ht="17" x14ac:dyDescent="0.2">
      <c r="A29" s="108"/>
      <c r="B29" s="54"/>
      <c r="C29" s="55" t="s">
        <v>31</v>
      </c>
      <c r="D29" s="51" t="str">
        <f t="shared" si="1"/>
        <v>t(347) = 0.66, p = 0.508, d = 0.144</v>
      </c>
      <c r="E29" s="1"/>
      <c r="F29" s="14">
        <v>347</v>
      </c>
      <c r="G29" s="14">
        <v>0.66</v>
      </c>
      <c r="H29" s="14">
        <v>0.50800000000000001</v>
      </c>
      <c r="I29" s="14">
        <v>0.14399999999999999</v>
      </c>
    </row>
    <row r="30" spans="1:9" s="14" customFormat="1" ht="17" x14ac:dyDescent="0.2">
      <c r="A30" s="108"/>
      <c r="B30" s="54"/>
      <c r="C30" s="55" t="s">
        <v>32</v>
      </c>
      <c r="D30" s="53" t="str">
        <f t="shared" si="1"/>
        <v>t(347) = 2.28, p = 0.023, d = 0.401</v>
      </c>
      <c r="E30" s="1"/>
      <c r="F30" s="14">
        <v>347</v>
      </c>
      <c r="G30" s="14">
        <v>2.2799999999999998</v>
      </c>
      <c r="H30" s="14">
        <v>2.3E-2</v>
      </c>
      <c r="I30" s="14">
        <v>0.40100000000000002</v>
      </c>
    </row>
    <row r="31" spans="1:9" s="14" customFormat="1" ht="17" x14ac:dyDescent="0.2">
      <c r="A31" s="108"/>
      <c r="B31" s="54"/>
      <c r="C31" s="55" t="s">
        <v>33</v>
      </c>
      <c r="D31" s="51" t="str">
        <f t="shared" si="1"/>
        <v>t(347) = 1.15, p = 0.253, d = 0.256</v>
      </c>
      <c r="E31" s="1"/>
      <c r="F31" s="14">
        <v>347</v>
      </c>
      <c r="G31" s="14">
        <v>1.1499999999999999</v>
      </c>
      <c r="H31" s="14">
        <v>0.253</v>
      </c>
      <c r="I31" s="14">
        <v>0.25600000000000001</v>
      </c>
    </row>
    <row r="32" spans="1:9" s="14" customFormat="1" ht="18" x14ac:dyDescent="0.25">
      <c r="A32" s="108"/>
      <c r="B32" s="54"/>
      <c r="C32" s="59" t="s">
        <v>119</v>
      </c>
      <c r="D32" s="51"/>
      <c r="E32" s="1"/>
    </row>
    <row r="33" spans="1:10" s="14" customFormat="1" ht="17" x14ac:dyDescent="0.2">
      <c r="A33" s="108"/>
      <c r="B33" s="54"/>
      <c r="C33" s="55" t="s">
        <v>28</v>
      </c>
      <c r="D33" s="53" t="str">
        <f t="shared" si="1"/>
        <v>t(347) = 2.56, p = 0.011, d = 0.663</v>
      </c>
      <c r="E33" s="1"/>
      <c r="F33" s="14">
        <v>347</v>
      </c>
      <c r="G33" s="14">
        <v>2.56</v>
      </c>
      <c r="H33" s="14">
        <v>1.0999999999999999E-2</v>
      </c>
      <c r="I33" s="14">
        <v>0.66300000000000003</v>
      </c>
    </row>
    <row r="34" spans="1:10" s="14" customFormat="1" ht="17" x14ac:dyDescent="0.2">
      <c r="A34" s="108"/>
      <c r="B34" s="54"/>
      <c r="C34" s="55" t="s">
        <v>29</v>
      </c>
      <c r="D34" s="53" t="str">
        <f t="shared" si="1"/>
        <v>t(347) = 4.15, p = 0.000, d = 1.218</v>
      </c>
      <c r="E34" s="1"/>
      <c r="F34" s="14">
        <v>347</v>
      </c>
      <c r="G34" s="14">
        <v>4.1500000000000004</v>
      </c>
      <c r="H34" s="14" t="s">
        <v>51</v>
      </c>
      <c r="I34" s="14">
        <v>1.218</v>
      </c>
    </row>
    <row r="35" spans="1:10" s="14" customFormat="1" ht="17" x14ac:dyDescent="0.2">
      <c r="A35" s="108"/>
      <c r="B35" s="54"/>
      <c r="C35" s="55" t="s">
        <v>30</v>
      </c>
      <c r="D35" s="53" t="str">
        <f t="shared" si="1"/>
        <v>t(347) = 4.26, p = 0.000, d = 1.123</v>
      </c>
      <c r="E35" s="1"/>
      <c r="F35" s="14">
        <v>347</v>
      </c>
      <c r="G35" s="14">
        <v>4.26</v>
      </c>
      <c r="H35" s="14" t="s">
        <v>51</v>
      </c>
      <c r="I35" s="14">
        <v>1.123</v>
      </c>
    </row>
    <row r="36" spans="1:10" s="14" customFormat="1" ht="17" x14ac:dyDescent="0.2">
      <c r="A36" s="108"/>
      <c r="B36" s="54"/>
      <c r="C36" s="55" t="s">
        <v>31</v>
      </c>
      <c r="D36" s="53" t="str">
        <f t="shared" si="1"/>
        <v>t(347) = 2.54, p = 0.011, d = 0.555</v>
      </c>
      <c r="E36" s="1"/>
      <c r="F36" s="14">
        <v>347</v>
      </c>
      <c r="G36" s="14">
        <v>2.54</v>
      </c>
      <c r="H36" s="14">
        <v>1.0999999999999999E-2</v>
      </c>
      <c r="I36" s="14">
        <v>0.55500000000000005</v>
      </c>
    </row>
    <row r="37" spans="1:10" s="14" customFormat="1" ht="17" x14ac:dyDescent="0.2">
      <c r="A37" s="108"/>
      <c r="B37" s="54"/>
      <c r="C37" s="55" t="s">
        <v>32</v>
      </c>
      <c r="D37" s="53" t="str">
        <f t="shared" si="1"/>
        <v>t(347) = 2.61, p = 0.009, d = 0.460</v>
      </c>
      <c r="E37" s="1"/>
      <c r="F37" s="14">
        <v>347</v>
      </c>
      <c r="G37" s="14">
        <v>2.61</v>
      </c>
      <c r="H37" s="14">
        <v>8.9999999999999993E-3</v>
      </c>
      <c r="I37" s="14" t="s">
        <v>302</v>
      </c>
    </row>
    <row r="38" spans="1:10" s="14" customFormat="1" ht="18" thickBot="1" x14ac:dyDescent="0.25">
      <c r="A38" s="109"/>
      <c r="B38" s="61"/>
      <c r="C38" s="62" t="s">
        <v>33</v>
      </c>
      <c r="D38" s="63" t="str">
        <f t="shared" si="1"/>
        <v>t(347) = -0.42, p = 0.671, d = -0.095</v>
      </c>
      <c r="E38" s="1"/>
      <c r="F38" s="14">
        <v>347</v>
      </c>
      <c r="G38" s="14">
        <v>-0.42</v>
      </c>
      <c r="H38" s="14">
        <v>0.67100000000000004</v>
      </c>
      <c r="I38" s="14">
        <v>-9.5000000000000001E-2</v>
      </c>
    </row>
    <row r="39" spans="1:10" s="14" customFormat="1" ht="51" x14ac:dyDescent="0.2">
      <c r="A39" s="180" t="s">
        <v>600</v>
      </c>
      <c r="B39" s="69" t="s">
        <v>127</v>
      </c>
      <c r="C39" s="70" t="s">
        <v>203</v>
      </c>
      <c r="D39" s="71"/>
      <c r="E39" s="1"/>
    </row>
    <row r="40" spans="1:10" s="14" customFormat="1" ht="17" x14ac:dyDescent="0.2">
      <c r="A40" s="181"/>
      <c r="B40" s="73" t="s">
        <v>125</v>
      </c>
      <c r="C40" s="74" t="s">
        <v>12</v>
      </c>
      <c r="D40" s="75"/>
      <c r="E40" s="1"/>
      <c r="F40" s="28" t="s">
        <v>8</v>
      </c>
      <c r="G40" s="28" t="s">
        <v>9</v>
      </c>
      <c r="H40" s="28" t="s">
        <v>10</v>
      </c>
      <c r="I40" s="28" t="s">
        <v>35</v>
      </c>
      <c r="J40" s="30" t="s">
        <v>111</v>
      </c>
    </row>
    <row r="41" spans="1:10" s="14" customFormat="1" ht="17" x14ac:dyDescent="0.2">
      <c r="A41" s="181"/>
      <c r="B41" s="73" t="s">
        <v>126</v>
      </c>
      <c r="C41" s="76" t="s">
        <v>79</v>
      </c>
      <c r="D41" s="75" t="str">
        <f>_xlfn.CONCAT("β = ",F41,", SE = ",G41,", z = ",H41,", p = ",I41)</f>
        <v>β = 23.52, SE = 5.06, z = 4.65, p = 0.000</v>
      </c>
      <c r="E41" s="1"/>
      <c r="F41" s="14">
        <v>23.52</v>
      </c>
      <c r="G41" s="14">
        <v>5.0599999999999996</v>
      </c>
      <c r="H41" s="14">
        <v>4.6500000000000004</v>
      </c>
      <c r="I41" s="14" t="s">
        <v>51</v>
      </c>
    </row>
    <row r="42" spans="1:10" s="14" customFormat="1" ht="19" x14ac:dyDescent="0.25">
      <c r="A42" s="181"/>
      <c r="B42" s="73"/>
      <c r="C42" s="76" t="s">
        <v>76</v>
      </c>
      <c r="D42" s="75" t="str">
        <f t="shared" ref="D42:D49" si="2">_xlfn.CONCAT("β = ",F42,", SE = ",G42,", z = ",H42,", p = ",I42,", d = ",J42)</f>
        <v>β = -2.76, SE = 2.09, z = -1.32, p = 0.187, d = -0.200</v>
      </c>
      <c r="E42" s="1"/>
      <c r="F42" s="14">
        <v>-2.76</v>
      </c>
      <c r="G42" s="14">
        <v>2.09</v>
      </c>
      <c r="H42" s="14">
        <v>-1.32</v>
      </c>
      <c r="I42" s="14">
        <v>0.187</v>
      </c>
      <c r="J42" s="14" t="s">
        <v>214</v>
      </c>
    </row>
    <row r="43" spans="1:10" s="14" customFormat="1" ht="19" x14ac:dyDescent="0.25">
      <c r="A43" s="181"/>
      <c r="B43" s="77"/>
      <c r="C43" s="76" t="s">
        <v>77</v>
      </c>
      <c r="D43" s="78" t="str">
        <f t="shared" si="2"/>
        <v>β = -4.81, SE = 2.38, z = -2.02, p = 0.044, d = -0.348</v>
      </c>
      <c r="E43" s="1"/>
      <c r="F43" s="14">
        <v>-4.8099999999999996</v>
      </c>
      <c r="G43" s="14">
        <v>2.38</v>
      </c>
      <c r="H43" s="14">
        <v>-2.02</v>
      </c>
      <c r="I43" s="14">
        <v>4.3999999999999997E-2</v>
      </c>
      <c r="J43" s="14">
        <v>-0.34799999999999998</v>
      </c>
    </row>
    <row r="44" spans="1:10" s="14" customFormat="1" ht="19" x14ac:dyDescent="0.25">
      <c r="A44" s="181"/>
      <c r="B44" s="77"/>
      <c r="C44" s="76" t="s">
        <v>78</v>
      </c>
      <c r="D44" s="78" t="str">
        <f t="shared" si="2"/>
        <v>β = -6.86, SE = 2.13, z = -3.22, p = 0.001, d = -0.496</v>
      </c>
      <c r="E44" s="1"/>
      <c r="F44" s="14">
        <v>-6.86</v>
      </c>
      <c r="G44" s="14">
        <v>2.13</v>
      </c>
      <c r="H44" s="14">
        <v>-3.22</v>
      </c>
      <c r="I44" s="14">
        <v>1E-3</v>
      </c>
      <c r="J44" s="14">
        <v>-0.496</v>
      </c>
    </row>
    <row r="45" spans="1:10" s="14" customFormat="1" ht="19" x14ac:dyDescent="0.25">
      <c r="A45" s="181"/>
      <c r="B45" s="77"/>
      <c r="C45" s="76" t="s">
        <v>110</v>
      </c>
      <c r="D45" s="75" t="str">
        <f t="shared" si="2"/>
        <v>β = -1.60, SE = 2.61, z = -0.61, p = 0.540, d = -0.116</v>
      </c>
      <c r="E45" s="1"/>
      <c r="F45" s="14" t="s">
        <v>74</v>
      </c>
      <c r="G45" s="14">
        <v>2.61</v>
      </c>
      <c r="H45" s="14">
        <v>-0.61</v>
      </c>
      <c r="I45" s="14" t="s">
        <v>192</v>
      </c>
      <c r="J45" s="14">
        <v>-0.11600000000000001</v>
      </c>
    </row>
    <row r="46" spans="1:10" s="14" customFormat="1" ht="19" x14ac:dyDescent="0.25">
      <c r="A46" s="181"/>
      <c r="B46" s="77"/>
      <c r="C46" s="76" t="s">
        <v>64</v>
      </c>
      <c r="D46" s="75" t="str">
        <f t="shared" si="2"/>
        <v>β = 1.83, SE = 6.40, z = 0.29, p = 0.775, d = 0.132</v>
      </c>
      <c r="E46" s="1"/>
      <c r="F46" s="14">
        <v>1.83</v>
      </c>
      <c r="G46" s="14" t="s">
        <v>215</v>
      </c>
      <c r="H46" s="14">
        <v>0.28999999999999998</v>
      </c>
      <c r="I46" s="14">
        <v>0.77500000000000002</v>
      </c>
      <c r="J46" s="14">
        <v>0.13200000000000001</v>
      </c>
    </row>
    <row r="47" spans="1:10" s="14" customFormat="1" ht="19" x14ac:dyDescent="0.25">
      <c r="A47" s="181"/>
      <c r="B47" s="77"/>
      <c r="C47" s="76" t="s">
        <v>107</v>
      </c>
      <c r="D47" s="75" t="str">
        <f t="shared" si="2"/>
        <v>β = -0.26, SE = 2.96, z = -0.09, p = 0.929, d = -0.019</v>
      </c>
      <c r="E47" s="1"/>
      <c r="F47" s="14">
        <v>-0.26</v>
      </c>
      <c r="G47" s="14">
        <v>2.96</v>
      </c>
      <c r="H47" s="14">
        <v>-0.09</v>
      </c>
      <c r="I47" s="14">
        <v>0.92900000000000005</v>
      </c>
      <c r="J47" s="14">
        <v>-1.9E-2</v>
      </c>
    </row>
    <row r="48" spans="1:10" s="14" customFormat="1" ht="19" x14ac:dyDescent="0.25">
      <c r="A48" s="181"/>
      <c r="B48" s="77"/>
      <c r="C48" s="76" t="s">
        <v>108</v>
      </c>
      <c r="D48" s="75" t="str">
        <f t="shared" si="2"/>
        <v>β = 0.16, SE = 3.37, z = 0.05, p = 0.961, d = 0.012</v>
      </c>
      <c r="E48" s="1"/>
      <c r="F48" s="14">
        <v>0.16</v>
      </c>
      <c r="G48" s="14">
        <v>3.37</v>
      </c>
      <c r="H48" s="14">
        <v>0.05</v>
      </c>
      <c r="I48" s="14">
        <v>0.96099999999999997</v>
      </c>
      <c r="J48" s="14">
        <v>1.2E-2</v>
      </c>
    </row>
    <row r="49" spans="1:10" s="14" customFormat="1" ht="19" x14ac:dyDescent="0.25">
      <c r="A49" s="181"/>
      <c r="B49" s="77"/>
      <c r="C49" s="76" t="s">
        <v>109</v>
      </c>
      <c r="D49" s="75" t="str">
        <f t="shared" si="2"/>
        <v>β = 0.44, SE = 3.02, z = 0.15, p = 0.883, d = 0.032</v>
      </c>
      <c r="E49" s="1"/>
      <c r="F49" s="14">
        <v>0.44</v>
      </c>
      <c r="G49" s="14">
        <v>3.02</v>
      </c>
      <c r="H49" s="14">
        <v>0.15</v>
      </c>
      <c r="I49" s="14">
        <v>0.88300000000000001</v>
      </c>
      <c r="J49" s="14">
        <v>3.2000000000000001E-2</v>
      </c>
    </row>
    <row r="50" spans="1:10" s="14" customFormat="1" ht="17" x14ac:dyDescent="0.2">
      <c r="A50" s="181"/>
      <c r="B50" s="77"/>
      <c r="C50" s="74" t="s">
        <v>13</v>
      </c>
      <c r="D50" s="75"/>
      <c r="E50" s="1"/>
      <c r="F50" s="30" t="s">
        <v>22</v>
      </c>
      <c r="G50" s="30" t="s">
        <v>23</v>
      </c>
    </row>
    <row r="51" spans="1:10" s="14" customFormat="1" ht="17" x14ac:dyDescent="0.2">
      <c r="A51" s="181"/>
      <c r="B51" s="77"/>
      <c r="C51" s="76" t="s">
        <v>14</v>
      </c>
      <c r="D51" s="75" t="str">
        <f>_xlfn.CONCAT("σ2 = ",F51,", SD = ",G51)</f>
        <v>σ2 = 109.68, SD = 10.47</v>
      </c>
      <c r="E51" s="1"/>
      <c r="F51" s="14" t="s">
        <v>212</v>
      </c>
      <c r="G51" s="14" t="s">
        <v>213</v>
      </c>
    </row>
    <row r="52" spans="1:10" s="14" customFormat="1" ht="17" x14ac:dyDescent="0.2">
      <c r="A52" s="181"/>
      <c r="B52" s="77"/>
      <c r="C52" s="74" t="s">
        <v>15</v>
      </c>
      <c r="D52" s="75"/>
      <c r="E52" s="1"/>
    </row>
    <row r="53" spans="1:10" s="14" customFormat="1" x14ac:dyDescent="0.2">
      <c r="A53" s="181"/>
      <c r="B53" s="73"/>
      <c r="C53" s="79" t="s">
        <v>20</v>
      </c>
      <c r="D53" s="80">
        <v>385</v>
      </c>
      <c r="E53" s="1"/>
    </row>
    <row r="54" spans="1:10" s="14" customFormat="1" x14ac:dyDescent="0.2">
      <c r="A54" s="181"/>
      <c r="B54" s="73"/>
      <c r="C54" s="79" t="s">
        <v>21</v>
      </c>
      <c r="D54" s="80">
        <v>0.59399999999999997</v>
      </c>
      <c r="E54" s="1"/>
    </row>
    <row r="55" spans="1:10" s="14" customFormat="1" ht="18" x14ac:dyDescent="0.2">
      <c r="A55" s="181"/>
      <c r="B55" s="73"/>
      <c r="C55" s="79" t="s">
        <v>24</v>
      </c>
      <c r="D55" s="80">
        <v>3.2000000000000001E-2</v>
      </c>
      <c r="E55" s="1"/>
    </row>
    <row r="56" spans="1:10" s="14" customFormat="1" x14ac:dyDescent="0.2">
      <c r="A56" s="181"/>
      <c r="B56" s="73"/>
      <c r="C56" s="79" t="s">
        <v>424</v>
      </c>
      <c r="D56" s="80">
        <v>26.824999999999999</v>
      </c>
      <c r="E56" s="1"/>
    </row>
    <row r="57" spans="1:10" s="14" customFormat="1" x14ac:dyDescent="0.2">
      <c r="A57" s="181"/>
      <c r="B57" s="73"/>
      <c r="C57" s="79" t="s">
        <v>16</v>
      </c>
      <c r="D57" s="80">
        <v>-12.824999999999999</v>
      </c>
      <c r="E57" s="1"/>
    </row>
    <row r="58" spans="1:10" s="14" customFormat="1" x14ac:dyDescent="0.2">
      <c r="A58" s="181"/>
      <c r="B58" s="77"/>
      <c r="C58" s="79" t="s">
        <v>17</v>
      </c>
      <c r="D58" s="80">
        <v>15.045</v>
      </c>
      <c r="E58" s="1"/>
    </row>
    <row r="59" spans="1:10" s="14" customFormat="1" x14ac:dyDescent="0.2">
      <c r="A59" s="181"/>
      <c r="B59" s="77"/>
      <c r="C59" s="79" t="s">
        <v>18</v>
      </c>
      <c r="D59" s="80">
        <v>13.413</v>
      </c>
      <c r="E59" s="1"/>
    </row>
    <row r="60" spans="1:10" s="14" customFormat="1" ht="17" x14ac:dyDescent="0.2">
      <c r="A60" s="181"/>
      <c r="B60" s="77"/>
      <c r="C60" s="79" t="s">
        <v>19</v>
      </c>
      <c r="D60" s="81" t="s">
        <v>25</v>
      </c>
      <c r="E60" s="1"/>
    </row>
    <row r="61" spans="1:10" s="14" customFormat="1" x14ac:dyDescent="0.2">
      <c r="A61" s="181"/>
      <c r="B61" s="77"/>
      <c r="C61" s="82" t="s">
        <v>27</v>
      </c>
      <c r="D61" s="80"/>
      <c r="E61" s="1"/>
    </row>
    <row r="62" spans="1:10" s="14" customFormat="1" ht="18" x14ac:dyDescent="0.25">
      <c r="A62" s="181"/>
      <c r="B62" s="77"/>
      <c r="C62" s="83" t="s">
        <v>118</v>
      </c>
      <c r="D62" s="80"/>
      <c r="E62" s="1"/>
      <c r="F62" s="30" t="s">
        <v>20</v>
      </c>
      <c r="G62" s="30" t="s">
        <v>34</v>
      </c>
      <c r="H62" s="30" t="s">
        <v>35</v>
      </c>
      <c r="I62" s="30" t="s">
        <v>111</v>
      </c>
    </row>
    <row r="63" spans="1:10" s="14" customFormat="1" ht="17" x14ac:dyDescent="0.2">
      <c r="A63" s="181"/>
      <c r="B63" s="77"/>
      <c r="C63" s="79" t="s">
        <v>28</v>
      </c>
      <c r="D63" s="75" t="str">
        <f t="shared" ref="D63:D75" si="3">_xlfn.CONCAT("t(",F63,") = ",G63,", p = ",H63,", d = ",I63)</f>
        <v>t(385) = 1.32, p = 0.188, d = 0.319</v>
      </c>
      <c r="E63" s="1"/>
      <c r="F63" s="14">
        <v>385</v>
      </c>
      <c r="G63" s="14">
        <v>1.32</v>
      </c>
      <c r="H63" s="14">
        <v>0.188</v>
      </c>
      <c r="I63" s="14">
        <v>0.31900000000000001</v>
      </c>
    </row>
    <row r="64" spans="1:10" s="14" customFormat="1" ht="17" x14ac:dyDescent="0.2">
      <c r="A64" s="181"/>
      <c r="B64" s="77"/>
      <c r="C64" s="79" t="s">
        <v>29</v>
      </c>
      <c r="D64" s="78" t="str">
        <f t="shared" si="3"/>
        <v>t(385) = 2.02, p = 0.044, d = 0.555</v>
      </c>
      <c r="E64" s="1"/>
      <c r="F64" s="14">
        <v>385</v>
      </c>
      <c r="G64" s="14">
        <v>2.02</v>
      </c>
      <c r="H64" s="14">
        <v>4.3999999999999997E-2</v>
      </c>
      <c r="I64" s="14">
        <v>0.55500000000000005</v>
      </c>
    </row>
    <row r="65" spans="1:10" s="14" customFormat="1" ht="17" x14ac:dyDescent="0.2">
      <c r="A65" s="181"/>
      <c r="B65" s="77"/>
      <c r="C65" s="79" t="s">
        <v>30</v>
      </c>
      <c r="D65" s="78" t="str">
        <f t="shared" si="3"/>
        <v>t(385) = 3.22, p = 0.001, d = 0.792</v>
      </c>
      <c r="E65" s="1"/>
      <c r="F65" s="14">
        <v>385</v>
      </c>
      <c r="G65" s="14">
        <v>3.22</v>
      </c>
      <c r="H65" s="14">
        <v>1E-3</v>
      </c>
      <c r="I65" s="14">
        <v>0.79200000000000004</v>
      </c>
    </row>
    <row r="66" spans="1:10" s="14" customFormat="1" ht="17" x14ac:dyDescent="0.2">
      <c r="A66" s="181"/>
      <c r="B66" s="77"/>
      <c r="C66" s="79" t="s">
        <v>31</v>
      </c>
      <c r="D66" s="75" t="str">
        <f t="shared" si="3"/>
        <v>t(385) = 1.14, p = 0.256, d = 0.237</v>
      </c>
      <c r="E66" s="1"/>
      <c r="F66" s="14">
        <v>385</v>
      </c>
      <c r="G66" s="14">
        <v>1.1399999999999999</v>
      </c>
      <c r="H66" s="14">
        <v>0.25600000000000001</v>
      </c>
      <c r="I66" s="14">
        <v>0.23699999999999999</v>
      </c>
    </row>
    <row r="67" spans="1:10" s="14" customFormat="1" ht="17" x14ac:dyDescent="0.2">
      <c r="A67" s="181"/>
      <c r="B67" s="77"/>
      <c r="C67" s="79" t="s">
        <v>32</v>
      </c>
      <c r="D67" s="78" t="str">
        <f t="shared" si="3"/>
        <v>t(385) = 2.82, p = 0.005, d = 0.474</v>
      </c>
      <c r="E67" s="1"/>
      <c r="F67" s="14">
        <v>385</v>
      </c>
      <c r="G67" s="14">
        <v>2.82</v>
      </c>
      <c r="H67" s="14">
        <v>5.0000000000000001E-3</v>
      </c>
      <c r="I67" s="14">
        <v>0.47399999999999998</v>
      </c>
    </row>
    <row r="68" spans="1:10" s="14" customFormat="1" ht="17" x14ac:dyDescent="0.2">
      <c r="A68" s="181"/>
      <c r="B68" s="77"/>
      <c r="C68" s="79" t="s">
        <v>33</v>
      </c>
      <c r="D68" s="75" t="str">
        <f t="shared" si="3"/>
        <v>t(385) = 1.11, p = 0.267, d = 0.237</v>
      </c>
      <c r="E68" s="1"/>
      <c r="F68" s="14">
        <v>385</v>
      </c>
      <c r="G68" s="14">
        <v>1.1100000000000001</v>
      </c>
      <c r="H68" s="14">
        <v>0.26700000000000002</v>
      </c>
      <c r="I68" s="14">
        <v>0.23699999999999999</v>
      </c>
    </row>
    <row r="69" spans="1:10" s="14" customFormat="1" ht="18" x14ac:dyDescent="0.25">
      <c r="A69" s="181"/>
      <c r="B69" s="77"/>
      <c r="C69" s="83" t="s">
        <v>119</v>
      </c>
      <c r="D69" s="75"/>
      <c r="E69" s="1"/>
    </row>
    <row r="70" spans="1:10" s="14" customFormat="1" ht="17" x14ac:dyDescent="0.2">
      <c r="A70" s="181"/>
      <c r="B70" s="77"/>
      <c r="C70" s="79" t="s">
        <v>28</v>
      </c>
      <c r="D70" s="75" t="str">
        <f>_xlfn.CONCAT("t(",F70,") = ",G70,", p = ",H70,", d = ",I70)</f>
        <v>t(385) = 1.44, p = 0.149, d = 0.349</v>
      </c>
      <c r="E70" s="1"/>
      <c r="F70" s="14">
        <v>385</v>
      </c>
      <c r="G70" s="14">
        <v>1.44</v>
      </c>
      <c r="H70" s="14">
        <v>0.14899999999999999</v>
      </c>
      <c r="I70" s="14">
        <v>0.34899999999999998</v>
      </c>
    </row>
    <row r="71" spans="1:10" s="14" customFormat="1" ht="17" x14ac:dyDescent="0.2">
      <c r="A71" s="181"/>
      <c r="B71" s="77"/>
      <c r="C71" s="79" t="s">
        <v>29</v>
      </c>
      <c r="D71" s="75" t="str">
        <f>_xlfn.CONCAT("t(",F71,") = ",G71,", p = ",H71,", d = ",I71)</f>
        <v>t(385) = 1.95, p = 0.052, d = 0.537</v>
      </c>
      <c r="E71" s="1"/>
      <c r="F71" s="14">
        <v>385</v>
      </c>
      <c r="G71" s="14">
        <v>1.95</v>
      </c>
      <c r="H71" s="14">
        <v>5.1999999999999998E-2</v>
      </c>
      <c r="I71" s="14">
        <v>0.53700000000000003</v>
      </c>
    </row>
    <row r="72" spans="1:10" s="14" customFormat="1" ht="17" x14ac:dyDescent="0.2">
      <c r="A72" s="181"/>
      <c r="B72" s="77"/>
      <c r="C72" s="79" t="s">
        <v>30</v>
      </c>
      <c r="D72" s="78" t="str">
        <f t="shared" si="3"/>
        <v>t(385) = 3.01, p = 0.003, d = 0.741</v>
      </c>
      <c r="E72" s="1"/>
      <c r="F72" s="14">
        <v>385</v>
      </c>
      <c r="G72" s="14">
        <v>3.01</v>
      </c>
      <c r="H72" s="14">
        <v>3.0000000000000001E-3</v>
      </c>
      <c r="I72" s="14">
        <v>0.74099999999999999</v>
      </c>
    </row>
    <row r="73" spans="1:10" s="14" customFormat="1" ht="17" x14ac:dyDescent="0.2">
      <c r="A73" s="181"/>
      <c r="B73" s="77"/>
      <c r="C73" s="79" t="s">
        <v>31</v>
      </c>
      <c r="D73" s="75" t="str">
        <f t="shared" si="3"/>
        <v>t(385) = 0.90, p = 0.368, d = 0.187</v>
      </c>
      <c r="E73" s="1"/>
      <c r="F73" s="14">
        <v>385</v>
      </c>
      <c r="G73" s="14" t="s">
        <v>216</v>
      </c>
      <c r="H73" s="14">
        <v>0.36799999999999999</v>
      </c>
      <c r="I73" s="14">
        <v>0.187</v>
      </c>
    </row>
    <row r="74" spans="1:10" s="14" customFormat="1" ht="17" x14ac:dyDescent="0.2">
      <c r="A74" s="181"/>
      <c r="B74" s="77"/>
      <c r="C74" s="79" t="s">
        <v>32</v>
      </c>
      <c r="D74" s="78" t="str">
        <f t="shared" si="3"/>
        <v>t(385) = 2.34, p = 0.020, d = 0.392</v>
      </c>
      <c r="E74" s="1"/>
      <c r="F74" s="14">
        <v>385</v>
      </c>
      <c r="G74" s="14">
        <v>2.34</v>
      </c>
      <c r="H74" s="14" t="s">
        <v>53</v>
      </c>
      <c r="I74" s="14">
        <v>0.39200000000000002</v>
      </c>
    </row>
    <row r="75" spans="1:10" s="14" customFormat="1" ht="18" thickBot="1" x14ac:dyDescent="0.25">
      <c r="A75" s="182"/>
      <c r="B75" s="85"/>
      <c r="C75" s="86" t="s">
        <v>33</v>
      </c>
      <c r="D75" s="87" t="str">
        <f t="shared" si="3"/>
        <v>t(385) = 0.96, p = 0.338, d = 0.205</v>
      </c>
      <c r="E75" s="1"/>
      <c r="F75" s="14">
        <v>385</v>
      </c>
      <c r="G75" s="14">
        <v>0.96</v>
      </c>
      <c r="H75" s="14">
        <v>0.33800000000000002</v>
      </c>
      <c r="I75" s="14">
        <v>0.20499999999999999</v>
      </c>
    </row>
    <row r="76" spans="1:10" s="14" customFormat="1" ht="51" x14ac:dyDescent="0.2">
      <c r="A76" s="107" t="s">
        <v>601</v>
      </c>
      <c r="B76" s="45" t="s">
        <v>122</v>
      </c>
      <c r="C76" s="46" t="s">
        <v>457</v>
      </c>
      <c r="D76" s="47"/>
      <c r="E76" s="1"/>
    </row>
    <row r="77" spans="1:10" s="14" customFormat="1" ht="17" x14ac:dyDescent="0.2">
      <c r="A77" s="108"/>
      <c r="B77" s="49" t="s">
        <v>123</v>
      </c>
      <c r="C77" s="50" t="s">
        <v>12</v>
      </c>
      <c r="D77" s="51"/>
      <c r="E77" s="1"/>
      <c r="F77" s="28" t="s">
        <v>8</v>
      </c>
      <c r="G77" s="28" t="s">
        <v>9</v>
      </c>
      <c r="H77" s="28" t="s">
        <v>10</v>
      </c>
      <c r="I77" s="28" t="s">
        <v>35</v>
      </c>
      <c r="J77" s="30" t="s">
        <v>111</v>
      </c>
    </row>
    <row r="78" spans="1:10" s="14" customFormat="1" ht="17" x14ac:dyDescent="0.2">
      <c r="A78" s="108"/>
      <c r="B78" s="49" t="s">
        <v>124</v>
      </c>
      <c r="C78" s="52" t="s">
        <v>79</v>
      </c>
      <c r="D78" s="51" t="str">
        <f>_xlfn.CONCAT("β = ",F78,", SE = ",G78,", z = ",H78,", p = ",I78)</f>
        <v>β = 18.35, SE = 3.88, z = 4.73, p = 0.000</v>
      </c>
      <c r="E78" s="1"/>
      <c r="F78" s="29">
        <v>18.350000000000001</v>
      </c>
      <c r="G78" s="29">
        <v>3.88</v>
      </c>
      <c r="H78" s="29">
        <v>4.7300000000000004</v>
      </c>
      <c r="I78" s="29" t="s">
        <v>51</v>
      </c>
      <c r="J78" s="29"/>
    </row>
    <row r="79" spans="1:10" s="14" customFormat="1" ht="19" x14ac:dyDescent="0.25">
      <c r="A79" s="108"/>
      <c r="B79" s="49"/>
      <c r="C79" s="52" t="s">
        <v>469</v>
      </c>
      <c r="D79" s="51" t="str">
        <f t="shared" ref="D79:D82" si="4">_xlfn.CONCAT("β = ",F79,", SE = ",G79,", z = ",H79,", p = ",I79,", d = ",J79)</f>
        <v>β = -3.86, SE = 2.57, z = -1.50, p = 0.133, d = -0.378</v>
      </c>
      <c r="E79" s="1"/>
      <c r="F79" s="29">
        <v>-3.86</v>
      </c>
      <c r="G79" s="29">
        <v>2.57</v>
      </c>
      <c r="H79" s="29" t="s">
        <v>460</v>
      </c>
      <c r="I79" s="29">
        <v>0.13300000000000001</v>
      </c>
      <c r="J79" s="14">
        <v>-0.378</v>
      </c>
    </row>
    <row r="80" spans="1:10" s="14" customFormat="1" ht="19" x14ac:dyDescent="0.25">
      <c r="A80" s="108"/>
      <c r="B80" s="54"/>
      <c r="C80" s="52" t="s">
        <v>110</v>
      </c>
      <c r="D80" s="51" t="str">
        <f t="shared" si="4"/>
        <v>β = -1.61, SE = 2.60, z = -0.62, p = 0.536, d = -0.158</v>
      </c>
      <c r="E80" s="1"/>
      <c r="F80" s="14">
        <v>-1.61</v>
      </c>
      <c r="G80" s="14" t="s">
        <v>99</v>
      </c>
      <c r="H80" s="14">
        <v>-0.62</v>
      </c>
      <c r="I80" s="29">
        <v>0.53600000000000003</v>
      </c>
      <c r="J80" s="14">
        <v>-0.158</v>
      </c>
    </row>
    <row r="81" spans="1:10" s="14" customFormat="1" ht="19" x14ac:dyDescent="0.25">
      <c r="A81" s="108"/>
      <c r="B81" s="54"/>
      <c r="C81" s="52" t="s">
        <v>64</v>
      </c>
      <c r="D81" s="51" t="str">
        <f t="shared" si="4"/>
        <v>β = 2.65, SE = 5.50, z = 0.48, p = 0.630, d = 0.259</v>
      </c>
      <c r="E81" s="1"/>
      <c r="F81" s="14">
        <v>2.65</v>
      </c>
      <c r="G81" s="14" t="s">
        <v>461</v>
      </c>
      <c r="H81" s="14">
        <v>0.48</v>
      </c>
      <c r="I81" s="14" t="s">
        <v>266</v>
      </c>
      <c r="J81" s="14">
        <v>0.25900000000000001</v>
      </c>
    </row>
    <row r="82" spans="1:10" s="14" customFormat="1" ht="19" x14ac:dyDescent="0.25">
      <c r="A82" s="108"/>
      <c r="B82" s="49"/>
      <c r="C82" s="52" t="s">
        <v>470</v>
      </c>
      <c r="D82" s="51" t="str">
        <f t="shared" si="4"/>
        <v>β = 2.76, SE = 3.59, z = 0.77, p = 0.442, d = 0.270</v>
      </c>
      <c r="E82" s="1"/>
      <c r="F82" s="29">
        <v>2.76</v>
      </c>
      <c r="G82" s="29">
        <v>3.59</v>
      </c>
      <c r="H82" s="29">
        <v>0.77</v>
      </c>
      <c r="I82" s="29">
        <v>0.442</v>
      </c>
      <c r="J82" s="14" t="s">
        <v>459</v>
      </c>
    </row>
    <row r="83" spans="1:10" s="14" customFormat="1" ht="17" x14ac:dyDescent="0.2">
      <c r="A83" s="108"/>
      <c r="B83" s="54"/>
      <c r="C83" s="50" t="s">
        <v>13</v>
      </c>
      <c r="D83" s="51"/>
      <c r="E83" s="1"/>
      <c r="F83" s="30" t="s">
        <v>22</v>
      </c>
      <c r="G83" s="30" t="s">
        <v>23</v>
      </c>
    </row>
    <row r="84" spans="1:10" s="14" customFormat="1" ht="17" x14ac:dyDescent="0.2">
      <c r="A84" s="108"/>
      <c r="B84" s="54"/>
      <c r="C84" s="52" t="s">
        <v>14</v>
      </c>
      <c r="D84" s="51" t="str">
        <f>_xlfn.CONCAT("σ2 = ",F84,", SD = ",G84)</f>
        <v>σ2 = 64.51, SD = 8.03</v>
      </c>
      <c r="E84" s="1"/>
      <c r="F84" s="14" t="s">
        <v>462</v>
      </c>
      <c r="G84" s="14" t="s">
        <v>463</v>
      </c>
    </row>
    <row r="85" spans="1:10" s="14" customFormat="1" ht="17" x14ac:dyDescent="0.2">
      <c r="A85" s="108"/>
      <c r="B85" s="54"/>
      <c r="C85" s="50" t="s">
        <v>15</v>
      </c>
      <c r="D85" s="51"/>
      <c r="E85" s="1"/>
    </row>
    <row r="86" spans="1:10" s="14" customFormat="1" x14ac:dyDescent="0.2">
      <c r="A86" s="108"/>
      <c r="B86" s="49"/>
      <c r="C86" s="55" t="s">
        <v>20</v>
      </c>
      <c r="D86" s="56">
        <v>53</v>
      </c>
      <c r="E86" s="1"/>
    </row>
    <row r="87" spans="1:10" s="14" customFormat="1" x14ac:dyDescent="0.2">
      <c r="A87" s="108"/>
      <c r="B87" s="49"/>
      <c r="C87" s="55" t="s">
        <v>21</v>
      </c>
      <c r="D87" s="56">
        <v>0.72799999999999998</v>
      </c>
      <c r="E87" s="1"/>
    </row>
    <row r="88" spans="1:10" s="14" customFormat="1" ht="18" x14ac:dyDescent="0.2">
      <c r="A88" s="108"/>
      <c r="B88" s="49"/>
      <c r="C88" s="55" t="s">
        <v>24</v>
      </c>
      <c r="D88" s="56">
        <v>9.8000000000000004E-2</v>
      </c>
      <c r="E88" s="1"/>
    </row>
    <row r="89" spans="1:10" s="14" customFormat="1" x14ac:dyDescent="0.2">
      <c r="A89" s="108"/>
      <c r="B89" s="49"/>
      <c r="C89" s="55" t="s">
        <v>424</v>
      </c>
      <c r="D89" s="56">
        <v>2.2669999999999999</v>
      </c>
      <c r="E89" s="1"/>
    </row>
    <row r="90" spans="1:10" s="14" customFormat="1" x14ac:dyDescent="0.2">
      <c r="A90" s="108"/>
      <c r="B90" s="49"/>
      <c r="C90" s="55" t="s">
        <v>16</v>
      </c>
      <c r="D90" s="56">
        <v>3.7330000000000001</v>
      </c>
      <c r="E90" s="1"/>
    </row>
    <row r="91" spans="1:10" s="14" customFormat="1" x14ac:dyDescent="0.2">
      <c r="A91" s="108"/>
      <c r="B91" s="54"/>
      <c r="C91" s="55" t="s">
        <v>17</v>
      </c>
      <c r="D91" s="56">
        <v>10.016</v>
      </c>
      <c r="E91" s="1"/>
    </row>
    <row r="92" spans="1:10" s="14" customFormat="1" x14ac:dyDescent="0.2">
      <c r="A92" s="108"/>
      <c r="B92" s="54"/>
      <c r="C92" s="55" t="s">
        <v>18</v>
      </c>
      <c r="D92" s="56">
        <v>1.1339999999999999</v>
      </c>
      <c r="E92" s="1"/>
    </row>
    <row r="93" spans="1:10" s="14" customFormat="1" ht="17" thickBot="1" x14ac:dyDescent="0.25">
      <c r="A93" s="108"/>
      <c r="B93" s="54"/>
      <c r="C93" s="55" t="s">
        <v>19</v>
      </c>
      <c r="D93" s="56">
        <v>0.51900000000000002</v>
      </c>
      <c r="E93" s="1"/>
    </row>
    <row r="94" spans="1:10" s="14" customFormat="1" ht="51" x14ac:dyDescent="0.2">
      <c r="A94" s="180" t="s">
        <v>601</v>
      </c>
      <c r="B94" s="69" t="s">
        <v>127</v>
      </c>
      <c r="C94" s="70" t="s">
        <v>458</v>
      </c>
      <c r="D94" s="71"/>
      <c r="E94" s="1"/>
    </row>
    <row r="95" spans="1:10" s="14" customFormat="1" ht="17" x14ac:dyDescent="0.2">
      <c r="A95" s="181"/>
      <c r="B95" s="73" t="s">
        <v>125</v>
      </c>
      <c r="C95" s="74" t="s">
        <v>12</v>
      </c>
      <c r="D95" s="75"/>
      <c r="E95" s="1"/>
      <c r="F95" s="28" t="s">
        <v>8</v>
      </c>
      <c r="G95" s="28" t="s">
        <v>9</v>
      </c>
      <c r="H95" s="28" t="s">
        <v>10</v>
      </c>
      <c r="I95" s="28" t="s">
        <v>35</v>
      </c>
      <c r="J95" s="30" t="s">
        <v>111</v>
      </c>
    </row>
    <row r="96" spans="1:10" s="14" customFormat="1" ht="17" x14ac:dyDescent="0.2">
      <c r="A96" s="181"/>
      <c r="B96" s="73" t="s">
        <v>126</v>
      </c>
      <c r="C96" s="76" t="s">
        <v>79</v>
      </c>
      <c r="D96" s="75" t="str">
        <f>_xlfn.CONCAT("β = ",F96,", SE = ",G96,", z = ",H96,", p = ",I96)</f>
        <v>β = 20.52, SE = 5.83, z = 3.52, p = 0.000</v>
      </c>
      <c r="E96" s="1"/>
      <c r="F96" s="29">
        <v>20.52</v>
      </c>
      <c r="G96" s="29">
        <v>5.83</v>
      </c>
      <c r="H96" s="29">
        <v>3.52</v>
      </c>
      <c r="I96" s="29" t="s">
        <v>51</v>
      </c>
      <c r="J96" s="29"/>
    </row>
    <row r="97" spans="1:10" s="14" customFormat="1" ht="19" x14ac:dyDescent="0.25">
      <c r="A97" s="181"/>
      <c r="B97" s="73"/>
      <c r="C97" s="76" t="s">
        <v>469</v>
      </c>
      <c r="D97" s="75" t="str">
        <f t="shared" ref="D97:D100" si="5">_xlfn.CONCAT("β = ",F97,", SE = ",G97,", z = ",H97,", p = ",I97,", d = ",J97)</f>
        <v>β = -2.55, SE = 2.57, z = -0.99, p = 0.322, d = -0.173</v>
      </c>
      <c r="E97" s="1"/>
      <c r="F97" s="29">
        <v>-2.5499999999999998</v>
      </c>
      <c r="G97" s="29">
        <v>2.57</v>
      </c>
      <c r="H97" s="29">
        <v>-0.99</v>
      </c>
      <c r="I97" s="29">
        <v>0.32200000000000001</v>
      </c>
      <c r="J97" s="14">
        <v>-0.17299999999999999</v>
      </c>
    </row>
    <row r="98" spans="1:10" s="14" customFormat="1" ht="19" x14ac:dyDescent="0.25">
      <c r="A98" s="181"/>
      <c r="B98" s="77"/>
      <c r="C98" s="76" t="s">
        <v>110</v>
      </c>
      <c r="D98" s="75" t="str">
        <f t="shared" si="5"/>
        <v>β = -0.89, SE = 2.57, z = -0.34, p = 0.730, d = -0.060</v>
      </c>
      <c r="E98" s="1"/>
      <c r="F98" s="14">
        <v>-0.89</v>
      </c>
      <c r="G98" s="14">
        <v>2.57</v>
      </c>
      <c r="H98" s="14">
        <v>-0.34</v>
      </c>
      <c r="I98" s="29" t="s">
        <v>464</v>
      </c>
      <c r="J98" s="14" t="s">
        <v>392</v>
      </c>
    </row>
    <row r="99" spans="1:10" s="14" customFormat="1" ht="19" x14ac:dyDescent="0.25">
      <c r="A99" s="181"/>
      <c r="B99" s="77"/>
      <c r="C99" s="76" t="s">
        <v>64</v>
      </c>
      <c r="D99" s="75" t="str">
        <f t="shared" si="5"/>
        <v>β = 9.66, SE = 7.60, z = 1.27, p = 0.203, d = 0.657</v>
      </c>
      <c r="E99" s="1"/>
      <c r="F99" s="14">
        <v>9.66</v>
      </c>
      <c r="G99" s="14" t="s">
        <v>465</v>
      </c>
      <c r="H99" s="14">
        <v>1.27</v>
      </c>
      <c r="I99" s="14">
        <v>0.20300000000000001</v>
      </c>
      <c r="J99" s="14">
        <v>0.65700000000000003</v>
      </c>
    </row>
    <row r="100" spans="1:10" s="14" customFormat="1" ht="19" x14ac:dyDescent="0.25">
      <c r="A100" s="181"/>
      <c r="B100" s="73"/>
      <c r="C100" s="76" t="s">
        <v>470</v>
      </c>
      <c r="D100" s="75" t="str">
        <f t="shared" si="5"/>
        <v>β = -1.43, SE = 3.63, z = -0.39, p = 0.694, d = -0.097</v>
      </c>
      <c r="E100" s="1"/>
      <c r="F100" s="29">
        <v>-1.43</v>
      </c>
      <c r="G100" s="29">
        <v>3.63</v>
      </c>
      <c r="H100" s="29">
        <v>-0.39</v>
      </c>
      <c r="I100" s="29">
        <v>0.69399999999999995</v>
      </c>
      <c r="J100" s="14">
        <v>-9.7000000000000003E-2</v>
      </c>
    </row>
    <row r="101" spans="1:10" s="14" customFormat="1" ht="17" x14ac:dyDescent="0.2">
      <c r="A101" s="181"/>
      <c r="B101" s="77"/>
      <c r="C101" s="74" t="s">
        <v>13</v>
      </c>
      <c r="D101" s="75"/>
      <c r="E101" s="1"/>
      <c r="F101" s="30" t="s">
        <v>22</v>
      </c>
      <c r="G101" s="30" t="s">
        <v>23</v>
      </c>
    </row>
    <row r="102" spans="1:10" s="14" customFormat="1" ht="17" x14ac:dyDescent="0.2">
      <c r="A102" s="181"/>
      <c r="B102" s="77"/>
      <c r="C102" s="76" t="s">
        <v>14</v>
      </c>
      <c r="D102" s="75" t="str">
        <f>_xlfn.CONCAT("σ2 = ",F102,", SD = ",G102)</f>
        <v>σ2 = 148.25, SD = 12.18</v>
      </c>
      <c r="E102" s="1"/>
      <c r="F102" s="14" t="s">
        <v>466</v>
      </c>
      <c r="G102" s="14" t="s">
        <v>467</v>
      </c>
    </row>
    <row r="103" spans="1:10" s="14" customFormat="1" ht="17" x14ac:dyDescent="0.2">
      <c r="A103" s="181"/>
      <c r="B103" s="77"/>
      <c r="C103" s="74" t="s">
        <v>15</v>
      </c>
      <c r="D103" s="75"/>
      <c r="E103" s="1"/>
    </row>
    <row r="104" spans="1:10" s="14" customFormat="1" x14ac:dyDescent="0.2">
      <c r="A104" s="181"/>
      <c r="B104" s="73"/>
      <c r="C104" s="79" t="s">
        <v>20</v>
      </c>
      <c r="D104" s="80">
        <v>37</v>
      </c>
      <c r="E104" s="1"/>
    </row>
    <row r="105" spans="1:10" s="14" customFormat="1" x14ac:dyDescent="0.2">
      <c r="A105" s="181"/>
      <c r="B105" s="73"/>
      <c r="C105" s="79" t="s">
        <v>21</v>
      </c>
      <c r="D105" s="80">
        <v>0.80300000000000005</v>
      </c>
      <c r="E105" s="1"/>
    </row>
    <row r="106" spans="1:10" s="14" customFormat="1" ht="18" x14ac:dyDescent="0.2">
      <c r="A106" s="181"/>
      <c r="B106" s="73"/>
      <c r="C106" s="79" t="s">
        <v>24</v>
      </c>
      <c r="D106" s="80">
        <v>0.128</v>
      </c>
      <c r="E106" s="1"/>
    </row>
    <row r="107" spans="1:10" s="14" customFormat="1" x14ac:dyDescent="0.2">
      <c r="A107" s="181"/>
      <c r="B107" s="73"/>
      <c r="C107" s="79" t="s">
        <v>424</v>
      </c>
      <c r="D107" s="80">
        <v>3.9129999999999998</v>
      </c>
      <c r="E107" s="1"/>
    </row>
    <row r="108" spans="1:10" s="14" customFormat="1" x14ac:dyDescent="0.2">
      <c r="A108" s="181"/>
      <c r="B108" s="73"/>
      <c r="C108" s="79" t="s">
        <v>16</v>
      </c>
      <c r="D108" s="80">
        <v>2.0870000000000002</v>
      </c>
      <c r="E108" s="1"/>
    </row>
    <row r="109" spans="1:10" s="14" customFormat="1" x14ac:dyDescent="0.2">
      <c r="A109" s="181"/>
      <c r="B109" s="77"/>
      <c r="C109" s="79" t="s">
        <v>17</v>
      </c>
      <c r="D109" s="80">
        <v>7.4390000000000001</v>
      </c>
      <c r="E109" s="1"/>
    </row>
    <row r="110" spans="1:10" s="14" customFormat="1" x14ac:dyDescent="0.2">
      <c r="A110" s="181"/>
      <c r="B110" s="77"/>
      <c r="C110" s="79" t="s">
        <v>18</v>
      </c>
      <c r="D110" s="80">
        <v>1.9570000000000001</v>
      </c>
      <c r="E110" s="1"/>
    </row>
    <row r="111" spans="1:10" s="14" customFormat="1" ht="17" thickBot="1" x14ac:dyDescent="0.25">
      <c r="A111" s="181"/>
      <c r="B111" s="77"/>
      <c r="C111" s="79" t="s">
        <v>19</v>
      </c>
      <c r="D111" s="80">
        <v>0.27100000000000002</v>
      </c>
      <c r="E111" s="1"/>
    </row>
    <row r="112" spans="1:10" s="14" customFormat="1" ht="51" x14ac:dyDescent="0.2">
      <c r="A112" s="107" t="s">
        <v>601</v>
      </c>
      <c r="B112" s="45" t="s">
        <v>122</v>
      </c>
      <c r="C112" s="46" t="s">
        <v>204</v>
      </c>
      <c r="D112" s="47"/>
      <c r="E112" s="1"/>
    </row>
    <row r="113" spans="1:10" s="14" customFormat="1" ht="17" x14ac:dyDescent="0.2">
      <c r="A113" s="108"/>
      <c r="B113" s="49" t="s">
        <v>123</v>
      </c>
      <c r="C113" s="50" t="s">
        <v>12</v>
      </c>
      <c r="D113" s="51"/>
      <c r="E113" s="1"/>
      <c r="F113" s="28" t="s">
        <v>8</v>
      </c>
      <c r="G113" s="28" t="s">
        <v>9</v>
      </c>
      <c r="H113" s="28" t="s">
        <v>10</v>
      </c>
      <c r="I113" s="28" t="s">
        <v>35</v>
      </c>
      <c r="J113" s="30" t="s">
        <v>111</v>
      </c>
    </row>
    <row r="114" spans="1:10" s="14" customFormat="1" ht="17" x14ac:dyDescent="0.2">
      <c r="A114" s="108"/>
      <c r="B114" s="49" t="s">
        <v>124</v>
      </c>
      <c r="C114" s="52" t="s">
        <v>79</v>
      </c>
      <c r="D114" s="51" t="str">
        <f>_xlfn.CONCAT("β = ",F114,", SE = ",G114,", z = ",H114,", p = ",I114)</f>
        <v>β = 16.31, SE = 2.56, z = 6.37, p = 0.000</v>
      </c>
      <c r="E114" s="1"/>
      <c r="F114" s="14">
        <v>16.309999999999999</v>
      </c>
      <c r="G114" s="14">
        <v>2.56</v>
      </c>
      <c r="H114" s="14">
        <v>6.37</v>
      </c>
      <c r="I114" s="14" t="s">
        <v>51</v>
      </c>
    </row>
    <row r="115" spans="1:10" s="14" customFormat="1" ht="19" x14ac:dyDescent="0.25">
      <c r="A115" s="108"/>
      <c r="B115" s="49"/>
      <c r="C115" s="52" t="s">
        <v>136</v>
      </c>
      <c r="D115" s="51" t="str">
        <f t="shared" ref="D115:D130" si="6">_xlfn.CONCAT("β = ",F115,", SE = ",G115,", z = ",H115,", p = ",I115,", d = ",J115)</f>
        <v>β = -3.10, SE = 2.45, z = -1.27, p = 0.206, d = -0.351</v>
      </c>
      <c r="E115" s="1"/>
      <c r="F115" s="14" t="s">
        <v>217</v>
      </c>
      <c r="G115" s="14">
        <v>2.4500000000000002</v>
      </c>
      <c r="H115" s="14">
        <v>-1.27</v>
      </c>
      <c r="I115" s="14">
        <v>0.20599999999999999</v>
      </c>
      <c r="J115" s="14">
        <v>-0.35099999999999998</v>
      </c>
    </row>
    <row r="116" spans="1:10" s="14" customFormat="1" ht="19" x14ac:dyDescent="0.25">
      <c r="A116" s="108"/>
      <c r="B116" s="49"/>
      <c r="C116" s="52" t="s">
        <v>137</v>
      </c>
      <c r="D116" s="51" t="str">
        <f t="shared" si="6"/>
        <v>β = -0.35, SE = 2.45, z = -0.14, p = 0.885, d = -0.040</v>
      </c>
      <c r="E116" s="1"/>
      <c r="F116" s="14">
        <v>-0.35</v>
      </c>
      <c r="G116" s="14">
        <v>2.4500000000000002</v>
      </c>
      <c r="H116" s="14">
        <v>-0.14000000000000001</v>
      </c>
      <c r="I116" s="14">
        <v>0.88500000000000001</v>
      </c>
      <c r="J116" s="14" t="s">
        <v>166</v>
      </c>
    </row>
    <row r="117" spans="1:10" s="14" customFormat="1" ht="19" x14ac:dyDescent="0.25">
      <c r="A117" s="108"/>
      <c r="B117" s="49"/>
      <c r="C117" s="52" t="s">
        <v>138</v>
      </c>
      <c r="D117" s="51" t="str">
        <f t="shared" si="6"/>
        <v>β = 0.95, SE = 2.45, z = 0.39, p = 0.700, d = 0.107</v>
      </c>
      <c r="E117" s="1"/>
      <c r="F117" s="14">
        <v>0.95</v>
      </c>
      <c r="G117" s="14">
        <v>2.4500000000000002</v>
      </c>
      <c r="H117" s="14">
        <v>0.39</v>
      </c>
      <c r="I117" s="14" t="s">
        <v>218</v>
      </c>
      <c r="J117" s="14">
        <v>0.107</v>
      </c>
    </row>
    <row r="118" spans="1:10" s="14" customFormat="1" ht="19" x14ac:dyDescent="0.25">
      <c r="A118" s="108"/>
      <c r="B118" s="49"/>
      <c r="C118" s="52" t="s">
        <v>139</v>
      </c>
      <c r="D118" s="53" t="str">
        <f t="shared" si="6"/>
        <v>β = -7.73, SE = 2.45, z = -3.15, p = 0.002, d = -0.874</v>
      </c>
      <c r="E118" s="1"/>
      <c r="F118" s="14">
        <v>-7.73</v>
      </c>
      <c r="G118" s="14">
        <v>2.4500000000000002</v>
      </c>
      <c r="H118" s="14">
        <v>-3.15</v>
      </c>
      <c r="I118" s="14">
        <v>2E-3</v>
      </c>
      <c r="J118" s="14">
        <v>-0.874</v>
      </c>
    </row>
    <row r="119" spans="1:10" s="14" customFormat="1" ht="19" x14ac:dyDescent="0.25">
      <c r="A119" s="108"/>
      <c r="B119" s="49"/>
      <c r="C119" s="52" t="s">
        <v>140</v>
      </c>
      <c r="D119" s="53" t="str">
        <f t="shared" si="6"/>
        <v>β = -6.25, SE = 2.45, z = -2.55, p = 0.011, d = -0.707</v>
      </c>
      <c r="E119" s="1"/>
      <c r="F119" s="14">
        <v>-6.25</v>
      </c>
      <c r="G119" s="14">
        <v>2.4500000000000002</v>
      </c>
      <c r="H119" s="14">
        <v>-2.5499999999999998</v>
      </c>
      <c r="I119" s="14">
        <v>1.0999999999999999E-2</v>
      </c>
      <c r="J119" s="14">
        <v>-0.70699999999999996</v>
      </c>
    </row>
    <row r="120" spans="1:10" s="14" customFormat="1" ht="19" x14ac:dyDescent="0.25">
      <c r="A120" s="108"/>
      <c r="B120" s="54"/>
      <c r="C120" s="52" t="s">
        <v>141</v>
      </c>
      <c r="D120" s="53" t="str">
        <f t="shared" si="6"/>
        <v>β = -7.48, SE = 2.45, z = -3.05, p = 0.002, d = -0.846</v>
      </c>
      <c r="E120" s="1"/>
      <c r="F120" s="14">
        <v>-7.48</v>
      </c>
      <c r="G120" s="14">
        <v>2.4500000000000002</v>
      </c>
      <c r="H120" s="14">
        <v>-3.05</v>
      </c>
      <c r="I120" s="14">
        <v>2E-3</v>
      </c>
      <c r="J120" s="14">
        <v>-0.84599999999999997</v>
      </c>
    </row>
    <row r="121" spans="1:10" s="14" customFormat="1" ht="19" x14ac:dyDescent="0.25">
      <c r="A121" s="108"/>
      <c r="B121" s="54"/>
      <c r="C121" s="52" t="s">
        <v>142</v>
      </c>
      <c r="D121" s="53" t="str">
        <f t="shared" si="6"/>
        <v>β = -6.35, SE = 2.45, z = -2.59, p = 0.010, d = -0.719</v>
      </c>
      <c r="E121" s="1"/>
      <c r="F121" s="14">
        <v>-6.35</v>
      </c>
      <c r="G121" s="14">
        <v>2.4500000000000002</v>
      </c>
      <c r="H121" s="14">
        <v>-2.59</v>
      </c>
      <c r="I121" s="14" t="s">
        <v>91</v>
      </c>
      <c r="J121" s="14">
        <v>-0.71899999999999997</v>
      </c>
    </row>
    <row r="122" spans="1:10" s="14" customFormat="1" ht="19" x14ac:dyDescent="0.25">
      <c r="A122" s="108"/>
      <c r="B122" s="54"/>
      <c r="C122" s="52" t="s">
        <v>110</v>
      </c>
      <c r="D122" s="51" t="str">
        <f t="shared" si="6"/>
        <v>β = -0.16, SE = 2.04, z = -0.08, p = 0.938, d = -0.018</v>
      </c>
      <c r="E122" s="1"/>
      <c r="F122" s="14">
        <v>-0.16</v>
      </c>
      <c r="G122" s="14">
        <v>2.04</v>
      </c>
      <c r="H122" s="14">
        <v>-0.08</v>
      </c>
      <c r="I122" s="14">
        <v>0.93799999999999994</v>
      </c>
      <c r="J122" s="14">
        <v>-1.7999999999999999E-2</v>
      </c>
    </row>
    <row r="123" spans="1:10" s="14" customFormat="1" ht="19" x14ac:dyDescent="0.25">
      <c r="A123" s="108"/>
      <c r="B123" s="54"/>
      <c r="C123" s="52" t="s">
        <v>64</v>
      </c>
      <c r="D123" s="51" t="str">
        <f t="shared" si="6"/>
        <v>β = 2.68, SE = 3.42, z = 0.78, p = 0.434, d = 0.303</v>
      </c>
      <c r="E123" s="1"/>
      <c r="F123" s="14">
        <v>2.68</v>
      </c>
      <c r="G123" s="14">
        <v>3.42</v>
      </c>
      <c r="H123" s="14">
        <v>0.78</v>
      </c>
      <c r="I123" s="14">
        <v>0.434</v>
      </c>
      <c r="J123" s="14">
        <v>0.30299999999999999</v>
      </c>
    </row>
    <row r="124" spans="1:10" s="14" customFormat="1" ht="19" x14ac:dyDescent="0.25">
      <c r="A124" s="108"/>
      <c r="B124" s="49"/>
      <c r="C124" s="52" t="s">
        <v>143</v>
      </c>
      <c r="D124" s="51" t="str">
        <f t="shared" si="6"/>
        <v>β = 2.71, SE = 3.47, z = 0.78, p = 0.435, d = 0.306</v>
      </c>
      <c r="E124" s="1"/>
      <c r="F124" s="14">
        <v>2.71</v>
      </c>
      <c r="G124" s="14">
        <v>3.47</v>
      </c>
      <c r="H124" s="14">
        <v>0.78</v>
      </c>
      <c r="I124" s="14">
        <v>0.435</v>
      </c>
      <c r="J124" s="14">
        <v>0.30599999999999999</v>
      </c>
    </row>
    <row r="125" spans="1:10" s="14" customFormat="1" ht="19" x14ac:dyDescent="0.25">
      <c r="A125" s="108"/>
      <c r="B125" s="49"/>
      <c r="C125" s="52" t="s">
        <v>144</v>
      </c>
      <c r="D125" s="51" t="str">
        <f t="shared" si="6"/>
        <v>β = -0.99, SE = 3.47, z = -0.29, p = 0.775, d = -0.112</v>
      </c>
      <c r="E125" s="1"/>
      <c r="F125" s="14">
        <v>-0.99</v>
      </c>
      <c r="G125" s="14">
        <v>3.47</v>
      </c>
      <c r="H125" s="14">
        <v>-0.28999999999999998</v>
      </c>
      <c r="I125" s="14">
        <v>0.77500000000000002</v>
      </c>
      <c r="J125" s="14">
        <v>-0.112</v>
      </c>
    </row>
    <row r="126" spans="1:10" s="14" customFormat="1" ht="19" x14ac:dyDescent="0.25">
      <c r="A126" s="108"/>
      <c r="B126" s="49"/>
      <c r="C126" s="52" t="s">
        <v>145</v>
      </c>
      <c r="D126" s="53" t="str">
        <f t="shared" si="6"/>
        <v>β = -6.99, SE = 3.47, z = -2.02, p = 0.044, d = -0.791</v>
      </c>
      <c r="E126" s="1"/>
      <c r="F126" s="14">
        <v>-6.99</v>
      </c>
      <c r="G126" s="14">
        <v>3.47</v>
      </c>
      <c r="H126" s="14">
        <v>-2.02</v>
      </c>
      <c r="I126" s="14">
        <v>4.3999999999999997E-2</v>
      </c>
      <c r="J126" s="14">
        <v>-0.79100000000000004</v>
      </c>
    </row>
    <row r="127" spans="1:10" s="14" customFormat="1" ht="19" x14ac:dyDescent="0.25">
      <c r="A127" s="108"/>
      <c r="B127" s="49"/>
      <c r="C127" s="52" t="s">
        <v>146</v>
      </c>
      <c r="D127" s="51" t="str">
        <f t="shared" si="6"/>
        <v>β = 0.11, SE = 3.47, z = 0.03, p = 0.975, d = 0.012</v>
      </c>
      <c r="E127" s="1"/>
      <c r="F127" s="14">
        <v>0.11</v>
      </c>
      <c r="G127" s="14">
        <v>3.47</v>
      </c>
      <c r="H127" s="14">
        <v>0.03</v>
      </c>
      <c r="I127" s="14">
        <v>0.97499999999999998</v>
      </c>
      <c r="J127" s="14">
        <v>1.2E-2</v>
      </c>
    </row>
    <row r="128" spans="1:10" s="14" customFormat="1" ht="19" x14ac:dyDescent="0.25">
      <c r="A128" s="108"/>
      <c r="B128" s="49"/>
      <c r="C128" s="52" t="s">
        <v>147</v>
      </c>
      <c r="D128" s="51" t="str">
        <f t="shared" si="6"/>
        <v>β = 1.51, SE = 3.47, z = 0.43, p = 0.664, d = 0.171</v>
      </c>
      <c r="E128" s="1"/>
      <c r="F128" s="14">
        <v>1.51</v>
      </c>
      <c r="G128" s="14">
        <v>3.47</v>
      </c>
      <c r="H128" s="14">
        <v>0.43</v>
      </c>
      <c r="I128" s="14">
        <v>0.66400000000000003</v>
      </c>
      <c r="J128" s="14">
        <v>0.17100000000000001</v>
      </c>
    </row>
    <row r="129" spans="1:10" s="14" customFormat="1" ht="19" x14ac:dyDescent="0.25">
      <c r="A129" s="108"/>
      <c r="B129" s="54"/>
      <c r="C129" s="52" t="s">
        <v>148</v>
      </c>
      <c r="D129" s="51" t="str">
        <f t="shared" si="6"/>
        <v>β = 2.31, SE = 3.47, z = 0.67, p = 0.506, d = 0.261</v>
      </c>
      <c r="E129" s="1"/>
      <c r="F129" s="14">
        <v>2.31</v>
      </c>
      <c r="G129" s="14">
        <v>3.47</v>
      </c>
      <c r="H129" s="14">
        <v>0.67</v>
      </c>
      <c r="I129" s="14">
        <v>0.50600000000000001</v>
      </c>
      <c r="J129" s="14">
        <v>0.26100000000000001</v>
      </c>
    </row>
    <row r="130" spans="1:10" s="14" customFormat="1" ht="19" x14ac:dyDescent="0.25">
      <c r="A130" s="108"/>
      <c r="B130" s="54"/>
      <c r="C130" s="52" t="s">
        <v>149</v>
      </c>
      <c r="D130" s="51" t="str">
        <f t="shared" si="6"/>
        <v>β = -1.12, SE = 3.47, z = -0.32, p = 0.747, d = -0.126</v>
      </c>
      <c r="E130" s="1"/>
      <c r="F130" s="14">
        <v>-1.1200000000000001</v>
      </c>
      <c r="G130" s="14">
        <v>3.47</v>
      </c>
      <c r="H130" s="14">
        <v>-0.32</v>
      </c>
      <c r="I130" s="14">
        <v>0.747</v>
      </c>
      <c r="J130" s="14">
        <v>-0.126</v>
      </c>
    </row>
    <row r="131" spans="1:10" s="14" customFormat="1" ht="17" x14ac:dyDescent="0.2">
      <c r="A131" s="108"/>
      <c r="B131" s="54"/>
      <c r="C131" s="50" t="s">
        <v>13</v>
      </c>
      <c r="D131" s="51"/>
      <c r="E131" s="1"/>
      <c r="F131" s="30" t="s">
        <v>22</v>
      </c>
      <c r="G131" s="30" t="s">
        <v>23</v>
      </c>
    </row>
    <row r="132" spans="1:10" s="14" customFormat="1" ht="17" x14ac:dyDescent="0.2">
      <c r="A132" s="108"/>
      <c r="B132" s="54"/>
      <c r="C132" s="52" t="s">
        <v>14</v>
      </c>
      <c r="D132" s="51" t="str">
        <f>_xlfn.CONCAT("σ2 = ",F132,", SD = ",G132)</f>
        <v>σ2 = 25.87, SD = 5.09</v>
      </c>
      <c r="E132" s="1"/>
      <c r="F132" s="14" t="s">
        <v>219</v>
      </c>
      <c r="G132" s="14" t="s">
        <v>220</v>
      </c>
    </row>
    <row r="133" spans="1:10" s="14" customFormat="1" ht="17" x14ac:dyDescent="0.2">
      <c r="A133" s="108"/>
      <c r="B133" s="54"/>
      <c r="C133" s="50" t="s">
        <v>15</v>
      </c>
      <c r="D133" s="51"/>
      <c r="E133" s="1"/>
    </row>
    <row r="134" spans="1:10" s="14" customFormat="1" x14ac:dyDescent="0.2">
      <c r="A134" s="108"/>
      <c r="B134" s="49"/>
      <c r="C134" s="55" t="s">
        <v>20</v>
      </c>
      <c r="D134" s="56">
        <v>159</v>
      </c>
      <c r="E134" s="1"/>
    </row>
    <row r="135" spans="1:10" s="14" customFormat="1" x14ac:dyDescent="0.2">
      <c r="A135" s="108"/>
      <c r="B135" s="49"/>
      <c r="C135" s="55" t="s">
        <v>21</v>
      </c>
      <c r="D135" s="56">
        <v>0.39600000000000002</v>
      </c>
      <c r="E135" s="1"/>
    </row>
    <row r="136" spans="1:10" s="14" customFormat="1" ht="18" x14ac:dyDescent="0.2">
      <c r="A136" s="108"/>
      <c r="B136" s="49"/>
      <c r="C136" s="55" t="s">
        <v>24</v>
      </c>
      <c r="D136" s="56">
        <v>0.158</v>
      </c>
      <c r="E136" s="1"/>
    </row>
    <row r="137" spans="1:10" s="14" customFormat="1" x14ac:dyDescent="0.2">
      <c r="A137" s="108"/>
      <c r="B137" s="49"/>
      <c r="C137" s="55" t="s">
        <v>424</v>
      </c>
      <c r="D137" s="56">
        <v>41.195</v>
      </c>
      <c r="E137" s="1"/>
    </row>
    <row r="138" spans="1:10" s="14" customFormat="1" x14ac:dyDescent="0.2">
      <c r="A138" s="108"/>
      <c r="B138" s="49"/>
      <c r="C138" s="55" t="s">
        <v>16</v>
      </c>
      <c r="D138" s="56">
        <v>-11.195</v>
      </c>
      <c r="E138" s="1"/>
    </row>
    <row r="139" spans="1:10" s="14" customFormat="1" x14ac:dyDescent="0.2">
      <c r="A139" s="108"/>
      <c r="B139" s="54"/>
      <c r="C139" s="55" t="s">
        <v>17</v>
      </c>
      <c r="D139" s="56">
        <v>36.531999999999996</v>
      </c>
      <c r="E139" s="1"/>
    </row>
    <row r="140" spans="1:10" s="14" customFormat="1" x14ac:dyDescent="0.2">
      <c r="A140" s="108"/>
      <c r="B140" s="54"/>
      <c r="C140" s="55" t="s">
        <v>18</v>
      </c>
      <c r="D140" s="56">
        <v>20.597000000000001</v>
      </c>
      <c r="E140" s="1"/>
    </row>
    <row r="141" spans="1:10" s="14" customFormat="1" ht="18" thickBot="1" x14ac:dyDescent="0.25">
      <c r="A141" s="108"/>
      <c r="B141" s="54"/>
      <c r="C141" s="55" t="s">
        <v>19</v>
      </c>
      <c r="D141" s="57" t="s">
        <v>25</v>
      </c>
      <c r="E141" s="1"/>
    </row>
    <row r="142" spans="1:10" s="14" customFormat="1" ht="51" x14ac:dyDescent="0.2">
      <c r="A142" s="107" t="s">
        <v>601</v>
      </c>
      <c r="B142" s="45" t="s">
        <v>122</v>
      </c>
      <c r="C142" s="46" t="s">
        <v>206</v>
      </c>
      <c r="D142" s="47"/>
      <c r="E142" s="1"/>
    </row>
    <row r="143" spans="1:10" s="14" customFormat="1" ht="17" x14ac:dyDescent="0.2">
      <c r="A143" s="108"/>
      <c r="B143" s="49" t="s">
        <v>123</v>
      </c>
      <c r="C143" s="50" t="s">
        <v>12</v>
      </c>
      <c r="D143" s="51"/>
      <c r="E143" s="1"/>
      <c r="F143" s="28" t="s">
        <v>8</v>
      </c>
      <c r="G143" s="28" t="s">
        <v>9</v>
      </c>
      <c r="H143" s="28" t="s">
        <v>10</v>
      </c>
      <c r="I143" s="28" t="s">
        <v>35</v>
      </c>
      <c r="J143" s="30" t="s">
        <v>111</v>
      </c>
    </row>
    <row r="144" spans="1:10" s="14" customFormat="1" ht="17" x14ac:dyDescent="0.2">
      <c r="A144" s="108"/>
      <c r="B144" s="49" t="s">
        <v>124</v>
      </c>
      <c r="C144" s="52" t="s">
        <v>79</v>
      </c>
      <c r="D144" s="51" t="str">
        <f>_xlfn.CONCAT("β = ",F144,", SE = ",G144,", z = ",H144,", p = ",I144)</f>
        <v>β = 17.13, SE = 2.33, z = 7.35, p = 0.000</v>
      </c>
      <c r="E144" s="1"/>
      <c r="F144" s="14">
        <v>17.13</v>
      </c>
      <c r="G144" s="14">
        <v>2.33</v>
      </c>
      <c r="H144" s="14">
        <v>7.35</v>
      </c>
      <c r="I144" s="14" t="s">
        <v>51</v>
      </c>
    </row>
    <row r="145" spans="1:10" s="14" customFormat="1" ht="19" x14ac:dyDescent="0.25">
      <c r="A145" s="108"/>
      <c r="B145" s="49"/>
      <c r="C145" s="52" t="s">
        <v>188</v>
      </c>
      <c r="D145" s="51" t="str">
        <f t="shared" ref="D145:D152" si="7">_xlfn.CONCAT("β = ",F145,", SE = ",G145,", z = ",H145,", p = ",I145,", d = ",J145)</f>
        <v>β = -4.12, SE = 2.97, z = -1.38, p = 0.166, d = -0.446</v>
      </c>
      <c r="E145" s="1"/>
      <c r="F145" s="14">
        <v>-4.12</v>
      </c>
      <c r="G145" s="14">
        <v>2.97</v>
      </c>
      <c r="H145" s="14">
        <v>-1.38</v>
      </c>
      <c r="I145" s="14">
        <v>0.16600000000000001</v>
      </c>
      <c r="J145" s="14">
        <v>-0.44600000000000001</v>
      </c>
    </row>
    <row r="146" spans="1:10" s="14" customFormat="1" ht="19" x14ac:dyDescent="0.25">
      <c r="A146" s="108"/>
      <c r="B146" s="49"/>
      <c r="C146" s="52" t="s">
        <v>189</v>
      </c>
      <c r="D146" s="53" t="str">
        <f t="shared" si="7"/>
        <v>β = -7.22, SE = 2.97, z = -2.43, p = 0.015, d = -0.781</v>
      </c>
      <c r="E146" s="1"/>
      <c r="F146" s="14">
        <v>-7.22</v>
      </c>
      <c r="G146" s="14">
        <v>2.97</v>
      </c>
      <c r="H146" s="14">
        <v>-2.4300000000000002</v>
      </c>
      <c r="I146" s="14">
        <v>1.4999999999999999E-2</v>
      </c>
      <c r="J146" s="14">
        <v>-0.78100000000000003</v>
      </c>
    </row>
    <row r="147" spans="1:10" s="14" customFormat="1" ht="19" x14ac:dyDescent="0.25">
      <c r="A147" s="108"/>
      <c r="B147" s="49"/>
      <c r="C147" s="52" t="s">
        <v>468</v>
      </c>
      <c r="D147" s="51" t="str">
        <f t="shared" si="7"/>
        <v>β = -5.22, SE = 2.97, z = -1.75, p = 0.079, d = -0.565</v>
      </c>
      <c r="E147" s="1"/>
      <c r="F147" s="14">
        <v>-5.22</v>
      </c>
      <c r="G147" s="14">
        <v>2.97</v>
      </c>
      <c r="H147" s="14">
        <v>-1.75</v>
      </c>
      <c r="I147" s="14">
        <v>7.9000000000000001E-2</v>
      </c>
      <c r="J147" s="14">
        <v>-0.56499999999999995</v>
      </c>
    </row>
    <row r="148" spans="1:10" s="14" customFormat="1" ht="19" x14ac:dyDescent="0.25">
      <c r="A148" s="108"/>
      <c r="B148" s="54"/>
      <c r="C148" s="52" t="s">
        <v>110</v>
      </c>
      <c r="D148" s="51" t="str">
        <f t="shared" si="7"/>
        <v>β = -0.16, SE = 2.47, z = -0.06, p = 0.949, d = -0.017</v>
      </c>
      <c r="E148" s="1"/>
      <c r="F148" s="14">
        <v>-0.16</v>
      </c>
      <c r="G148" s="14">
        <v>2.4700000000000002</v>
      </c>
      <c r="H148" s="14">
        <v>-0.06</v>
      </c>
      <c r="I148" s="14">
        <v>0.94899999999999995</v>
      </c>
      <c r="J148" s="14">
        <v>-1.7000000000000001E-2</v>
      </c>
    </row>
    <row r="149" spans="1:10" s="14" customFormat="1" ht="19" x14ac:dyDescent="0.25">
      <c r="A149" s="108"/>
      <c r="B149" s="54"/>
      <c r="C149" s="52" t="s">
        <v>64</v>
      </c>
      <c r="D149" s="51" t="str">
        <f t="shared" si="7"/>
        <v>β = 0.97, SE = 2.70, z = 0.36, p = 0.720, d = 0.105</v>
      </c>
      <c r="E149" s="1"/>
      <c r="F149" s="14">
        <v>0.97</v>
      </c>
      <c r="G149" s="14" t="s">
        <v>230</v>
      </c>
      <c r="H149" s="14">
        <v>0.36</v>
      </c>
      <c r="I149" s="14" t="s">
        <v>228</v>
      </c>
      <c r="J149" s="14">
        <v>0.105</v>
      </c>
    </row>
    <row r="150" spans="1:10" s="14" customFormat="1" ht="19" x14ac:dyDescent="0.25">
      <c r="A150" s="108"/>
      <c r="B150" s="49"/>
      <c r="C150" s="52" t="s">
        <v>190</v>
      </c>
      <c r="D150" s="51" t="str">
        <f t="shared" si="7"/>
        <v>β = -5.62, SE = 4.20, z = -1.34, p = 0.182, d = -0.608</v>
      </c>
      <c r="E150" s="1"/>
      <c r="F150" s="14">
        <v>-5.62</v>
      </c>
      <c r="G150" s="14" t="s">
        <v>231</v>
      </c>
      <c r="H150" s="14">
        <v>-1.34</v>
      </c>
      <c r="I150" s="14">
        <v>0.182</v>
      </c>
      <c r="J150" s="14">
        <v>-0.60799999999999998</v>
      </c>
    </row>
    <row r="151" spans="1:10" s="14" customFormat="1" ht="19" x14ac:dyDescent="0.25">
      <c r="A151" s="108"/>
      <c r="B151" s="49"/>
      <c r="C151" s="52" t="s">
        <v>191</v>
      </c>
      <c r="D151" s="51" t="str">
        <f t="shared" si="7"/>
        <v>β = -0.67, SE = 4.20, z = -0.16, p = 0.874, d = -0.072</v>
      </c>
      <c r="E151" s="1"/>
      <c r="F151" s="14">
        <v>-0.67</v>
      </c>
      <c r="G151" s="14" t="s">
        <v>231</v>
      </c>
      <c r="H151" s="14">
        <v>-0.16</v>
      </c>
      <c r="I151" s="14">
        <v>0.874</v>
      </c>
      <c r="J151" s="14">
        <v>-7.1999999999999995E-2</v>
      </c>
    </row>
    <row r="152" spans="1:10" s="14" customFormat="1" ht="19" x14ac:dyDescent="0.25">
      <c r="A152" s="108"/>
      <c r="B152" s="49"/>
      <c r="C152" s="52" t="s">
        <v>471</v>
      </c>
      <c r="D152" s="51" t="str">
        <f t="shared" si="7"/>
        <v>β = -3.69, SE = 4.20, z = -0.88, p = 0.380, d = -0.399</v>
      </c>
      <c r="E152" s="1"/>
      <c r="F152" s="14">
        <v>-3.69</v>
      </c>
      <c r="G152" s="14" t="s">
        <v>231</v>
      </c>
      <c r="H152" s="14">
        <v>-0.88</v>
      </c>
      <c r="I152" s="14" t="s">
        <v>229</v>
      </c>
      <c r="J152" s="14">
        <v>-0.39900000000000002</v>
      </c>
    </row>
    <row r="153" spans="1:10" s="14" customFormat="1" ht="17" x14ac:dyDescent="0.2">
      <c r="A153" s="108"/>
      <c r="B153" s="54"/>
      <c r="C153" s="50" t="s">
        <v>13</v>
      </c>
      <c r="D153" s="51"/>
      <c r="E153" s="1"/>
      <c r="F153" s="30" t="s">
        <v>22</v>
      </c>
      <c r="G153" s="30" t="s">
        <v>23</v>
      </c>
    </row>
    <row r="154" spans="1:10" s="14" customFormat="1" ht="17" x14ac:dyDescent="0.2">
      <c r="A154" s="108"/>
      <c r="B154" s="54"/>
      <c r="C154" s="52" t="s">
        <v>14</v>
      </c>
      <c r="D154" s="51" t="str">
        <f>_xlfn.CONCAT("σ2 = ",F154,", SD = ",G154)</f>
        <v>σ2 = 11.59, SD = 3.41</v>
      </c>
      <c r="E154" s="1"/>
      <c r="F154" s="14" t="s">
        <v>226</v>
      </c>
      <c r="G154" s="14" t="s">
        <v>227</v>
      </c>
    </row>
    <row r="155" spans="1:10" s="14" customFormat="1" ht="17" x14ac:dyDescent="0.2">
      <c r="A155" s="108"/>
      <c r="B155" s="54"/>
      <c r="C155" s="50" t="s">
        <v>15</v>
      </c>
      <c r="D155" s="51"/>
      <c r="E155" s="1"/>
    </row>
    <row r="156" spans="1:10" s="14" customFormat="1" x14ac:dyDescent="0.2">
      <c r="A156" s="108"/>
      <c r="B156" s="49"/>
      <c r="C156" s="55" t="s">
        <v>20</v>
      </c>
      <c r="D156" s="56">
        <v>87</v>
      </c>
      <c r="E156" s="1"/>
    </row>
    <row r="157" spans="1:10" s="14" customFormat="1" x14ac:dyDescent="0.2">
      <c r="A157" s="108"/>
      <c r="B157" s="49"/>
      <c r="C157" s="55" t="s">
        <v>21</v>
      </c>
      <c r="D157" s="56">
        <v>0.16700000000000001</v>
      </c>
      <c r="E157" s="1"/>
    </row>
    <row r="158" spans="1:10" s="14" customFormat="1" ht="18" x14ac:dyDescent="0.2">
      <c r="A158" s="108"/>
      <c r="B158" s="49"/>
      <c r="C158" s="55" t="s">
        <v>24</v>
      </c>
      <c r="D158" s="56">
        <v>0.18</v>
      </c>
      <c r="E158" s="1"/>
    </row>
    <row r="159" spans="1:10" s="14" customFormat="1" x14ac:dyDescent="0.2">
      <c r="A159" s="108"/>
      <c r="B159" s="49"/>
      <c r="C159" s="55" t="s">
        <v>424</v>
      </c>
      <c r="D159" s="56">
        <v>21.937999999999999</v>
      </c>
      <c r="E159" s="1"/>
    </row>
    <row r="160" spans="1:10" s="14" customFormat="1" x14ac:dyDescent="0.2">
      <c r="A160" s="108"/>
      <c r="B160" s="49"/>
      <c r="C160" s="55" t="s">
        <v>16</v>
      </c>
      <c r="D160" s="56">
        <v>-7.9379999999999997</v>
      </c>
      <c r="E160" s="1"/>
    </row>
    <row r="161" spans="1:10" s="14" customFormat="1" x14ac:dyDescent="0.2">
      <c r="A161" s="108"/>
      <c r="B161" s="54"/>
      <c r="C161" s="55" t="s">
        <v>17</v>
      </c>
      <c r="D161" s="56">
        <v>10.157</v>
      </c>
      <c r="E161" s="1"/>
    </row>
    <row r="162" spans="1:10" s="14" customFormat="1" x14ac:dyDescent="0.2">
      <c r="A162" s="108"/>
      <c r="B162" s="54"/>
      <c r="C162" s="55" t="s">
        <v>18</v>
      </c>
      <c r="D162" s="56">
        <v>10.968999999999999</v>
      </c>
      <c r="E162" s="1"/>
    </row>
    <row r="163" spans="1:10" s="14" customFormat="1" ht="17" thickBot="1" x14ac:dyDescent="0.25">
      <c r="A163" s="108"/>
      <c r="B163" s="54"/>
      <c r="C163" s="55" t="s">
        <v>19</v>
      </c>
      <c r="D163" s="57">
        <v>3.0000000000000001E-3</v>
      </c>
      <c r="E163" s="1"/>
    </row>
    <row r="164" spans="1:10" s="14" customFormat="1" ht="51" x14ac:dyDescent="0.2">
      <c r="A164" s="107" t="s">
        <v>601</v>
      </c>
      <c r="B164" s="45" t="s">
        <v>122</v>
      </c>
      <c r="C164" s="46" t="s">
        <v>208</v>
      </c>
      <c r="D164" s="47"/>
      <c r="E164" s="1"/>
    </row>
    <row r="165" spans="1:10" s="14" customFormat="1" ht="17" x14ac:dyDescent="0.2">
      <c r="A165" s="108"/>
      <c r="B165" s="49" t="s">
        <v>123</v>
      </c>
      <c r="C165" s="50" t="s">
        <v>12</v>
      </c>
      <c r="D165" s="51"/>
      <c r="E165" s="1"/>
      <c r="F165" s="28" t="s">
        <v>8</v>
      </c>
      <c r="G165" s="28" t="s">
        <v>9</v>
      </c>
      <c r="H165" s="28" t="s">
        <v>10</v>
      </c>
      <c r="I165" s="28" t="s">
        <v>35</v>
      </c>
      <c r="J165" s="30" t="s">
        <v>111</v>
      </c>
    </row>
    <row r="166" spans="1:10" s="14" customFormat="1" ht="17" x14ac:dyDescent="0.2">
      <c r="A166" s="108"/>
      <c r="B166" s="49" t="s">
        <v>124</v>
      </c>
      <c r="C166" s="52" t="s">
        <v>79</v>
      </c>
      <c r="D166" s="51" t="str">
        <f>_xlfn.CONCAT("β = ",F166,", SE = ",G166,", z = ",H166,", p = ",I166)</f>
        <v>β = 16.62, SE = 2.45, z = 6.77, p = 0.000</v>
      </c>
      <c r="E166" s="1"/>
      <c r="F166" s="14">
        <v>16.62</v>
      </c>
      <c r="G166" s="14">
        <v>2.4500000000000002</v>
      </c>
      <c r="H166" s="14">
        <v>6.77</v>
      </c>
      <c r="I166" s="14" t="s">
        <v>51</v>
      </c>
    </row>
    <row r="167" spans="1:10" s="14" customFormat="1" ht="19" x14ac:dyDescent="0.25">
      <c r="A167" s="108"/>
      <c r="B167" s="49"/>
      <c r="C167" s="52" t="s">
        <v>472</v>
      </c>
      <c r="D167" s="53" t="str">
        <f t="shared" ref="D167:D180" si="8">_xlfn.CONCAT("β = ",F167,", SE = ",G167,", z = ",H167,", p = ",I167,", d = ",J167)</f>
        <v>β = -8.99, SE = 2.89, z = -3.11, p = 0.002, d = -0.963</v>
      </c>
      <c r="E167" s="1"/>
      <c r="F167" s="14">
        <v>-8.99</v>
      </c>
      <c r="G167" s="14">
        <v>2.89</v>
      </c>
      <c r="H167" s="14">
        <v>-3.11</v>
      </c>
      <c r="I167" s="14">
        <v>2E-3</v>
      </c>
      <c r="J167" s="14">
        <v>-0.96299999999999997</v>
      </c>
    </row>
    <row r="168" spans="1:10" s="14" customFormat="1" ht="19" x14ac:dyDescent="0.25">
      <c r="A168" s="108"/>
      <c r="B168" s="49"/>
      <c r="C168" s="52" t="s">
        <v>473</v>
      </c>
      <c r="D168" s="51" t="str">
        <f t="shared" si="8"/>
        <v>β = -4.66, SE = 2.89, z = -1.62, p = 0.106, d = -0.499</v>
      </c>
      <c r="E168" s="1"/>
      <c r="F168" s="14">
        <v>-4.66</v>
      </c>
      <c r="G168" s="14">
        <v>2.89</v>
      </c>
      <c r="H168" s="14">
        <v>-1.62</v>
      </c>
      <c r="I168" s="14">
        <v>0.106</v>
      </c>
      <c r="J168" s="14">
        <v>-0.499</v>
      </c>
    </row>
    <row r="169" spans="1:10" s="14" customFormat="1" ht="19" x14ac:dyDescent="0.25">
      <c r="A169" s="108"/>
      <c r="B169" s="49"/>
      <c r="C169" s="52" t="s">
        <v>474</v>
      </c>
      <c r="D169" s="53" t="str">
        <f t="shared" si="8"/>
        <v>β = -7.89, SE = 2.89, z = -2.73, p = 0.006, d = -0.845</v>
      </c>
      <c r="E169" s="1"/>
      <c r="F169" s="14">
        <v>-7.89</v>
      </c>
      <c r="G169" s="14">
        <v>2.89</v>
      </c>
      <c r="H169" s="14">
        <v>-2.73</v>
      </c>
      <c r="I169" s="14">
        <v>6.0000000000000001E-3</v>
      </c>
      <c r="J169" s="14">
        <v>-0.84499999999999997</v>
      </c>
    </row>
    <row r="170" spans="1:10" s="14" customFormat="1" ht="19" x14ac:dyDescent="0.25">
      <c r="A170" s="108"/>
      <c r="B170" s="49"/>
      <c r="C170" s="52" t="s">
        <v>475</v>
      </c>
      <c r="D170" s="53" t="str">
        <f t="shared" si="8"/>
        <v>β = -7.19, SE = 2.89, z = -2.49, p = 0.013, d = -0.770</v>
      </c>
      <c r="E170" s="1"/>
      <c r="F170" s="14">
        <v>-7.19</v>
      </c>
      <c r="G170" s="14">
        <v>2.89</v>
      </c>
      <c r="H170" s="14">
        <v>-2.4900000000000002</v>
      </c>
      <c r="I170" s="14">
        <v>1.2999999999999999E-2</v>
      </c>
      <c r="J170" s="14" t="s">
        <v>241</v>
      </c>
    </row>
    <row r="171" spans="1:10" s="14" customFormat="1" ht="19" x14ac:dyDescent="0.25">
      <c r="A171" s="108"/>
      <c r="B171" s="49"/>
      <c r="C171" s="52" t="s">
        <v>476</v>
      </c>
      <c r="D171" s="53" t="str">
        <f t="shared" si="8"/>
        <v>β = -6.74, SE = 2.89, z = -2.33, p = 0.020, d = -0.722</v>
      </c>
      <c r="E171" s="1"/>
      <c r="F171" s="14">
        <v>-6.74</v>
      </c>
      <c r="G171" s="14">
        <v>2.89</v>
      </c>
      <c r="H171" s="14">
        <v>-2.33</v>
      </c>
      <c r="I171" s="14" t="s">
        <v>53</v>
      </c>
      <c r="J171" s="14">
        <v>-0.72199999999999998</v>
      </c>
    </row>
    <row r="172" spans="1:10" s="14" customFormat="1" ht="19" x14ac:dyDescent="0.25">
      <c r="A172" s="108"/>
      <c r="B172" s="54"/>
      <c r="C172" s="52" t="s">
        <v>477</v>
      </c>
      <c r="D172" s="53" t="str">
        <f t="shared" si="8"/>
        <v>β = -8.89, SE = 2.89, z = -3.08, p = 0.002, d = -0.952</v>
      </c>
      <c r="E172" s="1"/>
      <c r="F172" s="14">
        <v>-8.89</v>
      </c>
      <c r="G172" s="14">
        <v>2.89</v>
      </c>
      <c r="H172" s="14">
        <v>-3.08</v>
      </c>
      <c r="I172" s="14">
        <v>2E-3</v>
      </c>
      <c r="J172" s="14">
        <v>-0.95199999999999996</v>
      </c>
    </row>
    <row r="173" spans="1:10" s="14" customFormat="1" ht="19" x14ac:dyDescent="0.25">
      <c r="A173" s="108"/>
      <c r="B173" s="54"/>
      <c r="C173" s="52" t="s">
        <v>110</v>
      </c>
      <c r="D173" s="51" t="str">
        <f t="shared" si="8"/>
        <v>β = -0.16, SE = 2.40, z = -0.07, p = 0.947, d = -0.017</v>
      </c>
      <c r="E173" s="1"/>
      <c r="F173" s="14">
        <v>-0.16</v>
      </c>
      <c r="G173" s="14" t="s">
        <v>240</v>
      </c>
      <c r="H173" s="14">
        <v>-7.0000000000000007E-2</v>
      </c>
      <c r="I173" s="14">
        <v>0.94699999999999995</v>
      </c>
      <c r="J173" s="14">
        <v>-1.7000000000000001E-2</v>
      </c>
    </row>
    <row r="174" spans="1:10" s="14" customFormat="1" ht="19" x14ac:dyDescent="0.25">
      <c r="A174" s="108"/>
      <c r="B174" s="54"/>
      <c r="C174" s="52" t="s">
        <v>64</v>
      </c>
      <c r="D174" s="51" t="str">
        <f t="shared" si="8"/>
        <v>β = 2.29, SE = 2.94, z = 0.78, p = 0.436, d = 0.245</v>
      </c>
      <c r="E174" s="1"/>
      <c r="F174" s="14">
        <v>2.29</v>
      </c>
      <c r="G174" s="14">
        <v>2.94</v>
      </c>
      <c r="H174" s="14">
        <v>0.78</v>
      </c>
      <c r="I174" s="14">
        <v>0.436</v>
      </c>
      <c r="J174" s="14">
        <v>0.245</v>
      </c>
    </row>
    <row r="175" spans="1:10" s="14" customFormat="1" ht="19" x14ac:dyDescent="0.25">
      <c r="A175" s="108"/>
      <c r="B175" s="49"/>
      <c r="C175" s="52" t="s">
        <v>478</v>
      </c>
      <c r="D175" s="51" t="str">
        <f t="shared" si="8"/>
        <v>β = 1.81, SE = 4.08, z = 0.44, p = 0.658, d = 0.194</v>
      </c>
      <c r="E175" s="1"/>
      <c r="F175" s="14">
        <v>1.81</v>
      </c>
      <c r="G175" s="14">
        <v>4.08</v>
      </c>
      <c r="H175" s="14">
        <v>0.44</v>
      </c>
      <c r="I175" s="14">
        <v>0.65800000000000003</v>
      </c>
      <c r="J175" s="14">
        <v>0.19400000000000001</v>
      </c>
    </row>
    <row r="176" spans="1:10" s="14" customFormat="1" ht="19" x14ac:dyDescent="0.25">
      <c r="A176" s="108"/>
      <c r="B176" s="49"/>
      <c r="C176" s="52" t="s">
        <v>479</v>
      </c>
      <c r="D176" s="51" t="str">
        <f t="shared" si="8"/>
        <v>β = -0.69, SE = 4.08, z = -0.17, p = 0.865, d = -0.074</v>
      </c>
      <c r="E176" s="1"/>
      <c r="F176" s="14">
        <v>-0.69</v>
      </c>
      <c r="G176" s="14">
        <v>4.08</v>
      </c>
      <c r="H176" s="14">
        <v>-0.17</v>
      </c>
      <c r="I176" s="14">
        <v>0.86499999999999999</v>
      </c>
      <c r="J176" s="14">
        <v>-7.3999999999999996E-2</v>
      </c>
    </row>
    <row r="177" spans="1:11" ht="19" x14ac:dyDescent="0.25">
      <c r="A177" s="108"/>
      <c r="B177" s="49"/>
      <c r="C177" s="52" t="s">
        <v>480</v>
      </c>
      <c r="D177" s="51" t="str">
        <f t="shared" si="8"/>
        <v>β = -2.99, SE = 4.08, z = -0.73, p = 0.463, d = -0.32</v>
      </c>
      <c r="F177" s="14">
        <v>-2.99</v>
      </c>
      <c r="G177" s="14">
        <v>4.08</v>
      </c>
      <c r="H177" s="14">
        <v>-0.73</v>
      </c>
      <c r="I177" s="14">
        <v>0.46300000000000002</v>
      </c>
      <c r="J177" s="14">
        <v>-0.32</v>
      </c>
    </row>
    <row r="178" spans="1:11" ht="19" x14ac:dyDescent="0.25">
      <c r="A178" s="108"/>
      <c r="B178" s="49"/>
      <c r="C178" s="52" t="s">
        <v>481</v>
      </c>
      <c r="D178" s="51" t="str">
        <f t="shared" si="8"/>
        <v>β = -1.57, SE = 4.08, z = -0.38, p = 0.701, d = -0.168</v>
      </c>
      <c r="F178" s="14">
        <v>-1.57</v>
      </c>
      <c r="G178" s="14">
        <v>4.08</v>
      </c>
      <c r="H178" s="14">
        <v>-0.38</v>
      </c>
      <c r="I178" s="14">
        <v>0.70099999999999996</v>
      </c>
      <c r="J178" s="14">
        <v>-0.16800000000000001</v>
      </c>
    </row>
    <row r="179" spans="1:11" ht="19" x14ac:dyDescent="0.25">
      <c r="A179" s="108"/>
      <c r="B179" s="49"/>
      <c r="C179" s="52" t="s">
        <v>482</v>
      </c>
      <c r="D179" s="51" t="str">
        <f t="shared" si="8"/>
        <v>β = -0.09, SE = 4.08, z = -0.02, p = 0.982, d = -0.010</v>
      </c>
      <c r="F179" s="14">
        <v>-0.09</v>
      </c>
      <c r="G179" s="14">
        <v>4.08</v>
      </c>
      <c r="H179" s="14">
        <v>-0.02</v>
      </c>
      <c r="I179" s="14">
        <v>0.98199999999999998</v>
      </c>
      <c r="J179" s="14" t="s">
        <v>242</v>
      </c>
    </row>
    <row r="180" spans="1:11" ht="19" x14ac:dyDescent="0.25">
      <c r="A180" s="108"/>
      <c r="B180" s="54"/>
      <c r="C180" s="52" t="s">
        <v>483</v>
      </c>
      <c r="D180" s="51" t="str">
        <f t="shared" si="8"/>
        <v>β = -1.17, SE = 4.08, z = -0.29, p = 0.775, d = -0.125</v>
      </c>
      <c r="F180" s="14">
        <v>-1.17</v>
      </c>
      <c r="G180" s="14">
        <v>4.08</v>
      </c>
      <c r="H180" s="14">
        <v>-0.28999999999999998</v>
      </c>
      <c r="I180" s="14">
        <v>0.77500000000000002</v>
      </c>
      <c r="J180" s="14">
        <v>-0.125</v>
      </c>
    </row>
    <row r="181" spans="1:11" ht="17" x14ac:dyDescent="0.2">
      <c r="A181" s="108"/>
      <c r="B181" s="54"/>
      <c r="C181" s="50" t="s">
        <v>13</v>
      </c>
      <c r="D181" s="51"/>
      <c r="F181" s="30" t="s">
        <v>22</v>
      </c>
      <c r="G181" s="30" t="s">
        <v>23</v>
      </c>
    </row>
    <row r="182" spans="1:11" ht="17" x14ac:dyDescent="0.2">
      <c r="A182" s="108"/>
      <c r="B182" s="54"/>
      <c r="C182" s="52" t="s">
        <v>14</v>
      </c>
      <c r="D182" s="51" t="str">
        <f>_xlfn.CONCAT("σ2 = ",F182,", SD = ",G182)</f>
        <v>σ2 = 17.32, SD = 4.16</v>
      </c>
      <c r="F182" s="14" t="s">
        <v>238</v>
      </c>
      <c r="G182" s="14" t="s">
        <v>239</v>
      </c>
    </row>
    <row r="183" spans="1:11" ht="17" x14ac:dyDescent="0.2">
      <c r="A183" s="108"/>
      <c r="B183" s="54"/>
      <c r="C183" s="50" t="s">
        <v>15</v>
      </c>
      <c r="D183" s="51"/>
    </row>
    <row r="184" spans="1:11" x14ac:dyDescent="0.2">
      <c r="A184" s="108"/>
      <c r="B184" s="49"/>
      <c r="C184" s="55" t="s">
        <v>20</v>
      </c>
      <c r="D184" s="56">
        <v>141</v>
      </c>
    </row>
    <row r="185" spans="1:11" x14ac:dyDescent="0.2">
      <c r="A185" s="108"/>
      <c r="B185" s="49"/>
      <c r="C185" s="55" t="s">
        <v>21</v>
      </c>
      <c r="D185" s="56">
        <v>0.24099999999999999</v>
      </c>
    </row>
    <row r="186" spans="1:11" ht="18" x14ac:dyDescent="0.2">
      <c r="A186" s="108"/>
      <c r="B186" s="49"/>
      <c r="C186" s="55" t="s">
        <v>24</v>
      </c>
      <c r="D186" s="56">
        <v>0.17199999999999999</v>
      </c>
    </row>
    <row r="187" spans="1:11" x14ac:dyDescent="0.2">
      <c r="A187" s="108"/>
      <c r="B187" s="49"/>
      <c r="C187" s="55" t="s">
        <v>424</v>
      </c>
      <c r="D187" s="56">
        <v>34.466000000000001</v>
      </c>
    </row>
    <row r="188" spans="1:11" x14ac:dyDescent="0.2">
      <c r="A188" s="108"/>
      <c r="B188" s="49"/>
      <c r="C188" s="55" t="s">
        <v>16</v>
      </c>
      <c r="D188" s="56">
        <v>-8.4659999999999993</v>
      </c>
    </row>
    <row r="189" spans="1:11" x14ac:dyDescent="0.2">
      <c r="A189" s="108"/>
      <c r="B189" s="54"/>
      <c r="C189" s="55" t="s">
        <v>17</v>
      </c>
      <c r="D189" s="56">
        <v>31.347999999999999</v>
      </c>
    </row>
    <row r="190" spans="1:11" x14ac:dyDescent="0.2">
      <c r="A190" s="108"/>
      <c r="B190" s="54"/>
      <c r="C190" s="55" t="s">
        <v>18</v>
      </c>
      <c r="D190" s="56">
        <v>17.233000000000001</v>
      </c>
      <c r="K190" s="1"/>
    </row>
    <row r="191" spans="1:11" s="14" customFormat="1" ht="17" thickBot="1" x14ac:dyDescent="0.25">
      <c r="A191" s="109"/>
      <c r="B191" s="61"/>
      <c r="C191" s="62" t="s">
        <v>19</v>
      </c>
      <c r="D191" s="66">
        <v>1E-3</v>
      </c>
      <c r="E191" s="1"/>
    </row>
    <row r="192" spans="1:11" s="14" customFormat="1" ht="51" x14ac:dyDescent="0.2">
      <c r="A192" s="180" t="s">
        <v>601</v>
      </c>
      <c r="B192" s="69" t="s">
        <v>127</v>
      </c>
      <c r="C192" s="70" t="s">
        <v>205</v>
      </c>
      <c r="D192" s="71"/>
      <c r="E192" s="1"/>
    </row>
    <row r="193" spans="1:10" s="14" customFormat="1" ht="17" x14ac:dyDescent="0.2">
      <c r="A193" s="181"/>
      <c r="B193" s="73" t="s">
        <v>125</v>
      </c>
      <c r="C193" s="74" t="s">
        <v>12</v>
      </c>
      <c r="D193" s="75"/>
      <c r="E193" s="1"/>
      <c r="F193" s="28" t="s">
        <v>8</v>
      </c>
      <c r="G193" s="28" t="s">
        <v>9</v>
      </c>
      <c r="H193" s="28" t="s">
        <v>10</v>
      </c>
      <c r="I193" s="28" t="s">
        <v>35</v>
      </c>
      <c r="J193" s="30" t="s">
        <v>111</v>
      </c>
    </row>
    <row r="194" spans="1:10" s="14" customFormat="1" ht="17" x14ac:dyDescent="0.2">
      <c r="A194" s="181"/>
      <c r="B194" s="73" t="s">
        <v>126</v>
      </c>
      <c r="C194" s="76" t="s">
        <v>79</v>
      </c>
      <c r="D194" s="75" t="str">
        <f>_xlfn.CONCAT("β = ",F194,", SE = ",G194,", z = ",H194,", p = ",I194)</f>
        <v>β = 21.43, SE = 5.5, z = 3.89, p = 0.000</v>
      </c>
      <c r="E194" s="1"/>
      <c r="F194" s="14">
        <v>21.43</v>
      </c>
      <c r="G194" s="14">
        <v>5.5</v>
      </c>
      <c r="H194" s="14">
        <v>3.89</v>
      </c>
      <c r="I194" s="14" t="s">
        <v>51</v>
      </c>
    </row>
    <row r="195" spans="1:10" s="14" customFormat="1" ht="19" x14ac:dyDescent="0.25">
      <c r="A195" s="181"/>
      <c r="B195" s="73"/>
      <c r="C195" s="76" t="s">
        <v>136</v>
      </c>
      <c r="D195" s="75" t="str">
        <f t="shared" ref="D195:D210" si="9">_xlfn.CONCAT("β = ",F195,", SE = ",G195,", z = ",H195,", p = ",I195,", d = ",J195)</f>
        <v>β = -6.48, SE = 3.54, z = -1.83, p = 0.067, d = -0.422</v>
      </c>
      <c r="E195" s="1"/>
      <c r="F195" s="14">
        <v>-6.48</v>
      </c>
      <c r="G195" s="14">
        <v>3.54</v>
      </c>
      <c r="H195" s="14">
        <v>-1.83</v>
      </c>
      <c r="I195" s="14">
        <v>6.7000000000000004E-2</v>
      </c>
      <c r="J195" s="14">
        <v>-0.42199999999999999</v>
      </c>
    </row>
    <row r="196" spans="1:10" s="14" customFormat="1" ht="19" x14ac:dyDescent="0.25">
      <c r="A196" s="181"/>
      <c r="B196" s="73"/>
      <c r="C196" s="76" t="s">
        <v>137</v>
      </c>
      <c r="D196" s="75" t="str">
        <f t="shared" si="9"/>
        <v>β = -3.36, SE = 3.54, z = -0.95, p = 0.342, d = -0.219</v>
      </c>
      <c r="E196" s="1"/>
      <c r="F196" s="14">
        <v>-3.36</v>
      </c>
      <c r="G196" s="14">
        <v>3.54</v>
      </c>
      <c r="H196" s="14">
        <v>-0.95</v>
      </c>
      <c r="I196" s="14">
        <v>0.34200000000000003</v>
      </c>
      <c r="J196" s="14">
        <v>-0.219</v>
      </c>
    </row>
    <row r="197" spans="1:10" s="14" customFormat="1" ht="19" x14ac:dyDescent="0.25">
      <c r="A197" s="181"/>
      <c r="B197" s="73"/>
      <c r="C197" s="76" t="s">
        <v>138</v>
      </c>
      <c r="D197" s="75" t="str">
        <f t="shared" si="9"/>
        <v>β = -4.66, SE = 3.54, z = -1.32, p = 0.188, d = -0.303</v>
      </c>
      <c r="E197" s="1"/>
      <c r="F197" s="14">
        <v>-4.66</v>
      </c>
      <c r="G197" s="14">
        <v>3.54</v>
      </c>
      <c r="H197" s="14">
        <v>-1.32</v>
      </c>
      <c r="I197" s="14">
        <v>0.188</v>
      </c>
      <c r="J197" s="14">
        <v>-0.30299999999999999</v>
      </c>
    </row>
    <row r="198" spans="1:10" s="14" customFormat="1" ht="19" x14ac:dyDescent="0.25">
      <c r="A198" s="181"/>
      <c r="B198" s="73"/>
      <c r="C198" s="76" t="s">
        <v>139</v>
      </c>
      <c r="D198" s="75" t="str">
        <f t="shared" si="9"/>
        <v>β = -0.36, SE = 3.54, z = -0.10, p = 0.918, d = -0.024</v>
      </c>
      <c r="E198" s="1"/>
      <c r="F198" s="14">
        <v>-0.36</v>
      </c>
      <c r="G198" s="14">
        <v>3.54</v>
      </c>
      <c r="H198" s="14" t="s">
        <v>165</v>
      </c>
      <c r="I198" s="14">
        <v>0.91800000000000004</v>
      </c>
      <c r="J198" s="14">
        <v>-2.4E-2</v>
      </c>
    </row>
    <row r="199" spans="1:10" s="14" customFormat="1" ht="19" x14ac:dyDescent="0.25">
      <c r="A199" s="181"/>
      <c r="B199" s="73"/>
      <c r="C199" s="76" t="s">
        <v>140</v>
      </c>
      <c r="D199" s="75" t="str">
        <f t="shared" si="9"/>
        <v>β = -3.16, SE = 3.54, z = -0.89, p = 0.372, d = -0.206</v>
      </c>
      <c r="E199" s="1"/>
      <c r="F199" s="14">
        <v>-3.16</v>
      </c>
      <c r="G199" s="14">
        <v>3.54</v>
      </c>
      <c r="H199" s="14">
        <v>-0.89</v>
      </c>
      <c r="I199" s="14">
        <v>0.372</v>
      </c>
      <c r="J199" s="14">
        <v>-0.20599999999999999</v>
      </c>
    </row>
    <row r="200" spans="1:10" s="14" customFormat="1" ht="19" x14ac:dyDescent="0.25">
      <c r="A200" s="181"/>
      <c r="B200" s="77"/>
      <c r="C200" s="76" t="s">
        <v>141</v>
      </c>
      <c r="D200" s="75" t="str">
        <f t="shared" si="9"/>
        <v>β = -2.64, SE = 3.54, z = -0.75, p = 0.456, d = -0.172</v>
      </c>
      <c r="E200" s="1"/>
      <c r="F200" s="14">
        <v>-2.64</v>
      </c>
      <c r="G200" s="14">
        <v>3.54</v>
      </c>
      <c r="H200" s="14">
        <v>-0.75</v>
      </c>
      <c r="I200" s="14">
        <v>0.45600000000000002</v>
      </c>
      <c r="J200" s="14">
        <v>-0.17199999999999999</v>
      </c>
    </row>
    <row r="201" spans="1:10" s="14" customFormat="1" ht="19" x14ac:dyDescent="0.25">
      <c r="A201" s="181"/>
      <c r="B201" s="77"/>
      <c r="C201" s="76" t="s">
        <v>142</v>
      </c>
      <c r="D201" s="75" t="str">
        <f t="shared" si="9"/>
        <v>β = 1.34, SE = 3.54, z = 0.38, p = 0.705, d = 0.087</v>
      </c>
      <c r="E201" s="1"/>
      <c r="F201" s="14">
        <v>1.34</v>
      </c>
      <c r="G201" s="14">
        <v>3.54</v>
      </c>
      <c r="H201" s="14">
        <v>0.38</v>
      </c>
      <c r="I201" s="14">
        <v>0.70499999999999996</v>
      </c>
      <c r="J201" s="14">
        <v>8.6999999999999994E-2</v>
      </c>
    </row>
    <row r="202" spans="1:10" s="14" customFormat="1" ht="19" x14ac:dyDescent="0.25">
      <c r="A202" s="181"/>
      <c r="B202" s="77"/>
      <c r="C202" s="76" t="s">
        <v>110</v>
      </c>
      <c r="D202" s="75" t="str">
        <f t="shared" si="9"/>
        <v>β = -1.60, SE = 2.89, z = -0.55, p = 0.579, d = -0.104</v>
      </c>
      <c r="E202" s="1"/>
      <c r="F202" s="14" t="s">
        <v>74</v>
      </c>
      <c r="G202" s="14">
        <v>2.89</v>
      </c>
      <c r="H202" s="14">
        <v>-0.55000000000000004</v>
      </c>
      <c r="I202" s="14">
        <v>0.57899999999999996</v>
      </c>
      <c r="J202" s="14">
        <v>-0.104</v>
      </c>
    </row>
    <row r="203" spans="1:10" s="14" customFormat="1" ht="19" x14ac:dyDescent="0.25">
      <c r="A203" s="181"/>
      <c r="B203" s="77"/>
      <c r="C203" s="76" t="s">
        <v>64</v>
      </c>
      <c r="D203" s="75" t="str">
        <f t="shared" si="9"/>
        <v>β = 5.67, SE = 6.98, z = 0.81, p = 0.416, d = 0.369</v>
      </c>
      <c r="E203" s="1"/>
      <c r="F203" s="14">
        <v>5.67</v>
      </c>
      <c r="G203" s="14">
        <v>6.98</v>
      </c>
      <c r="H203" s="14">
        <v>0.81</v>
      </c>
      <c r="I203" s="14">
        <v>0.41599999999999998</v>
      </c>
      <c r="J203" s="14">
        <v>0.36899999999999999</v>
      </c>
    </row>
    <row r="204" spans="1:10" s="14" customFormat="1" ht="19" x14ac:dyDescent="0.25">
      <c r="A204" s="181"/>
      <c r="B204" s="73"/>
      <c r="C204" s="76" t="s">
        <v>143</v>
      </c>
      <c r="D204" s="75" t="str">
        <f t="shared" si="9"/>
        <v>β = 4.85, SE = 5.00, z = 0.97, p = 0.332, d = 0.316</v>
      </c>
      <c r="E204" s="1"/>
      <c r="F204" s="14">
        <v>4.8499999999999996</v>
      </c>
      <c r="G204" s="14" t="s">
        <v>223</v>
      </c>
      <c r="H204" s="14">
        <v>0.97</v>
      </c>
      <c r="I204" s="14">
        <v>0.33200000000000002</v>
      </c>
      <c r="J204" s="14">
        <v>0.316</v>
      </c>
    </row>
    <row r="205" spans="1:10" s="14" customFormat="1" ht="19" x14ac:dyDescent="0.25">
      <c r="A205" s="181"/>
      <c r="B205" s="73"/>
      <c r="C205" s="76" t="s">
        <v>144</v>
      </c>
      <c r="D205" s="75" t="str">
        <f t="shared" si="9"/>
        <v>β = -1.33, SE = 5.00, z = -0.27, p = 0.790, d = -0.087</v>
      </c>
      <c r="E205" s="1"/>
      <c r="F205" s="14">
        <v>-1.33</v>
      </c>
      <c r="G205" s="14" t="s">
        <v>223</v>
      </c>
      <c r="H205" s="14">
        <v>-0.27</v>
      </c>
      <c r="I205" s="14" t="s">
        <v>224</v>
      </c>
      <c r="J205" s="14">
        <v>-8.6999999999999994E-2</v>
      </c>
    </row>
    <row r="206" spans="1:10" s="14" customFormat="1" ht="19" x14ac:dyDescent="0.25">
      <c r="A206" s="181"/>
      <c r="B206" s="73"/>
      <c r="C206" s="76" t="s">
        <v>145</v>
      </c>
      <c r="D206" s="75" t="str">
        <f t="shared" si="9"/>
        <v>β = 6.22, SE = 5.00, z = 1.24, p = 0.214, d = 0.405</v>
      </c>
      <c r="E206" s="1"/>
      <c r="F206" s="14">
        <v>6.22</v>
      </c>
      <c r="G206" s="14" t="s">
        <v>223</v>
      </c>
      <c r="H206" s="14">
        <v>1.24</v>
      </c>
      <c r="I206" s="14">
        <v>0.214</v>
      </c>
      <c r="J206" s="14">
        <v>0.40500000000000003</v>
      </c>
    </row>
    <row r="207" spans="1:10" s="14" customFormat="1" ht="19" x14ac:dyDescent="0.25">
      <c r="A207" s="181"/>
      <c r="B207" s="73"/>
      <c r="C207" s="76" t="s">
        <v>146</v>
      </c>
      <c r="D207" s="75" t="str">
        <f t="shared" si="9"/>
        <v>β = -0.08, SE = 5.00, z = -0.02, p = 0.987, d = -0.005</v>
      </c>
      <c r="E207" s="1"/>
      <c r="F207" s="14">
        <v>-0.08</v>
      </c>
      <c r="G207" s="14" t="s">
        <v>223</v>
      </c>
      <c r="H207" s="14">
        <v>-0.02</v>
      </c>
      <c r="I207" s="14">
        <v>0.98699999999999999</v>
      </c>
      <c r="J207" s="14">
        <v>-5.0000000000000001E-3</v>
      </c>
    </row>
    <row r="208" spans="1:10" s="14" customFormat="1" ht="19" x14ac:dyDescent="0.25">
      <c r="A208" s="181"/>
      <c r="B208" s="73"/>
      <c r="C208" s="76" t="s">
        <v>147</v>
      </c>
      <c r="D208" s="75" t="str">
        <f t="shared" si="9"/>
        <v>β = -2.12, SE = 5.00, z = -0.42, p = 0.671, d = -0.138</v>
      </c>
      <c r="E208" s="1"/>
      <c r="F208" s="14">
        <v>-2.12</v>
      </c>
      <c r="G208" s="14" t="s">
        <v>223</v>
      </c>
      <c r="H208" s="14">
        <v>-0.42</v>
      </c>
      <c r="I208" s="14">
        <v>0.67100000000000004</v>
      </c>
      <c r="J208" s="14">
        <v>-0.13800000000000001</v>
      </c>
    </row>
    <row r="209" spans="1:10" s="14" customFormat="1" ht="19" x14ac:dyDescent="0.25">
      <c r="A209" s="181"/>
      <c r="B209" s="77"/>
      <c r="C209" s="76" t="s">
        <v>148</v>
      </c>
      <c r="D209" s="75" t="str">
        <f t="shared" si="9"/>
        <v>β = -2.35, SE = 5.00, z = -0.47, p = 0.638, d = -0.153</v>
      </c>
      <c r="E209" s="1"/>
      <c r="F209" s="14">
        <v>-2.35</v>
      </c>
      <c r="G209" s="14" t="s">
        <v>223</v>
      </c>
      <c r="H209" s="14">
        <v>-0.47</v>
      </c>
      <c r="I209" s="14">
        <v>0.63800000000000001</v>
      </c>
      <c r="J209" s="14">
        <v>-0.153</v>
      </c>
    </row>
    <row r="210" spans="1:10" s="14" customFormat="1" ht="19" x14ac:dyDescent="0.25">
      <c r="A210" s="181"/>
      <c r="B210" s="77"/>
      <c r="C210" s="76" t="s">
        <v>149</v>
      </c>
      <c r="D210" s="75" t="str">
        <f t="shared" si="9"/>
        <v>β = -7.03, SE = 5.00, z = -1.41, p = 0.160, d = -0.458</v>
      </c>
      <c r="E210" s="1"/>
      <c r="F210" s="14">
        <v>-7.03</v>
      </c>
      <c r="G210" s="14" t="s">
        <v>223</v>
      </c>
      <c r="H210" s="14">
        <v>-1.41</v>
      </c>
      <c r="I210" s="14" t="s">
        <v>225</v>
      </c>
      <c r="J210" s="14">
        <v>-0.45800000000000002</v>
      </c>
    </row>
    <row r="211" spans="1:10" s="14" customFormat="1" ht="17" x14ac:dyDescent="0.2">
      <c r="A211" s="181"/>
      <c r="B211" s="77"/>
      <c r="C211" s="74" t="s">
        <v>13</v>
      </c>
      <c r="D211" s="75"/>
      <c r="E211" s="1"/>
      <c r="F211" s="30" t="s">
        <v>22</v>
      </c>
      <c r="G211" s="30" t="s">
        <v>23</v>
      </c>
    </row>
    <row r="212" spans="1:10" s="14" customFormat="1" ht="17" x14ac:dyDescent="0.2">
      <c r="A212" s="181"/>
      <c r="B212" s="77"/>
      <c r="C212" s="76" t="s">
        <v>14</v>
      </c>
      <c r="D212" s="75" t="str">
        <f>_xlfn.CONCAT("σ2 = ",F212,", SD = ",G212)</f>
        <v>σ2 = 127.76, SD = 11.30</v>
      </c>
      <c r="E212" s="1"/>
      <c r="F212" s="14" t="s">
        <v>221</v>
      </c>
      <c r="G212" s="14" t="s">
        <v>222</v>
      </c>
    </row>
    <row r="213" spans="1:10" s="14" customFormat="1" ht="17" x14ac:dyDescent="0.2">
      <c r="A213" s="181"/>
      <c r="B213" s="77"/>
      <c r="C213" s="74" t="s">
        <v>15</v>
      </c>
      <c r="D213" s="75"/>
      <c r="E213" s="1"/>
    </row>
    <row r="214" spans="1:10" s="14" customFormat="1" x14ac:dyDescent="0.2">
      <c r="A214" s="181"/>
      <c r="B214" s="73"/>
      <c r="C214" s="79" t="s">
        <v>20</v>
      </c>
      <c r="D214" s="80">
        <v>179</v>
      </c>
      <c r="E214" s="1"/>
    </row>
    <row r="215" spans="1:10" s="14" customFormat="1" x14ac:dyDescent="0.2">
      <c r="A215" s="181"/>
      <c r="B215" s="73"/>
      <c r="C215" s="79" t="s">
        <v>21</v>
      </c>
      <c r="D215" s="80">
        <v>0.58199999999999996</v>
      </c>
      <c r="E215" s="1"/>
    </row>
    <row r="216" spans="1:10" s="14" customFormat="1" ht="18" x14ac:dyDescent="0.2">
      <c r="A216" s="181"/>
      <c r="B216" s="73"/>
      <c r="C216" s="79" t="s">
        <v>24</v>
      </c>
      <c r="D216" s="80">
        <v>6.5000000000000002E-2</v>
      </c>
      <c r="E216" s="1"/>
    </row>
    <row r="217" spans="1:10" s="14" customFormat="1" x14ac:dyDescent="0.2">
      <c r="A217" s="181"/>
      <c r="B217" s="73"/>
      <c r="C217" s="79" t="s">
        <v>424</v>
      </c>
      <c r="D217" s="80">
        <v>14.942</v>
      </c>
      <c r="E217" s="1"/>
    </row>
    <row r="218" spans="1:10" s="14" customFormat="1" x14ac:dyDescent="0.2">
      <c r="A218" s="181"/>
      <c r="B218" s="73"/>
      <c r="C218" s="79" t="s">
        <v>16</v>
      </c>
      <c r="D218" s="80">
        <v>15.058</v>
      </c>
      <c r="E218" s="1"/>
    </row>
    <row r="219" spans="1:10" s="14" customFormat="1" x14ac:dyDescent="0.2">
      <c r="A219" s="181"/>
      <c r="B219" s="77"/>
      <c r="C219" s="79" t="s">
        <v>17</v>
      </c>
      <c r="D219" s="80">
        <v>64.382000000000005</v>
      </c>
      <c r="E219" s="1"/>
    </row>
    <row r="220" spans="1:10" s="14" customFormat="1" x14ac:dyDescent="0.2">
      <c r="A220" s="181"/>
      <c r="B220" s="77"/>
      <c r="C220" s="79" t="s">
        <v>18</v>
      </c>
      <c r="D220" s="80">
        <v>7.4710000000000001</v>
      </c>
      <c r="E220" s="1"/>
    </row>
    <row r="221" spans="1:10" s="14" customFormat="1" ht="17" thickBot="1" x14ac:dyDescent="0.25">
      <c r="A221" s="181"/>
      <c r="B221" s="77"/>
      <c r="C221" s="79" t="s">
        <v>19</v>
      </c>
      <c r="D221" s="80">
        <v>0.45600000000000002</v>
      </c>
      <c r="E221" s="1"/>
    </row>
    <row r="222" spans="1:10" s="14" customFormat="1" ht="68" x14ac:dyDescent="0.2">
      <c r="A222" s="180" t="s">
        <v>601</v>
      </c>
      <c r="B222" s="69" t="s">
        <v>127</v>
      </c>
      <c r="C222" s="70" t="s">
        <v>207</v>
      </c>
      <c r="D222" s="71"/>
      <c r="E222" s="1"/>
    </row>
    <row r="223" spans="1:10" s="14" customFormat="1" ht="17" x14ac:dyDescent="0.2">
      <c r="A223" s="181"/>
      <c r="B223" s="73" t="s">
        <v>125</v>
      </c>
      <c r="C223" s="74" t="s">
        <v>12</v>
      </c>
      <c r="D223" s="75"/>
      <c r="E223" s="1"/>
      <c r="F223" s="28" t="s">
        <v>8</v>
      </c>
      <c r="G223" s="28" t="s">
        <v>9</v>
      </c>
      <c r="H223" s="28" t="s">
        <v>10</v>
      </c>
      <c r="I223" s="28" t="s">
        <v>35</v>
      </c>
      <c r="J223" s="30" t="s">
        <v>111</v>
      </c>
    </row>
    <row r="224" spans="1:10" s="14" customFormat="1" ht="17" x14ac:dyDescent="0.2">
      <c r="A224" s="181"/>
      <c r="B224" s="73" t="s">
        <v>126</v>
      </c>
      <c r="C224" s="76" t="s">
        <v>79</v>
      </c>
      <c r="D224" s="75" t="str">
        <f>_xlfn.CONCAT("β = ",F224,", SE = ",G224,", z = ",H224,", p = ",I224)</f>
        <v>β = 22.82, SE = 4.83, z = 4.72, p = 0.000</v>
      </c>
      <c r="E224" s="1"/>
      <c r="F224" s="14">
        <v>22.82</v>
      </c>
      <c r="G224" s="14">
        <v>4.83</v>
      </c>
      <c r="H224" s="14">
        <v>4.72</v>
      </c>
      <c r="I224" s="14" t="s">
        <v>51</v>
      </c>
    </row>
    <row r="225" spans="1:10" s="14" customFormat="1" ht="19" x14ac:dyDescent="0.25">
      <c r="A225" s="181"/>
      <c r="B225" s="73"/>
      <c r="C225" s="76" t="s">
        <v>188</v>
      </c>
      <c r="D225" s="75" t="str">
        <f t="shared" ref="D225:D232" si="10">_xlfn.CONCAT("β = ",F225,", SE = ",G225,", z = ",H225,", p = ",I225,", d = ",J225)</f>
        <v>β = -2.30, SE = 2.99, z = -0.77, p = 0.443, d = -0.172</v>
      </c>
      <c r="E225" s="1"/>
      <c r="F225" s="14" t="s">
        <v>232</v>
      </c>
      <c r="G225" s="14">
        <v>2.99</v>
      </c>
      <c r="H225" s="14">
        <v>-0.77</v>
      </c>
      <c r="I225" s="14">
        <v>0.443</v>
      </c>
      <c r="J225" s="14">
        <v>-0.17199999999999999</v>
      </c>
    </row>
    <row r="226" spans="1:10" s="14" customFormat="1" ht="19" x14ac:dyDescent="0.25">
      <c r="A226" s="181"/>
      <c r="B226" s="73"/>
      <c r="C226" s="76" t="s">
        <v>189</v>
      </c>
      <c r="D226" s="78" t="str">
        <f t="shared" si="10"/>
        <v>β = -5.89, SE = 2.99, z = -1.97, p = 0.049, d = -0.442</v>
      </c>
      <c r="E226" s="1"/>
      <c r="F226" s="14">
        <v>-5.89</v>
      </c>
      <c r="G226" s="14">
        <v>2.99</v>
      </c>
      <c r="H226" s="14">
        <v>-1.97</v>
      </c>
      <c r="I226" s="14">
        <v>4.9000000000000002E-2</v>
      </c>
      <c r="J226" s="14">
        <v>-0.442</v>
      </c>
    </row>
    <row r="227" spans="1:10" s="14" customFormat="1" ht="19" x14ac:dyDescent="0.25">
      <c r="A227" s="181"/>
      <c r="B227" s="73"/>
      <c r="C227" s="76" t="s">
        <v>468</v>
      </c>
      <c r="D227" s="78" t="str">
        <f t="shared" si="10"/>
        <v>β = -6.25, SE = 2.99, z = -2.09, p = 0.037, d = -0.469</v>
      </c>
      <c r="E227" s="1"/>
      <c r="F227" s="14">
        <v>-6.25</v>
      </c>
      <c r="G227" s="14">
        <v>2.99</v>
      </c>
      <c r="H227" s="14">
        <v>-2.09</v>
      </c>
      <c r="I227" s="14">
        <v>3.6999999999999998E-2</v>
      </c>
      <c r="J227" s="14">
        <v>-0.46899999999999997</v>
      </c>
    </row>
    <row r="228" spans="1:10" s="14" customFormat="1" ht="19" x14ac:dyDescent="0.25">
      <c r="A228" s="181"/>
      <c r="B228" s="77"/>
      <c r="C228" s="76" t="s">
        <v>110</v>
      </c>
      <c r="D228" s="75" t="str">
        <f t="shared" si="10"/>
        <v>β = -1.60, SE = 2.44, z = -0.66, p = 0.512, d = -0.120</v>
      </c>
      <c r="E228" s="1"/>
      <c r="F228" s="14" t="s">
        <v>74</v>
      </c>
      <c r="G228" s="14">
        <v>2.44</v>
      </c>
      <c r="H228" s="14">
        <v>-0.66</v>
      </c>
      <c r="I228" s="14">
        <v>0.51200000000000001</v>
      </c>
      <c r="J228" s="14" t="s">
        <v>235</v>
      </c>
    </row>
    <row r="229" spans="1:10" s="14" customFormat="1" ht="19" x14ac:dyDescent="0.25">
      <c r="A229" s="181"/>
      <c r="B229" s="77"/>
      <c r="C229" s="76" t="s">
        <v>64</v>
      </c>
      <c r="D229" s="75" t="str">
        <f t="shared" si="10"/>
        <v>β = 3.12, SE = 6.20, z = 0.50, p = 0.615, d = 0.234</v>
      </c>
      <c r="E229" s="1"/>
      <c r="F229" s="14">
        <v>3.12</v>
      </c>
      <c r="G229" s="14" t="s">
        <v>234</v>
      </c>
      <c r="H229" s="14" t="s">
        <v>176</v>
      </c>
      <c r="I229" s="14">
        <v>0.61499999999999999</v>
      </c>
      <c r="J229" s="14">
        <v>0.23400000000000001</v>
      </c>
    </row>
    <row r="230" spans="1:10" s="14" customFormat="1" ht="19" x14ac:dyDescent="0.25">
      <c r="A230" s="181"/>
      <c r="B230" s="73"/>
      <c r="C230" s="76" t="s">
        <v>190</v>
      </c>
      <c r="D230" s="75" t="str">
        <f t="shared" si="10"/>
        <v>β = 0.60, SE = 4.23, z = 0.14, p = 0.887, d = 0.045</v>
      </c>
      <c r="E230" s="1"/>
      <c r="F230" s="14" t="s">
        <v>156</v>
      </c>
      <c r="G230" s="14">
        <v>4.2300000000000004</v>
      </c>
      <c r="H230" s="14">
        <v>0.14000000000000001</v>
      </c>
      <c r="I230" s="14">
        <v>0.88700000000000001</v>
      </c>
      <c r="J230" s="14">
        <v>4.4999999999999998E-2</v>
      </c>
    </row>
    <row r="231" spans="1:10" s="14" customFormat="1" ht="19" x14ac:dyDescent="0.25">
      <c r="A231" s="181"/>
      <c r="B231" s="73"/>
      <c r="C231" s="76" t="s">
        <v>191</v>
      </c>
      <c r="D231" s="75" t="str">
        <f t="shared" si="10"/>
        <v>β = 2.28, SE = 4.23, z = 0.54, p = 0.589, d = 0.171</v>
      </c>
      <c r="E231" s="1"/>
      <c r="F231" s="14">
        <v>2.2799999999999998</v>
      </c>
      <c r="G231" s="14">
        <v>4.2300000000000004</v>
      </c>
      <c r="H231" s="14">
        <v>0.54</v>
      </c>
      <c r="I231" s="14">
        <v>0.58899999999999997</v>
      </c>
      <c r="J231" s="14">
        <v>0.17100000000000001</v>
      </c>
    </row>
    <row r="232" spans="1:10" s="14" customFormat="1" ht="19" x14ac:dyDescent="0.25">
      <c r="A232" s="181"/>
      <c r="B232" s="73"/>
      <c r="C232" s="76" t="s">
        <v>471</v>
      </c>
      <c r="D232" s="75" t="str">
        <f t="shared" si="10"/>
        <v>β = -2.40, SE = 4.23, z = -0.57, p = 0.571, d = -0.18</v>
      </c>
      <c r="E232" s="1"/>
      <c r="F232" s="14" t="s">
        <v>233</v>
      </c>
      <c r="G232" s="14">
        <v>4.2300000000000004</v>
      </c>
      <c r="H232" s="14">
        <v>-0.56999999999999995</v>
      </c>
      <c r="I232" s="14">
        <v>0.57099999999999995</v>
      </c>
      <c r="J232" s="14">
        <v>-0.18</v>
      </c>
    </row>
    <row r="233" spans="1:10" s="14" customFormat="1" ht="17" x14ac:dyDescent="0.2">
      <c r="A233" s="181"/>
      <c r="B233" s="77"/>
      <c r="C233" s="74" t="s">
        <v>13</v>
      </c>
      <c r="D233" s="75"/>
      <c r="E233" s="1"/>
      <c r="F233" s="30" t="s">
        <v>22</v>
      </c>
      <c r="G233" s="30" t="s">
        <v>23</v>
      </c>
    </row>
    <row r="234" spans="1:10" s="14" customFormat="1" ht="17" x14ac:dyDescent="0.2">
      <c r="A234" s="181"/>
      <c r="B234" s="77"/>
      <c r="C234" s="76" t="s">
        <v>14</v>
      </c>
      <c r="D234" s="75" t="str">
        <f>_xlfn.CONCAT("σ2 = ",F234,", SD = ",G234)</f>
        <v>σ2 = 98.39, SD = 9.92</v>
      </c>
      <c r="E234" s="1"/>
      <c r="F234" s="14" t="s">
        <v>236</v>
      </c>
      <c r="G234" s="14" t="s">
        <v>237</v>
      </c>
    </row>
    <row r="235" spans="1:10" s="14" customFormat="1" ht="17" x14ac:dyDescent="0.2">
      <c r="A235" s="181"/>
      <c r="B235" s="77"/>
      <c r="C235" s="74" t="s">
        <v>15</v>
      </c>
      <c r="D235" s="75"/>
      <c r="E235" s="1"/>
    </row>
    <row r="236" spans="1:10" s="14" customFormat="1" x14ac:dyDescent="0.2">
      <c r="A236" s="181"/>
      <c r="B236" s="73"/>
      <c r="C236" s="79" t="s">
        <v>20</v>
      </c>
      <c r="D236" s="80">
        <v>99</v>
      </c>
      <c r="E236" s="1"/>
    </row>
    <row r="237" spans="1:10" s="14" customFormat="1" x14ac:dyDescent="0.2">
      <c r="A237" s="181"/>
      <c r="B237" s="73"/>
      <c r="C237" s="79" t="s">
        <v>21</v>
      </c>
      <c r="D237" s="183">
        <v>0.6</v>
      </c>
      <c r="E237" s="1"/>
    </row>
    <row r="238" spans="1:10" s="14" customFormat="1" ht="18" x14ac:dyDescent="0.2">
      <c r="A238" s="181"/>
      <c r="B238" s="73"/>
      <c r="C238" s="79" t="s">
        <v>24</v>
      </c>
      <c r="D238" s="80">
        <v>6.8000000000000005E-2</v>
      </c>
      <c r="E238" s="1"/>
    </row>
    <row r="239" spans="1:10" s="14" customFormat="1" x14ac:dyDescent="0.2">
      <c r="A239" s="181"/>
      <c r="B239" s="73"/>
      <c r="C239" s="79" t="s">
        <v>424</v>
      </c>
      <c r="D239" s="80">
        <v>14.725</v>
      </c>
      <c r="E239" s="1"/>
    </row>
    <row r="240" spans="1:10" s="14" customFormat="1" x14ac:dyDescent="0.2">
      <c r="A240" s="181"/>
      <c r="B240" s="73"/>
      <c r="C240" s="79" t="s">
        <v>16</v>
      </c>
      <c r="D240" s="80">
        <v>-0.72499999999999998</v>
      </c>
      <c r="E240" s="1"/>
    </row>
    <row r="241" spans="1:10" s="14" customFormat="1" x14ac:dyDescent="0.2">
      <c r="A241" s="181"/>
      <c r="B241" s="77"/>
      <c r="C241" s="79" t="s">
        <v>17</v>
      </c>
      <c r="D241" s="80">
        <v>18.178000000000001</v>
      </c>
      <c r="E241" s="1"/>
    </row>
    <row r="242" spans="1:10" s="14" customFormat="1" x14ac:dyDescent="0.2">
      <c r="A242" s="181"/>
      <c r="B242" s="77"/>
      <c r="C242" s="79" t="s">
        <v>18</v>
      </c>
      <c r="D242" s="80">
        <v>7.3630000000000004</v>
      </c>
      <c r="E242" s="1"/>
    </row>
    <row r="243" spans="1:10" s="14" customFormat="1" ht="17" thickBot="1" x14ac:dyDescent="0.25">
      <c r="A243" s="182"/>
      <c r="B243" s="85"/>
      <c r="C243" s="86" t="s">
        <v>19</v>
      </c>
      <c r="D243" s="184">
        <v>0.04</v>
      </c>
      <c r="E243" s="1"/>
    </row>
    <row r="244" spans="1:10" s="14" customFormat="1" ht="68" x14ac:dyDescent="0.2">
      <c r="A244" s="180" t="s">
        <v>601</v>
      </c>
      <c r="B244" s="69" t="s">
        <v>127</v>
      </c>
      <c r="C244" s="70" t="s">
        <v>209</v>
      </c>
      <c r="D244" s="71"/>
      <c r="E244" s="1"/>
    </row>
    <row r="245" spans="1:10" s="14" customFormat="1" ht="17" x14ac:dyDescent="0.2">
      <c r="A245" s="181"/>
      <c r="B245" s="73" t="s">
        <v>125</v>
      </c>
      <c r="C245" s="74" t="s">
        <v>12</v>
      </c>
      <c r="D245" s="75"/>
      <c r="E245" s="1"/>
      <c r="F245" s="28" t="s">
        <v>8</v>
      </c>
      <c r="G245" s="28" t="s">
        <v>9</v>
      </c>
      <c r="H245" s="28" t="s">
        <v>10</v>
      </c>
      <c r="I245" s="28" t="s">
        <v>35</v>
      </c>
      <c r="J245" s="30" t="s">
        <v>111</v>
      </c>
    </row>
    <row r="246" spans="1:10" s="14" customFormat="1" ht="17" x14ac:dyDescent="0.2">
      <c r="A246" s="181"/>
      <c r="B246" s="73" t="s">
        <v>126</v>
      </c>
      <c r="C246" s="76" t="s">
        <v>79</v>
      </c>
      <c r="D246" s="75" t="str">
        <f>_xlfn.CONCAT("β = ",F246,", SE = ",G246,", z = ",H246,", p = ",I246)</f>
        <v>β = 24.19, SE = 4.64, z = 5.21, p = 0.000</v>
      </c>
      <c r="E246" s="1"/>
      <c r="F246" s="14">
        <v>24.19</v>
      </c>
      <c r="G246" s="14">
        <v>4.6399999999999997</v>
      </c>
      <c r="H246" s="14">
        <v>5.21</v>
      </c>
      <c r="I246" s="14" t="s">
        <v>51</v>
      </c>
    </row>
    <row r="247" spans="1:10" s="14" customFormat="1" ht="19" x14ac:dyDescent="0.25">
      <c r="A247" s="181"/>
      <c r="B247" s="73"/>
      <c r="C247" s="76" t="s">
        <v>472</v>
      </c>
      <c r="D247" s="78" t="str">
        <f t="shared" ref="D247:D260" si="11">_xlfn.CONCAT("β = ",F247,", SE = ",G247,", z = ",H247,", p = ",I247,", d = ",J247)</f>
        <v>β = -7.30, SE = 2.86, z = -2.55, p = 0.011, d = -0.569</v>
      </c>
      <c r="E247" s="1"/>
      <c r="F247" s="14" t="s">
        <v>243</v>
      </c>
      <c r="G247" s="14">
        <v>2.86</v>
      </c>
      <c r="H247" s="14">
        <v>-2.5499999999999998</v>
      </c>
      <c r="I247" s="14">
        <v>1.0999999999999999E-2</v>
      </c>
      <c r="J247" s="14">
        <v>-0.56899999999999995</v>
      </c>
    </row>
    <row r="248" spans="1:10" s="14" customFormat="1" ht="19" x14ac:dyDescent="0.25">
      <c r="A248" s="181"/>
      <c r="B248" s="73"/>
      <c r="C248" s="76" t="s">
        <v>473</v>
      </c>
      <c r="D248" s="78" t="str">
        <f t="shared" si="11"/>
        <v>β = -5.75, SE = 2.86, z = -2.01, p = 0.045, d = -0.448</v>
      </c>
      <c r="E248" s="1"/>
      <c r="F248" s="14">
        <v>-5.75</v>
      </c>
      <c r="G248" s="14">
        <v>2.86</v>
      </c>
      <c r="H248" s="14">
        <v>-2.0099999999999998</v>
      </c>
      <c r="I248" s="14">
        <v>4.4999999999999998E-2</v>
      </c>
      <c r="J248" s="14">
        <v>-0.44800000000000001</v>
      </c>
    </row>
    <row r="249" spans="1:10" s="14" customFormat="1" ht="19" x14ac:dyDescent="0.25">
      <c r="A249" s="181"/>
      <c r="B249" s="73"/>
      <c r="C249" s="76" t="s">
        <v>474</v>
      </c>
      <c r="D249" s="78" t="str">
        <f t="shared" si="11"/>
        <v>β = -7.14, SE = 2.86, z = -2.49, p = 0.013, d = -0.556</v>
      </c>
      <c r="E249" s="1"/>
      <c r="F249" s="14">
        <v>-7.14</v>
      </c>
      <c r="G249" s="14">
        <v>2.86</v>
      </c>
      <c r="H249" s="14">
        <v>-2.4900000000000002</v>
      </c>
      <c r="I249" s="14">
        <v>1.2999999999999999E-2</v>
      </c>
      <c r="J249" s="14">
        <v>-0.55600000000000005</v>
      </c>
    </row>
    <row r="250" spans="1:10" s="14" customFormat="1" ht="19" x14ac:dyDescent="0.25">
      <c r="A250" s="181"/>
      <c r="B250" s="73"/>
      <c r="C250" s="76" t="s">
        <v>475</v>
      </c>
      <c r="D250" s="78" t="str">
        <f t="shared" si="11"/>
        <v>β = -7.32, SE = 2.86, z = -2.56, p = 0.011, d = -0.570</v>
      </c>
      <c r="E250" s="1"/>
      <c r="F250" s="14">
        <v>-7.32</v>
      </c>
      <c r="G250" s="14">
        <v>2.86</v>
      </c>
      <c r="H250" s="14">
        <v>-2.56</v>
      </c>
      <c r="I250" s="14">
        <v>1.0999999999999999E-2</v>
      </c>
      <c r="J250" s="14" t="s">
        <v>247</v>
      </c>
    </row>
    <row r="251" spans="1:10" s="14" customFormat="1" ht="19" x14ac:dyDescent="0.25">
      <c r="A251" s="181"/>
      <c r="B251" s="73"/>
      <c r="C251" s="76" t="s">
        <v>476</v>
      </c>
      <c r="D251" s="78" t="str">
        <f t="shared" si="11"/>
        <v>β = -8.70, SE = 2.86, z = -3.04, p = 0.002, d = -0.679</v>
      </c>
      <c r="E251" s="1"/>
      <c r="F251" s="14" t="s">
        <v>244</v>
      </c>
      <c r="G251" s="14">
        <v>2.86</v>
      </c>
      <c r="H251" s="14">
        <v>-3.04</v>
      </c>
      <c r="I251" s="14">
        <v>2E-3</v>
      </c>
      <c r="J251" s="14">
        <v>-0.67900000000000005</v>
      </c>
    </row>
    <row r="252" spans="1:10" s="14" customFormat="1" ht="19" x14ac:dyDescent="0.25">
      <c r="A252" s="181"/>
      <c r="B252" s="77"/>
      <c r="C252" s="76" t="s">
        <v>477</v>
      </c>
      <c r="D252" s="75" t="str">
        <f t="shared" si="11"/>
        <v>β = -4.98, SE = 2.86, z = -1.74, p = 0.082, d = -0.388</v>
      </c>
      <c r="E252" s="1"/>
      <c r="F252" s="14">
        <v>-4.9800000000000004</v>
      </c>
      <c r="G252" s="14">
        <v>2.86</v>
      </c>
      <c r="H252" s="14">
        <v>-1.74</v>
      </c>
      <c r="I252" s="14">
        <v>8.2000000000000003E-2</v>
      </c>
      <c r="J252" s="14">
        <v>-0.38800000000000001</v>
      </c>
    </row>
    <row r="253" spans="1:10" s="14" customFormat="1" ht="19" x14ac:dyDescent="0.25">
      <c r="A253" s="181"/>
      <c r="B253" s="77"/>
      <c r="C253" s="76" t="s">
        <v>110</v>
      </c>
      <c r="D253" s="75" t="str">
        <f t="shared" si="11"/>
        <v>β = -1.60, SE = 2.34, z = -0.69, p = 0.493, d = -0.125</v>
      </c>
      <c r="E253" s="1"/>
      <c r="F253" s="14" t="s">
        <v>74</v>
      </c>
      <c r="G253" s="14">
        <v>2.34</v>
      </c>
      <c r="H253" s="14">
        <v>-0.69</v>
      </c>
      <c r="I253" s="14">
        <v>0.49299999999999999</v>
      </c>
      <c r="J253" s="14">
        <v>-0.125</v>
      </c>
    </row>
    <row r="254" spans="1:10" s="14" customFormat="1" ht="19" x14ac:dyDescent="0.25">
      <c r="A254" s="181"/>
      <c r="B254" s="77"/>
      <c r="C254" s="76" t="s">
        <v>64</v>
      </c>
      <c r="D254" s="75" t="str">
        <f t="shared" si="11"/>
        <v>β = 0.62, SE = 5.93, z = 0.10, p = 0.917, d = 0.048</v>
      </c>
      <c r="E254" s="1"/>
      <c r="F254" s="14">
        <v>0.62</v>
      </c>
      <c r="G254" s="14">
        <v>5.93</v>
      </c>
      <c r="H254" s="14" t="s">
        <v>245</v>
      </c>
      <c r="I254" s="14">
        <v>0.91700000000000004</v>
      </c>
      <c r="J254" s="14">
        <v>4.8000000000000001E-2</v>
      </c>
    </row>
    <row r="255" spans="1:10" s="14" customFormat="1" ht="19" x14ac:dyDescent="0.25">
      <c r="A255" s="181"/>
      <c r="B255" s="73"/>
      <c r="C255" s="76" t="s">
        <v>478</v>
      </c>
      <c r="D255" s="75" t="str">
        <f t="shared" si="11"/>
        <v>β = -2.12, SE = 4.05, z = -0.53, p = 0.600, d = -0.166</v>
      </c>
      <c r="E255" s="1"/>
      <c r="F255" s="14">
        <v>-2.12</v>
      </c>
      <c r="G255" s="14">
        <v>4.05</v>
      </c>
      <c r="H255" s="14">
        <v>-0.53</v>
      </c>
      <c r="I255" s="14" t="s">
        <v>246</v>
      </c>
      <c r="J255" s="14">
        <v>-0.16600000000000001</v>
      </c>
    </row>
    <row r="256" spans="1:10" s="14" customFormat="1" ht="19" x14ac:dyDescent="0.25">
      <c r="A256" s="181"/>
      <c r="B256" s="73"/>
      <c r="C256" s="76" t="s">
        <v>479</v>
      </c>
      <c r="D256" s="75" t="str">
        <f t="shared" si="11"/>
        <v>β = -2.19, SE = 4.05, z = -0.54, p = 0.588, d = -0.171</v>
      </c>
      <c r="E256" s="1"/>
      <c r="F256" s="14">
        <v>-2.19</v>
      </c>
      <c r="G256" s="14">
        <v>4.05</v>
      </c>
      <c r="H256" s="14">
        <v>-0.54</v>
      </c>
      <c r="I256" s="14">
        <v>0.58799999999999997</v>
      </c>
      <c r="J256" s="14">
        <v>-0.17100000000000001</v>
      </c>
    </row>
    <row r="257" spans="1:10" s="14" customFormat="1" ht="19" x14ac:dyDescent="0.25">
      <c r="A257" s="181"/>
      <c r="B257" s="73"/>
      <c r="C257" s="76" t="s">
        <v>480</v>
      </c>
      <c r="D257" s="75" t="str">
        <f t="shared" si="11"/>
        <v>β = 0.26, SE = 4.05, z = 0.06, p = 0.948, d = 0.020</v>
      </c>
      <c r="E257" s="1"/>
      <c r="F257" s="14">
        <v>0.26</v>
      </c>
      <c r="G257" s="14">
        <v>4.05</v>
      </c>
      <c r="H257" s="14">
        <v>0.06</v>
      </c>
      <c r="I257" s="14">
        <v>0.94799999999999995</v>
      </c>
      <c r="J257" s="14" t="s">
        <v>53</v>
      </c>
    </row>
    <row r="258" spans="1:10" s="14" customFormat="1" ht="19" x14ac:dyDescent="0.25">
      <c r="A258" s="181"/>
      <c r="B258" s="73"/>
      <c r="C258" s="76" t="s">
        <v>481</v>
      </c>
      <c r="D258" s="75" t="str">
        <f t="shared" si="11"/>
        <v>β = 4.74, SE = 4.05, z = 1.17, p = 0.242, d = 0.369</v>
      </c>
      <c r="E258" s="1"/>
      <c r="F258" s="14">
        <v>4.74</v>
      </c>
      <c r="G258" s="14">
        <v>4.05</v>
      </c>
      <c r="H258" s="14">
        <v>1.17</v>
      </c>
      <c r="I258" s="14">
        <v>0.24199999999999999</v>
      </c>
      <c r="J258" s="14">
        <v>0.36899999999999999</v>
      </c>
    </row>
    <row r="259" spans="1:10" s="14" customFormat="1" ht="19" x14ac:dyDescent="0.25">
      <c r="A259" s="181"/>
      <c r="B259" s="73"/>
      <c r="C259" s="76" t="s">
        <v>482</v>
      </c>
      <c r="D259" s="75" t="str">
        <f t="shared" si="11"/>
        <v>β = 4.67, SE = 4.05, z = 1.15, p = 0.249, d = 0.364</v>
      </c>
      <c r="E259" s="1"/>
      <c r="F259" s="14">
        <v>4.67</v>
      </c>
      <c r="G259" s="14">
        <v>4.05</v>
      </c>
      <c r="H259" s="14">
        <v>1.1499999999999999</v>
      </c>
      <c r="I259" s="14">
        <v>0.249</v>
      </c>
      <c r="J259" s="14">
        <v>0.36399999999999999</v>
      </c>
    </row>
    <row r="260" spans="1:10" s="14" customFormat="1" ht="19" x14ac:dyDescent="0.25">
      <c r="A260" s="181"/>
      <c r="B260" s="77"/>
      <c r="C260" s="76" t="s">
        <v>483</v>
      </c>
      <c r="D260" s="75" t="str">
        <f t="shared" si="11"/>
        <v>β = -2.69, SE = 4.05, z = -0.67, p = 0.506, d = -0.21</v>
      </c>
      <c r="E260" s="1"/>
      <c r="F260" s="14">
        <v>-2.69</v>
      </c>
      <c r="G260" s="14">
        <v>4.05</v>
      </c>
      <c r="H260" s="14">
        <v>-0.67</v>
      </c>
      <c r="I260" s="14">
        <v>0.50600000000000001</v>
      </c>
      <c r="J260" s="14">
        <v>-0.21</v>
      </c>
    </row>
    <row r="261" spans="1:10" s="14" customFormat="1" ht="17" x14ac:dyDescent="0.2">
      <c r="A261" s="181"/>
      <c r="B261" s="77"/>
      <c r="C261" s="74" t="s">
        <v>13</v>
      </c>
      <c r="D261" s="75"/>
      <c r="E261" s="1"/>
      <c r="F261" s="30" t="s">
        <v>22</v>
      </c>
      <c r="G261" s="30" t="s">
        <v>23</v>
      </c>
    </row>
    <row r="262" spans="1:10" s="14" customFormat="1" ht="17" x14ac:dyDescent="0.2">
      <c r="A262" s="181"/>
      <c r="B262" s="77"/>
      <c r="C262" s="76" t="s">
        <v>14</v>
      </c>
      <c r="D262" s="75" t="str">
        <f>_xlfn.CONCAT("σ2 = ",F262,", SD = ",G262)</f>
        <v>σ2 = 92.15, SD = 9.60</v>
      </c>
      <c r="E262" s="1"/>
      <c r="F262" s="14" t="s">
        <v>248</v>
      </c>
      <c r="G262" s="14" t="s">
        <v>249</v>
      </c>
    </row>
    <row r="263" spans="1:10" s="14" customFormat="1" ht="17" x14ac:dyDescent="0.2">
      <c r="A263" s="181"/>
      <c r="B263" s="77"/>
      <c r="C263" s="74" t="s">
        <v>15</v>
      </c>
      <c r="D263" s="75"/>
      <c r="E263" s="1"/>
    </row>
    <row r="264" spans="1:10" s="14" customFormat="1" x14ac:dyDescent="0.2">
      <c r="A264" s="181"/>
      <c r="B264" s="73"/>
      <c r="C264" s="79" t="s">
        <v>20</v>
      </c>
      <c r="D264" s="80">
        <v>159</v>
      </c>
      <c r="E264" s="1"/>
    </row>
    <row r="265" spans="1:10" s="14" customFormat="1" x14ac:dyDescent="0.2">
      <c r="A265" s="181"/>
      <c r="B265" s="73"/>
      <c r="C265" s="79" t="s">
        <v>21</v>
      </c>
      <c r="D265" s="80">
        <v>0.60499999999999998</v>
      </c>
      <c r="E265" s="1"/>
    </row>
    <row r="266" spans="1:10" s="14" customFormat="1" ht="18" x14ac:dyDescent="0.2">
      <c r="A266" s="181"/>
      <c r="B266" s="73"/>
      <c r="C266" s="79" t="s">
        <v>24</v>
      </c>
      <c r="D266" s="80">
        <v>7.0000000000000007E-2</v>
      </c>
      <c r="E266" s="1"/>
    </row>
    <row r="267" spans="1:10" s="14" customFormat="1" x14ac:dyDescent="0.2">
      <c r="A267" s="181"/>
      <c r="B267" s="73"/>
      <c r="C267" s="79" t="s">
        <v>424</v>
      </c>
      <c r="D267" s="80">
        <v>30.225999999999999</v>
      </c>
      <c r="E267" s="1"/>
    </row>
    <row r="268" spans="1:10" s="14" customFormat="1" x14ac:dyDescent="0.2">
      <c r="A268" s="181"/>
      <c r="B268" s="73"/>
      <c r="C268" s="79" t="s">
        <v>16</v>
      </c>
      <c r="D268" s="80">
        <v>-4.226</v>
      </c>
      <c r="E268" s="1"/>
    </row>
    <row r="269" spans="1:10" s="14" customFormat="1" x14ac:dyDescent="0.2">
      <c r="A269" s="181"/>
      <c r="B269" s="77"/>
      <c r="C269" s="79" t="s">
        <v>17</v>
      </c>
      <c r="D269" s="80">
        <v>36.99</v>
      </c>
      <c r="E269" s="1"/>
    </row>
    <row r="270" spans="1:10" s="14" customFormat="1" x14ac:dyDescent="0.2">
      <c r="A270" s="181"/>
      <c r="B270" s="77"/>
      <c r="C270" s="79" t="s">
        <v>18</v>
      </c>
      <c r="D270" s="80">
        <v>15.113</v>
      </c>
      <c r="E270" s="1"/>
    </row>
    <row r="271" spans="1:10" s="14" customFormat="1" ht="17" thickBot="1" x14ac:dyDescent="0.25">
      <c r="A271" s="182"/>
      <c r="B271" s="85"/>
      <c r="C271" s="86" t="s">
        <v>19</v>
      </c>
      <c r="D271" s="89">
        <v>4.0000000000000001E-3</v>
      </c>
      <c r="E271" s="1"/>
    </row>
    <row r="272" spans="1:10" s="14" customFormat="1" ht="51" x14ac:dyDescent="0.2">
      <c r="A272" s="107" t="s">
        <v>602</v>
      </c>
      <c r="B272" s="45" t="s">
        <v>122</v>
      </c>
      <c r="C272" s="46" t="s">
        <v>250</v>
      </c>
      <c r="D272" s="47"/>
      <c r="E272" s="1"/>
    </row>
    <row r="273" spans="1:10" s="14" customFormat="1" ht="17" x14ac:dyDescent="0.2">
      <c r="A273" s="108"/>
      <c r="B273" s="49" t="s">
        <v>123</v>
      </c>
      <c r="C273" s="50" t="s">
        <v>12</v>
      </c>
      <c r="D273" s="51"/>
      <c r="E273" s="1"/>
      <c r="F273" s="28" t="s">
        <v>8</v>
      </c>
      <c r="G273" s="28" t="s">
        <v>9</v>
      </c>
      <c r="H273" s="28" t="s">
        <v>10</v>
      </c>
      <c r="I273" s="28" t="s">
        <v>35</v>
      </c>
      <c r="J273" s="30" t="s">
        <v>111</v>
      </c>
    </row>
    <row r="274" spans="1:10" s="14" customFormat="1" ht="17" x14ac:dyDescent="0.2">
      <c r="A274" s="108"/>
      <c r="B274" s="49" t="s">
        <v>124</v>
      </c>
      <c r="C274" s="52" t="s">
        <v>79</v>
      </c>
      <c r="D274" s="51" t="str">
        <f>_xlfn.CONCAT("β = ",F274,", SE = ",G274,", z = ",H274,", p = ",I274)</f>
        <v>β = 152.55, SE = 25.82, z = 0.38, p = 0.707</v>
      </c>
      <c r="E274" s="1"/>
      <c r="F274" s="14">
        <v>152.55000000000001</v>
      </c>
      <c r="G274" s="14">
        <v>25.82</v>
      </c>
      <c r="H274" s="14">
        <v>0.38</v>
      </c>
      <c r="I274" s="14">
        <v>0.70699999999999996</v>
      </c>
    </row>
    <row r="275" spans="1:10" s="14" customFormat="1" ht="19" x14ac:dyDescent="0.25">
      <c r="A275" s="108"/>
      <c r="B275" s="49"/>
      <c r="C275" s="52" t="s">
        <v>76</v>
      </c>
      <c r="D275" s="53" t="str">
        <f t="shared" ref="D275:D282" si="12">_xlfn.CONCAT("β = ",F275,", SE = ",G275,", z = ",H275,", p = ",I275,", d = ",J275)</f>
        <v>β = -56.48, SE = 16.14, z = -3.57, p = 0.000, d = -0.667</v>
      </c>
      <c r="E275" s="1"/>
      <c r="F275" s="14">
        <v>-56.48</v>
      </c>
      <c r="G275" s="14">
        <v>16.14</v>
      </c>
      <c r="H275" s="14">
        <v>-3.57</v>
      </c>
      <c r="I275" s="14" t="s">
        <v>51</v>
      </c>
      <c r="J275" s="14">
        <v>-0.66700000000000004</v>
      </c>
    </row>
    <row r="276" spans="1:10" s="14" customFormat="1" ht="19" x14ac:dyDescent="0.25">
      <c r="A276" s="108"/>
      <c r="B276" s="54"/>
      <c r="C276" s="52" t="s">
        <v>77</v>
      </c>
      <c r="D276" s="53" t="str">
        <f t="shared" si="12"/>
        <v>β = -64.55, SE = 17.75, z = -3.65, p = 0.000, d = -0.772</v>
      </c>
      <c r="E276" s="1"/>
      <c r="F276" s="14">
        <v>-64.55</v>
      </c>
      <c r="G276" s="14">
        <v>17.75</v>
      </c>
      <c r="H276" s="14">
        <v>-3.65</v>
      </c>
      <c r="I276" s="14" t="s">
        <v>51</v>
      </c>
      <c r="J276" s="14">
        <v>-0.77200000000000002</v>
      </c>
    </row>
    <row r="277" spans="1:10" s="14" customFormat="1" ht="19" x14ac:dyDescent="0.25">
      <c r="A277" s="108"/>
      <c r="B277" s="54"/>
      <c r="C277" s="52" t="s">
        <v>78</v>
      </c>
      <c r="D277" s="53" t="str">
        <f t="shared" si="12"/>
        <v>β = -75.84, SE = 16.14, z = -4.77, p = 0.000, d = -0.906</v>
      </c>
      <c r="E277" s="1"/>
      <c r="F277" s="14">
        <v>-75.84</v>
      </c>
      <c r="G277" s="14">
        <v>16.14</v>
      </c>
      <c r="H277" s="14">
        <v>-4.7699999999999996</v>
      </c>
      <c r="I277" s="14" t="s">
        <v>51</v>
      </c>
      <c r="J277" s="14">
        <v>-0.90600000000000003</v>
      </c>
    </row>
    <row r="278" spans="1:10" s="14" customFormat="1" ht="19" x14ac:dyDescent="0.25">
      <c r="A278" s="108"/>
      <c r="B278" s="54"/>
      <c r="C278" s="52" t="s">
        <v>110</v>
      </c>
      <c r="D278" s="51" t="str">
        <f t="shared" si="12"/>
        <v>β = -12.91, SE = 19.36, z = -0.63, p = 0.532, d = -0.147</v>
      </c>
      <c r="E278" s="1"/>
      <c r="F278" s="14">
        <v>-12.91</v>
      </c>
      <c r="G278" s="14">
        <v>19.36</v>
      </c>
      <c r="H278" s="14">
        <v>-0.63</v>
      </c>
      <c r="I278" s="14">
        <v>0.53200000000000003</v>
      </c>
      <c r="J278" s="14">
        <v>-0.14699999999999999</v>
      </c>
    </row>
    <row r="279" spans="1:10" s="14" customFormat="1" ht="19" x14ac:dyDescent="0.25">
      <c r="A279" s="108"/>
      <c r="B279" s="54"/>
      <c r="C279" s="52" t="s">
        <v>64</v>
      </c>
      <c r="D279" s="51" t="str">
        <f t="shared" si="12"/>
        <v>β = 20.98, SE = 33.89, z = 0.61, p = 0.542, d = 0.248</v>
      </c>
      <c r="E279" s="1"/>
      <c r="F279" s="14">
        <v>20.98</v>
      </c>
      <c r="G279" s="14">
        <v>33.89</v>
      </c>
      <c r="H279" s="14">
        <v>0.61</v>
      </c>
      <c r="I279" s="14">
        <v>0.54200000000000004</v>
      </c>
      <c r="J279" s="14">
        <v>0.248</v>
      </c>
    </row>
    <row r="280" spans="1:10" s="14" customFormat="1" ht="19" x14ac:dyDescent="0.25">
      <c r="A280" s="108"/>
      <c r="B280" s="54"/>
      <c r="C280" s="52" t="s">
        <v>107</v>
      </c>
      <c r="D280" s="51" t="str">
        <f t="shared" si="12"/>
        <v>β = 6.45, SE = 22.59, z = 0.30, p = 0.767, d = 0.078</v>
      </c>
      <c r="E280" s="1"/>
      <c r="F280" s="14">
        <v>6.45</v>
      </c>
      <c r="G280" s="14">
        <v>22.59</v>
      </c>
      <c r="H280" s="14" t="s">
        <v>258</v>
      </c>
      <c r="I280" s="14">
        <v>0.76700000000000002</v>
      </c>
      <c r="J280" s="14">
        <v>7.8E-2</v>
      </c>
    </row>
    <row r="281" spans="1:10" s="14" customFormat="1" ht="19" x14ac:dyDescent="0.25">
      <c r="A281" s="108"/>
      <c r="B281" s="54"/>
      <c r="C281" s="52" t="s">
        <v>108</v>
      </c>
      <c r="D281" s="51" t="str">
        <f t="shared" si="12"/>
        <v>β = -16.14, SE = 25.82, z = -0.64, p = 0.521, d = -0.192</v>
      </c>
      <c r="E281" s="1"/>
      <c r="F281" s="14">
        <v>-16.14</v>
      </c>
      <c r="G281" s="14">
        <v>25.82</v>
      </c>
      <c r="H281" s="14">
        <v>-0.64</v>
      </c>
      <c r="I281" s="14">
        <v>0.52100000000000002</v>
      </c>
      <c r="J281" s="14">
        <v>-0.192</v>
      </c>
    </row>
    <row r="282" spans="1:10" s="14" customFormat="1" ht="19" x14ac:dyDescent="0.25">
      <c r="A282" s="108"/>
      <c r="B282" s="54"/>
      <c r="C282" s="52" t="s">
        <v>109</v>
      </c>
      <c r="D282" s="51" t="str">
        <f t="shared" si="12"/>
        <v>β = 4.84, SE = 22.59, z = 0.23, p = 0.818, d = 0.062</v>
      </c>
      <c r="E282" s="1"/>
      <c r="F282" s="14">
        <v>4.84</v>
      </c>
      <c r="G282" s="14">
        <v>22.59</v>
      </c>
      <c r="H282" s="14">
        <v>0.23</v>
      </c>
      <c r="I282" s="14">
        <v>0.81799999999999995</v>
      </c>
      <c r="J282" s="14">
        <v>6.2E-2</v>
      </c>
    </row>
    <row r="283" spans="1:10" s="14" customFormat="1" ht="17" x14ac:dyDescent="0.2">
      <c r="A283" s="108"/>
      <c r="B283" s="54"/>
      <c r="C283" s="50" t="s">
        <v>13</v>
      </c>
      <c r="D283" s="51"/>
      <c r="E283" s="1"/>
      <c r="F283" s="30" t="s">
        <v>22</v>
      </c>
      <c r="G283" s="30" t="s">
        <v>23</v>
      </c>
    </row>
    <row r="284" spans="1:10" s="14" customFormat="1" ht="17" x14ac:dyDescent="0.2">
      <c r="A284" s="108"/>
      <c r="B284" s="54"/>
      <c r="C284" s="52" t="s">
        <v>14</v>
      </c>
      <c r="D284" s="51" t="str">
        <f>_xlfn.CONCAT("σ2 = ",F284,", SD = ",G284)</f>
        <v>σ2 = 2707.99, SD = 52.04</v>
      </c>
      <c r="E284" s="1"/>
      <c r="F284" s="14" t="s">
        <v>632</v>
      </c>
      <c r="G284" s="14" t="s">
        <v>631</v>
      </c>
    </row>
    <row r="285" spans="1:10" s="14" customFormat="1" ht="17" x14ac:dyDescent="0.2">
      <c r="A285" s="108"/>
      <c r="B285" s="54"/>
      <c r="C285" s="50" t="s">
        <v>15</v>
      </c>
      <c r="D285" s="51"/>
      <c r="E285" s="1"/>
    </row>
    <row r="286" spans="1:10" s="14" customFormat="1" x14ac:dyDescent="0.2">
      <c r="A286" s="108"/>
      <c r="B286" s="49"/>
      <c r="C286" s="55" t="s">
        <v>20</v>
      </c>
      <c r="D286" s="56">
        <v>347</v>
      </c>
      <c r="E286" s="1"/>
    </row>
    <row r="287" spans="1:10" s="14" customFormat="1" x14ac:dyDescent="0.2">
      <c r="A287" s="108"/>
      <c r="B287" s="49"/>
      <c r="C287" s="55" t="s">
        <v>21</v>
      </c>
      <c r="D287" s="56">
        <v>0.42399999999999999</v>
      </c>
      <c r="E287" s="1"/>
    </row>
    <row r="288" spans="1:10" s="14" customFormat="1" ht="18" x14ac:dyDescent="0.2">
      <c r="A288" s="108"/>
      <c r="B288" s="49"/>
      <c r="C288" s="55" t="s">
        <v>24</v>
      </c>
      <c r="D288" s="56">
        <v>9.1999999999999998E-2</v>
      </c>
      <c r="E288" s="1"/>
    </row>
    <row r="289" spans="1:9" s="14" customFormat="1" x14ac:dyDescent="0.2">
      <c r="A289" s="108"/>
      <c r="B289" s="49"/>
      <c r="C289" s="55" t="s">
        <v>424</v>
      </c>
      <c r="D289" s="56">
        <v>48.158000000000001</v>
      </c>
      <c r="E289" s="1"/>
    </row>
    <row r="290" spans="1:9" s="14" customFormat="1" x14ac:dyDescent="0.2">
      <c r="A290" s="108"/>
      <c r="B290" s="49"/>
      <c r="C290" s="55" t="s">
        <v>16</v>
      </c>
      <c r="D290" s="56">
        <v>-34.158000000000001</v>
      </c>
      <c r="E290" s="1"/>
    </row>
    <row r="291" spans="1:9" s="14" customFormat="1" x14ac:dyDescent="0.2">
      <c r="A291" s="108"/>
      <c r="B291" s="54"/>
      <c r="C291" s="55" t="s">
        <v>17</v>
      </c>
      <c r="D291" s="56">
        <v>-6.9939999999999998</v>
      </c>
      <c r="E291" s="1"/>
    </row>
    <row r="292" spans="1:9" s="14" customFormat="1" x14ac:dyDescent="0.2">
      <c r="A292" s="108"/>
      <c r="B292" s="54"/>
      <c r="C292" s="55" t="s">
        <v>18</v>
      </c>
      <c r="D292" s="56">
        <v>24.079000000000001</v>
      </c>
      <c r="E292" s="1"/>
    </row>
    <row r="293" spans="1:9" s="14" customFormat="1" ht="17" x14ac:dyDescent="0.2">
      <c r="A293" s="108"/>
      <c r="B293" s="54"/>
      <c r="C293" s="55" t="s">
        <v>19</v>
      </c>
      <c r="D293" s="57" t="s">
        <v>25</v>
      </c>
      <c r="E293" s="1"/>
    </row>
    <row r="294" spans="1:9" s="14" customFormat="1" x14ac:dyDescent="0.2">
      <c r="A294" s="108"/>
      <c r="B294" s="54"/>
      <c r="C294" s="58" t="s">
        <v>27</v>
      </c>
      <c r="D294" s="56"/>
      <c r="E294" s="1"/>
    </row>
    <row r="295" spans="1:9" s="14" customFormat="1" ht="18" x14ac:dyDescent="0.25">
      <c r="A295" s="108"/>
      <c r="B295" s="54"/>
      <c r="C295" s="59" t="s">
        <v>118</v>
      </c>
      <c r="D295" s="56"/>
      <c r="E295" s="1"/>
      <c r="F295" s="30" t="s">
        <v>20</v>
      </c>
      <c r="G295" s="30" t="s">
        <v>34</v>
      </c>
      <c r="H295" s="30" t="s">
        <v>35</v>
      </c>
      <c r="I295" s="30" t="s">
        <v>111</v>
      </c>
    </row>
    <row r="296" spans="1:9" s="14" customFormat="1" ht="17" x14ac:dyDescent="0.2">
      <c r="A296" s="108"/>
      <c r="B296" s="54"/>
      <c r="C296" s="55" t="s">
        <v>28</v>
      </c>
      <c r="D296" s="53" t="str">
        <f>_xlfn.CONCAT("t(",F296,") = ",G296,", p = ",H296,", d = ",I296)</f>
        <v>t(347) = 3.57, p = 0.000, d = 0.923</v>
      </c>
      <c r="E296" s="1"/>
      <c r="F296" s="14">
        <v>347</v>
      </c>
      <c r="G296" s="14">
        <v>3.57</v>
      </c>
      <c r="H296" s="14" t="s">
        <v>51</v>
      </c>
      <c r="I296" s="14">
        <v>0.92300000000000004</v>
      </c>
    </row>
    <row r="297" spans="1:9" s="14" customFormat="1" ht="17" x14ac:dyDescent="0.2">
      <c r="A297" s="108"/>
      <c r="B297" s="54"/>
      <c r="C297" s="55" t="s">
        <v>29</v>
      </c>
      <c r="D297" s="53" t="str">
        <f t="shared" ref="D297:D301" si="13">_xlfn.CONCAT("t(",F297,") = ",G297,", p = ",H297,", d = ",I297)</f>
        <v>t(347) = 3.65, p = 0.000, d = 1.070</v>
      </c>
      <c r="E297" s="1"/>
      <c r="F297" s="14">
        <v>347</v>
      </c>
      <c r="G297" s="14">
        <v>3.65</v>
      </c>
      <c r="H297" s="14" t="s">
        <v>51</v>
      </c>
      <c r="I297" s="14" t="s">
        <v>633</v>
      </c>
    </row>
    <row r="298" spans="1:9" s="14" customFormat="1" ht="17" x14ac:dyDescent="0.2">
      <c r="A298" s="108"/>
      <c r="B298" s="54"/>
      <c r="C298" s="55" t="s">
        <v>30</v>
      </c>
      <c r="D298" s="53" t="str">
        <f t="shared" si="13"/>
        <v>t(347) = 4.77, p = 0.000, d = 1.255</v>
      </c>
      <c r="E298" s="1"/>
      <c r="F298" s="14">
        <v>347</v>
      </c>
      <c r="G298" s="14">
        <v>4.7699999999999996</v>
      </c>
      <c r="H298" s="14" t="s">
        <v>51</v>
      </c>
      <c r="I298" s="14">
        <v>1.2549999999999999</v>
      </c>
    </row>
    <row r="299" spans="1:9" s="14" customFormat="1" ht="17" x14ac:dyDescent="0.2">
      <c r="A299" s="108"/>
      <c r="B299" s="54"/>
      <c r="C299" s="55" t="s">
        <v>31</v>
      </c>
      <c r="D299" s="51" t="str">
        <f t="shared" si="13"/>
        <v>t(347) = 0.67, p = 0.502, d = 0.147</v>
      </c>
      <c r="E299" s="1"/>
      <c r="F299" s="14">
        <v>347</v>
      </c>
      <c r="G299" s="14">
        <v>0.67</v>
      </c>
      <c r="H299" s="14">
        <v>0.502</v>
      </c>
      <c r="I299" s="14">
        <v>0.14699999999999999</v>
      </c>
    </row>
    <row r="300" spans="1:9" s="14" customFormat="1" ht="17" x14ac:dyDescent="0.2">
      <c r="A300" s="108"/>
      <c r="B300" s="54"/>
      <c r="C300" s="55" t="s">
        <v>32</v>
      </c>
      <c r="D300" s="51" t="str">
        <f t="shared" si="13"/>
        <v>t(347) = 1.89, p = 0.060, d = 0.332</v>
      </c>
      <c r="E300" s="1"/>
      <c r="F300" s="14">
        <v>347</v>
      </c>
      <c r="G300" s="14">
        <v>1.89</v>
      </c>
      <c r="H300" s="14" t="s">
        <v>259</v>
      </c>
      <c r="I300" s="14">
        <v>0.33200000000000002</v>
      </c>
    </row>
    <row r="301" spans="1:9" s="14" customFormat="1" ht="17" x14ac:dyDescent="0.2">
      <c r="A301" s="108"/>
      <c r="B301" s="54"/>
      <c r="C301" s="55" t="s">
        <v>33</v>
      </c>
      <c r="D301" s="51" t="str">
        <f t="shared" si="13"/>
        <v>t(347) = 0.83, p = 0.408, d = 0.185</v>
      </c>
      <c r="E301" s="1"/>
      <c r="F301" s="14">
        <v>347</v>
      </c>
      <c r="G301" s="14">
        <v>0.83</v>
      </c>
      <c r="H301" s="14">
        <v>0.40799999999999997</v>
      </c>
      <c r="I301" s="14">
        <v>0.185</v>
      </c>
    </row>
    <row r="302" spans="1:9" s="14" customFormat="1" ht="18" x14ac:dyDescent="0.25">
      <c r="A302" s="108"/>
      <c r="B302" s="54"/>
      <c r="C302" s="59" t="s">
        <v>119</v>
      </c>
      <c r="D302" s="51"/>
      <c r="E302" s="1"/>
    </row>
    <row r="303" spans="1:9" s="14" customFormat="1" ht="17" x14ac:dyDescent="0.2">
      <c r="A303" s="108"/>
      <c r="B303" s="54"/>
      <c r="C303" s="55" t="s">
        <v>28</v>
      </c>
      <c r="D303" s="53" t="str">
        <f t="shared" ref="D303:D308" si="14">_xlfn.CONCAT("t(",F303,") = ",G303,", p = ",H303,", d = ",I303)</f>
        <v>t(347) = 3.15, p = 0.002, d = 0.815</v>
      </c>
      <c r="E303" s="1"/>
      <c r="F303" s="14">
        <v>347</v>
      </c>
      <c r="G303" s="14">
        <v>3.15</v>
      </c>
      <c r="H303" s="14">
        <v>2E-3</v>
      </c>
      <c r="I303" s="14">
        <v>0.81499999999999995</v>
      </c>
    </row>
    <row r="304" spans="1:9" s="14" customFormat="1" ht="17" x14ac:dyDescent="0.2">
      <c r="A304" s="108"/>
      <c r="B304" s="54"/>
      <c r="C304" s="55" t="s">
        <v>29</v>
      </c>
      <c r="D304" s="53" t="str">
        <f t="shared" si="14"/>
        <v>t(347) = 4.56, p = 0.000, d = 1.336</v>
      </c>
      <c r="E304" s="1"/>
      <c r="F304" s="14">
        <v>347</v>
      </c>
      <c r="G304" s="14">
        <v>4.5599999999999996</v>
      </c>
      <c r="H304" s="14" t="s">
        <v>51</v>
      </c>
      <c r="I304" s="14">
        <v>1.3360000000000001</v>
      </c>
    </row>
    <row r="305" spans="1:10" s="14" customFormat="1" ht="17" x14ac:dyDescent="0.2">
      <c r="A305" s="108"/>
      <c r="B305" s="54"/>
      <c r="C305" s="55" t="s">
        <v>30</v>
      </c>
      <c r="D305" s="53" t="str">
        <f t="shared" si="14"/>
        <v>t(347) = 4.44, p = 0.000, d = 1.170</v>
      </c>
      <c r="E305" s="1"/>
      <c r="F305" s="14">
        <v>347</v>
      </c>
      <c r="G305" s="14">
        <v>4.4400000000000004</v>
      </c>
      <c r="H305" s="14" t="s">
        <v>51</v>
      </c>
      <c r="I305" s="14" t="s">
        <v>634</v>
      </c>
    </row>
    <row r="306" spans="1:10" s="14" customFormat="1" ht="17" x14ac:dyDescent="0.2">
      <c r="A306" s="108"/>
      <c r="B306" s="54"/>
      <c r="C306" s="55" t="s">
        <v>31</v>
      </c>
      <c r="D306" s="53" t="str">
        <f t="shared" si="14"/>
        <v>t(347) = 2.39, p = 0.017, d = 0.521</v>
      </c>
      <c r="E306" s="1"/>
      <c r="F306" s="14">
        <v>347</v>
      </c>
      <c r="G306" s="14">
        <v>2.39</v>
      </c>
      <c r="H306" s="14">
        <v>1.7000000000000001E-2</v>
      </c>
      <c r="I306" s="14">
        <v>0.52100000000000002</v>
      </c>
    </row>
    <row r="307" spans="1:10" s="14" customFormat="1" ht="17" x14ac:dyDescent="0.2">
      <c r="A307" s="108"/>
      <c r="B307" s="54"/>
      <c r="C307" s="55" t="s">
        <v>32</v>
      </c>
      <c r="D307" s="53" t="str">
        <f t="shared" si="14"/>
        <v>t(347) = 2.02, p = 0.044, d = 0.355</v>
      </c>
      <c r="E307" s="1"/>
      <c r="F307" s="14">
        <v>347</v>
      </c>
      <c r="G307" s="14">
        <v>2.02</v>
      </c>
      <c r="H307" s="14">
        <v>4.3999999999999997E-2</v>
      </c>
      <c r="I307" s="14">
        <v>0.35499999999999998</v>
      </c>
    </row>
    <row r="308" spans="1:10" s="14" customFormat="1" ht="18" thickBot="1" x14ac:dyDescent="0.25">
      <c r="A308" s="109"/>
      <c r="B308" s="61"/>
      <c r="C308" s="62" t="s">
        <v>33</v>
      </c>
      <c r="D308" s="63" t="str">
        <f t="shared" si="14"/>
        <v>t(347) = -0.74, p = 0.457, d = -0.166</v>
      </c>
      <c r="E308" s="1"/>
      <c r="F308" s="14">
        <v>347</v>
      </c>
      <c r="G308" s="14">
        <v>-0.74</v>
      </c>
      <c r="H308" s="14">
        <v>0.45700000000000002</v>
      </c>
      <c r="I308" s="14">
        <v>-0.16600000000000001</v>
      </c>
    </row>
    <row r="309" spans="1:10" s="14" customFormat="1" ht="51" x14ac:dyDescent="0.2">
      <c r="A309" s="180" t="s">
        <v>604</v>
      </c>
      <c r="B309" s="69" t="s">
        <v>127</v>
      </c>
      <c r="C309" s="70" t="s">
        <v>251</v>
      </c>
      <c r="D309" s="71"/>
      <c r="E309" s="1"/>
    </row>
    <row r="310" spans="1:10" s="14" customFormat="1" ht="17" x14ac:dyDescent="0.2">
      <c r="A310" s="181"/>
      <c r="B310" s="73" t="s">
        <v>125</v>
      </c>
      <c r="C310" s="74" t="s">
        <v>12</v>
      </c>
      <c r="D310" s="75"/>
      <c r="E310" s="1"/>
      <c r="F310" s="28" t="s">
        <v>8</v>
      </c>
      <c r="G310" s="28" t="s">
        <v>9</v>
      </c>
      <c r="H310" s="28" t="s">
        <v>10</v>
      </c>
      <c r="I310" s="28" t="s">
        <v>35</v>
      </c>
      <c r="J310" s="30" t="s">
        <v>111</v>
      </c>
    </row>
    <row r="311" spans="1:10" s="14" customFormat="1" ht="17" x14ac:dyDescent="0.2">
      <c r="A311" s="181"/>
      <c r="B311" s="73" t="s">
        <v>126</v>
      </c>
      <c r="C311" s="76" t="s">
        <v>79</v>
      </c>
      <c r="D311" s="75" t="str">
        <f>_xlfn.CONCAT("β = ",F311,", SE = ",G311,", z = ",H311,", p = ",I311)</f>
        <v>β = 270.35, SE = 59.7, z = 2.10, p = 0.036</v>
      </c>
      <c r="E311" s="1"/>
      <c r="F311" s="14">
        <v>270.35000000000002</v>
      </c>
      <c r="G311" s="14">
        <v>59.7</v>
      </c>
      <c r="H311" s="14" t="s">
        <v>181</v>
      </c>
      <c r="I311" s="14">
        <v>3.5999999999999997E-2</v>
      </c>
    </row>
    <row r="312" spans="1:10" s="14" customFormat="1" ht="19" x14ac:dyDescent="0.25">
      <c r="A312" s="181"/>
      <c r="B312" s="73"/>
      <c r="C312" s="76" t="s">
        <v>76</v>
      </c>
      <c r="D312" s="75" t="str">
        <f t="shared" ref="D312:D319" si="15">_xlfn.CONCAT("β = ",F312,", SE = ",G312,", z = ",H312,", p = ",I312,", d = ",J312)</f>
        <v>β = 16.14, SE = 37.11, z = 0.42, p = 0.676, d = 0.077</v>
      </c>
      <c r="E312" s="1"/>
      <c r="F312" s="14">
        <v>16.14</v>
      </c>
      <c r="G312" s="14">
        <v>37.11</v>
      </c>
      <c r="H312" s="14">
        <v>0.42</v>
      </c>
      <c r="I312" s="14">
        <v>0.67600000000000005</v>
      </c>
      <c r="J312" s="14">
        <v>7.6999999999999999E-2</v>
      </c>
    </row>
    <row r="313" spans="1:10" s="14" customFormat="1" ht="19" x14ac:dyDescent="0.25">
      <c r="A313" s="181"/>
      <c r="B313" s="77"/>
      <c r="C313" s="76" t="s">
        <v>77</v>
      </c>
      <c r="D313" s="78" t="str">
        <f t="shared" si="15"/>
        <v>β = -106.5, SE = 41.95, z = -2.54, p = 0.011, d = -0.535</v>
      </c>
      <c r="E313" s="1"/>
      <c r="F313" s="14">
        <v>-106.5</v>
      </c>
      <c r="G313" s="14">
        <v>41.95</v>
      </c>
      <c r="H313" s="14">
        <v>-2.54</v>
      </c>
      <c r="I313" s="14">
        <v>1.0999999999999999E-2</v>
      </c>
      <c r="J313" s="14">
        <v>-0.53500000000000003</v>
      </c>
    </row>
    <row r="314" spans="1:10" s="14" customFormat="1" ht="19" x14ac:dyDescent="0.25">
      <c r="A314" s="181"/>
      <c r="B314" s="77"/>
      <c r="C314" s="76" t="s">
        <v>78</v>
      </c>
      <c r="D314" s="78" t="str">
        <f t="shared" si="15"/>
        <v>β = -133.93, SE = 37.11, z = -3.55, p = 0.000, d = -0.669</v>
      </c>
      <c r="E314" s="1"/>
      <c r="F314" s="14">
        <v>-133.93</v>
      </c>
      <c r="G314" s="14">
        <v>37.11</v>
      </c>
      <c r="H314" s="14">
        <v>-3.55</v>
      </c>
      <c r="I314" s="14" t="s">
        <v>51</v>
      </c>
      <c r="J314" s="14">
        <v>-0.66900000000000004</v>
      </c>
    </row>
    <row r="315" spans="1:10" s="14" customFormat="1" ht="19" x14ac:dyDescent="0.25">
      <c r="A315" s="181"/>
      <c r="B315" s="77"/>
      <c r="C315" s="76" t="s">
        <v>110</v>
      </c>
      <c r="D315" s="75" t="str">
        <f t="shared" si="15"/>
        <v>β = -29.05, SE = 45.18, z = -0.62, p = 0.533, d = -0.144</v>
      </c>
      <c r="E315" s="1"/>
      <c r="F315" s="14">
        <v>-29.05</v>
      </c>
      <c r="G315" s="14">
        <v>45.18</v>
      </c>
      <c r="H315" s="14">
        <v>-0.62</v>
      </c>
      <c r="I315" s="14">
        <v>0.53300000000000003</v>
      </c>
      <c r="J315" s="14">
        <v>-0.14399999999999999</v>
      </c>
    </row>
    <row r="316" spans="1:10" s="14" customFormat="1" ht="19" x14ac:dyDescent="0.25">
      <c r="A316" s="181"/>
      <c r="B316" s="77"/>
      <c r="C316" s="76" t="s">
        <v>64</v>
      </c>
      <c r="D316" s="75" t="str">
        <f t="shared" si="15"/>
        <v>β = -4.84, SE = 69.39, z = -0.06, p = 0.953, d = -0.021</v>
      </c>
      <c r="E316" s="1"/>
      <c r="F316" s="14">
        <v>-4.84</v>
      </c>
      <c r="G316" s="14">
        <v>69.39</v>
      </c>
      <c r="H316" s="14">
        <v>-0.06</v>
      </c>
      <c r="I316" s="14">
        <v>0.95299999999999996</v>
      </c>
      <c r="J316" s="14">
        <v>-2.1000000000000001E-2</v>
      </c>
    </row>
    <row r="317" spans="1:10" s="14" customFormat="1" ht="19" x14ac:dyDescent="0.25">
      <c r="A317" s="181"/>
      <c r="B317" s="77"/>
      <c r="C317" s="76" t="s">
        <v>107</v>
      </c>
      <c r="D317" s="75" t="str">
        <f t="shared" si="15"/>
        <v>β = -88.75, SE = 51.64, z = -1.71, p = 0.088, d = -0.447</v>
      </c>
      <c r="E317" s="1"/>
      <c r="F317" s="14">
        <v>-88.75</v>
      </c>
      <c r="G317" s="14">
        <v>51.64</v>
      </c>
      <c r="H317" s="14">
        <v>-1.71</v>
      </c>
      <c r="I317" s="14">
        <v>8.7999999999999995E-2</v>
      </c>
      <c r="J317" s="14">
        <v>-0.44700000000000001</v>
      </c>
    </row>
    <row r="318" spans="1:10" s="14" customFormat="1" ht="19" x14ac:dyDescent="0.25">
      <c r="A318" s="181"/>
      <c r="B318" s="77"/>
      <c r="C318" s="76" t="s">
        <v>108</v>
      </c>
      <c r="D318" s="75" t="str">
        <f t="shared" si="15"/>
        <v>β = 12.91, SE = 59.70, z = 0.22, p = 0.828, d = 0.065</v>
      </c>
      <c r="E318" s="1"/>
      <c r="F318" s="14">
        <v>12.91</v>
      </c>
      <c r="G318" s="14" t="s">
        <v>267</v>
      </c>
      <c r="H318" s="14">
        <v>0.22</v>
      </c>
      <c r="I318" s="14">
        <v>0.82799999999999996</v>
      </c>
      <c r="J318" s="14">
        <v>6.5000000000000002E-2</v>
      </c>
    </row>
    <row r="319" spans="1:10" s="14" customFormat="1" ht="19" x14ac:dyDescent="0.25">
      <c r="A319" s="181"/>
      <c r="B319" s="77"/>
      <c r="C319" s="76" t="s">
        <v>109</v>
      </c>
      <c r="D319" s="75" t="str">
        <f t="shared" si="15"/>
        <v>β = 20.98, SE = 53.25, z = 0.38, p = 0.702, d = 0.102</v>
      </c>
      <c r="E319" s="1"/>
      <c r="F319" s="14">
        <v>20.98</v>
      </c>
      <c r="G319" s="14">
        <v>53.25</v>
      </c>
      <c r="H319" s="14">
        <v>0.38</v>
      </c>
      <c r="I319" s="14">
        <v>0.70199999999999996</v>
      </c>
      <c r="J319" s="14">
        <v>0.10199999999999999</v>
      </c>
    </row>
    <row r="320" spans="1:10" s="14" customFormat="1" ht="17" x14ac:dyDescent="0.2">
      <c r="A320" s="181"/>
      <c r="B320" s="77"/>
      <c r="C320" s="74" t="s">
        <v>13</v>
      </c>
      <c r="D320" s="75"/>
      <c r="E320" s="1"/>
      <c r="F320" s="30" t="s">
        <v>22</v>
      </c>
      <c r="G320" s="30" t="s">
        <v>23</v>
      </c>
    </row>
    <row r="321" spans="1:9" s="14" customFormat="1" ht="17" x14ac:dyDescent="0.2">
      <c r="A321" s="181"/>
      <c r="B321" s="77"/>
      <c r="C321" s="76" t="s">
        <v>14</v>
      </c>
      <c r="D321" s="75" t="str">
        <f>_xlfn.CONCAT("σ2 = ",F321,", SD = ",G321)</f>
        <v>σ2 = 12633.86, SD = 112.40</v>
      </c>
      <c r="E321" s="1"/>
      <c r="F321" s="14" t="s">
        <v>635</v>
      </c>
      <c r="G321" s="14" t="s">
        <v>636</v>
      </c>
    </row>
    <row r="322" spans="1:9" s="14" customFormat="1" ht="17" x14ac:dyDescent="0.2">
      <c r="A322" s="181"/>
      <c r="B322" s="77"/>
      <c r="C322" s="74" t="s">
        <v>15</v>
      </c>
      <c r="D322" s="75"/>
      <c r="E322" s="1"/>
    </row>
    <row r="323" spans="1:9" s="14" customFormat="1" x14ac:dyDescent="0.2">
      <c r="A323" s="181"/>
      <c r="B323" s="73"/>
      <c r="C323" s="79" t="s">
        <v>20</v>
      </c>
      <c r="D323" s="80">
        <v>385</v>
      </c>
      <c r="E323" s="1"/>
    </row>
    <row r="324" spans="1:9" s="14" customFormat="1" x14ac:dyDescent="0.2">
      <c r="A324" s="181"/>
      <c r="B324" s="73"/>
      <c r="C324" s="79" t="s">
        <v>21</v>
      </c>
      <c r="D324" s="80">
        <v>0.35199999999999998</v>
      </c>
      <c r="E324" s="1"/>
    </row>
    <row r="325" spans="1:9" s="14" customFormat="1" ht="18" x14ac:dyDescent="0.2">
      <c r="A325" s="181"/>
      <c r="B325" s="73"/>
      <c r="C325" s="79" t="s">
        <v>24</v>
      </c>
      <c r="D325" s="80">
        <v>9.2999999999999999E-2</v>
      </c>
      <c r="E325" s="1"/>
    </row>
    <row r="326" spans="1:9" s="14" customFormat="1" x14ac:dyDescent="0.2">
      <c r="A326" s="181"/>
      <c r="B326" s="73"/>
      <c r="C326" s="79" t="s">
        <v>424</v>
      </c>
      <c r="D326" s="80">
        <v>57.920999999999999</v>
      </c>
      <c r="E326" s="1"/>
    </row>
    <row r="327" spans="1:9" s="14" customFormat="1" x14ac:dyDescent="0.2">
      <c r="A327" s="181"/>
      <c r="B327" s="73"/>
      <c r="C327" s="79" t="s">
        <v>16</v>
      </c>
      <c r="D327" s="80">
        <v>-43.920999999999999</v>
      </c>
      <c r="E327" s="1"/>
    </row>
    <row r="328" spans="1:9" s="14" customFormat="1" x14ac:dyDescent="0.2">
      <c r="A328" s="181"/>
      <c r="B328" s="77"/>
      <c r="C328" s="79" t="s">
        <v>17</v>
      </c>
      <c r="D328" s="80">
        <v>-16.050999999999998</v>
      </c>
      <c r="E328" s="1"/>
    </row>
    <row r="329" spans="1:9" s="14" customFormat="1" x14ac:dyDescent="0.2">
      <c r="A329" s="181"/>
      <c r="B329" s="77"/>
      <c r="C329" s="79" t="s">
        <v>18</v>
      </c>
      <c r="D329" s="80">
        <v>28.96</v>
      </c>
      <c r="E329" s="1"/>
    </row>
    <row r="330" spans="1:9" s="14" customFormat="1" ht="17" x14ac:dyDescent="0.2">
      <c r="A330" s="181"/>
      <c r="B330" s="77"/>
      <c r="C330" s="79" t="s">
        <v>19</v>
      </c>
      <c r="D330" s="81" t="s">
        <v>25</v>
      </c>
      <c r="E330" s="1"/>
    </row>
    <row r="331" spans="1:9" s="14" customFormat="1" x14ac:dyDescent="0.2">
      <c r="A331" s="181"/>
      <c r="B331" s="77"/>
      <c r="C331" s="82" t="s">
        <v>27</v>
      </c>
      <c r="D331" s="80"/>
      <c r="E331" s="1"/>
    </row>
    <row r="332" spans="1:9" s="14" customFormat="1" ht="18" x14ac:dyDescent="0.25">
      <c r="A332" s="181"/>
      <c r="B332" s="77"/>
      <c r="C332" s="83" t="s">
        <v>118</v>
      </c>
      <c r="D332" s="80"/>
      <c r="E332" s="1"/>
      <c r="F332" s="30" t="s">
        <v>20</v>
      </c>
      <c r="G332" s="30" t="s">
        <v>34</v>
      </c>
      <c r="H332" s="30" t="s">
        <v>35</v>
      </c>
      <c r="I332" s="30" t="s">
        <v>111</v>
      </c>
    </row>
    <row r="333" spans="1:9" s="14" customFormat="1" ht="17" x14ac:dyDescent="0.2">
      <c r="A333" s="181"/>
      <c r="B333" s="77"/>
      <c r="C333" s="79" t="s">
        <v>28</v>
      </c>
      <c r="D333" s="75" t="str">
        <f t="shared" ref="D333:D345" si="16">_xlfn.CONCAT("t(",F333,") = ",G333,", p = ",H333,", d = ",I333)</f>
        <v>t(385) = -0.42, p = 0.676, d = -0.101</v>
      </c>
      <c r="E333" s="1"/>
      <c r="F333" s="14">
        <v>385</v>
      </c>
      <c r="G333" s="14">
        <v>-0.42</v>
      </c>
      <c r="H333" s="14">
        <v>0.67600000000000005</v>
      </c>
      <c r="I333" s="14">
        <v>-0.10100000000000001</v>
      </c>
    </row>
    <row r="334" spans="1:9" s="14" customFormat="1" ht="17" x14ac:dyDescent="0.2">
      <c r="A334" s="181"/>
      <c r="B334" s="77"/>
      <c r="C334" s="79" t="s">
        <v>29</v>
      </c>
      <c r="D334" s="78" t="str">
        <f t="shared" si="16"/>
        <v>t(385) = 2.54, p = 0.011, d = 0.699</v>
      </c>
      <c r="E334" s="1"/>
      <c r="F334" s="14">
        <v>385</v>
      </c>
      <c r="G334" s="14">
        <v>2.54</v>
      </c>
      <c r="H334" s="14">
        <v>1.0999999999999999E-2</v>
      </c>
      <c r="I334" s="14">
        <v>0.69899999999999995</v>
      </c>
    </row>
    <row r="335" spans="1:9" s="14" customFormat="1" ht="17" x14ac:dyDescent="0.2">
      <c r="A335" s="181"/>
      <c r="B335" s="77"/>
      <c r="C335" s="79" t="s">
        <v>30</v>
      </c>
      <c r="D335" s="78" t="str">
        <f t="shared" si="16"/>
        <v>t(385) = 3.55, p = 0.000, d = 0.874</v>
      </c>
      <c r="E335" s="1"/>
      <c r="F335" s="14">
        <v>385</v>
      </c>
      <c r="G335" s="14">
        <v>3.55</v>
      </c>
      <c r="H335" s="14" t="s">
        <v>51</v>
      </c>
      <c r="I335" s="14">
        <v>0.874</v>
      </c>
    </row>
    <row r="336" spans="1:9" s="14" customFormat="1" ht="17" x14ac:dyDescent="0.2">
      <c r="A336" s="181"/>
      <c r="B336" s="77"/>
      <c r="C336" s="79" t="s">
        <v>31</v>
      </c>
      <c r="D336" s="78" t="str">
        <f t="shared" si="16"/>
        <v>t(385) = 3.85, p = 0.000, d = 0.8</v>
      </c>
      <c r="E336" s="1"/>
      <c r="F336" s="14">
        <v>385</v>
      </c>
      <c r="G336" s="14">
        <v>3.85</v>
      </c>
      <c r="H336" s="14" t="s">
        <v>51</v>
      </c>
      <c r="I336" s="14">
        <v>0.8</v>
      </c>
    </row>
    <row r="337" spans="1:10" s="14" customFormat="1" ht="17" x14ac:dyDescent="0.2">
      <c r="A337" s="181"/>
      <c r="B337" s="77"/>
      <c r="C337" s="79" t="s">
        <v>32</v>
      </c>
      <c r="D337" s="78" t="str">
        <f t="shared" si="16"/>
        <v>t(385) = 5.81, p = 0.000, d = 0.974</v>
      </c>
      <c r="E337" s="1"/>
      <c r="F337" s="14">
        <v>385</v>
      </c>
      <c r="G337" s="14">
        <v>5.81</v>
      </c>
      <c r="H337" s="14" t="s">
        <v>51</v>
      </c>
      <c r="I337" s="14">
        <v>0.97399999999999998</v>
      </c>
    </row>
    <row r="338" spans="1:10" s="14" customFormat="1" ht="17" x14ac:dyDescent="0.2">
      <c r="A338" s="181"/>
      <c r="B338" s="77"/>
      <c r="C338" s="79" t="s">
        <v>33</v>
      </c>
      <c r="D338" s="75" t="str">
        <f t="shared" si="16"/>
        <v>t(385) = 0.82, p = 0.414, d = 0.174</v>
      </c>
      <c r="E338" s="1"/>
      <c r="F338" s="14">
        <v>385</v>
      </c>
      <c r="G338" s="14">
        <v>0.82</v>
      </c>
      <c r="H338" s="14">
        <v>0.41399999999999998</v>
      </c>
      <c r="I338" s="14">
        <v>0.17399999999999999</v>
      </c>
    </row>
    <row r="339" spans="1:10" s="14" customFormat="1" ht="18" x14ac:dyDescent="0.25">
      <c r="A339" s="181"/>
      <c r="B339" s="77"/>
      <c r="C339" s="83" t="s">
        <v>119</v>
      </c>
      <c r="D339" s="75"/>
      <c r="E339" s="1"/>
    </row>
    <row r="340" spans="1:10" s="14" customFormat="1" ht="17" x14ac:dyDescent="0.2">
      <c r="A340" s="181"/>
      <c r="B340" s="77"/>
      <c r="C340" s="79" t="s">
        <v>28</v>
      </c>
      <c r="D340" s="78" t="str">
        <f t="shared" si="16"/>
        <v>t(385) = 2.00, p = 0.046, d = 0.483</v>
      </c>
      <c r="E340" s="1"/>
      <c r="F340" s="14">
        <v>385</v>
      </c>
      <c r="G340" s="14" t="s">
        <v>260</v>
      </c>
      <c r="H340" s="14">
        <v>4.5999999999999999E-2</v>
      </c>
      <c r="I340" s="14">
        <v>0.48299999999999998</v>
      </c>
    </row>
    <row r="341" spans="1:10" s="14" customFormat="1" ht="17" x14ac:dyDescent="0.2">
      <c r="A341" s="181"/>
      <c r="B341" s="77"/>
      <c r="C341" s="79" t="s">
        <v>29</v>
      </c>
      <c r="D341" s="78" t="str">
        <f t="shared" si="16"/>
        <v>t(385) = 2.23, p = 0.026, d = 0.615</v>
      </c>
      <c r="E341" s="1"/>
      <c r="F341" s="14">
        <v>385</v>
      </c>
      <c r="G341" s="14">
        <v>2.23</v>
      </c>
      <c r="H341" s="14">
        <v>2.5999999999999999E-2</v>
      </c>
      <c r="I341" s="14">
        <v>0.61499999999999999</v>
      </c>
    </row>
    <row r="342" spans="1:10" s="14" customFormat="1" ht="17" x14ac:dyDescent="0.2">
      <c r="A342" s="181"/>
      <c r="B342" s="77"/>
      <c r="C342" s="79" t="s">
        <v>30</v>
      </c>
      <c r="D342" s="78" t="str">
        <f t="shared" si="16"/>
        <v>t(385) = 3.01, p = 0.003, d = 0.74</v>
      </c>
      <c r="E342" s="1"/>
      <c r="F342" s="14">
        <v>385</v>
      </c>
      <c r="G342" s="14">
        <v>3.01</v>
      </c>
      <c r="H342" s="14">
        <v>3.0000000000000001E-3</v>
      </c>
      <c r="I342" s="14">
        <v>0.74</v>
      </c>
    </row>
    <row r="343" spans="1:10" s="14" customFormat="1" ht="17" x14ac:dyDescent="0.2">
      <c r="A343" s="181"/>
      <c r="B343" s="77"/>
      <c r="C343" s="79" t="s">
        <v>31</v>
      </c>
      <c r="D343" s="75" t="str">
        <f t="shared" si="16"/>
        <v>t(385) = 0.63, p = 0.526, d = 0.132</v>
      </c>
      <c r="E343" s="1"/>
      <c r="F343" s="14">
        <v>385</v>
      </c>
      <c r="G343" s="14">
        <v>0.63</v>
      </c>
      <c r="H343" s="14">
        <v>0.52600000000000002</v>
      </c>
      <c r="I343" s="14">
        <v>0.13200000000000001</v>
      </c>
    </row>
    <row r="344" spans="1:10" s="14" customFormat="1" ht="17" x14ac:dyDescent="0.2">
      <c r="A344" s="181"/>
      <c r="B344" s="77"/>
      <c r="C344" s="79" t="s">
        <v>32</v>
      </c>
      <c r="D344" s="75" t="str">
        <f t="shared" si="16"/>
        <v>t(385) = 1.54, p = 0.126, d = 0.258</v>
      </c>
      <c r="E344" s="1"/>
      <c r="F344" s="14">
        <v>385</v>
      </c>
      <c r="G344" s="14">
        <v>1.54</v>
      </c>
      <c r="H344" s="14">
        <v>0.126</v>
      </c>
      <c r="I344" s="14">
        <v>0.25800000000000001</v>
      </c>
    </row>
    <row r="345" spans="1:10" s="14" customFormat="1" ht="18" thickBot="1" x14ac:dyDescent="0.25">
      <c r="A345" s="182"/>
      <c r="B345" s="85"/>
      <c r="C345" s="86" t="s">
        <v>33</v>
      </c>
      <c r="D345" s="87" t="str">
        <f t="shared" si="16"/>
        <v>t(385) = 0.59, p = 0.556, d = 0.126</v>
      </c>
      <c r="E345" s="1"/>
      <c r="F345" s="14">
        <v>385</v>
      </c>
      <c r="G345" s="14">
        <v>0.59</v>
      </c>
      <c r="H345" s="14">
        <v>0.55600000000000005</v>
      </c>
      <c r="I345" s="14">
        <v>0.126</v>
      </c>
    </row>
    <row r="346" spans="1:10" s="14" customFormat="1" ht="51" x14ac:dyDescent="0.2">
      <c r="A346" s="107" t="s">
        <v>603</v>
      </c>
      <c r="B346" s="45" t="s">
        <v>122</v>
      </c>
      <c r="C346" s="46" t="s">
        <v>484</v>
      </c>
      <c r="D346" s="47"/>
      <c r="E346" s="1"/>
    </row>
    <row r="347" spans="1:10" s="14" customFormat="1" ht="17" x14ac:dyDescent="0.2">
      <c r="A347" s="108"/>
      <c r="B347" s="49" t="s">
        <v>123</v>
      </c>
      <c r="C347" s="50" t="s">
        <v>12</v>
      </c>
      <c r="D347" s="51"/>
      <c r="E347" s="1"/>
      <c r="F347" s="28" t="s">
        <v>8</v>
      </c>
      <c r="G347" s="28" t="s">
        <v>9</v>
      </c>
      <c r="H347" s="28" t="s">
        <v>10</v>
      </c>
      <c r="I347" s="28" t="s">
        <v>35</v>
      </c>
      <c r="J347" s="30" t="s">
        <v>111</v>
      </c>
    </row>
    <row r="348" spans="1:10" s="14" customFormat="1" ht="17" x14ac:dyDescent="0.2">
      <c r="A348" s="108"/>
      <c r="B348" s="49" t="s">
        <v>124</v>
      </c>
      <c r="C348" s="52" t="s">
        <v>79</v>
      </c>
      <c r="D348" s="51" t="str">
        <f>_xlfn.CONCAT("β = ",F348,", SE = ",G348,", z = ",H348,", p = ",I348)</f>
        <v>β = 163.85, SE = 35.5, z = 0.61, p = 0.541</v>
      </c>
      <c r="E348" s="1"/>
      <c r="F348" s="29">
        <v>163.85</v>
      </c>
      <c r="G348" s="29">
        <v>35.5</v>
      </c>
      <c r="H348" s="29">
        <v>0.61</v>
      </c>
      <c r="I348" s="29">
        <v>0.54100000000000004</v>
      </c>
      <c r="J348" s="29"/>
    </row>
    <row r="349" spans="1:10" s="14" customFormat="1" ht="19" x14ac:dyDescent="0.25">
      <c r="A349" s="108"/>
      <c r="B349" s="49"/>
      <c r="C349" s="52" t="s">
        <v>469</v>
      </c>
      <c r="D349" s="51" t="str">
        <f t="shared" ref="D349:D352" si="17">_xlfn.CONCAT("β = ",F349,", SE = ",G349,", z = ",H349,", p = ",I349,", d = ",J349)</f>
        <v>β = -35.50, SE = 30.66, z = -1.15, p = 0.249, d = -0.366</v>
      </c>
      <c r="E349" s="1"/>
      <c r="F349" s="29" t="s">
        <v>487</v>
      </c>
      <c r="G349" s="29">
        <v>30.66</v>
      </c>
      <c r="H349" s="29">
        <v>-1.1499999999999999</v>
      </c>
      <c r="I349" s="29">
        <v>0.249</v>
      </c>
      <c r="J349" s="14">
        <v>-0.36599999999999999</v>
      </c>
    </row>
    <row r="350" spans="1:10" s="14" customFormat="1" ht="19" x14ac:dyDescent="0.25">
      <c r="A350" s="108"/>
      <c r="B350" s="54"/>
      <c r="C350" s="52" t="s">
        <v>110</v>
      </c>
      <c r="D350" s="51" t="str">
        <f t="shared" si="17"/>
        <v>β = -17.75, SE = 30.66, z = -0.59, p = 0.555, d = -0.191</v>
      </c>
      <c r="E350" s="1"/>
      <c r="F350" s="14">
        <v>-17.75</v>
      </c>
      <c r="G350" s="14">
        <v>30.66</v>
      </c>
      <c r="H350" s="14">
        <v>-0.59</v>
      </c>
      <c r="I350" s="29">
        <v>0.55500000000000005</v>
      </c>
      <c r="J350" s="14">
        <v>-0.191</v>
      </c>
    </row>
    <row r="351" spans="1:10" s="14" customFormat="1" ht="19" x14ac:dyDescent="0.25">
      <c r="A351" s="108"/>
      <c r="B351" s="54"/>
      <c r="C351" s="52" t="s">
        <v>64</v>
      </c>
      <c r="D351" s="51" t="str">
        <f t="shared" si="17"/>
        <v>β = 33.89, SE = 46.08, z = 0.73, p = 0.468, d = 0.349</v>
      </c>
      <c r="E351" s="1"/>
      <c r="F351" s="14">
        <v>33.89</v>
      </c>
      <c r="G351" s="14" t="s">
        <v>486</v>
      </c>
      <c r="H351" s="14">
        <v>0.73</v>
      </c>
      <c r="I351" s="14">
        <v>0.46800000000000003</v>
      </c>
      <c r="J351" s="14">
        <v>0.34899999999999998</v>
      </c>
    </row>
    <row r="352" spans="1:10" s="14" customFormat="1" ht="19" x14ac:dyDescent="0.25">
      <c r="A352" s="108"/>
      <c r="B352" s="49"/>
      <c r="C352" s="52" t="s">
        <v>470</v>
      </c>
      <c r="D352" s="51" t="str">
        <f t="shared" si="17"/>
        <v>β = 11.03, SE = 41.95, z = 0.26, p = 0.792, d = 0.117</v>
      </c>
      <c r="E352" s="1"/>
      <c r="F352" s="29" t="s">
        <v>488</v>
      </c>
      <c r="G352" s="29">
        <v>41.95</v>
      </c>
      <c r="H352" s="29">
        <v>0.26</v>
      </c>
      <c r="I352" s="29">
        <v>0.79200000000000004</v>
      </c>
      <c r="J352" s="14">
        <v>0.11700000000000001</v>
      </c>
    </row>
    <row r="353" spans="1:10" s="14" customFormat="1" ht="17" x14ac:dyDescent="0.2">
      <c r="A353" s="108"/>
      <c r="B353" s="54"/>
      <c r="C353" s="50" t="s">
        <v>13</v>
      </c>
      <c r="D353" s="51"/>
      <c r="E353" s="1"/>
      <c r="F353" s="30" t="s">
        <v>22</v>
      </c>
      <c r="G353" s="30" t="s">
        <v>23</v>
      </c>
    </row>
    <row r="354" spans="1:10" s="14" customFormat="1" ht="17" x14ac:dyDescent="0.2">
      <c r="A354" s="108"/>
      <c r="B354" s="54"/>
      <c r="C354" s="52" t="s">
        <v>14</v>
      </c>
      <c r="D354" s="51" t="str">
        <f>_xlfn.CONCAT("σ2 = ",F354,", SD = ",G354)</f>
        <v>σ2 = 3939.62, SD = 62.77</v>
      </c>
      <c r="E354" s="1"/>
      <c r="F354" s="14" t="s">
        <v>646</v>
      </c>
      <c r="G354" s="14" t="s">
        <v>645</v>
      </c>
    </row>
    <row r="355" spans="1:10" s="14" customFormat="1" ht="17" x14ac:dyDescent="0.2">
      <c r="A355" s="108"/>
      <c r="B355" s="54"/>
      <c r="C355" s="50" t="s">
        <v>15</v>
      </c>
      <c r="D355" s="51"/>
      <c r="E355" s="1"/>
    </row>
    <row r="356" spans="1:10" s="14" customFormat="1" x14ac:dyDescent="0.2">
      <c r="A356" s="108"/>
      <c r="B356" s="49"/>
      <c r="C356" s="55" t="s">
        <v>20</v>
      </c>
      <c r="D356" s="56">
        <v>31</v>
      </c>
      <c r="E356" s="1"/>
    </row>
    <row r="357" spans="1:10" s="14" customFormat="1" x14ac:dyDescent="0.2">
      <c r="A357" s="108"/>
      <c r="B357" s="49"/>
      <c r="C357" s="55" t="s">
        <v>21</v>
      </c>
      <c r="D357" s="56">
        <v>0.47899999999999998</v>
      </c>
      <c r="E357" s="1"/>
    </row>
    <row r="358" spans="1:10" s="14" customFormat="1" ht="18" x14ac:dyDescent="0.2">
      <c r="A358" s="108"/>
      <c r="B358" s="49"/>
      <c r="C358" s="55" t="s">
        <v>24</v>
      </c>
      <c r="D358" s="56">
        <v>6.5000000000000002E-2</v>
      </c>
      <c r="E358" s="1"/>
    </row>
    <row r="359" spans="1:10" s="14" customFormat="1" x14ac:dyDescent="0.2">
      <c r="A359" s="108"/>
      <c r="B359" s="49"/>
      <c r="C359" s="55" t="s">
        <v>424</v>
      </c>
      <c r="D359" s="56">
        <v>2.1760000000000002</v>
      </c>
      <c r="E359" s="1"/>
    </row>
    <row r="360" spans="1:10" s="14" customFormat="1" x14ac:dyDescent="0.2">
      <c r="A360" s="108"/>
      <c r="B360" s="49"/>
      <c r="C360" s="55" t="s">
        <v>16</v>
      </c>
      <c r="D360" s="56">
        <v>3.8239999999999998</v>
      </c>
      <c r="E360" s="1"/>
    </row>
    <row r="361" spans="1:10" s="14" customFormat="1" x14ac:dyDescent="0.2">
      <c r="A361" s="108"/>
      <c r="B361" s="54"/>
      <c r="C361" s="55" t="s">
        <v>17</v>
      </c>
      <c r="D361" s="56">
        <v>8.7360000000000007</v>
      </c>
      <c r="E361" s="1"/>
    </row>
    <row r="362" spans="1:10" s="14" customFormat="1" x14ac:dyDescent="0.2">
      <c r="A362" s="108"/>
      <c r="B362" s="54"/>
      <c r="C362" s="55" t="s">
        <v>18</v>
      </c>
      <c r="D362" s="56">
        <v>1.0880000000000001</v>
      </c>
      <c r="E362" s="1"/>
    </row>
    <row r="363" spans="1:10" s="14" customFormat="1" ht="17" thickBot="1" x14ac:dyDescent="0.25">
      <c r="A363" s="108"/>
      <c r="B363" s="54"/>
      <c r="C363" s="55" t="s">
        <v>19</v>
      </c>
      <c r="D363" s="56">
        <v>0.53700000000000003</v>
      </c>
      <c r="E363" s="1"/>
    </row>
    <row r="364" spans="1:10" s="14" customFormat="1" ht="51" x14ac:dyDescent="0.2">
      <c r="A364" s="107" t="s">
        <v>603</v>
      </c>
      <c r="B364" s="45" t="s">
        <v>122</v>
      </c>
      <c r="C364" s="46" t="s">
        <v>252</v>
      </c>
      <c r="D364" s="47"/>
      <c r="E364" s="1"/>
    </row>
    <row r="365" spans="1:10" s="14" customFormat="1" ht="17" x14ac:dyDescent="0.2">
      <c r="A365" s="108"/>
      <c r="B365" s="49" t="s">
        <v>123</v>
      </c>
      <c r="C365" s="50" t="s">
        <v>12</v>
      </c>
      <c r="D365" s="51"/>
      <c r="E365" s="1"/>
      <c r="F365" s="28" t="s">
        <v>8</v>
      </c>
      <c r="G365" s="28" t="s">
        <v>9</v>
      </c>
      <c r="H365" s="28" t="s">
        <v>10</v>
      </c>
      <c r="I365" s="28" t="s">
        <v>35</v>
      </c>
      <c r="J365" s="30" t="s">
        <v>111</v>
      </c>
    </row>
    <row r="366" spans="1:10" s="14" customFormat="1" ht="17" x14ac:dyDescent="0.2">
      <c r="A366" s="108"/>
      <c r="B366" s="49" t="s">
        <v>124</v>
      </c>
      <c r="C366" s="52" t="s">
        <v>79</v>
      </c>
      <c r="D366" s="51" t="str">
        <f>_xlfn.CONCAT("β = ",F366,", SE = ",G366,", z = ",H366,", p = ",I366)</f>
        <v>β = 150.94, SE = 24.2, z = 0.32, p = 0.748</v>
      </c>
      <c r="E366" s="1"/>
      <c r="F366" s="14">
        <v>150.94</v>
      </c>
      <c r="G366" s="14">
        <v>24.2</v>
      </c>
      <c r="H366" s="14">
        <v>0.32</v>
      </c>
      <c r="I366" s="14">
        <v>0.748</v>
      </c>
    </row>
    <row r="367" spans="1:10" s="14" customFormat="1" ht="19" x14ac:dyDescent="0.25">
      <c r="A367" s="108"/>
      <c r="B367" s="49"/>
      <c r="C367" s="52" t="s">
        <v>136</v>
      </c>
      <c r="D367" s="51" t="str">
        <f t="shared" ref="D367:D382" si="18">_xlfn.CONCAT("β = ",F367,", SE = ",G367,", z = ",H367,", p = ",I367,", d = ",J367)</f>
        <v>β = -37.11, SE = 20.98, z = -1.69, p = 0.092, d = -0.448</v>
      </c>
      <c r="E367" s="1"/>
      <c r="F367" s="14">
        <v>-37.11</v>
      </c>
      <c r="G367" s="14">
        <v>20.98</v>
      </c>
      <c r="H367" s="14">
        <v>-1.69</v>
      </c>
      <c r="I367" s="14">
        <v>9.1999999999999998E-2</v>
      </c>
      <c r="J367" s="14">
        <v>-0.44800000000000001</v>
      </c>
    </row>
    <row r="368" spans="1:10" s="14" customFormat="1" ht="19" x14ac:dyDescent="0.25">
      <c r="A368" s="108"/>
      <c r="B368" s="49"/>
      <c r="C368" s="52" t="s">
        <v>137</v>
      </c>
      <c r="D368" s="51" t="str">
        <f t="shared" si="18"/>
        <v>β = -27.43, SE = 20.98, z = -1.29, p = 0.198, d = -0.342</v>
      </c>
      <c r="E368" s="1"/>
      <c r="F368" s="14">
        <v>-27.43</v>
      </c>
      <c r="G368" s="14">
        <v>20.98</v>
      </c>
      <c r="H368" s="14">
        <v>-1.29</v>
      </c>
      <c r="I368" s="14">
        <v>0.19800000000000001</v>
      </c>
      <c r="J368" s="14">
        <v>-0.34200000000000003</v>
      </c>
    </row>
    <row r="369" spans="1:10" s="14" customFormat="1" ht="19" x14ac:dyDescent="0.25">
      <c r="A369" s="108"/>
      <c r="B369" s="49"/>
      <c r="C369" s="52" t="s">
        <v>138</v>
      </c>
      <c r="D369" s="51" t="str">
        <f t="shared" si="18"/>
        <v>β = -14.52, SE = 20.98, z = -0.7, p = 0.485, d = -0.186</v>
      </c>
      <c r="E369" s="1"/>
      <c r="F369" s="14">
        <v>-14.52</v>
      </c>
      <c r="G369" s="14">
        <v>20.98</v>
      </c>
      <c r="H369" s="14">
        <v>-0.7</v>
      </c>
      <c r="I369" s="14">
        <v>0.48499999999999999</v>
      </c>
      <c r="J369" s="14">
        <v>-0.186</v>
      </c>
    </row>
    <row r="370" spans="1:10" s="14" customFormat="1" ht="19" x14ac:dyDescent="0.25">
      <c r="A370" s="108"/>
      <c r="B370" s="49"/>
      <c r="C370" s="52" t="s">
        <v>139</v>
      </c>
      <c r="D370" s="53" t="str">
        <f t="shared" si="18"/>
        <v>β = -87.14, SE = 20.98, z = -4.00, p = 0.000, d = -1.063</v>
      </c>
      <c r="E370" s="1"/>
      <c r="F370" s="14">
        <v>-87.14</v>
      </c>
      <c r="G370" s="14">
        <v>20.98</v>
      </c>
      <c r="H370" s="14" t="s">
        <v>268</v>
      </c>
      <c r="I370" s="14" t="s">
        <v>51</v>
      </c>
      <c r="J370" s="14">
        <v>-1.0629999999999999</v>
      </c>
    </row>
    <row r="371" spans="1:10" s="14" customFormat="1" ht="19" x14ac:dyDescent="0.25">
      <c r="A371" s="108"/>
      <c r="B371" s="49"/>
      <c r="C371" s="52" t="s">
        <v>140</v>
      </c>
      <c r="D371" s="53" t="str">
        <f t="shared" si="18"/>
        <v>β = -74.23, SE = 20.98, z = -3.41, p = 0.001, d = -0.906</v>
      </c>
      <c r="E371" s="1"/>
      <c r="F371" s="14">
        <v>-74.23</v>
      </c>
      <c r="G371" s="14">
        <v>20.98</v>
      </c>
      <c r="H371" s="14">
        <v>-3.41</v>
      </c>
      <c r="I371" s="14">
        <v>1E-3</v>
      </c>
      <c r="J371" s="14">
        <v>-0.90600000000000003</v>
      </c>
    </row>
    <row r="372" spans="1:10" s="14" customFormat="1" ht="19" x14ac:dyDescent="0.25">
      <c r="A372" s="108"/>
      <c r="B372" s="54"/>
      <c r="C372" s="52" t="s">
        <v>141</v>
      </c>
      <c r="D372" s="53" t="str">
        <f t="shared" si="18"/>
        <v>β = -79.07, SE = 20.98, z = -3.64, p = 0.000, d = -0.969</v>
      </c>
      <c r="E372" s="1"/>
      <c r="F372" s="14">
        <v>-79.069999999999993</v>
      </c>
      <c r="G372" s="14">
        <v>20.98</v>
      </c>
      <c r="H372" s="14">
        <v>-3.64</v>
      </c>
      <c r="I372" s="14" t="s">
        <v>51</v>
      </c>
      <c r="J372" s="14">
        <v>-0.96899999999999997</v>
      </c>
    </row>
    <row r="373" spans="1:10" s="14" customFormat="1" ht="19" x14ac:dyDescent="0.25">
      <c r="A373" s="108"/>
      <c r="B373" s="54"/>
      <c r="C373" s="52" t="s">
        <v>142</v>
      </c>
      <c r="D373" s="53" t="str">
        <f t="shared" si="18"/>
        <v>β = -69.39, SE = 20.98, z = -3.20, p = 0.001, d = -0.850</v>
      </c>
      <c r="E373" s="1"/>
      <c r="F373" s="14">
        <v>-69.39</v>
      </c>
      <c r="G373" s="14">
        <v>20.98</v>
      </c>
      <c r="H373" s="14" t="s">
        <v>67</v>
      </c>
      <c r="I373" s="14">
        <v>1E-3</v>
      </c>
      <c r="J373" s="14" t="s">
        <v>262</v>
      </c>
    </row>
    <row r="374" spans="1:10" s="14" customFormat="1" ht="19" x14ac:dyDescent="0.25">
      <c r="A374" s="108"/>
      <c r="B374" s="54"/>
      <c r="C374" s="52" t="s">
        <v>110</v>
      </c>
      <c r="D374" s="51" t="str">
        <f t="shared" si="18"/>
        <v>β = -12.91, SE = 17.75, z = -0.69, p = 0.492, d = -0.152</v>
      </c>
      <c r="E374" s="1"/>
      <c r="F374" s="14">
        <v>-12.91</v>
      </c>
      <c r="G374" s="14">
        <v>17.75</v>
      </c>
      <c r="H374" s="14">
        <v>-0.69</v>
      </c>
      <c r="I374" s="14">
        <v>0.49199999999999999</v>
      </c>
      <c r="J374" s="14">
        <v>-0.152</v>
      </c>
    </row>
    <row r="375" spans="1:10" s="14" customFormat="1" ht="19" x14ac:dyDescent="0.25">
      <c r="A375" s="108"/>
      <c r="B375" s="54"/>
      <c r="C375" s="52" t="s">
        <v>64</v>
      </c>
      <c r="D375" s="51" t="str">
        <f t="shared" si="18"/>
        <v>β = 24.20, SE = 32.27, z = 0.75, p = 0.455, d = 0.296</v>
      </c>
      <c r="E375" s="1"/>
      <c r="F375" s="14" t="s">
        <v>269</v>
      </c>
      <c r="G375" s="14">
        <v>32.270000000000003</v>
      </c>
      <c r="H375" s="14">
        <v>0.75</v>
      </c>
      <c r="I375" s="14">
        <v>0.45500000000000002</v>
      </c>
      <c r="J375" s="14">
        <v>0.29599999999999999</v>
      </c>
    </row>
    <row r="376" spans="1:10" s="14" customFormat="1" ht="19" x14ac:dyDescent="0.25">
      <c r="A376" s="108"/>
      <c r="B376" s="49"/>
      <c r="C376" s="52" t="s">
        <v>143</v>
      </c>
      <c r="D376" s="51" t="str">
        <f t="shared" si="18"/>
        <v>β = 38.73, SE = 30.66, z = 1.28, p = 0.200, d = 0.481</v>
      </c>
      <c r="E376" s="1"/>
      <c r="F376" s="14">
        <v>38.729999999999997</v>
      </c>
      <c r="G376" s="14">
        <v>30.66</v>
      </c>
      <c r="H376" s="14">
        <v>1.28</v>
      </c>
      <c r="I376" s="14" t="s">
        <v>261</v>
      </c>
      <c r="J376" s="14">
        <v>0.48099999999999998</v>
      </c>
    </row>
    <row r="377" spans="1:10" s="14" customFormat="1" ht="19" x14ac:dyDescent="0.25">
      <c r="A377" s="108"/>
      <c r="B377" s="49"/>
      <c r="C377" s="52" t="s">
        <v>144</v>
      </c>
      <c r="D377" s="51" t="str">
        <f t="shared" si="18"/>
        <v>β = 4.84, SE = 30.66, z = 0.15, p = 0.877, d = 0.058</v>
      </c>
      <c r="E377" s="1"/>
      <c r="F377" s="14">
        <v>4.84</v>
      </c>
      <c r="G377" s="14">
        <v>30.66</v>
      </c>
      <c r="H377" s="14">
        <v>0.15</v>
      </c>
      <c r="I377" s="14">
        <v>0.877</v>
      </c>
      <c r="J377" s="14">
        <v>5.8000000000000003E-2</v>
      </c>
    </row>
    <row r="378" spans="1:10" s="14" customFormat="1" ht="19" x14ac:dyDescent="0.25">
      <c r="A378" s="108"/>
      <c r="B378" s="49"/>
      <c r="C378" s="52" t="s">
        <v>145</v>
      </c>
      <c r="D378" s="51" t="str">
        <f t="shared" si="18"/>
        <v>β = -46.80, SE = 30.66, z = -1.54, p = 0.123, d = -0.580</v>
      </c>
      <c r="E378" s="1"/>
      <c r="F378" s="14" t="s">
        <v>270</v>
      </c>
      <c r="G378" s="14">
        <v>30.66</v>
      </c>
      <c r="H378" s="14">
        <v>-1.54</v>
      </c>
      <c r="I378" s="14">
        <v>0.123</v>
      </c>
      <c r="J378" s="14" t="s">
        <v>263</v>
      </c>
    </row>
    <row r="379" spans="1:10" s="14" customFormat="1" ht="19" x14ac:dyDescent="0.25">
      <c r="A379" s="108"/>
      <c r="B379" s="49"/>
      <c r="C379" s="52" t="s">
        <v>146</v>
      </c>
      <c r="D379" s="51" t="str">
        <f t="shared" si="18"/>
        <v>β = 8.07, SE = 30.66, z = 0.29, p = 0.775, d = 0.107</v>
      </c>
      <c r="E379" s="1"/>
      <c r="F379" s="14">
        <v>8.07</v>
      </c>
      <c r="G379" s="14">
        <v>30.66</v>
      </c>
      <c r="H379" s="14">
        <v>0.28999999999999998</v>
      </c>
      <c r="I379" s="14">
        <v>0.77500000000000002</v>
      </c>
      <c r="J379" s="14">
        <v>0.107</v>
      </c>
    </row>
    <row r="380" spans="1:10" s="14" customFormat="1" ht="19" x14ac:dyDescent="0.25">
      <c r="A380" s="108"/>
      <c r="B380" s="49"/>
      <c r="C380" s="52" t="s">
        <v>147</v>
      </c>
      <c r="D380" s="51" t="str">
        <f t="shared" si="18"/>
        <v>β = 17.75, SE = 30.66, z = 0.59, p = 0.555, d = 0.222</v>
      </c>
      <c r="E380" s="1"/>
      <c r="F380" s="14">
        <v>17.75</v>
      </c>
      <c r="G380" s="14">
        <v>30.66</v>
      </c>
      <c r="H380" s="14">
        <v>0.59</v>
      </c>
      <c r="I380" s="14">
        <v>0.55500000000000005</v>
      </c>
      <c r="J380" s="14">
        <v>0.222</v>
      </c>
    </row>
    <row r="381" spans="1:10" s="14" customFormat="1" ht="19" x14ac:dyDescent="0.25">
      <c r="A381" s="108"/>
      <c r="B381" s="54"/>
      <c r="C381" s="52" t="s">
        <v>148</v>
      </c>
      <c r="D381" s="51" t="str">
        <f t="shared" si="18"/>
        <v>β = 25.82, SE = 30.66, z = 0.86, p = 0.392, d = 0.321</v>
      </c>
      <c r="E381" s="1"/>
      <c r="F381" s="14">
        <v>25.82</v>
      </c>
      <c r="G381" s="14">
        <v>30.66</v>
      </c>
      <c r="H381" s="14">
        <v>0.86</v>
      </c>
      <c r="I381" s="14">
        <v>0.39200000000000002</v>
      </c>
      <c r="J381" s="14">
        <v>0.32100000000000001</v>
      </c>
    </row>
    <row r="382" spans="1:10" s="14" customFormat="1" ht="19" x14ac:dyDescent="0.25">
      <c r="A382" s="108"/>
      <c r="B382" s="54"/>
      <c r="C382" s="52" t="s">
        <v>149</v>
      </c>
      <c r="D382" s="51" t="str">
        <f t="shared" si="18"/>
        <v>β = -3.23, SE = 30.66, z = -0.11, p = 0.909, d = -0.043</v>
      </c>
      <c r="E382" s="1"/>
      <c r="F382" s="14">
        <v>-3.23</v>
      </c>
      <c r="G382" s="14">
        <v>30.66</v>
      </c>
      <c r="H382" s="14">
        <v>-0.11</v>
      </c>
      <c r="I382" s="14">
        <v>0.90900000000000003</v>
      </c>
      <c r="J382" s="14">
        <v>-4.2999999999999997E-2</v>
      </c>
    </row>
    <row r="383" spans="1:10" s="14" customFormat="1" ht="17" x14ac:dyDescent="0.2">
      <c r="A383" s="108"/>
      <c r="B383" s="54"/>
      <c r="C383" s="50" t="s">
        <v>13</v>
      </c>
      <c r="D383" s="51"/>
      <c r="E383" s="1"/>
      <c r="F383" s="30" t="s">
        <v>22</v>
      </c>
      <c r="G383" s="30" t="s">
        <v>23</v>
      </c>
    </row>
    <row r="384" spans="1:10" s="14" customFormat="1" ht="17" x14ac:dyDescent="0.2">
      <c r="A384" s="108"/>
      <c r="B384" s="54"/>
      <c r="C384" s="52" t="s">
        <v>14</v>
      </c>
      <c r="D384" s="51" t="str">
        <f>_xlfn.CONCAT("σ2 = ",F384,", SD = ",G384)</f>
        <v>σ2 = 2319.77, SD = 48.16</v>
      </c>
      <c r="E384" s="1"/>
      <c r="F384" s="14" t="s">
        <v>647</v>
      </c>
      <c r="G384" s="14" t="s">
        <v>648</v>
      </c>
    </row>
    <row r="385" spans="1:10" s="14" customFormat="1" ht="17" x14ac:dyDescent="0.2">
      <c r="A385" s="108"/>
      <c r="B385" s="54"/>
      <c r="C385" s="50" t="s">
        <v>15</v>
      </c>
      <c r="D385" s="51"/>
      <c r="E385" s="1"/>
    </row>
    <row r="386" spans="1:10" s="14" customFormat="1" x14ac:dyDescent="0.2">
      <c r="A386" s="108"/>
      <c r="B386" s="49"/>
      <c r="C386" s="55" t="s">
        <v>20</v>
      </c>
      <c r="D386" s="56">
        <v>159</v>
      </c>
      <c r="E386" s="1"/>
    </row>
    <row r="387" spans="1:10" s="14" customFormat="1" x14ac:dyDescent="0.2">
      <c r="A387" s="108"/>
      <c r="B387" s="49"/>
      <c r="C387" s="55" t="s">
        <v>21</v>
      </c>
      <c r="D387" s="56">
        <v>0.432</v>
      </c>
      <c r="E387" s="1"/>
    </row>
    <row r="388" spans="1:10" s="14" customFormat="1" ht="18" x14ac:dyDescent="0.2">
      <c r="A388" s="108"/>
      <c r="B388" s="49"/>
      <c r="C388" s="55" t="s">
        <v>24</v>
      </c>
      <c r="D388" s="56">
        <v>0.17899999999999999</v>
      </c>
      <c r="E388" s="1"/>
    </row>
    <row r="389" spans="1:10" s="14" customFormat="1" x14ac:dyDescent="0.2">
      <c r="A389" s="108"/>
      <c r="B389" s="49"/>
      <c r="C389" s="55" t="s">
        <v>424</v>
      </c>
      <c r="D389" s="56">
        <v>50.646000000000001</v>
      </c>
      <c r="E389" s="1"/>
    </row>
    <row r="390" spans="1:10" s="14" customFormat="1" x14ac:dyDescent="0.2">
      <c r="A390" s="108"/>
      <c r="B390" s="49"/>
      <c r="C390" s="55" t="s">
        <v>16</v>
      </c>
      <c r="D390" s="56">
        <v>-20.646000000000001</v>
      </c>
      <c r="E390" s="1"/>
    </row>
    <row r="391" spans="1:10" s="14" customFormat="1" x14ac:dyDescent="0.2">
      <c r="A391" s="108"/>
      <c r="B391" s="54"/>
      <c r="C391" s="55" t="s">
        <v>17</v>
      </c>
      <c r="D391" s="56">
        <v>27.081</v>
      </c>
      <c r="E391" s="1"/>
    </row>
    <row r="392" spans="1:10" s="14" customFormat="1" x14ac:dyDescent="0.2">
      <c r="A392" s="108"/>
      <c r="B392" s="54"/>
      <c r="C392" s="55" t="s">
        <v>18</v>
      </c>
      <c r="D392" s="56">
        <v>25.323</v>
      </c>
      <c r="E392" s="1"/>
    </row>
    <row r="393" spans="1:10" s="14" customFormat="1" ht="18" thickBot="1" x14ac:dyDescent="0.25">
      <c r="A393" s="108"/>
      <c r="B393" s="54"/>
      <c r="C393" s="55" t="s">
        <v>19</v>
      </c>
      <c r="D393" s="57" t="s">
        <v>25</v>
      </c>
      <c r="E393" s="1"/>
    </row>
    <row r="394" spans="1:10" s="14" customFormat="1" ht="68" x14ac:dyDescent="0.2">
      <c r="A394" s="107" t="s">
        <v>603</v>
      </c>
      <c r="B394" s="45" t="s">
        <v>122</v>
      </c>
      <c r="C394" s="46" t="s">
        <v>254</v>
      </c>
      <c r="D394" s="47"/>
      <c r="E394" s="1"/>
    </row>
    <row r="395" spans="1:10" s="14" customFormat="1" ht="17" x14ac:dyDescent="0.2">
      <c r="A395" s="108"/>
      <c r="B395" s="49" t="s">
        <v>123</v>
      </c>
      <c r="C395" s="50" t="s">
        <v>12</v>
      </c>
      <c r="D395" s="51"/>
      <c r="E395" s="1"/>
      <c r="F395" s="28" t="s">
        <v>8</v>
      </c>
      <c r="G395" s="28" t="s">
        <v>9</v>
      </c>
      <c r="H395" s="28" t="s">
        <v>10</v>
      </c>
      <c r="I395" s="28" t="s">
        <v>35</v>
      </c>
      <c r="J395" s="30" t="s">
        <v>111</v>
      </c>
    </row>
    <row r="396" spans="1:10" s="14" customFormat="1" ht="17" x14ac:dyDescent="0.2">
      <c r="A396" s="108"/>
      <c r="B396" s="49" t="s">
        <v>124</v>
      </c>
      <c r="C396" s="52" t="s">
        <v>79</v>
      </c>
      <c r="D396" s="51" t="str">
        <f>_xlfn.CONCAT("β = ",F396,", SE = ",G396,", z = ",H396,", p = ",I396)</f>
        <v>β = 150.94, SE = 24.20, z = 0.33, p = 0.738</v>
      </c>
      <c r="E396" s="1"/>
      <c r="F396" s="14">
        <v>150.94</v>
      </c>
      <c r="G396" s="14" t="s">
        <v>269</v>
      </c>
      <c r="H396" s="14">
        <v>0.33</v>
      </c>
      <c r="I396" s="14">
        <v>0.73799999999999999</v>
      </c>
    </row>
    <row r="397" spans="1:10" s="14" customFormat="1" ht="19" x14ac:dyDescent="0.25">
      <c r="A397" s="108"/>
      <c r="B397" s="49"/>
      <c r="C397" s="52" t="s">
        <v>188</v>
      </c>
      <c r="D397" s="53" t="str">
        <f t="shared" ref="D397:D404" si="19">_xlfn.CONCAT("β = ",F397,", SE = ",G397,", z = ",H397,", p = ",I397,", d = ",J397)</f>
        <v>β = -58.09, SE = 25.82, z = -2.17, p = 0.030, d = -0.632</v>
      </c>
      <c r="E397" s="1"/>
      <c r="F397" s="14">
        <v>-58.09</v>
      </c>
      <c r="G397" s="14">
        <v>25.82</v>
      </c>
      <c r="H397" s="14">
        <v>-2.17</v>
      </c>
      <c r="I397" s="14" t="s">
        <v>52</v>
      </c>
      <c r="J397" s="14">
        <v>-0.63200000000000001</v>
      </c>
    </row>
    <row r="398" spans="1:10" s="14" customFormat="1" ht="19" x14ac:dyDescent="0.25">
      <c r="A398" s="108"/>
      <c r="B398" s="49"/>
      <c r="C398" s="52" t="s">
        <v>189</v>
      </c>
      <c r="D398" s="53" t="str">
        <f t="shared" si="19"/>
        <v>β = -75.84, SE = 25.82, z = -2.88, p = 0.004, d = -0.840</v>
      </c>
      <c r="E398" s="1"/>
      <c r="F398" s="14">
        <v>-75.84</v>
      </c>
      <c r="G398" s="14">
        <v>25.82</v>
      </c>
      <c r="H398" s="14">
        <v>-2.88</v>
      </c>
      <c r="I398" s="14">
        <v>4.0000000000000001E-3</v>
      </c>
      <c r="J398" s="14" t="s">
        <v>265</v>
      </c>
    </row>
    <row r="399" spans="1:10" s="14" customFormat="1" ht="19" x14ac:dyDescent="0.25">
      <c r="A399" s="108"/>
      <c r="B399" s="49"/>
      <c r="C399" s="52" t="s">
        <v>468</v>
      </c>
      <c r="D399" s="53" t="str">
        <f t="shared" si="19"/>
        <v>β = -59.70, SE = 25.82, z = -2.25, p = 0.025, d = -0.655</v>
      </c>
      <c r="E399" s="1"/>
      <c r="F399" s="14" t="s">
        <v>272</v>
      </c>
      <c r="G399" s="14">
        <v>25.82</v>
      </c>
      <c r="H399" s="14">
        <v>-2.25</v>
      </c>
      <c r="I399" s="14">
        <v>2.5000000000000001E-2</v>
      </c>
      <c r="J399" s="14">
        <v>-0.65500000000000003</v>
      </c>
    </row>
    <row r="400" spans="1:10" s="14" customFormat="1" ht="19" x14ac:dyDescent="0.25">
      <c r="A400" s="108"/>
      <c r="B400" s="54"/>
      <c r="C400" s="52" t="s">
        <v>110</v>
      </c>
      <c r="D400" s="51" t="str">
        <f t="shared" si="19"/>
        <v>β = -12.91, SE = 22.59, z = -0.56, p = 0.576, d = -0.135</v>
      </c>
      <c r="E400" s="1"/>
      <c r="F400" s="14">
        <v>-12.91</v>
      </c>
      <c r="G400" s="14">
        <v>22.59</v>
      </c>
      <c r="H400" s="14">
        <v>-0.56000000000000005</v>
      </c>
      <c r="I400" s="14">
        <v>0.57599999999999996</v>
      </c>
      <c r="J400" s="14">
        <v>-0.13500000000000001</v>
      </c>
    </row>
    <row r="401" spans="1:10" s="14" customFormat="1" ht="19" x14ac:dyDescent="0.25">
      <c r="A401" s="108"/>
      <c r="B401" s="54"/>
      <c r="C401" s="52" t="s">
        <v>64</v>
      </c>
      <c r="D401" s="51" t="str">
        <f t="shared" si="19"/>
        <v>β = 22.59, SE = 32.27, z = 0.72, p = 0.471, d = 0.254</v>
      </c>
      <c r="E401" s="1"/>
      <c r="F401" s="14">
        <v>22.59</v>
      </c>
      <c r="G401" s="14">
        <v>32.270000000000003</v>
      </c>
      <c r="H401" s="14">
        <v>0.72</v>
      </c>
      <c r="I401" s="14">
        <v>0.47099999999999997</v>
      </c>
      <c r="J401" s="14">
        <v>0.254</v>
      </c>
    </row>
    <row r="402" spans="1:10" s="14" customFormat="1" ht="19" x14ac:dyDescent="0.25">
      <c r="A402" s="108"/>
      <c r="B402" s="49"/>
      <c r="C402" s="52" t="s">
        <v>190</v>
      </c>
      <c r="D402" s="51" t="str">
        <f t="shared" si="19"/>
        <v>β = -22.59, SE = 37.11, z = -0.62, p = 0.533, d = -0.257</v>
      </c>
      <c r="E402" s="1"/>
      <c r="F402" s="14">
        <v>-22.59</v>
      </c>
      <c r="G402" s="14">
        <v>37.11</v>
      </c>
      <c r="H402" s="14">
        <v>-0.62</v>
      </c>
      <c r="I402" s="14">
        <v>0.53300000000000003</v>
      </c>
      <c r="J402" s="14">
        <v>-0.25700000000000001</v>
      </c>
    </row>
    <row r="403" spans="1:10" s="14" customFormat="1" ht="19" x14ac:dyDescent="0.25">
      <c r="A403" s="108"/>
      <c r="B403" s="49"/>
      <c r="C403" s="52" t="s">
        <v>191</v>
      </c>
      <c r="D403" s="51" t="str">
        <f t="shared" si="19"/>
        <v>β = -1.61, SE = 37.11, z = -0.05, p = 0.960, d = -0.021</v>
      </c>
      <c r="E403" s="1"/>
      <c r="F403" s="14">
        <v>-1.61</v>
      </c>
      <c r="G403" s="14">
        <v>37.11</v>
      </c>
      <c r="H403" s="14">
        <v>-0.05</v>
      </c>
      <c r="I403" s="14" t="s">
        <v>273</v>
      </c>
      <c r="J403" s="14">
        <v>-2.1000000000000001E-2</v>
      </c>
    </row>
    <row r="404" spans="1:10" s="14" customFormat="1" ht="19" x14ac:dyDescent="0.25">
      <c r="A404" s="108"/>
      <c r="B404" s="49"/>
      <c r="C404" s="52" t="s">
        <v>471</v>
      </c>
      <c r="D404" s="51" t="str">
        <f t="shared" si="19"/>
        <v>β = -22.59, SE = 37.11, z = -0.62, p = 0.536, d = -0.255</v>
      </c>
      <c r="E404" s="1"/>
      <c r="F404" s="14">
        <v>-22.59</v>
      </c>
      <c r="G404" s="14">
        <v>37.11</v>
      </c>
      <c r="H404" s="14">
        <v>-0.62</v>
      </c>
      <c r="I404" s="14">
        <v>0.53600000000000003</v>
      </c>
      <c r="J404" s="14">
        <v>-0.255</v>
      </c>
    </row>
    <row r="405" spans="1:10" s="14" customFormat="1" ht="17" x14ac:dyDescent="0.2">
      <c r="A405" s="108"/>
      <c r="B405" s="54"/>
      <c r="C405" s="50" t="s">
        <v>13</v>
      </c>
      <c r="D405" s="51"/>
      <c r="E405" s="1"/>
      <c r="F405" s="30" t="s">
        <v>22</v>
      </c>
      <c r="G405" s="30" t="s">
        <v>23</v>
      </c>
    </row>
    <row r="406" spans="1:10" s="14" customFormat="1" ht="17" x14ac:dyDescent="0.2">
      <c r="A406" s="108"/>
      <c r="B406" s="54"/>
      <c r="C406" s="52" t="s">
        <v>14</v>
      </c>
      <c r="D406" s="51" t="str">
        <f>_xlfn.CONCAT("σ2 = ",F406,", SD = ",G406)</f>
        <v>σ2 = 1984.91, SD = 44.55</v>
      </c>
      <c r="E406" s="1"/>
      <c r="F406" s="14" t="s">
        <v>649</v>
      </c>
      <c r="G406" s="14" t="s">
        <v>650</v>
      </c>
    </row>
    <row r="407" spans="1:10" s="14" customFormat="1" ht="17" x14ac:dyDescent="0.2">
      <c r="A407" s="108"/>
      <c r="B407" s="54"/>
      <c r="C407" s="50" t="s">
        <v>15</v>
      </c>
      <c r="D407" s="51"/>
      <c r="E407" s="1"/>
    </row>
    <row r="408" spans="1:10" s="14" customFormat="1" x14ac:dyDescent="0.2">
      <c r="A408" s="108"/>
      <c r="B408" s="49"/>
      <c r="C408" s="55" t="s">
        <v>20</v>
      </c>
      <c r="D408" s="56">
        <v>87</v>
      </c>
      <c r="E408" s="1"/>
    </row>
    <row r="409" spans="1:10" s="14" customFormat="1" x14ac:dyDescent="0.2">
      <c r="A409" s="108"/>
      <c r="B409" s="49"/>
      <c r="C409" s="55" t="s">
        <v>21</v>
      </c>
      <c r="D409" s="56">
        <v>0.30099999999999999</v>
      </c>
      <c r="E409" s="1"/>
    </row>
    <row r="410" spans="1:10" s="14" customFormat="1" ht="18" x14ac:dyDescent="0.2">
      <c r="A410" s="108"/>
      <c r="B410" s="49"/>
      <c r="C410" s="55" t="s">
        <v>24</v>
      </c>
      <c r="D410" s="56">
        <v>0.193</v>
      </c>
      <c r="E410" s="1"/>
    </row>
    <row r="411" spans="1:10" s="14" customFormat="1" x14ac:dyDescent="0.2">
      <c r="A411" s="108"/>
      <c r="B411" s="49"/>
      <c r="C411" s="55" t="s">
        <v>424</v>
      </c>
      <c r="D411" s="56">
        <v>25.759</v>
      </c>
      <c r="E411" s="1"/>
    </row>
    <row r="412" spans="1:10" s="14" customFormat="1" x14ac:dyDescent="0.2">
      <c r="A412" s="108"/>
      <c r="B412" s="49"/>
      <c r="C412" s="55" t="s">
        <v>16</v>
      </c>
      <c r="D412" s="56">
        <v>-11.759</v>
      </c>
      <c r="E412" s="1"/>
    </row>
    <row r="413" spans="1:10" s="14" customFormat="1" x14ac:dyDescent="0.2">
      <c r="A413" s="108"/>
      <c r="B413" s="54"/>
      <c r="C413" s="55" t="s">
        <v>17</v>
      </c>
      <c r="D413" s="56">
        <v>6.3360000000000003</v>
      </c>
      <c r="E413" s="1"/>
    </row>
    <row r="414" spans="1:10" s="14" customFormat="1" x14ac:dyDescent="0.2">
      <c r="A414" s="108"/>
      <c r="B414" s="54"/>
      <c r="C414" s="55" t="s">
        <v>18</v>
      </c>
      <c r="D414" s="56">
        <v>12.879</v>
      </c>
      <c r="E414" s="1"/>
    </row>
    <row r="415" spans="1:10" s="14" customFormat="1" ht="17" thickBot="1" x14ac:dyDescent="0.25">
      <c r="A415" s="108"/>
      <c r="B415" s="54"/>
      <c r="C415" s="55" t="s">
        <v>19</v>
      </c>
      <c r="D415" s="57">
        <v>1E-3</v>
      </c>
      <c r="E415" s="1"/>
    </row>
    <row r="416" spans="1:10" s="14" customFormat="1" ht="68" x14ac:dyDescent="0.2">
      <c r="A416" s="107" t="s">
        <v>603</v>
      </c>
      <c r="B416" s="45" t="s">
        <v>122</v>
      </c>
      <c r="C416" s="46" t="s">
        <v>256</v>
      </c>
      <c r="D416" s="47"/>
      <c r="E416" s="1"/>
    </row>
    <row r="417" spans="1:10" s="14" customFormat="1" ht="17" x14ac:dyDescent="0.2">
      <c r="A417" s="108"/>
      <c r="B417" s="49" t="s">
        <v>123</v>
      </c>
      <c r="C417" s="50" t="s">
        <v>12</v>
      </c>
      <c r="D417" s="51"/>
      <c r="E417" s="1"/>
      <c r="F417" s="28" t="s">
        <v>8</v>
      </c>
      <c r="G417" s="28" t="s">
        <v>9</v>
      </c>
      <c r="H417" s="28" t="s">
        <v>10</v>
      </c>
      <c r="I417" s="28" t="s">
        <v>35</v>
      </c>
      <c r="J417" s="30" t="s">
        <v>111</v>
      </c>
    </row>
    <row r="418" spans="1:10" s="14" customFormat="1" ht="17" x14ac:dyDescent="0.2">
      <c r="A418" s="108"/>
      <c r="B418" s="49" t="s">
        <v>124</v>
      </c>
      <c r="C418" s="52" t="s">
        <v>79</v>
      </c>
      <c r="D418" s="51" t="str">
        <f>_xlfn.CONCAT("β = ",F418,", SE = ",G418,", z = ",H418,", p = ",I418)</f>
        <v>β = 152.55, SE = 27.43, z = 0.34, p = 0.735</v>
      </c>
      <c r="E418" s="1"/>
      <c r="F418" s="14">
        <v>152.55000000000001</v>
      </c>
      <c r="G418" s="14">
        <v>27.43</v>
      </c>
      <c r="H418" s="14">
        <v>0.34</v>
      </c>
      <c r="I418" s="14">
        <v>0.73499999999999999</v>
      </c>
    </row>
    <row r="419" spans="1:10" s="14" customFormat="1" ht="19" x14ac:dyDescent="0.25">
      <c r="A419" s="108"/>
      <c r="B419" s="49"/>
      <c r="C419" s="52" t="s">
        <v>472</v>
      </c>
      <c r="D419" s="53" t="str">
        <f t="shared" ref="D419:D432" si="20">_xlfn.CONCAT("β = ",F419,", SE = ",G419,", z = ",H419,", p = ",I419,", d = ",J419)</f>
        <v>β = -90.36, SE = 25.82, z = -3.48, p = 0.000, d = -0.954</v>
      </c>
      <c r="E419" s="1"/>
      <c r="F419" s="14">
        <v>-90.36</v>
      </c>
      <c r="G419" s="14">
        <v>25.82</v>
      </c>
      <c r="H419" s="14">
        <v>-3.48</v>
      </c>
      <c r="I419" s="14" t="s">
        <v>51</v>
      </c>
      <c r="J419" s="14">
        <v>-0.95399999999999996</v>
      </c>
    </row>
    <row r="420" spans="1:10" s="14" customFormat="1" ht="19" x14ac:dyDescent="0.25">
      <c r="A420" s="108"/>
      <c r="B420" s="49"/>
      <c r="C420" s="52" t="s">
        <v>473</v>
      </c>
      <c r="D420" s="53" t="str">
        <f t="shared" si="20"/>
        <v>β = -50.02, SE = 25.82, z = -1.93, p = 0.054, d = -0.528</v>
      </c>
      <c r="E420" s="1"/>
      <c r="F420" s="14">
        <v>-50.02</v>
      </c>
      <c r="G420" s="14">
        <v>25.82</v>
      </c>
      <c r="H420" s="14">
        <v>-1.93</v>
      </c>
      <c r="I420" s="14">
        <v>5.3999999999999999E-2</v>
      </c>
      <c r="J420" s="14">
        <v>-0.52800000000000002</v>
      </c>
    </row>
    <row r="421" spans="1:10" s="14" customFormat="1" ht="19" x14ac:dyDescent="0.25">
      <c r="A421" s="108"/>
      <c r="B421" s="49"/>
      <c r="C421" s="52" t="s">
        <v>474</v>
      </c>
      <c r="D421" s="53" t="str">
        <f t="shared" si="20"/>
        <v>β = -75.84, SE = 25.82, z = -2.93, p = 0.003, d = -0.802</v>
      </c>
      <c r="E421" s="1"/>
      <c r="F421" s="14">
        <v>-75.84</v>
      </c>
      <c r="G421" s="14">
        <v>25.82</v>
      </c>
      <c r="H421" s="14">
        <v>-2.93</v>
      </c>
      <c r="I421" s="14">
        <v>3.0000000000000001E-3</v>
      </c>
      <c r="J421" s="14">
        <v>-0.80200000000000005</v>
      </c>
    </row>
    <row r="422" spans="1:10" s="14" customFormat="1" ht="19" x14ac:dyDescent="0.25">
      <c r="A422" s="108"/>
      <c r="B422" s="49"/>
      <c r="C422" s="52" t="s">
        <v>475</v>
      </c>
      <c r="D422" s="53" t="str">
        <f t="shared" si="20"/>
        <v>β = -80.68, SE = 25.82, z = -3.10, p = 0.002, d = -0.849</v>
      </c>
      <c r="E422" s="1"/>
      <c r="F422" s="14">
        <v>-80.680000000000007</v>
      </c>
      <c r="G422" s="14">
        <v>25.82</v>
      </c>
      <c r="H422" s="14" t="s">
        <v>217</v>
      </c>
      <c r="I422" s="14">
        <v>2E-3</v>
      </c>
      <c r="J422" s="14">
        <v>-0.84899999999999998</v>
      </c>
    </row>
    <row r="423" spans="1:10" s="14" customFormat="1" ht="19" x14ac:dyDescent="0.25">
      <c r="A423" s="108"/>
      <c r="B423" s="49"/>
      <c r="C423" s="52" t="s">
        <v>476</v>
      </c>
      <c r="D423" s="53" t="str">
        <f t="shared" si="20"/>
        <v>β = -77.45, SE = 25.82, z = -2.94, p = 0.003, d = -0.807</v>
      </c>
      <c r="E423" s="1"/>
      <c r="F423" s="14">
        <v>-77.45</v>
      </c>
      <c r="G423" s="14">
        <v>25.82</v>
      </c>
      <c r="H423" s="14">
        <v>-2.94</v>
      </c>
      <c r="I423" s="14">
        <v>3.0000000000000001E-3</v>
      </c>
      <c r="J423" s="14">
        <v>-0.80700000000000005</v>
      </c>
    </row>
    <row r="424" spans="1:10" s="14" customFormat="1" ht="19" x14ac:dyDescent="0.25">
      <c r="A424" s="108"/>
      <c r="B424" s="54"/>
      <c r="C424" s="52" t="s">
        <v>477</v>
      </c>
      <c r="D424" s="53" t="str">
        <f t="shared" si="20"/>
        <v>β = -83.91, SE = 25.82, z = -3.25, p = 0.001, d = -0.891</v>
      </c>
      <c r="E424" s="1"/>
      <c r="F424" s="14">
        <v>-83.91</v>
      </c>
      <c r="G424" s="14">
        <v>25.82</v>
      </c>
      <c r="H424" s="14">
        <v>-3.25</v>
      </c>
      <c r="I424" s="14">
        <v>1E-3</v>
      </c>
      <c r="J424" s="14">
        <v>-0.89100000000000001</v>
      </c>
    </row>
    <row r="425" spans="1:10" s="14" customFormat="1" ht="19" x14ac:dyDescent="0.25">
      <c r="A425" s="108"/>
      <c r="B425" s="54"/>
      <c r="C425" s="52" t="s">
        <v>110</v>
      </c>
      <c r="D425" s="51" t="str">
        <f t="shared" si="20"/>
        <v>β = -12.91, SE = 20.98, z = -0.57, p = 0.569, d = -0.130</v>
      </c>
      <c r="E425" s="1"/>
      <c r="F425" s="14">
        <v>-12.91</v>
      </c>
      <c r="G425" s="14">
        <v>20.98</v>
      </c>
      <c r="H425" s="14">
        <v>-0.56999999999999995</v>
      </c>
      <c r="I425" s="14">
        <v>0.56899999999999995</v>
      </c>
      <c r="J425" s="14" t="s">
        <v>277</v>
      </c>
    </row>
    <row r="426" spans="1:10" s="14" customFormat="1" ht="19" x14ac:dyDescent="0.25">
      <c r="A426" s="108"/>
      <c r="B426" s="54"/>
      <c r="C426" s="52" t="s">
        <v>64</v>
      </c>
      <c r="D426" s="51" t="str">
        <f t="shared" si="20"/>
        <v>β = 22.59, SE = 38.73, z = 0.58, p = 0.564, d = 0.232</v>
      </c>
      <c r="E426" s="1"/>
      <c r="F426" s="14">
        <v>22.59</v>
      </c>
      <c r="G426" s="14">
        <v>38.729999999999997</v>
      </c>
      <c r="H426" s="14">
        <v>0.57999999999999996</v>
      </c>
      <c r="I426" s="14">
        <v>0.56399999999999995</v>
      </c>
      <c r="J426" s="14">
        <v>0.23200000000000001</v>
      </c>
    </row>
    <row r="427" spans="1:10" s="14" customFormat="1" ht="19" x14ac:dyDescent="0.25">
      <c r="A427" s="108"/>
      <c r="B427" s="49"/>
      <c r="C427" s="52" t="s">
        <v>478</v>
      </c>
      <c r="D427" s="51" t="str">
        <f t="shared" si="20"/>
        <v>β = 30.66, SE = 37.11, z = 0.82, p = 0.410, d = 0.319</v>
      </c>
      <c r="E427" s="1"/>
      <c r="F427" s="14">
        <v>30.66</v>
      </c>
      <c r="G427" s="14">
        <v>37.11</v>
      </c>
      <c r="H427" s="14">
        <v>0.82</v>
      </c>
      <c r="I427" s="14" t="s">
        <v>275</v>
      </c>
      <c r="J427" s="14">
        <v>0.31900000000000001</v>
      </c>
    </row>
    <row r="428" spans="1:10" s="14" customFormat="1" ht="19" x14ac:dyDescent="0.25">
      <c r="A428" s="108"/>
      <c r="B428" s="49"/>
      <c r="C428" s="52" t="s">
        <v>479</v>
      </c>
      <c r="D428" s="51" t="str">
        <f t="shared" si="20"/>
        <v>β = 1.61, SE = 37.11, z = 0.06, p = 0.950, d = 0.024</v>
      </c>
      <c r="E428" s="1"/>
      <c r="F428" s="14">
        <v>1.61</v>
      </c>
      <c r="G428" s="14">
        <v>37.11</v>
      </c>
      <c r="H428" s="14">
        <v>0.06</v>
      </c>
      <c r="I428" s="14" t="s">
        <v>276</v>
      </c>
      <c r="J428" s="14">
        <v>2.4E-2</v>
      </c>
    </row>
    <row r="429" spans="1:10" s="14" customFormat="1" ht="19" x14ac:dyDescent="0.25">
      <c r="A429" s="108"/>
      <c r="B429" s="49"/>
      <c r="C429" s="52" t="s">
        <v>480</v>
      </c>
      <c r="D429" s="51" t="str">
        <f t="shared" si="20"/>
        <v>β = -16.14, SE = 37.11, z = -0.46, p = 0.646, d = -0.178</v>
      </c>
      <c r="E429" s="1"/>
      <c r="F429" s="14">
        <v>-16.14</v>
      </c>
      <c r="G429" s="14">
        <v>37.11</v>
      </c>
      <c r="H429" s="14">
        <v>-0.46</v>
      </c>
      <c r="I429" s="14">
        <v>0.64600000000000002</v>
      </c>
      <c r="J429" s="14">
        <v>-0.17799999999999999</v>
      </c>
    </row>
    <row r="430" spans="1:10" s="14" customFormat="1" ht="19" x14ac:dyDescent="0.25">
      <c r="A430" s="108"/>
      <c r="B430" s="49"/>
      <c r="C430" s="52" t="s">
        <v>481</v>
      </c>
      <c r="D430" s="51" t="str">
        <f t="shared" si="20"/>
        <v>β = 4.84, SE = 37.11, z = 0.14, p = 0.885, d = 0.056</v>
      </c>
      <c r="E430" s="1"/>
      <c r="F430" s="14">
        <v>4.84</v>
      </c>
      <c r="G430" s="14">
        <v>37.11</v>
      </c>
      <c r="H430" s="14">
        <v>0.14000000000000001</v>
      </c>
      <c r="I430" s="14">
        <v>0.88500000000000001</v>
      </c>
      <c r="J430" s="14">
        <v>5.6000000000000001E-2</v>
      </c>
    </row>
    <row r="431" spans="1:10" s="14" customFormat="1" ht="19" x14ac:dyDescent="0.25">
      <c r="A431" s="108"/>
      <c r="B431" s="49"/>
      <c r="C431" s="52" t="s">
        <v>482</v>
      </c>
      <c r="D431" s="51" t="str">
        <f t="shared" si="20"/>
        <v>β = 12.91, SE = 37.11, z = 0.34, p = 0.736, d = 0.131</v>
      </c>
      <c r="E431" s="1"/>
      <c r="F431" s="14">
        <v>12.91</v>
      </c>
      <c r="G431" s="14">
        <v>37.11</v>
      </c>
      <c r="H431" s="14">
        <v>0.34</v>
      </c>
      <c r="I431" s="14">
        <v>0.73599999999999999</v>
      </c>
      <c r="J431" s="14">
        <v>0.13100000000000001</v>
      </c>
    </row>
    <row r="432" spans="1:10" s="14" customFormat="1" ht="19" x14ac:dyDescent="0.25">
      <c r="A432" s="108"/>
      <c r="B432" s="54"/>
      <c r="C432" s="52" t="s">
        <v>483</v>
      </c>
      <c r="D432" s="51" t="str">
        <f t="shared" si="20"/>
        <v>β = -1.61, SE = 37.11, z = -0.06, p = 0.950, d = -0.024</v>
      </c>
      <c r="E432" s="1"/>
      <c r="F432" s="14">
        <v>-1.61</v>
      </c>
      <c r="G432" s="14">
        <v>37.11</v>
      </c>
      <c r="H432" s="14">
        <v>-0.06</v>
      </c>
      <c r="I432" s="14" t="s">
        <v>276</v>
      </c>
      <c r="J432" s="14">
        <v>-2.4E-2</v>
      </c>
    </row>
    <row r="433" spans="1:10" s="14" customFormat="1" ht="17" x14ac:dyDescent="0.2">
      <c r="A433" s="108"/>
      <c r="B433" s="54"/>
      <c r="C433" s="50" t="s">
        <v>13</v>
      </c>
      <c r="D433" s="51"/>
      <c r="E433" s="1"/>
      <c r="F433" s="30" t="s">
        <v>22</v>
      </c>
      <c r="G433" s="30" t="s">
        <v>23</v>
      </c>
    </row>
    <row r="434" spans="1:10" s="14" customFormat="1" ht="17" x14ac:dyDescent="0.2">
      <c r="A434" s="108"/>
      <c r="B434" s="54"/>
      <c r="C434" s="52" t="s">
        <v>14</v>
      </c>
      <c r="D434" s="51" t="str">
        <f>_xlfn.CONCAT("σ2 = ",F434,", SD = ",G434)</f>
        <v>σ2 = 3218.35, SD = 56.73</v>
      </c>
      <c r="E434" s="1"/>
      <c r="F434" s="14" t="s">
        <v>651</v>
      </c>
      <c r="G434" s="14" t="s">
        <v>652</v>
      </c>
    </row>
    <row r="435" spans="1:10" s="14" customFormat="1" ht="17" x14ac:dyDescent="0.2">
      <c r="A435" s="108"/>
      <c r="B435" s="54"/>
      <c r="C435" s="50" t="s">
        <v>15</v>
      </c>
      <c r="D435" s="51"/>
      <c r="E435" s="1"/>
    </row>
    <row r="436" spans="1:10" s="14" customFormat="1" x14ac:dyDescent="0.2">
      <c r="A436" s="108"/>
      <c r="B436" s="49"/>
      <c r="C436" s="55" t="s">
        <v>20</v>
      </c>
      <c r="D436" s="56">
        <v>141</v>
      </c>
      <c r="E436" s="1"/>
    </row>
    <row r="437" spans="1:10" s="14" customFormat="1" x14ac:dyDescent="0.2">
      <c r="A437" s="108"/>
      <c r="B437" s="49"/>
      <c r="C437" s="55" t="s">
        <v>21</v>
      </c>
      <c r="D437" s="56">
        <v>0.42</v>
      </c>
      <c r="E437" s="1"/>
    </row>
    <row r="438" spans="1:10" s="14" customFormat="1" ht="18" x14ac:dyDescent="0.2">
      <c r="A438" s="108"/>
      <c r="B438" s="49"/>
      <c r="C438" s="55" t="s">
        <v>24</v>
      </c>
      <c r="D438" s="56">
        <v>0.14599999999999999</v>
      </c>
      <c r="E438" s="1"/>
    </row>
    <row r="439" spans="1:10" s="14" customFormat="1" x14ac:dyDescent="0.2">
      <c r="A439" s="108"/>
      <c r="B439" s="49"/>
      <c r="C439" s="55" t="s">
        <v>424</v>
      </c>
      <c r="D439" s="56">
        <v>36.598999999999997</v>
      </c>
      <c r="E439" s="1"/>
    </row>
    <row r="440" spans="1:10" s="14" customFormat="1" x14ac:dyDescent="0.2">
      <c r="A440" s="108"/>
      <c r="B440" s="49"/>
      <c r="C440" s="55" t="s">
        <v>16</v>
      </c>
      <c r="D440" s="56">
        <v>-10.599</v>
      </c>
      <c r="E440" s="1"/>
    </row>
    <row r="441" spans="1:10" s="14" customFormat="1" x14ac:dyDescent="0.2">
      <c r="A441" s="108"/>
      <c r="B441" s="54"/>
      <c r="C441" s="55" t="s">
        <v>17</v>
      </c>
      <c r="D441" s="56">
        <v>29.215</v>
      </c>
      <c r="E441" s="1"/>
    </row>
    <row r="442" spans="1:10" s="14" customFormat="1" x14ac:dyDescent="0.2">
      <c r="A442" s="108"/>
      <c r="B442" s="54"/>
      <c r="C442" s="55" t="s">
        <v>18</v>
      </c>
      <c r="D442" s="56">
        <v>18.298999999999999</v>
      </c>
      <c r="E442" s="1"/>
    </row>
    <row r="443" spans="1:10" s="14" customFormat="1" ht="17" thickBot="1" x14ac:dyDescent="0.25">
      <c r="A443" s="109"/>
      <c r="B443" s="61"/>
      <c r="C443" s="62" t="s">
        <v>19</v>
      </c>
      <c r="D443" s="66">
        <v>1E-3</v>
      </c>
      <c r="E443" s="1"/>
    </row>
    <row r="444" spans="1:10" s="14" customFormat="1" ht="51" x14ac:dyDescent="0.2">
      <c r="A444" s="180" t="s">
        <v>603</v>
      </c>
      <c r="B444" s="69" t="s">
        <v>127</v>
      </c>
      <c r="C444" s="70" t="s">
        <v>485</v>
      </c>
      <c r="D444" s="71"/>
      <c r="E444" s="1"/>
    </row>
    <row r="445" spans="1:10" s="14" customFormat="1" ht="17" x14ac:dyDescent="0.2">
      <c r="A445" s="181"/>
      <c r="B445" s="73" t="s">
        <v>125</v>
      </c>
      <c r="C445" s="74" t="s">
        <v>12</v>
      </c>
      <c r="D445" s="75"/>
      <c r="E445" s="1"/>
      <c r="F445" s="28" t="s">
        <v>8</v>
      </c>
      <c r="G445" s="28" t="s">
        <v>9</v>
      </c>
      <c r="H445" s="28" t="s">
        <v>10</v>
      </c>
      <c r="I445" s="28" t="s">
        <v>35</v>
      </c>
      <c r="J445" s="30" t="s">
        <v>111</v>
      </c>
    </row>
    <row r="446" spans="1:10" s="14" customFormat="1" ht="17" x14ac:dyDescent="0.2">
      <c r="A446" s="181"/>
      <c r="B446" s="73" t="s">
        <v>126</v>
      </c>
      <c r="C446" s="76" t="s">
        <v>79</v>
      </c>
      <c r="D446" s="75" t="str">
        <f>_xlfn.CONCAT("β = ",F446,", SE = ",G446,", z = ",H446,", p = ",I446)</f>
        <v>β = 252.6, SE = 87.14, z = 1.26, p = 0.207</v>
      </c>
      <c r="E446" s="1"/>
      <c r="F446" s="29">
        <v>252.6</v>
      </c>
      <c r="G446" s="29">
        <v>87.14</v>
      </c>
      <c r="H446" s="29">
        <v>1.26</v>
      </c>
      <c r="I446" s="29">
        <v>0.20699999999999999</v>
      </c>
      <c r="J446" s="29"/>
    </row>
    <row r="447" spans="1:10" s="14" customFormat="1" ht="19" x14ac:dyDescent="0.25">
      <c r="A447" s="181"/>
      <c r="B447" s="73"/>
      <c r="C447" s="76" t="s">
        <v>469</v>
      </c>
      <c r="D447" s="75" t="str">
        <f t="shared" ref="D447:D450" si="21">_xlfn.CONCAT("β = ",F447,", SE = ",G447,", z = ",H447,", p = ",I447,", d = ",J447)</f>
        <v>β = 6.45, SE = 46.8, z = 0.14, p = 0.889, d = 0.031</v>
      </c>
      <c r="E447" s="1"/>
      <c r="F447" s="29">
        <v>6.45</v>
      </c>
      <c r="G447" s="29">
        <v>46.8</v>
      </c>
      <c r="H447" s="29">
        <v>0.14000000000000001</v>
      </c>
      <c r="I447" s="29">
        <v>0.88900000000000001</v>
      </c>
      <c r="J447" s="14">
        <v>3.1E-2</v>
      </c>
    </row>
    <row r="448" spans="1:10" s="14" customFormat="1" ht="19" x14ac:dyDescent="0.25">
      <c r="A448" s="181"/>
      <c r="B448" s="77"/>
      <c r="C448" s="76" t="s">
        <v>110</v>
      </c>
      <c r="D448" s="75" t="str">
        <f t="shared" si="21"/>
        <v>β = 16.14, SE = 46.8, z = 0.35, p = 0.73, d = 0.076</v>
      </c>
      <c r="E448" s="1"/>
      <c r="F448" s="14">
        <v>16.14</v>
      </c>
      <c r="G448" s="14">
        <v>46.8</v>
      </c>
      <c r="H448" s="14">
        <v>0.35</v>
      </c>
      <c r="I448" s="29">
        <v>0.73</v>
      </c>
      <c r="J448" s="14">
        <v>7.5999999999999998E-2</v>
      </c>
    </row>
    <row r="449" spans="1:10" s="14" customFormat="1" ht="19" x14ac:dyDescent="0.25">
      <c r="A449" s="181"/>
      <c r="B449" s="77"/>
      <c r="C449" s="76" t="s">
        <v>64</v>
      </c>
      <c r="D449" s="75" t="str">
        <f t="shared" si="21"/>
        <v>β = 19.36, SE = 111.34, z = 0.18, p = 0.858, d = 0.094</v>
      </c>
      <c r="E449" s="1"/>
      <c r="F449" s="14">
        <v>19.36</v>
      </c>
      <c r="G449" s="14">
        <v>111.34</v>
      </c>
      <c r="H449" s="14">
        <v>0.18</v>
      </c>
      <c r="I449" s="14">
        <v>0.85799999999999998</v>
      </c>
      <c r="J449" s="14">
        <v>9.4E-2</v>
      </c>
    </row>
    <row r="450" spans="1:10" s="14" customFormat="1" ht="19" x14ac:dyDescent="0.25">
      <c r="A450" s="181"/>
      <c r="B450" s="73"/>
      <c r="C450" s="76" t="s">
        <v>470</v>
      </c>
      <c r="D450" s="75" t="str">
        <f t="shared" si="21"/>
        <v>β = -90.36, SE = 66.16, z = -1.36, p = 0.175, d = -0.421</v>
      </c>
      <c r="E450" s="1"/>
      <c r="F450" s="29">
        <v>-90.36</v>
      </c>
      <c r="G450" s="29">
        <v>66.16</v>
      </c>
      <c r="H450" s="29">
        <v>-1.36</v>
      </c>
      <c r="I450" s="29">
        <v>0.17499999999999999</v>
      </c>
      <c r="J450" s="14">
        <v>-0.42099999999999999</v>
      </c>
    </row>
    <row r="451" spans="1:10" s="14" customFormat="1" ht="17" x14ac:dyDescent="0.2">
      <c r="A451" s="181"/>
      <c r="B451" s="77"/>
      <c r="C451" s="74" t="s">
        <v>13</v>
      </c>
      <c r="D451" s="75"/>
      <c r="E451" s="1"/>
      <c r="F451" s="30" t="s">
        <v>22</v>
      </c>
      <c r="G451" s="30" t="s">
        <v>23</v>
      </c>
    </row>
    <row r="452" spans="1:10" s="14" customFormat="1" ht="17" x14ac:dyDescent="0.2">
      <c r="A452" s="181"/>
      <c r="B452" s="77"/>
      <c r="C452" s="76" t="s">
        <v>14</v>
      </c>
      <c r="D452" s="75" t="str">
        <f>_xlfn.CONCAT("σ2 = ",F452,", SD = ",G452)</f>
        <v>σ2 = 31175.84, SD = 176.57</v>
      </c>
      <c r="E452" s="1"/>
      <c r="F452" s="14" t="s">
        <v>637</v>
      </c>
      <c r="G452" s="14" t="s">
        <v>638</v>
      </c>
    </row>
    <row r="453" spans="1:10" s="14" customFormat="1" ht="17" x14ac:dyDescent="0.2">
      <c r="A453" s="181"/>
      <c r="B453" s="77"/>
      <c r="C453" s="74" t="s">
        <v>15</v>
      </c>
      <c r="D453" s="75"/>
      <c r="E453" s="1"/>
    </row>
    <row r="454" spans="1:10" s="14" customFormat="1" x14ac:dyDescent="0.2">
      <c r="A454" s="181"/>
      <c r="B454" s="73"/>
      <c r="C454" s="79" t="s">
        <v>20</v>
      </c>
      <c r="D454" s="80">
        <v>37</v>
      </c>
      <c r="E454" s="1"/>
    </row>
    <row r="455" spans="1:10" s="14" customFormat="1" x14ac:dyDescent="0.2">
      <c r="A455" s="181"/>
      <c r="B455" s="73"/>
      <c r="C455" s="79" t="s">
        <v>21</v>
      </c>
      <c r="D455" s="80">
        <v>0.72099999999999997</v>
      </c>
      <c r="E455" s="1"/>
    </row>
    <row r="456" spans="1:10" s="14" customFormat="1" ht="18" x14ac:dyDescent="0.2">
      <c r="A456" s="181"/>
      <c r="B456" s="73"/>
      <c r="C456" s="79" t="s">
        <v>24</v>
      </c>
      <c r="D456" s="80">
        <v>2.7E-2</v>
      </c>
      <c r="E456" s="1"/>
    </row>
    <row r="457" spans="1:10" s="14" customFormat="1" x14ac:dyDescent="0.2">
      <c r="A457" s="181"/>
      <c r="B457" s="73"/>
      <c r="C457" s="79" t="s">
        <v>424</v>
      </c>
      <c r="D457" s="80">
        <v>3.7120000000000002</v>
      </c>
      <c r="E457" s="1"/>
    </row>
    <row r="458" spans="1:10" s="14" customFormat="1" x14ac:dyDescent="0.2">
      <c r="A458" s="181"/>
      <c r="B458" s="73"/>
      <c r="C458" s="79" t="s">
        <v>16</v>
      </c>
      <c r="D458" s="80">
        <v>2.2879999999999998</v>
      </c>
      <c r="E458" s="1"/>
    </row>
    <row r="459" spans="1:10" s="14" customFormat="1" x14ac:dyDescent="0.2">
      <c r="A459" s="181"/>
      <c r="B459" s="77"/>
      <c r="C459" s="79" t="s">
        <v>17</v>
      </c>
      <c r="D459" s="80">
        <v>7.64</v>
      </c>
      <c r="E459" s="1"/>
    </row>
    <row r="460" spans="1:10" s="14" customFormat="1" x14ac:dyDescent="0.2">
      <c r="A460" s="181"/>
      <c r="B460" s="77"/>
      <c r="C460" s="79" t="s">
        <v>18</v>
      </c>
      <c r="D460" s="80">
        <v>1.8560000000000001</v>
      </c>
      <c r="E460" s="1"/>
    </row>
    <row r="461" spans="1:10" s="14" customFormat="1" ht="17" thickBot="1" x14ac:dyDescent="0.25">
      <c r="A461" s="181"/>
      <c r="B461" s="77"/>
      <c r="C461" s="79" t="s">
        <v>19</v>
      </c>
      <c r="D461" s="80">
        <v>0.29399999999999998</v>
      </c>
      <c r="E461" s="1"/>
    </row>
    <row r="462" spans="1:10" s="14" customFormat="1" ht="51" x14ac:dyDescent="0.2">
      <c r="A462" s="180" t="s">
        <v>603</v>
      </c>
      <c r="B462" s="69" t="s">
        <v>127</v>
      </c>
      <c r="C462" s="70" t="s">
        <v>253</v>
      </c>
      <c r="D462" s="71"/>
      <c r="E462" s="1"/>
    </row>
    <row r="463" spans="1:10" s="14" customFormat="1" ht="17" x14ac:dyDescent="0.2">
      <c r="A463" s="181"/>
      <c r="B463" s="73" t="s">
        <v>125</v>
      </c>
      <c r="C463" s="74" t="s">
        <v>12</v>
      </c>
      <c r="D463" s="75"/>
      <c r="E463" s="1"/>
      <c r="F463" s="28" t="s">
        <v>8</v>
      </c>
      <c r="G463" s="28" t="s">
        <v>9</v>
      </c>
      <c r="H463" s="28" t="s">
        <v>10</v>
      </c>
      <c r="I463" s="28" t="s">
        <v>35</v>
      </c>
      <c r="J463" s="30" t="s">
        <v>111</v>
      </c>
    </row>
    <row r="464" spans="1:10" s="14" customFormat="1" ht="17" x14ac:dyDescent="0.2">
      <c r="A464" s="181"/>
      <c r="B464" s="73" t="s">
        <v>126</v>
      </c>
      <c r="C464" s="76" t="s">
        <v>79</v>
      </c>
      <c r="D464" s="75" t="str">
        <f>_xlfn.CONCAT("β = ",F464,", SE = ",G464,", z = ",H464,", p = ",I464)</f>
        <v>β = 246.14, SE = 80.68, z = 1.28, p = 0.200</v>
      </c>
      <c r="E464" s="1"/>
      <c r="F464" s="14">
        <v>246.14</v>
      </c>
      <c r="G464" s="14">
        <v>80.680000000000007</v>
      </c>
      <c r="H464" s="14">
        <v>1.28</v>
      </c>
      <c r="I464" s="14" t="s">
        <v>261</v>
      </c>
    </row>
    <row r="465" spans="1:10" s="14" customFormat="1" ht="19" x14ac:dyDescent="0.25">
      <c r="A465" s="181"/>
      <c r="B465" s="73"/>
      <c r="C465" s="76" t="s">
        <v>136</v>
      </c>
      <c r="D465" s="75" t="str">
        <f t="shared" ref="D465:D480" si="22">_xlfn.CONCAT("β = ",F465,", SE = ",G465,", z = ",H465,", p = ",I465,", d = ",J465)</f>
        <v>β = -37.11, SE = 64.55, z = -0.58, p = 0.563, d = -0.151</v>
      </c>
      <c r="E465" s="1"/>
      <c r="F465" s="14">
        <v>-37.11</v>
      </c>
      <c r="G465" s="14">
        <v>64.55</v>
      </c>
      <c r="H465" s="14">
        <v>-0.57999999999999996</v>
      </c>
      <c r="I465" s="14">
        <v>0.56299999999999994</v>
      </c>
      <c r="J465" s="14">
        <v>-0.151</v>
      </c>
    </row>
    <row r="466" spans="1:10" s="14" customFormat="1" ht="19" x14ac:dyDescent="0.25">
      <c r="A466" s="181"/>
      <c r="B466" s="73"/>
      <c r="C466" s="76" t="s">
        <v>137</v>
      </c>
      <c r="D466" s="75" t="str">
        <f t="shared" si="22"/>
        <v>β = -11.30, SE = 64.55, z = -0.17, p = 0.862, d = -0.045</v>
      </c>
      <c r="E466" s="1"/>
      <c r="F466" s="14" t="s">
        <v>271</v>
      </c>
      <c r="G466" s="14">
        <v>64.55</v>
      </c>
      <c r="H466" s="14">
        <v>-0.17</v>
      </c>
      <c r="I466" s="14">
        <v>0.86199999999999999</v>
      </c>
      <c r="J466" s="14">
        <v>-4.4999999999999998E-2</v>
      </c>
    </row>
    <row r="467" spans="1:10" s="14" customFormat="1" ht="19" x14ac:dyDescent="0.25">
      <c r="A467" s="181"/>
      <c r="B467" s="73"/>
      <c r="C467" s="76" t="s">
        <v>138</v>
      </c>
      <c r="D467" s="75" t="str">
        <f t="shared" si="22"/>
        <v>β = -56.48, SE = 64.55, z = -0.89, p = 0.376, d = -0.231</v>
      </c>
      <c r="E467" s="1"/>
      <c r="F467" s="14">
        <v>-56.48</v>
      </c>
      <c r="G467" s="14">
        <v>64.55</v>
      </c>
      <c r="H467" s="14">
        <v>-0.89</v>
      </c>
      <c r="I467" s="14">
        <v>0.376</v>
      </c>
      <c r="J467" s="14">
        <v>-0.23100000000000001</v>
      </c>
    </row>
    <row r="468" spans="1:10" s="14" customFormat="1" ht="19" x14ac:dyDescent="0.25">
      <c r="A468" s="181"/>
      <c r="B468" s="73"/>
      <c r="C468" s="76" t="s">
        <v>139</v>
      </c>
      <c r="D468" s="75" t="str">
        <f t="shared" si="22"/>
        <v>β = 51.64, SE = 64.55, z = 0.80, p = 0.423, d = 0.209</v>
      </c>
      <c r="E468" s="1"/>
      <c r="F468" s="14">
        <v>51.64</v>
      </c>
      <c r="G468" s="14">
        <v>64.55</v>
      </c>
      <c r="H468" s="14" t="s">
        <v>174</v>
      </c>
      <c r="I468" s="14">
        <v>0.42299999999999999</v>
      </c>
      <c r="J468" s="14">
        <v>0.20899999999999999</v>
      </c>
    </row>
    <row r="469" spans="1:10" s="14" customFormat="1" ht="19" x14ac:dyDescent="0.25">
      <c r="A469" s="181"/>
      <c r="B469" s="73"/>
      <c r="C469" s="76" t="s">
        <v>140</v>
      </c>
      <c r="D469" s="75" t="str">
        <f t="shared" si="22"/>
        <v>β = 45.18, SE = 64.55, z = 0.71, p = 0.476, d = 0.186</v>
      </c>
      <c r="E469" s="1"/>
      <c r="F469" s="14">
        <v>45.18</v>
      </c>
      <c r="G469" s="14">
        <v>64.55</v>
      </c>
      <c r="H469" s="14">
        <v>0.71</v>
      </c>
      <c r="I469" s="14">
        <v>0.47599999999999998</v>
      </c>
      <c r="J469" s="14">
        <v>0.186</v>
      </c>
    </row>
    <row r="470" spans="1:10" s="14" customFormat="1" ht="19" x14ac:dyDescent="0.25">
      <c r="A470" s="181"/>
      <c r="B470" s="77"/>
      <c r="C470" s="76" t="s">
        <v>141</v>
      </c>
      <c r="D470" s="75" t="str">
        <f t="shared" si="22"/>
        <v>β = -6.45, SE = 64.55, z = -0.11, p = 0.912, d = -0.029</v>
      </c>
      <c r="E470" s="1"/>
      <c r="F470" s="14">
        <v>-6.45</v>
      </c>
      <c r="G470" s="14">
        <v>64.55</v>
      </c>
      <c r="H470" s="14">
        <v>-0.11</v>
      </c>
      <c r="I470" s="14">
        <v>0.91200000000000003</v>
      </c>
      <c r="J470" s="14">
        <v>-2.9000000000000001E-2</v>
      </c>
    </row>
    <row r="471" spans="1:10" s="14" customFormat="1" ht="19" x14ac:dyDescent="0.25">
      <c r="A471" s="181"/>
      <c r="B471" s="77"/>
      <c r="C471" s="76" t="s">
        <v>142</v>
      </c>
      <c r="D471" s="78" t="str">
        <f t="shared" si="22"/>
        <v>β = 122.64, SE = 64.55, z = 1.92, p = 0.054, d = 0.502</v>
      </c>
      <c r="E471" s="1"/>
      <c r="F471" s="14">
        <v>122.64</v>
      </c>
      <c r="G471" s="14">
        <v>64.55</v>
      </c>
      <c r="H471" s="14">
        <v>1.92</v>
      </c>
      <c r="I471" s="14">
        <v>5.3999999999999999E-2</v>
      </c>
      <c r="J471" s="14">
        <v>0.502</v>
      </c>
    </row>
    <row r="472" spans="1:10" s="14" customFormat="1" ht="19" x14ac:dyDescent="0.25">
      <c r="A472" s="181"/>
      <c r="B472" s="77"/>
      <c r="C472" s="76" t="s">
        <v>110</v>
      </c>
      <c r="D472" s="75" t="str">
        <f t="shared" si="22"/>
        <v>β = -29.05, SE = 51.64, z = -0.55, p = 0.582, d = -0.117</v>
      </c>
      <c r="E472" s="1"/>
      <c r="F472" s="14">
        <v>-29.05</v>
      </c>
      <c r="G472" s="14">
        <v>51.64</v>
      </c>
      <c r="H472" s="14">
        <v>-0.55000000000000004</v>
      </c>
      <c r="I472" s="14">
        <v>0.58199999999999996</v>
      </c>
      <c r="J472" s="14">
        <v>-0.11700000000000001</v>
      </c>
    </row>
    <row r="473" spans="1:10" s="14" customFormat="1" ht="19" x14ac:dyDescent="0.25">
      <c r="A473" s="181"/>
      <c r="B473" s="77"/>
      <c r="C473" s="76" t="s">
        <v>64</v>
      </c>
      <c r="D473" s="75" t="str">
        <f t="shared" si="22"/>
        <v>β = 38.73, SE = 98.43, z = 0.40, p = 0.689, d = 0.161</v>
      </c>
      <c r="E473" s="1"/>
      <c r="F473" s="14">
        <v>38.729999999999997</v>
      </c>
      <c r="G473" s="14">
        <v>98.43</v>
      </c>
      <c r="H473" s="14" t="s">
        <v>264</v>
      </c>
      <c r="I473" s="14">
        <v>0.68899999999999995</v>
      </c>
      <c r="J473" s="14">
        <v>0.161</v>
      </c>
    </row>
    <row r="474" spans="1:10" s="14" customFormat="1" ht="19" x14ac:dyDescent="0.25">
      <c r="A474" s="181"/>
      <c r="B474" s="73"/>
      <c r="C474" s="76" t="s">
        <v>143</v>
      </c>
      <c r="D474" s="75" t="str">
        <f t="shared" si="22"/>
        <v>β = -27.43, SE = 90.36, z = -0.31, p = 0.758, d = -0.114</v>
      </c>
      <c r="E474" s="1"/>
      <c r="F474" s="14">
        <v>-27.43</v>
      </c>
      <c r="G474" s="14">
        <v>90.36</v>
      </c>
      <c r="H474" s="14">
        <v>-0.31</v>
      </c>
      <c r="I474" s="14">
        <v>0.75800000000000001</v>
      </c>
      <c r="J474" s="14">
        <v>-0.114</v>
      </c>
    </row>
    <row r="475" spans="1:10" s="14" customFormat="1" ht="19" x14ac:dyDescent="0.25">
      <c r="A475" s="181"/>
      <c r="B475" s="73"/>
      <c r="C475" s="76" t="s">
        <v>144</v>
      </c>
      <c r="D475" s="75" t="str">
        <f t="shared" si="22"/>
        <v>β = -93.59, SE = 90.36, z = -1.03, p = 0.302, d = -0.381</v>
      </c>
      <c r="E475" s="1"/>
      <c r="F475" s="14">
        <v>-93.59</v>
      </c>
      <c r="G475" s="14">
        <v>90.36</v>
      </c>
      <c r="H475" s="14">
        <v>-1.03</v>
      </c>
      <c r="I475" s="14">
        <v>0.30199999999999999</v>
      </c>
      <c r="J475" s="14">
        <v>-0.38100000000000001</v>
      </c>
    </row>
    <row r="476" spans="1:10" s="14" customFormat="1" ht="19" x14ac:dyDescent="0.25">
      <c r="A476" s="181"/>
      <c r="B476" s="73"/>
      <c r="C476" s="76" t="s">
        <v>145</v>
      </c>
      <c r="D476" s="75" t="str">
        <f t="shared" si="22"/>
        <v>β = 40.34, SE = 90.36, z = 0.44, p = 0.659, d = 0.163</v>
      </c>
      <c r="E476" s="1"/>
      <c r="F476" s="14">
        <v>40.340000000000003</v>
      </c>
      <c r="G476" s="14">
        <v>90.36</v>
      </c>
      <c r="H476" s="14">
        <v>0.44</v>
      </c>
      <c r="I476" s="14">
        <v>0.65900000000000003</v>
      </c>
      <c r="J476" s="14">
        <v>0.16300000000000001</v>
      </c>
    </row>
    <row r="477" spans="1:10" s="14" customFormat="1" ht="19" x14ac:dyDescent="0.25">
      <c r="A477" s="181"/>
      <c r="B477" s="73"/>
      <c r="C477" s="76" t="s">
        <v>146</v>
      </c>
      <c r="D477" s="75" t="str">
        <f t="shared" si="22"/>
        <v>β = -101.66, SE = 90.36, z = -1.13, p = 0.257, d = -0.419</v>
      </c>
      <c r="E477" s="1"/>
      <c r="F477" s="14">
        <v>-101.66</v>
      </c>
      <c r="G477" s="14">
        <v>90.36</v>
      </c>
      <c r="H477" s="14">
        <v>-1.1299999999999999</v>
      </c>
      <c r="I477" s="14">
        <v>0.25700000000000001</v>
      </c>
      <c r="J477" s="14">
        <v>-0.41899999999999998</v>
      </c>
    </row>
    <row r="478" spans="1:10" s="14" customFormat="1" ht="19" x14ac:dyDescent="0.25">
      <c r="A478" s="181"/>
      <c r="B478" s="73"/>
      <c r="C478" s="76" t="s">
        <v>147</v>
      </c>
      <c r="D478" s="75" t="str">
        <f t="shared" si="22"/>
        <v>β = -133.93, SE = 90.36, z = -1.48, p = 0.139, d = -0.547</v>
      </c>
      <c r="E478" s="1"/>
      <c r="F478" s="14">
        <v>-133.93</v>
      </c>
      <c r="G478" s="14">
        <v>90.36</v>
      </c>
      <c r="H478" s="14">
        <v>-1.48</v>
      </c>
      <c r="I478" s="14">
        <v>0.13900000000000001</v>
      </c>
      <c r="J478" s="14">
        <v>-0.54700000000000004</v>
      </c>
    </row>
    <row r="479" spans="1:10" s="14" customFormat="1" ht="19" x14ac:dyDescent="0.25">
      <c r="A479" s="181"/>
      <c r="B479" s="77"/>
      <c r="C479" s="76" t="s">
        <v>148</v>
      </c>
      <c r="D479" s="75" t="str">
        <f t="shared" si="22"/>
        <v>β = -87.14, SE = 90.36, z = -0.97, p = 0.333, d = -0.358</v>
      </c>
      <c r="E479" s="1"/>
      <c r="F479" s="14">
        <v>-87.14</v>
      </c>
      <c r="G479" s="14">
        <v>90.36</v>
      </c>
      <c r="H479" s="14">
        <v>-0.97</v>
      </c>
      <c r="I479" s="14">
        <v>0.33300000000000002</v>
      </c>
      <c r="J479" s="14">
        <v>-0.35799999999999998</v>
      </c>
    </row>
    <row r="480" spans="1:10" s="14" customFormat="1" ht="19" x14ac:dyDescent="0.25">
      <c r="A480" s="181"/>
      <c r="B480" s="77"/>
      <c r="C480" s="76" t="s">
        <v>149</v>
      </c>
      <c r="D480" s="78" t="str">
        <f t="shared" si="22"/>
        <v>β = -217.84, SE = 90.36, z = -2.42, p = 0.015, d = -0.894</v>
      </c>
      <c r="E480" s="1"/>
      <c r="F480" s="14">
        <v>-217.84</v>
      </c>
      <c r="G480" s="14">
        <v>90.36</v>
      </c>
      <c r="H480" s="14">
        <v>-2.42</v>
      </c>
      <c r="I480" s="14">
        <v>1.4999999999999999E-2</v>
      </c>
      <c r="J480" s="14">
        <v>-0.89400000000000002</v>
      </c>
    </row>
    <row r="481" spans="1:10" s="14" customFormat="1" ht="17" x14ac:dyDescent="0.2">
      <c r="A481" s="181"/>
      <c r="B481" s="77"/>
      <c r="C481" s="74" t="s">
        <v>13</v>
      </c>
      <c r="D481" s="75"/>
      <c r="E481" s="1"/>
      <c r="F481" s="30" t="s">
        <v>22</v>
      </c>
      <c r="G481" s="30" t="s">
        <v>23</v>
      </c>
    </row>
    <row r="482" spans="1:10" s="14" customFormat="1" ht="17" x14ac:dyDescent="0.2">
      <c r="A482" s="181"/>
      <c r="B482" s="77"/>
      <c r="C482" s="76" t="s">
        <v>14</v>
      </c>
      <c r="D482" s="75" t="str">
        <f>_xlfn.CONCAT("σ2 = ",F482,", SD = ",G482)</f>
        <v>σ2 = 24736.53, SD = 157.28</v>
      </c>
      <c r="E482" s="1"/>
      <c r="F482" s="14" t="s">
        <v>639</v>
      </c>
      <c r="G482" s="14" t="s">
        <v>640</v>
      </c>
    </row>
    <row r="483" spans="1:10" s="14" customFormat="1" ht="17" x14ac:dyDescent="0.2">
      <c r="A483" s="181"/>
      <c r="B483" s="77"/>
      <c r="C483" s="74" t="s">
        <v>15</v>
      </c>
      <c r="D483" s="75"/>
      <c r="E483" s="1"/>
    </row>
    <row r="484" spans="1:10" s="14" customFormat="1" x14ac:dyDescent="0.2">
      <c r="A484" s="181"/>
      <c r="B484" s="73"/>
      <c r="C484" s="79" t="s">
        <v>20</v>
      </c>
      <c r="D484" s="80">
        <v>179</v>
      </c>
      <c r="E484" s="1"/>
    </row>
    <row r="485" spans="1:10" s="14" customFormat="1" x14ac:dyDescent="0.2">
      <c r="A485" s="181"/>
      <c r="B485" s="73"/>
      <c r="C485" s="79" t="s">
        <v>21</v>
      </c>
      <c r="D485" s="80">
        <v>0.45300000000000001</v>
      </c>
      <c r="E485" s="1"/>
    </row>
    <row r="486" spans="1:10" s="14" customFormat="1" ht="18" x14ac:dyDescent="0.2">
      <c r="A486" s="181"/>
      <c r="B486" s="73"/>
      <c r="C486" s="79" t="s">
        <v>24</v>
      </c>
      <c r="D486" s="80">
        <v>8.2000000000000003E-2</v>
      </c>
      <c r="E486" s="1"/>
    </row>
    <row r="487" spans="1:10" s="14" customFormat="1" x14ac:dyDescent="0.2">
      <c r="A487" s="181"/>
      <c r="B487" s="73"/>
      <c r="C487" s="79" t="s">
        <v>424</v>
      </c>
      <c r="D487" s="80">
        <v>27.582999999999998</v>
      </c>
      <c r="E487" s="1"/>
    </row>
    <row r="488" spans="1:10" s="14" customFormat="1" x14ac:dyDescent="0.2">
      <c r="A488" s="181"/>
      <c r="B488" s="73"/>
      <c r="C488" s="79" t="s">
        <v>16</v>
      </c>
      <c r="D488" s="80">
        <v>2.4169999999999998</v>
      </c>
      <c r="E488" s="1"/>
    </row>
    <row r="489" spans="1:10" s="14" customFormat="1" x14ac:dyDescent="0.2">
      <c r="A489" s="181"/>
      <c r="B489" s="77"/>
      <c r="C489" s="79" t="s">
        <v>17</v>
      </c>
      <c r="D489" s="80">
        <v>51.741</v>
      </c>
      <c r="E489" s="1"/>
    </row>
    <row r="490" spans="1:10" s="14" customFormat="1" x14ac:dyDescent="0.2">
      <c r="A490" s="181"/>
      <c r="B490" s="77"/>
      <c r="C490" s="79" t="s">
        <v>18</v>
      </c>
      <c r="D490" s="80">
        <v>13.792</v>
      </c>
      <c r="E490" s="1"/>
    </row>
    <row r="491" spans="1:10" s="14" customFormat="1" ht="17" thickBot="1" x14ac:dyDescent="0.25">
      <c r="A491" s="181"/>
      <c r="B491" s="77"/>
      <c r="C491" s="79" t="s">
        <v>19</v>
      </c>
      <c r="D491" s="81">
        <v>2.4E-2</v>
      </c>
      <c r="E491" s="1"/>
    </row>
    <row r="492" spans="1:10" s="14" customFormat="1" ht="68" x14ac:dyDescent="0.2">
      <c r="A492" s="180" t="s">
        <v>603</v>
      </c>
      <c r="B492" s="69" t="s">
        <v>127</v>
      </c>
      <c r="C492" s="70" t="s">
        <v>255</v>
      </c>
      <c r="D492" s="71"/>
      <c r="E492" s="1"/>
    </row>
    <row r="493" spans="1:10" s="14" customFormat="1" ht="17" x14ac:dyDescent="0.2">
      <c r="A493" s="181"/>
      <c r="B493" s="73" t="s">
        <v>125</v>
      </c>
      <c r="C493" s="74" t="s">
        <v>12</v>
      </c>
      <c r="D493" s="75"/>
      <c r="E493" s="1"/>
      <c r="F493" s="28" t="s">
        <v>8</v>
      </c>
      <c r="G493" s="28" t="s">
        <v>9</v>
      </c>
      <c r="H493" s="28" t="s">
        <v>10</v>
      </c>
      <c r="I493" s="28" t="s">
        <v>35</v>
      </c>
      <c r="J493" s="30" t="s">
        <v>111</v>
      </c>
    </row>
    <row r="494" spans="1:10" s="14" customFormat="1" ht="17" x14ac:dyDescent="0.2">
      <c r="A494" s="181"/>
      <c r="B494" s="73" t="s">
        <v>126</v>
      </c>
      <c r="C494" s="76" t="s">
        <v>79</v>
      </c>
      <c r="D494" s="75" t="str">
        <f>_xlfn.CONCAT("β = ",F494,", SE = ",G494,", z = ",H494,", p = ",I494)</f>
        <v>β = 268.73, SE = 58.09, z = 2.16, p = 0.030</v>
      </c>
      <c r="E494" s="1"/>
      <c r="F494" s="14">
        <v>268.73</v>
      </c>
      <c r="G494" s="14">
        <v>58.09</v>
      </c>
      <c r="H494" s="14">
        <v>2.16</v>
      </c>
      <c r="I494" s="14" t="s">
        <v>52</v>
      </c>
    </row>
    <row r="495" spans="1:10" s="14" customFormat="1" ht="19" x14ac:dyDescent="0.25">
      <c r="A495" s="181"/>
      <c r="B495" s="73"/>
      <c r="C495" s="76" t="s">
        <v>188</v>
      </c>
      <c r="D495" s="75" t="str">
        <f t="shared" ref="D495:D502" si="23">_xlfn.CONCAT("β = ",F495,", SE = ",G495,", z = ",H495,", p = ",I495,", d = ",J495)</f>
        <v>β = -54.86, SE = 53.25, z = -1.03, p = 0.301, d = -0.289</v>
      </c>
      <c r="E495" s="1"/>
      <c r="F495" s="14">
        <v>-54.86</v>
      </c>
      <c r="G495" s="14">
        <v>53.25</v>
      </c>
      <c r="H495" s="14">
        <v>-1.03</v>
      </c>
      <c r="I495" s="14">
        <v>0.30099999999999999</v>
      </c>
      <c r="J495" s="14">
        <v>-0.28899999999999998</v>
      </c>
    </row>
    <row r="496" spans="1:10" s="14" customFormat="1" ht="19" x14ac:dyDescent="0.25">
      <c r="A496" s="181"/>
      <c r="B496" s="73"/>
      <c r="C496" s="76" t="s">
        <v>189</v>
      </c>
      <c r="D496" s="78" t="str">
        <f t="shared" si="23"/>
        <v>β = -143.61, SE = 53.25, z = -2.72, p = 0.007, d = -0.76</v>
      </c>
      <c r="E496" s="1"/>
      <c r="F496" s="14">
        <v>-143.61000000000001</v>
      </c>
      <c r="G496" s="14">
        <v>53.25</v>
      </c>
      <c r="H496" s="14">
        <v>-2.72</v>
      </c>
      <c r="I496" s="14">
        <v>7.0000000000000001E-3</v>
      </c>
      <c r="J496" s="14">
        <v>-0.76</v>
      </c>
    </row>
    <row r="497" spans="1:10" s="14" customFormat="1" ht="19" x14ac:dyDescent="0.25">
      <c r="A497" s="181"/>
      <c r="B497" s="73"/>
      <c r="C497" s="76" t="s">
        <v>468</v>
      </c>
      <c r="D497" s="78" t="str">
        <f t="shared" si="23"/>
        <v>β = -122.64, SE = 53.25, z = -2.33, p = 0.020, d = -0.651</v>
      </c>
      <c r="E497" s="1"/>
      <c r="F497" s="14">
        <v>-122.64</v>
      </c>
      <c r="G497" s="14">
        <v>53.25</v>
      </c>
      <c r="H497" s="14">
        <v>-2.33</v>
      </c>
      <c r="I497" s="14" t="s">
        <v>53</v>
      </c>
      <c r="J497" s="14">
        <v>-0.65100000000000002</v>
      </c>
    </row>
    <row r="498" spans="1:10" s="14" customFormat="1" ht="19" x14ac:dyDescent="0.25">
      <c r="A498" s="181"/>
      <c r="B498" s="77"/>
      <c r="C498" s="76" t="s">
        <v>110</v>
      </c>
      <c r="D498" s="75" t="str">
        <f t="shared" si="23"/>
        <v>β = -29.05, SE = 43.57, z = -0.67, p = 0.504, d = -0.152</v>
      </c>
      <c r="E498" s="1"/>
      <c r="F498" s="14">
        <v>-29.05</v>
      </c>
      <c r="G498" s="14">
        <v>43.57</v>
      </c>
      <c r="H498" s="14">
        <v>-0.67</v>
      </c>
      <c r="I498" s="14">
        <v>0.504</v>
      </c>
      <c r="J498" s="14">
        <v>-0.152</v>
      </c>
    </row>
    <row r="499" spans="1:10" s="14" customFormat="1" ht="19" x14ac:dyDescent="0.25">
      <c r="A499" s="181"/>
      <c r="B499" s="77"/>
      <c r="C499" s="76" t="s">
        <v>64</v>
      </c>
      <c r="D499" s="75" t="str">
        <f t="shared" si="23"/>
        <v>β = -1.61, SE = 69.39, z = -0.03, p = 0.973, d = -0.012</v>
      </c>
      <c r="E499" s="1"/>
      <c r="F499" s="14">
        <v>-1.61</v>
      </c>
      <c r="G499" s="14">
        <v>69.39</v>
      </c>
      <c r="H499" s="14">
        <v>-0.03</v>
      </c>
      <c r="I499" s="14">
        <v>0.97299999999999998</v>
      </c>
      <c r="J499" s="14">
        <v>-1.2E-2</v>
      </c>
    </row>
    <row r="500" spans="1:10" s="14" customFormat="1" ht="19" x14ac:dyDescent="0.25">
      <c r="A500" s="181"/>
      <c r="B500" s="73"/>
      <c r="C500" s="76" t="s">
        <v>190</v>
      </c>
      <c r="D500" s="75" t="str">
        <f t="shared" si="23"/>
        <v>β = 22.59, SE = 74.23, z = 0.31, p = 0.754, d = 0.124</v>
      </c>
      <c r="E500" s="1"/>
      <c r="F500" s="14">
        <v>22.59</v>
      </c>
      <c r="G500" s="14">
        <v>74.23</v>
      </c>
      <c r="H500" s="14">
        <v>0.31</v>
      </c>
      <c r="I500" s="14">
        <v>0.754</v>
      </c>
      <c r="J500" s="14">
        <v>0.124</v>
      </c>
    </row>
    <row r="501" spans="1:10" s="14" customFormat="1" ht="19" x14ac:dyDescent="0.25">
      <c r="A501" s="181"/>
      <c r="B501" s="73"/>
      <c r="C501" s="76" t="s">
        <v>191</v>
      </c>
      <c r="D501" s="75" t="str">
        <f t="shared" si="23"/>
        <v>β = 35.50, SE = 74.23, z = 0.48, p = 0.630, d = 0.190</v>
      </c>
      <c r="E501" s="1"/>
      <c r="F501" s="14" t="s">
        <v>274</v>
      </c>
      <c r="G501" s="14">
        <v>74.23</v>
      </c>
      <c r="H501" s="14">
        <v>0.48</v>
      </c>
      <c r="I501" s="14" t="s">
        <v>266</v>
      </c>
      <c r="J501" s="14" t="s">
        <v>73</v>
      </c>
    </row>
    <row r="502" spans="1:10" s="14" customFormat="1" ht="19" x14ac:dyDescent="0.25">
      <c r="A502" s="181"/>
      <c r="B502" s="73"/>
      <c r="C502" s="76" t="s">
        <v>471</v>
      </c>
      <c r="D502" s="75" t="str">
        <f t="shared" si="23"/>
        <v>β = -20.98, SE = 74.23, z = -0.28, p = 0.783, d = -0.109</v>
      </c>
      <c r="E502" s="1"/>
      <c r="F502" s="14">
        <v>-20.98</v>
      </c>
      <c r="G502" s="14">
        <v>74.23</v>
      </c>
      <c r="H502" s="14">
        <v>-0.28000000000000003</v>
      </c>
      <c r="I502" s="14">
        <v>0.78300000000000003</v>
      </c>
      <c r="J502" s="14">
        <v>-0.109</v>
      </c>
    </row>
    <row r="503" spans="1:10" s="14" customFormat="1" ht="17" x14ac:dyDescent="0.2">
      <c r="A503" s="181"/>
      <c r="B503" s="77"/>
      <c r="C503" s="74" t="s">
        <v>13</v>
      </c>
      <c r="D503" s="75"/>
      <c r="E503" s="1"/>
      <c r="F503" s="30" t="s">
        <v>22</v>
      </c>
      <c r="G503" s="30" t="s">
        <v>23</v>
      </c>
    </row>
    <row r="504" spans="1:10" s="14" customFormat="1" ht="17" x14ac:dyDescent="0.2">
      <c r="A504" s="181"/>
      <c r="B504" s="77"/>
      <c r="C504" s="76" t="s">
        <v>14</v>
      </c>
      <c r="D504" s="75" t="str">
        <f>_xlfn.CONCAT("σ2 = ",F504,", SD = ",G504)</f>
        <v>σ2 = 11217.37, SD = 105.91</v>
      </c>
      <c r="E504" s="1"/>
      <c r="F504" s="14" t="s">
        <v>641</v>
      </c>
      <c r="G504" s="14" t="s">
        <v>642</v>
      </c>
    </row>
    <row r="505" spans="1:10" s="14" customFormat="1" ht="17" x14ac:dyDescent="0.2">
      <c r="A505" s="181"/>
      <c r="B505" s="77"/>
      <c r="C505" s="74" t="s">
        <v>15</v>
      </c>
      <c r="D505" s="75"/>
      <c r="E505" s="1"/>
    </row>
    <row r="506" spans="1:10" s="14" customFormat="1" x14ac:dyDescent="0.2">
      <c r="A506" s="181"/>
      <c r="B506" s="73"/>
      <c r="C506" s="79" t="s">
        <v>20</v>
      </c>
      <c r="D506" s="80">
        <v>99</v>
      </c>
      <c r="E506" s="1"/>
    </row>
    <row r="507" spans="1:10" s="14" customFormat="1" x14ac:dyDescent="0.2">
      <c r="A507" s="181"/>
      <c r="B507" s="73"/>
      <c r="C507" s="79" t="s">
        <v>21</v>
      </c>
      <c r="D507" s="80">
        <v>0.35699999999999998</v>
      </c>
      <c r="E507" s="1"/>
    </row>
    <row r="508" spans="1:10" s="14" customFormat="1" ht="18" x14ac:dyDescent="0.2">
      <c r="A508" s="181"/>
      <c r="B508" s="73"/>
      <c r="C508" s="79" t="s">
        <v>24</v>
      </c>
      <c r="D508" s="80">
        <v>0.104</v>
      </c>
      <c r="E508" s="1"/>
    </row>
    <row r="509" spans="1:10" s="14" customFormat="1" x14ac:dyDescent="0.2">
      <c r="A509" s="181"/>
      <c r="B509" s="73"/>
      <c r="C509" s="79" t="s">
        <v>424</v>
      </c>
      <c r="D509" s="80">
        <v>17.902999999999999</v>
      </c>
      <c r="E509" s="1"/>
    </row>
    <row r="510" spans="1:10" s="14" customFormat="1" x14ac:dyDescent="0.2">
      <c r="A510" s="181"/>
      <c r="B510" s="73"/>
      <c r="C510" s="79" t="s">
        <v>16</v>
      </c>
      <c r="D510" s="80">
        <v>-3.903</v>
      </c>
      <c r="E510" s="1"/>
    </row>
    <row r="511" spans="1:10" s="14" customFormat="1" x14ac:dyDescent="0.2">
      <c r="A511" s="181"/>
      <c r="B511" s="77"/>
      <c r="C511" s="79" t="s">
        <v>17</v>
      </c>
      <c r="D511" s="80">
        <v>15.000999999999999</v>
      </c>
      <c r="E511" s="1"/>
    </row>
    <row r="512" spans="1:10" s="14" customFormat="1" x14ac:dyDescent="0.2">
      <c r="A512" s="181"/>
      <c r="B512" s="77"/>
      <c r="C512" s="79" t="s">
        <v>18</v>
      </c>
      <c r="D512" s="80">
        <v>8.9510000000000005</v>
      </c>
      <c r="E512" s="1"/>
    </row>
    <row r="513" spans="1:10" s="14" customFormat="1" ht="17" thickBot="1" x14ac:dyDescent="0.25">
      <c r="A513" s="182"/>
      <c r="B513" s="85"/>
      <c r="C513" s="86" t="s">
        <v>19</v>
      </c>
      <c r="D513" s="89">
        <v>1.2E-2</v>
      </c>
      <c r="E513" s="1"/>
    </row>
    <row r="514" spans="1:10" s="14" customFormat="1" ht="68" x14ac:dyDescent="0.2">
      <c r="A514" s="180" t="s">
        <v>603</v>
      </c>
      <c r="B514" s="69" t="s">
        <v>127</v>
      </c>
      <c r="C514" s="70" t="s">
        <v>257</v>
      </c>
      <c r="D514" s="71"/>
      <c r="E514" s="1"/>
    </row>
    <row r="515" spans="1:10" s="14" customFormat="1" ht="17" x14ac:dyDescent="0.2">
      <c r="A515" s="181"/>
      <c r="B515" s="73" t="s">
        <v>125</v>
      </c>
      <c r="C515" s="74" t="s">
        <v>12</v>
      </c>
      <c r="D515" s="75"/>
      <c r="E515" s="1"/>
      <c r="F515" s="28" t="s">
        <v>8</v>
      </c>
      <c r="G515" s="28" t="s">
        <v>9</v>
      </c>
      <c r="H515" s="28" t="s">
        <v>10</v>
      </c>
      <c r="I515" s="28" t="s">
        <v>35</v>
      </c>
      <c r="J515" s="30" t="s">
        <v>111</v>
      </c>
    </row>
    <row r="516" spans="1:10" s="14" customFormat="1" ht="17" x14ac:dyDescent="0.2">
      <c r="A516" s="181"/>
      <c r="B516" s="73" t="s">
        <v>126</v>
      </c>
      <c r="C516" s="76" t="s">
        <v>79</v>
      </c>
      <c r="D516" s="75" t="str">
        <f>_xlfn.CONCAT("β = ",F516,", SE = ",G516,", z = ",H516,", p = ",I516)</f>
        <v>β = 289.71, SE = 46.8, z = 3.11, p = 0.002</v>
      </c>
      <c r="E516" s="1"/>
      <c r="F516" s="14">
        <v>289.70999999999998</v>
      </c>
      <c r="G516" s="14">
        <v>46.8</v>
      </c>
      <c r="H516" s="14">
        <v>3.11</v>
      </c>
      <c r="I516" s="14">
        <v>2E-3</v>
      </c>
    </row>
    <row r="517" spans="1:10" s="14" customFormat="1" ht="19" x14ac:dyDescent="0.25">
      <c r="A517" s="181"/>
      <c r="B517" s="73"/>
      <c r="C517" s="76" t="s">
        <v>472</v>
      </c>
      <c r="D517" s="78" t="str">
        <f t="shared" ref="D517:D530" si="24">_xlfn.CONCAT("β = ",F517,", SE = ",G517,", z = ",H517,", p = ",I517,", d = ",J517)</f>
        <v>β = -143.61, SE = 35.50, z = -4.04, p = 0.000, d = -0.971</v>
      </c>
      <c r="E517" s="1"/>
      <c r="F517" s="14">
        <v>-143.61000000000001</v>
      </c>
      <c r="G517" s="14" t="s">
        <v>274</v>
      </c>
      <c r="H517" s="14">
        <v>-4.04</v>
      </c>
      <c r="I517" s="14" t="s">
        <v>51</v>
      </c>
      <c r="J517" s="14">
        <v>-0.97099999999999997</v>
      </c>
    </row>
    <row r="518" spans="1:10" s="14" customFormat="1" ht="19" x14ac:dyDescent="0.25">
      <c r="A518" s="181"/>
      <c r="B518" s="73"/>
      <c r="C518" s="76" t="s">
        <v>473</v>
      </c>
      <c r="D518" s="78" t="str">
        <f t="shared" si="24"/>
        <v>β = -111.34, SE = 35.50, z = -3.15, p = 0.002, d = -0.758</v>
      </c>
      <c r="E518" s="1"/>
      <c r="F518" s="14">
        <v>-111.34</v>
      </c>
      <c r="G518" s="14" t="s">
        <v>274</v>
      </c>
      <c r="H518" s="14">
        <v>-3.15</v>
      </c>
      <c r="I518" s="14">
        <v>2E-3</v>
      </c>
      <c r="J518" s="14">
        <v>-0.75800000000000001</v>
      </c>
    </row>
    <row r="519" spans="1:10" s="14" customFormat="1" ht="19" x14ac:dyDescent="0.25">
      <c r="A519" s="181"/>
      <c r="B519" s="73"/>
      <c r="C519" s="76" t="s">
        <v>474</v>
      </c>
      <c r="D519" s="78" t="str">
        <f t="shared" si="24"/>
        <v>β = -148.46, SE = 35.50, z = -4.19, p = 0.000, d = -1.008</v>
      </c>
      <c r="E519" s="1"/>
      <c r="F519" s="14">
        <v>-148.46</v>
      </c>
      <c r="G519" s="14" t="s">
        <v>274</v>
      </c>
      <c r="H519" s="14">
        <v>-4.1900000000000004</v>
      </c>
      <c r="I519" s="14" t="s">
        <v>51</v>
      </c>
      <c r="J519" s="14">
        <v>-1.008</v>
      </c>
    </row>
    <row r="520" spans="1:10" s="14" customFormat="1" ht="19" x14ac:dyDescent="0.25">
      <c r="A520" s="181"/>
      <c r="B520" s="73"/>
      <c r="C520" s="76" t="s">
        <v>475</v>
      </c>
      <c r="D520" s="78" t="str">
        <f t="shared" si="24"/>
        <v>β = -138.77, SE = 35.50, z = -3.93, p = 0.000, d = -0.944</v>
      </c>
      <c r="E520" s="1"/>
      <c r="F520" s="14">
        <v>-138.77000000000001</v>
      </c>
      <c r="G520" s="14" t="s">
        <v>274</v>
      </c>
      <c r="H520" s="14">
        <v>-3.93</v>
      </c>
      <c r="I520" s="14" t="s">
        <v>51</v>
      </c>
      <c r="J520" s="14">
        <v>-0.94399999999999995</v>
      </c>
    </row>
    <row r="521" spans="1:10" s="14" customFormat="1" ht="19" x14ac:dyDescent="0.25">
      <c r="A521" s="181"/>
      <c r="B521" s="73"/>
      <c r="C521" s="76" t="s">
        <v>476</v>
      </c>
      <c r="D521" s="78" t="str">
        <f t="shared" si="24"/>
        <v>β = -148.46, SE = 35.50, z = -4.19, p = 0.000, d = -1.007</v>
      </c>
      <c r="E521" s="1"/>
      <c r="F521" s="14">
        <v>-148.46</v>
      </c>
      <c r="G521" s="14" t="s">
        <v>274</v>
      </c>
      <c r="H521" s="14">
        <v>-4.1900000000000004</v>
      </c>
      <c r="I521" s="14" t="s">
        <v>51</v>
      </c>
      <c r="J521" s="14">
        <v>-1.0069999999999999</v>
      </c>
    </row>
    <row r="522" spans="1:10" s="14" customFormat="1" ht="19" x14ac:dyDescent="0.25">
      <c r="A522" s="181"/>
      <c r="B522" s="77"/>
      <c r="C522" s="76" t="s">
        <v>477</v>
      </c>
      <c r="D522" s="78" t="str">
        <f t="shared" si="24"/>
        <v>β = -106.5, SE = 35.50, z = -2.98, p = 0.003, d = -0.717</v>
      </c>
      <c r="E522" s="1"/>
      <c r="F522" s="14">
        <v>-106.5</v>
      </c>
      <c r="G522" s="14" t="s">
        <v>274</v>
      </c>
      <c r="H522" s="14">
        <v>-2.98</v>
      </c>
      <c r="I522" s="14">
        <v>3.0000000000000001E-3</v>
      </c>
      <c r="J522" s="14">
        <v>-0.71699999999999997</v>
      </c>
    </row>
    <row r="523" spans="1:10" s="14" customFormat="1" ht="19" x14ac:dyDescent="0.25">
      <c r="A523" s="181"/>
      <c r="B523" s="77"/>
      <c r="C523" s="76" t="s">
        <v>110</v>
      </c>
      <c r="D523" s="75" t="str">
        <f t="shared" si="24"/>
        <v>β = -29.05, SE = 29.05, z = -0.99, p = 0.323, d = -0.194</v>
      </c>
      <c r="E523" s="1"/>
      <c r="F523" s="14">
        <v>-29.05</v>
      </c>
      <c r="G523" s="14">
        <v>29.05</v>
      </c>
      <c r="H523" s="14">
        <v>-0.99</v>
      </c>
      <c r="I523" s="14">
        <v>0.32300000000000001</v>
      </c>
      <c r="J523" s="14">
        <v>-0.19400000000000001</v>
      </c>
    </row>
    <row r="524" spans="1:10" s="14" customFormat="1" ht="19" x14ac:dyDescent="0.25">
      <c r="A524" s="181"/>
      <c r="B524" s="77"/>
      <c r="C524" s="76" t="s">
        <v>64</v>
      </c>
      <c r="D524" s="75" t="str">
        <f t="shared" si="24"/>
        <v>β = -41.95, SE = 58.09, z = -0.71, p = 0.475, d = -0.285</v>
      </c>
      <c r="E524" s="1"/>
      <c r="F524" s="14">
        <v>-41.95</v>
      </c>
      <c r="G524" s="14">
        <v>58.09</v>
      </c>
      <c r="H524" s="14">
        <v>-0.71</v>
      </c>
      <c r="I524" s="14">
        <v>0.47499999999999998</v>
      </c>
      <c r="J524" s="14">
        <v>-0.28499999999999998</v>
      </c>
    </row>
    <row r="525" spans="1:10" s="14" customFormat="1" ht="19" x14ac:dyDescent="0.25">
      <c r="A525" s="181"/>
      <c r="B525" s="73"/>
      <c r="C525" s="76" t="s">
        <v>478</v>
      </c>
      <c r="D525" s="75" t="str">
        <f t="shared" si="24"/>
        <v>β = 4.84, SE = 50.02, z = 0.10, p = 0.921, d = 0.034</v>
      </c>
      <c r="E525" s="1"/>
      <c r="F525" s="14">
        <v>4.84</v>
      </c>
      <c r="G525" s="14">
        <v>50.02</v>
      </c>
      <c r="H525" s="14" t="s">
        <v>245</v>
      </c>
      <c r="I525" s="14">
        <v>0.92100000000000004</v>
      </c>
      <c r="J525" s="14">
        <v>3.4000000000000002E-2</v>
      </c>
    </row>
    <row r="526" spans="1:10" s="14" customFormat="1" ht="19" x14ac:dyDescent="0.25">
      <c r="A526" s="181"/>
      <c r="B526" s="73"/>
      <c r="C526" s="76" t="s">
        <v>479</v>
      </c>
      <c r="D526" s="75" t="str">
        <f t="shared" si="24"/>
        <v>β = -20.98, SE = 50.02, z = -0.42, p = 0.674, d = -0.143</v>
      </c>
      <c r="E526" s="1"/>
      <c r="F526" s="14">
        <v>-20.98</v>
      </c>
      <c r="G526" s="14">
        <v>50.02</v>
      </c>
      <c r="H526" s="14">
        <v>-0.42</v>
      </c>
      <c r="I526" s="14">
        <v>0.67400000000000004</v>
      </c>
      <c r="J526" s="14">
        <v>-0.14299999999999999</v>
      </c>
    </row>
    <row r="527" spans="1:10" s="14" customFormat="1" ht="19" x14ac:dyDescent="0.25">
      <c r="A527" s="181"/>
      <c r="B527" s="73"/>
      <c r="C527" s="76" t="s">
        <v>480</v>
      </c>
      <c r="D527" s="75" t="str">
        <f t="shared" si="24"/>
        <v>β = 61.32, SE = 50.02, z = 1.23, p = 0.218, d = 0.418</v>
      </c>
      <c r="E527" s="1"/>
      <c r="F527" s="14">
        <v>61.32</v>
      </c>
      <c r="G527" s="14">
        <v>50.02</v>
      </c>
      <c r="H527" s="14">
        <v>1.23</v>
      </c>
      <c r="I527" s="14">
        <v>0.218</v>
      </c>
      <c r="J527" s="14">
        <v>0.41799999999999998</v>
      </c>
    </row>
    <row r="528" spans="1:10" s="14" customFormat="1" ht="19" x14ac:dyDescent="0.25">
      <c r="A528" s="181"/>
      <c r="B528" s="73"/>
      <c r="C528" s="76" t="s">
        <v>481</v>
      </c>
      <c r="D528" s="75" t="str">
        <f t="shared" si="24"/>
        <v>β = 46.80, SE = 50.02, z = 0.94, p = 0.347, d = 0.319</v>
      </c>
      <c r="E528" s="1"/>
      <c r="F528" s="14" t="s">
        <v>278</v>
      </c>
      <c r="G528" s="14">
        <v>50.02</v>
      </c>
      <c r="H528" s="14">
        <v>0.94</v>
      </c>
      <c r="I528" s="14">
        <v>0.34699999999999998</v>
      </c>
      <c r="J528" s="14">
        <v>0.31900000000000001</v>
      </c>
    </row>
    <row r="529" spans="1:11" s="14" customFormat="1" ht="19" x14ac:dyDescent="0.25">
      <c r="A529" s="181"/>
      <c r="B529" s="73"/>
      <c r="C529" s="76" t="s">
        <v>482</v>
      </c>
      <c r="D529" s="75" t="str">
        <f t="shared" si="24"/>
        <v>β = 45.18, SE = 50.02, z = 0.91, p = 0.364, d = 0.308</v>
      </c>
      <c r="E529" s="1"/>
      <c r="F529" s="14">
        <v>45.18</v>
      </c>
      <c r="G529" s="14">
        <v>50.02</v>
      </c>
      <c r="H529" s="14">
        <v>0.91</v>
      </c>
      <c r="I529" s="14">
        <v>0.36399999999999999</v>
      </c>
      <c r="J529" s="14">
        <v>0.308</v>
      </c>
    </row>
    <row r="530" spans="1:11" s="14" customFormat="1" ht="19" x14ac:dyDescent="0.25">
      <c r="A530" s="181"/>
      <c r="B530" s="77"/>
      <c r="C530" s="76" t="s">
        <v>483</v>
      </c>
      <c r="D530" s="75" t="str">
        <f t="shared" si="24"/>
        <v>β = -16.14, SE = 50.02, z = -0.33, p = 0.739, d = -0.113</v>
      </c>
      <c r="E530" s="1"/>
      <c r="F530" s="14">
        <v>-16.14</v>
      </c>
      <c r="G530" s="14">
        <v>50.02</v>
      </c>
      <c r="H530" s="14">
        <v>-0.33</v>
      </c>
      <c r="I530" s="14">
        <v>0.73899999999999999</v>
      </c>
      <c r="J530" s="14">
        <v>-0.113</v>
      </c>
    </row>
    <row r="531" spans="1:11" s="14" customFormat="1" ht="17" x14ac:dyDescent="0.2">
      <c r="A531" s="181"/>
      <c r="B531" s="77"/>
      <c r="C531" s="74" t="s">
        <v>13</v>
      </c>
      <c r="D531" s="75"/>
      <c r="E531" s="1"/>
      <c r="F531" s="30" t="s">
        <v>22</v>
      </c>
      <c r="G531" s="30" t="s">
        <v>23</v>
      </c>
    </row>
    <row r="532" spans="1:11" s="14" customFormat="1" ht="17" x14ac:dyDescent="0.2">
      <c r="A532" s="181"/>
      <c r="B532" s="77"/>
      <c r="C532" s="76" t="s">
        <v>14</v>
      </c>
      <c r="D532" s="75" t="str">
        <f>_xlfn.CONCAT("σ2 = ",F532,", SD = ",G532)</f>
        <v>σ2 = 8871.30, SD = 94.19</v>
      </c>
      <c r="E532" s="1"/>
      <c r="F532" s="14" t="s">
        <v>643</v>
      </c>
      <c r="G532" s="14" t="s">
        <v>644</v>
      </c>
    </row>
    <row r="533" spans="1:11" s="14" customFormat="1" ht="17" x14ac:dyDescent="0.2">
      <c r="A533" s="181"/>
      <c r="B533" s="77"/>
      <c r="C533" s="74" t="s">
        <v>15</v>
      </c>
      <c r="D533" s="75"/>
      <c r="E533" s="1"/>
    </row>
    <row r="534" spans="1:11" s="14" customFormat="1" x14ac:dyDescent="0.2">
      <c r="A534" s="181"/>
      <c r="B534" s="73"/>
      <c r="C534" s="79" t="s">
        <v>20</v>
      </c>
      <c r="D534" s="80">
        <v>159</v>
      </c>
      <c r="E534" s="1"/>
    </row>
    <row r="535" spans="1:11" s="14" customFormat="1" x14ac:dyDescent="0.2">
      <c r="A535" s="181"/>
      <c r="B535" s="73"/>
      <c r="C535" s="79" t="s">
        <v>21</v>
      </c>
      <c r="D535" s="80">
        <v>0.48899999999999999</v>
      </c>
      <c r="E535" s="1"/>
    </row>
    <row r="536" spans="1:11" s="14" customFormat="1" ht="18" x14ac:dyDescent="0.2">
      <c r="A536" s="181"/>
      <c r="B536" s="73"/>
      <c r="C536" s="79" t="s">
        <v>24</v>
      </c>
      <c r="D536" s="80">
        <v>0.16700000000000001</v>
      </c>
      <c r="E536" s="1"/>
    </row>
    <row r="537" spans="1:11" s="14" customFormat="1" x14ac:dyDescent="0.2">
      <c r="A537" s="181"/>
      <c r="B537" s="73"/>
      <c r="C537" s="79" t="s">
        <v>424</v>
      </c>
      <c r="D537" s="80">
        <v>51.28</v>
      </c>
      <c r="E537" s="1"/>
    </row>
    <row r="538" spans="1:11" s="14" customFormat="1" x14ac:dyDescent="0.2">
      <c r="A538" s="181"/>
      <c r="B538" s="73"/>
      <c r="C538" s="79" t="s">
        <v>16</v>
      </c>
      <c r="D538" s="80">
        <v>-25.28</v>
      </c>
      <c r="E538" s="1"/>
    </row>
    <row r="539" spans="1:11" s="14" customFormat="1" x14ac:dyDescent="0.2">
      <c r="A539" s="181"/>
      <c r="B539" s="77"/>
      <c r="C539" s="79" t="s">
        <v>17</v>
      </c>
      <c r="D539" s="80">
        <v>15.936999999999999</v>
      </c>
      <c r="E539" s="1"/>
    </row>
    <row r="540" spans="1:11" s="14" customFormat="1" x14ac:dyDescent="0.2">
      <c r="A540" s="181"/>
      <c r="B540" s="77"/>
      <c r="C540" s="79" t="s">
        <v>18</v>
      </c>
      <c r="D540" s="80">
        <v>25.64</v>
      </c>
      <c r="E540" s="1"/>
    </row>
    <row r="541" spans="1:11" s="14" customFormat="1" ht="18" thickBot="1" x14ac:dyDescent="0.25">
      <c r="A541" s="182"/>
      <c r="B541" s="85"/>
      <c r="C541" s="86" t="s">
        <v>19</v>
      </c>
      <c r="D541" s="89" t="s">
        <v>25</v>
      </c>
      <c r="E541" s="1"/>
    </row>
    <row r="542" spans="1:11" ht="47" customHeight="1" x14ac:dyDescent="0.2">
      <c r="A542" s="110" t="s">
        <v>609</v>
      </c>
      <c r="B542" s="94" t="s">
        <v>329</v>
      </c>
      <c r="C542" s="5" t="s">
        <v>610</v>
      </c>
      <c r="D542" s="15"/>
    </row>
    <row r="543" spans="1:11" ht="17" x14ac:dyDescent="0.2">
      <c r="A543" s="12"/>
      <c r="B543" s="18" t="s">
        <v>578</v>
      </c>
      <c r="C543" s="7" t="s">
        <v>12</v>
      </c>
      <c r="D543" s="6"/>
      <c r="F543" s="28" t="s">
        <v>8</v>
      </c>
      <c r="G543" s="28" t="s">
        <v>9</v>
      </c>
      <c r="H543" s="28" t="s">
        <v>10</v>
      </c>
      <c r="I543" s="28" t="s">
        <v>35</v>
      </c>
      <c r="J543" s="30" t="s">
        <v>111</v>
      </c>
    </row>
    <row r="544" spans="1:11" ht="17" x14ac:dyDescent="0.2">
      <c r="A544" s="12"/>
      <c r="B544" s="18" t="s">
        <v>579</v>
      </c>
      <c r="C544" s="8" t="s">
        <v>79</v>
      </c>
      <c r="D544" s="6" t="str">
        <f>_xlfn.CONCAT("β = ",F544,", SE = ",G544,", z = ",H544,", p = ",I544)</f>
        <v>β = -1.51, SE = 23.49, z = -0.06, p = 0.949</v>
      </c>
      <c r="F544" s="120">
        <v>-1.51</v>
      </c>
      <c r="G544" s="120">
        <v>23.49</v>
      </c>
      <c r="H544" s="120">
        <v>-0.06</v>
      </c>
      <c r="I544" s="120">
        <v>0.94899999999999995</v>
      </c>
      <c r="J544" s="120"/>
      <c r="K544" s="120"/>
    </row>
    <row r="545" spans="1:11" ht="19" x14ac:dyDescent="0.25">
      <c r="A545" s="12"/>
      <c r="B545" s="18" t="s">
        <v>580</v>
      </c>
      <c r="C545" s="8" t="s">
        <v>77</v>
      </c>
      <c r="D545" s="6" t="str">
        <f t="shared" ref="D545:D556" si="25">_xlfn.CONCAT("β = ",F545,", SE = ",G545,", z = ",H545,", p = ",I545,", d = ",J545)</f>
        <v>β = 9.68, SE = 11.11, z = 0.87, p = 0.384, d = 0.116</v>
      </c>
      <c r="F545" s="120">
        <v>9.68</v>
      </c>
      <c r="G545" s="120">
        <v>11.11</v>
      </c>
      <c r="H545" s="120">
        <v>0.87</v>
      </c>
      <c r="I545" s="120">
        <v>0.38400000000000001</v>
      </c>
      <c r="J545" s="120">
        <v>0.11600000000000001</v>
      </c>
      <c r="K545" s="120"/>
    </row>
    <row r="546" spans="1:11" ht="19" x14ac:dyDescent="0.25">
      <c r="A546" s="12"/>
      <c r="B546" s="18" t="s">
        <v>581</v>
      </c>
      <c r="C546" s="8" t="s">
        <v>78</v>
      </c>
      <c r="D546" s="6" t="str">
        <f t="shared" si="25"/>
        <v>β = -3.7, SE = 8.96, z = -0.41, p = 0.679, d = -0.044</v>
      </c>
      <c r="F546" s="120">
        <v>-3.7</v>
      </c>
      <c r="G546" s="120">
        <v>8.9600000000000009</v>
      </c>
      <c r="H546" s="120">
        <v>-0.41</v>
      </c>
      <c r="I546" s="120">
        <v>0.67900000000000005</v>
      </c>
      <c r="J546" s="120">
        <v>-4.3999999999999997E-2</v>
      </c>
      <c r="K546" s="120"/>
    </row>
    <row r="547" spans="1:11" ht="19" x14ac:dyDescent="0.25">
      <c r="A547" s="12"/>
      <c r="B547" s="18"/>
      <c r="C547" s="8" t="s">
        <v>583</v>
      </c>
      <c r="D547" s="6" t="str">
        <f t="shared" si="25"/>
        <v>β = 18.89, SE = 28.85, z = 0.65, p = 0.513, d = 0.227</v>
      </c>
      <c r="F547" s="120">
        <v>18.89</v>
      </c>
      <c r="G547" s="120">
        <v>28.85</v>
      </c>
      <c r="H547" s="120">
        <v>0.65</v>
      </c>
      <c r="I547" s="120">
        <v>0.51300000000000001</v>
      </c>
      <c r="J547" s="120">
        <v>0.22700000000000001</v>
      </c>
      <c r="K547" s="120"/>
    </row>
    <row r="548" spans="1:11" ht="19" x14ac:dyDescent="0.25">
      <c r="A548" s="12"/>
      <c r="B548" s="18"/>
      <c r="C548" s="8" t="s">
        <v>110</v>
      </c>
      <c r="D548" s="6" t="str">
        <f t="shared" si="25"/>
        <v>β = -1.4, SE = 8.61, z = -0.16, p = 0.871, d = -0.017</v>
      </c>
      <c r="F548" s="120">
        <v>-1.4</v>
      </c>
      <c r="G548" s="120">
        <v>8.61</v>
      </c>
      <c r="H548" s="120">
        <v>-0.16</v>
      </c>
      <c r="I548" s="120">
        <v>0.871</v>
      </c>
      <c r="J548" s="120">
        <v>-1.7000000000000001E-2</v>
      </c>
      <c r="K548" s="120"/>
    </row>
    <row r="549" spans="1:11" ht="19" x14ac:dyDescent="0.25">
      <c r="A549" s="12"/>
      <c r="B549" s="26"/>
      <c r="C549" s="8" t="s">
        <v>64</v>
      </c>
      <c r="D549" s="6" t="str">
        <f t="shared" si="25"/>
        <v>β = -37.41, SE = 27.88, z = -1.34, p = 0.18, d = -0.449</v>
      </c>
      <c r="F549" s="120">
        <v>-37.409999999999997</v>
      </c>
      <c r="G549" s="120">
        <v>27.88</v>
      </c>
      <c r="H549" s="120">
        <v>-1.34</v>
      </c>
      <c r="I549" s="120">
        <v>0.18</v>
      </c>
      <c r="J549" s="120">
        <v>-0.44900000000000001</v>
      </c>
      <c r="K549" s="120"/>
    </row>
    <row r="550" spans="1:11" ht="19" x14ac:dyDescent="0.25">
      <c r="A550" s="12"/>
      <c r="B550" s="26"/>
      <c r="C550" s="8" t="s">
        <v>584</v>
      </c>
      <c r="D550" s="6" t="str">
        <f t="shared" si="25"/>
        <v>β = -6.35, SE = 15.35, z = -0.41, p = 0.679, d = -0.076</v>
      </c>
      <c r="F550" s="120">
        <v>-6.35</v>
      </c>
      <c r="G550" s="120">
        <v>15.35</v>
      </c>
      <c r="H550" s="120">
        <v>-0.41</v>
      </c>
      <c r="I550" s="120">
        <v>0.67900000000000005</v>
      </c>
      <c r="J550" s="120">
        <v>-7.5999999999999998E-2</v>
      </c>
      <c r="K550" s="120"/>
    </row>
    <row r="551" spans="1:11" ht="19" x14ac:dyDescent="0.25">
      <c r="A551" s="12"/>
      <c r="B551" s="18"/>
      <c r="C551" s="8" t="s">
        <v>585</v>
      </c>
      <c r="D551" s="6" t="str">
        <f t="shared" si="25"/>
        <v>β = 4.64, SE = 12.38, z = 0.37, p = 0.708, d = 0.056</v>
      </c>
      <c r="F551" s="120">
        <v>4.6399999999999997</v>
      </c>
      <c r="G551" s="120">
        <v>12.38</v>
      </c>
      <c r="H551" s="120">
        <v>0.37</v>
      </c>
      <c r="I551" s="120">
        <v>0.70799999999999996</v>
      </c>
      <c r="J551" s="120">
        <v>5.6000000000000001E-2</v>
      </c>
      <c r="K551" s="120"/>
    </row>
    <row r="552" spans="1:11" ht="19" x14ac:dyDescent="0.25">
      <c r="A552" s="12"/>
      <c r="B552" s="18"/>
      <c r="C552" s="8" t="s">
        <v>108</v>
      </c>
      <c r="D552" s="6" t="str">
        <f t="shared" si="25"/>
        <v>β = -25.01, SE = 15.71, z = -1.59, p = 0.111, d = -0.3</v>
      </c>
      <c r="F552" s="120">
        <v>-25.01</v>
      </c>
      <c r="G552" s="120">
        <v>15.71</v>
      </c>
      <c r="H552" s="120">
        <v>-1.59</v>
      </c>
      <c r="I552" s="120">
        <v>0.111</v>
      </c>
      <c r="J552" s="120">
        <v>-0.3</v>
      </c>
      <c r="K552" s="120"/>
    </row>
    <row r="553" spans="1:11" ht="19" x14ac:dyDescent="0.25">
      <c r="A553" s="12"/>
      <c r="B553" s="18"/>
      <c r="C553" s="8" t="s">
        <v>109</v>
      </c>
      <c r="D553" s="6" t="str">
        <f t="shared" si="25"/>
        <v>β = -3.53, SE = 12.67, z = -0.28, p = 0.781, d = -0.042</v>
      </c>
      <c r="F553" s="120">
        <v>-3.53</v>
      </c>
      <c r="G553" s="120">
        <v>12.67</v>
      </c>
      <c r="H553" s="120">
        <v>-0.28000000000000003</v>
      </c>
      <c r="I553" s="120">
        <v>0.78100000000000003</v>
      </c>
      <c r="J553" s="120">
        <v>-4.2000000000000003E-2</v>
      </c>
      <c r="K553" s="120"/>
    </row>
    <row r="554" spans="1:11" ht="19" x14ac:dyDescent="0.25">
      <c r="A554" s="12"/>
      <c r="B554" s="18"/>
      <c r="C554" s="8" t="s">
        <v>586</v>
      </c>
      <c r="D554" s="6" t="str">
        <f t="shared" si="25"/>
        <v>β = 5.39, SE = 11.89, z = 0.45, p = 0.65, d = 0.065</v>
      </c>
      <c r="F554" s="120">
        <v>5.39</v>
      </c>
      <c r="G554" s="120">
        <v>11.89</v>
      </c>
      <c r="H554" s="120">
        <v>0.45</v>
      </c>
      <c r="I554" s="120">
        <v>0.65</v>
      </c>
      <c r="J554" s="120">
        <v>6.5000000000000002E-2</v>
      </c>
      <c r="K554" s="120"/>
    </row>
    <row r="555" spans="1:11" ht="16.5" customHeight="1" x14ac:dyDescent="0.25">
      <c r="A555" s="12"/>
      <c r="B555" s="18"/>
      <c r="C555" s="8" t="s">
        <v>587</v>
      </c>
      <c r="D555" s="6" t="str">
        <f t="shared" si="25"/>
        <v>β = 20.91, SE = 21.71, z = 0.96, p = 0.336, d = 0.251</v>
      </c>
      <c r="F555" s="120">
        <v>20.91</v>
      </c>
      <c r="G555" s="120">
        <v>21.71</v>
      </c>
      <c r="H555" s="120">
        <v>0.96</v>
      </c>
      <c r="I555" s="120">
        <v>0.33600000000000002</v>
      </c>
      <c r="J555" s="120">
        <v>0.251</v>
      </c>
      <c r="K555" s="120"/>
    </row>
    <row r="556" spans="1:11" ht="16.5" customHeight="1" x14ac:dyDescent="0.25">
      <c r="A556" s="12"/>
      <c r="B556" s="26"/>
      <c r="C556" s="8" t="s">
        <v>588</v>
      </c>
      <c r="D556" s="6" t="str">
        <f t="shared" si="25"/>
        <v>β = -7.68, SE = 17.5, z = -0.44, p = 0.661, d = -0.092</v>
      </c>
      <c r="F556" s="120">
        <v>-7.68</v>
      </c>
      <c r="G556" s="120">
        <v>17.5</v>
      </c>
      <c r="H556" s="120">
        <v>-0.44</v>
      </c>
      <c r="I556" s="120">
        <v>0.66100000000000003</v>
      </c>
      <c r="J556" s="120">
        <v>-9.1999999999999998E-2</v>
      </c>
      <c r="K556" s="120"/>
    </row>
    <row r="557" spans="1:11" ht="17" x14ac:dyDescent="0.2">
      <c r="A557" s="12"/>
      <c r="B557" s="26"/>
      <c r="C557" s="7" t="s">
        <v>13</v>
      </c>
      <c r="D557" s="6"/>
      <c r="F557" s="30" t="s">
        <v>22</v>
      </c>
      <c r="G557" s="30" t="s">
        <v>23</v>
      </c>
    </row>
    <row r="558" spans="1:11" ht="17" x14ac:dyDescent="0.2">
      <c r="A558" s="12"/>
      <c r="B558" s="26"/>
      <c r="C558" s="8" t="s">
        <v>14</v>
      </c>
      <c r="D558" s="6" t="str">
        <f>_xlfn.CONCAT("σ2 = ",F558,", SD = ",G558)</f>
        <v>σ2 = 3904, SD = 62.48</v>
      </c>
      <c r="F558" s="14" t="s">
        <v>653</v>
      </c>
      <c r="G558" s="14" t="s">
        <v>654</v>
      </c>
    </row>
    <row r="559" spans="1:11" ht="17" x14ac:dyDescent="0.2">
      <c r="A559" s="12"/>
      <c r="B559" s="26"/>
      <c r="C559" s="7" t="s">
        <v>15</v>
      </c>
      <c r="D559" s="6"/>
    </row>
    <row r="560" spans="1:11" x14ac:dyDescent="0.2">
      <c r="A560" s="12"/>
      <c r="B560" s="18"/>
      <c r="C560" s="9" t="s">
        <v>20</v>
      </c>
      <c r="D560" s="128">
        <v>657</v>
      </c>
    </row>
    <row r="561" spans="1:9" x14ac:dyDescent="0.2">
      <c r="A561" s="12"/>
      <c r="B561" s="18"/>
      <c r="C561" s="9" t="s">
        <v>21</v>
      </c>
      <c r="D561" s="128">
        <v>0.60099999999999998</v>
      </c>
    </row>
    <row r="562" spans="1:9" ht="18" x14ac:dyDescent="0.2">
      <c r="A562" s="12"/>
      <c r="B562" s="9"/>
      <c r="C562" s="9" t="s">
        <v>24</v>
      </c>
      <c r="D562" s="128">
        <v>6.4000000000000001E-2</v>
      </c>
    </row>
    <row r="563" spans="1:9" x14ac:dyDescent="0.2">
      <c r="A563" s="12"/>
      <c r="B563" s="9"/>
      <c r="C563" s="9" t="s">
        <v>424</v>
      </c>
      <c r="D563" s="128">
        <v>7.444</v>
      </c>
    </row>
    <row r="564" spans="1:9" x14ac:dyDescent="0.2">
      <c r="A564" s="12"/>
      <c r="B564" s="9"/>
      <c r="C564" s="9" t="s">
        <v>16</v>
      </c>
      <c r="D564" s="128">
        <v>14.555999999999999</v>
      </c>
    </row>
    <row r="565" spans="1:9" x14ac:dyDescent="0.2">
      <c r="A565" s="12"/>
      <c r="B565" s="39"/>
      <c r="C565" s="9" t="s">
        <v>17</v>
      </c>
      <c r="D565" s="128">
        <v>64.168999999999997</v>
      </c>
    </row>
    <row r="566" spans="1:9" x14ac:dyDescent="0.2">
      <c r="A566" s="12"/>
      <c r="B566" s="39"/>
      <c r="C566" s="9" t="s">
        <v>18</v>
      </c>
      <c r="D566" s="128">
        <v>3.722</v>
      </c>
    </row>
    <row r="567" spans="1:9" x14ac:dyDescent="0.2">
      <c r="A567" s="12"/>
      <c r="B567" s="39"/>
      <c r="C567" s="9" t="s">
        <v>19</v>
      </c>
      <c r="D567" s="128">
        <v>0.76200000000000001</v>
      </c>
    </row>
    <row r="568" spans="1:9" x14ac:dyDescent="0.2">
      <c r="A568" s="12"/>
      <c r="B568" s="39"/>
      <c r="C568" s="31" t="s">
        <v>27</v>
      </c>
      <c r="D568" s="19"/>
    </row>
    <row r="569" spans="1:9" ht="18" x14ac:dyDescent="0.25">
      <c r="A569" s="12"/>
      <c r="B569" s="39"/>
      <c r="C569" s="39" t="s">
        <v>589</v>
      </c>
      <c r="D569" s="19"/>
    </row>
    <row r="570" spans="1:9" ht="18" x14ac:dyDescent="0.25">
      <c r="A570" s="12"/>
      <c r="B570" s="39"/>
      <c r="C570" s="33" t="s">
        <v>118</v>
      </c>
      <c r="D570" s="6"/>
      <c r="F570" s="30" t="s">
        <v>20</v>
      </c>
      <c r="G570" s="30" t="s">
        <v>34</v>
      </c>
      <c r="H570" s="30" t="s">
        <v>35</v>
      </c>
      <c r="I570" s="30" t="s">
        <v>111</v>
      </c>
    </row>
    <row r="571" spans="1:9" ht="17" x14ac:dyDescent="0.2">
      <c r="A571" s="12"/>
      <c r="B571" s="39"/>
      <c r="C571" s="9" t="s">
        <v>590</v>
      </c>
      <c r="D571" s="6" t="str">
        <f t="shared" ref="D571:D577" si="26">_xlfn.CONCAT("t(",F571,") = ",G571,", p = ",H571,", d = ",I571)</f>
        <v>t(657) = -0.65, p = 0.513, d = -0.371</v>
      </c>
      <c r="F571" s="120">
        <v>657</v>
      </c>
      <c r="G571" s="120">
        <v>-0.65</v>
      </c>
      <c r="H571" s="120">
        <v>0.51300000000000001</v>
      </c>
      <c r="I571" s="14">
        <v>-0.371</v>
      </c>
    </row>
    <row r="572" spans="1:9" ht="17" x14ac:dyDescent="0.2">
      <c r="A572" s="12"/>
      <c r="B572" s="39"/>
      <c r="C572" s="9" t="s">
        <v>591</v>
      </c>
      <c r="D572" s="6" t="str">
        <f t="shared" si="26"/>
        <v>t(657) = -0.41, p = 0.681, d = -0.246</v>
      </c>
      <c r="F572" s="120">
        <v>657</v>
      </c>
      <c r="G572" s="120">
        <v>-0.41</v>
      </c>
      <c r="H572" s="120">
        <v>0.68100000000000005</v>
      </c>
      <c r="I572" s="14">
        <v>-0.246</v>
      </c>
    </row>
    <row r="573" spans="1:9" ht="17" x14ac:dyDescent="0.2">
      <c r="A573" s="12"/>
      <c r="B573" s="26"/>
      <c r="C573" s="9" t="s">
        <v>592</v>
      </c>
      <c r="D573" s="6" t="str">
        <f t="shared" si="26"/>
        <v>t(657) = -0.81, p = 0.418, d = -0.462</v>
      </c>
      <c r="F573" s="120">
        <v>657</v>
      </c>
      <c r="G573" s="120">
        <v>-0.81</v>
      </c>
      <c r="H573" s="120">
        <v>0.41799999999999998</v>
      </c>
      <c r="I573" s="14">
        <v>-0.46200000000000002</v>
      </c>
    </row>
    <row r="574" spans="1:9" ht="18" x14ac:dyDescent="0.25">
      <c r="A574" s="12"/>
      <c r="B574" s="39"/>
      <c r="C574" s="33" t="s">
        <v>119</v>
      </c>
      <c r="D574" s="6"/>
      <c r="F574" s="125"/>
      <c r="G574" s="125"/>
      <c r="H574" s="125"/>
    </row>
    <row r="575" spans="1:9" ht="17" x14ac:dyDescent="0.2">
      <c r="A575" s="12"/>
      <c r="B575" s="39"/>
      <c r="C575" s="9" t="s">
        <v>590</v>
      </c>
      <c r="D575" s="6" t="str">
        <f t="shared" si="26"/>
        <v>t(657) = -0.84, p = 0.4, d = -0.477</v>
      </c>
      <c r="F575" s="120">
        <v>657</v>
      </c>
      <c r="G575" s="120">
        <v>-0.84</v>
      </c>
      <c r="H575" s="120">
        <v>0.4</v>
      </c>
      <c r="I575" s="14">
        <v>-0.47699999999999998</v>
      </c>
    </row>
    <row r="576" spans="1:9" ht="17" x14ac:dyDescent="0.2">
      <c r="A576" s="12"/>
      <c r="B576" s="39"/>
      <c r="C576" s="9" t="s">
        <v>591</v>
      </c>
      <c r="D576" s="6" t="str">
        <f t="shared" si="26"/>
        <v>t(657) = -1.28, p = 0.202, d = -0.763</v>
      </c>
      <c r="F576" s="120">
        <v>657</v>
      </c>
      <c r="G576" s="120">
        <v>-1.28</v>
      </c>
      <c r="H576" s="120">
        <v>0.20200000000000001</v>
      </c>
      <c r="I576" s="14">
        <v>-0.76300000000000001</v>
      </c>
    </row>
    <row r="577" spans="1:10" ht="18" thickBot="1" x14ac:dyDescent="0.25">
      <c r="A577" s="13"/>
      <c r="B577" s="95"/>
      <c r="C577" s="17" t="s">
        <v>592</v>
      </c>
      <c r="D577" s="10" t="str">
        <f t="shared" si="26"/>
        <v>t(657) = -0.73, p = 0.465, d = -0.417</v>
      </c>
      <c r="F577" s="120">
        <v>657</v>
      </c>
      <c r="G577" s="120">
        <v>-0.73</v>
      </c>
      <c r="H577" s="120">
        <v>0.46500000000000002</v>
      </c>
      <c r="I577" s="14">
        <v>-0.41699999999999998</v>
      </c>
    </row>
    <row r="578" spans="1:10" ht="51" customHeight="1" x14ac:dyDescent="0.2">
      <c r="A578" s="11" t="s">
        <v>614</v>
      </c>
      <c r="B578" s="94" t="s">
        <v>329</v>
      </c>
      <c r="C578" s="5" t="s">
        <v>611</v>
      </c>
      <c r="D578" s="15"/>
    </row>
    <row r="579" spans="1:10" ht="17" x14ac:dyDescent="0.2">
      <c r="A579" s="12"/>
      <c r="B579" s="18" t="s">
        <v>578</v>
      </c>
      <c r="C579" s="7" t="s">
        <v>12</v>
      </c>
      <c r="D579" s="6"/>
      <c r="F579" s="28" t="s">
        <v>8</v>
      </c>
      <c r="G579" s="28" t="s">
        <v>9</v>
      </c>
      <c r="H579" s="28" t="s">
        <v>10</v>
      </c>
      <c r="I579" s="28" t="s">
        <v>35</v>
      </c>
      <c r="J579" s="30" t="s">
        <v>111</v>
      </c>
    </row>
    <row r="580" spans="1:10" ht="17" x14ac:dyDescent="0.2">
      <c r="A580" s="12"/>
      <c r="B580" s="18" t="s">
        <v>579</v>
      </c>
      <c r="C580" s="8" t="s">
        <v>79</v>
      </c>
      <c r="D580" s="6" t="str">
        <f>_xlfn.CONCAT("β = ",F580,", SE = ",G580,", z = ",H580,", p = ",I580)</f>
        <v>β = -13.80, SE = 22.96, z = -0.60, p = 0.548</v>
      </c>
      <c r="F580" s="136" t="s">
        <v>661</v>
      </c>
      <c r="G580" s="136">
        <v>22.96</v>
      </c>
      <c r="H580" s="136" t="s">
        <v>113</v>
      </c>
      <c r="I580" s="136">
        <v>0.54800000000000004</v>
      </c>
      <c r="J580" s="136"/>
    </row>
    <row r="581" spans="1:10" ht="19" x14ac:dyDescent="0.25">
      <c r="A581" s="12"/>
      <c r="B581" s="18" t="s">
        <v>580</v>
      </c>
      <c r="C581" s="8" t="s">
        <v>77</v>
      </c>
      <c r="D581" s="6" t="str">
        <f t="shared" ref="D581:D592" si="27">_xlfn.CONCAT("β = ",F581,", SE = ",G581,", z = ",H581,", p = ",I581,", d = ",J581)</f>
        <v>β = 1.77, SE = 15.89, z = 0.11, p = 0.911, d = 0.018</v>
      </c>
      <c r="F581" s="136">
        <v>1.77</v>
      </c>
      <c r="G581" s="136">
        <v>15.89</v>
      </c>
      <c r="H581" s="136">
        <v>0.11</v>
      </c>
      <c r="I581" s="136">
        <v>0.91100000000000003</v>
      </c>
      <c r="J581" s="136">
        <v>1.7999999999999999E-2</v>
      </c>
    </row>
    <row r="582" spans="1:10" ht="19" x14ac:dyDescent="0.25">
      <c r="A582" s="12"/>
      <c r="B582" s="18" t="s">
        <v>581</v>
      </c>
      <c r="C582" s="8" t="s">
        <v>78</v>
      </c>
      <c r="D582" s="6" t="str">
        <f t="shared" si="27"/>
        <v>β = -10.45, SE = 12.81, z = -0.82, p = 0.415, d = -0.109</v>
      </c>
      <c r="F582" s="136">
        <v>-10.45</v>
      </c>
      <c r="G582" s="136">
        <v>12.81</v>
      </c>
      <c r="H582" s="136">
        <v>-0.82</v>
      </c>
      <c r="I582" s="136">
        <v>0.41499999999999998</v>
      </c>
      <c r="J582" s="136">
        <v>-0.109</v>
      </c>
    </row>
    <row r="583" spans="1:10" ht="19" x14ac:dyDescent="0.25">
      <c r="A583" s="12"/>
      <c r="B583" s="18"/>
      <c r="C583" s="8" t="s">
        <v>583</v>
      </c>
      <c r="D583" s="6" t="str">
        <f t="shared" si="27"/>
        <v>β = 50.08, SE = 28.44, z = 1.76, p = 0.078, d = 0.521</v>
      </c>
      <c r="F583" s="136">
        <v>50.08</v>
      </c>
      <c r="G583" s="136">
        <v>28.44</v>
      </c>
      <c r="H583" s="136">
        <v>1.76</v>
      </c>
      <c r="I583" s="136">
        <v>7.8E-2</v>
      </c>
      <c r="J583" s="136">
        <v>0.52100000000000002</v>
      </c>
    </row>
    <row r="584" spans="1:10" ht="19" x14ac:dyDescent="0.25">
      <c r="A584" s="12"/>
      <c r="B584" s="18"/>
      <c r="C584" s="8" t="s">
        <v>110</v>
      </c>
      <c r="D584" s="6" t="str">
        <f t="shared" si="27"/>
        <v>β = -1.85, SE = 12.31, z = -0.15, p = 0.880, d = -0.019</v>
      </c>
      <c r="F584" s="136">
        <v>-1.85</v>
      </c>
      <c r="G584" s="136">
        <v>12.31</v>
      </c>
      <c r="H584" s="136">
        <v>-0.15</v>
      </c>
      <c r="I584" s="136" t="s">
        <v>361</v>
      </c>
      <c r="J584" s="136">
        <v>-1.9E-2</v>
      </c>
    </row>
    <row r="585" spans="1:10" ht="19" x14ac:dyDescent="0.25">
      <c r="A585" s="12"/>
      <c r="B585" s="26"/>
      <c r="C585" s="8" t="s">
        <v>64</v>
      </c>
      <c r="D585" s="6" t="str">
        <f t="shared" si="27"/>
        <v>β = -29.89, SE = 26.38, z = -1.13, p = 0.257, d = -0.311</v>
      </c>
      <c r="F585" s="136">
        <v>-29.89</v>
      </c>
      <c r="G585" s="136">
        <v>26.38</v>
      </c>
      <c r="H585" s="136">
        <v>-1.1299999999999999</v>
      </c>
      <c r="I585" s="136">
        <v>0.25700000000000001</v>
      </c>
      <c r="J585" s="136">
        <v>-0.311</v>
      </c>
    </row>
    <row r="586" spans="1:10" ht="19" x14ac:dyDescent="0.25">
      <c r="A586" s="12"/>
      <c r="B586" s="26"/>
      <c r="C586" s="8" t="s">
        <v>584</v>
      </c>
      <c r="D586" s="6" t="str">
        <f t="shared" si="27"/>
        <v>β = -34.74, SE = 21.96, z = -1.58, p = 0.114, d = -0.361</v>
      </c>
      <c r="F586" s="136">
        <v>-34.74</v>
      </c>
      <c r="G586" s="136">
        <v>21.96</v>
      </c>
      <c r="H586" s="136">
        <v>-1.58</v>
      </c>
      <c r="I586" s="136">
        <v>0.114</v>
      </c>
      <c r="J586" s="136">
        <v>-0.36099999999999999</v>
      </c>
    </row>
    <row r="587" spans="1:10" ht="19" x14ac:dyDescent="0.25">
      <c r="A587" s="12"/>
      <c r="B587" s="18"/>
      <c r="C587" s="8" t="s">
        <v>585</v>
      </c>
      <c r="D587" s="6" t="str">
        <f t="shared" si="27"/>
        <v>β = -30.78, SE = 17.70, z = -1.74, p = 0.082, d = -0.320</v>
      </c>
      <c r="F587" s="136">
        <v>-30.78</v>
      </c>
      <c r="G587" s="136" t="s">
        <v>660</v>
      </c>
      <c r="H587" s="136">
        <v>-1.74</v>
      </c>
      <c r="I587" s="136">
        <v>8.2000000000000003E-2</v>
      </c>
      <c r="J587" s="136" t="s">
        <v>659</v>
      </c>
    </row>
    <row r="588" spans="1:10" ht="19" x14ac:dyDescent="0.25">
      <c r="A588" s="12"/>
      <c r="B588" s="18"/>
      <c r="C588" s="8" t="s">
        <v>108</v>
      </c>
      <c r="D588" s="6" t="str">
        <f t="shared" si="27"/>
        <v>β = -24.84, SE = 22.47, z = -1.11, p = 0.269, d = -0.258</v>
      </c>
      <c r="F588" s="136">
        <v>-24.84</v>
      </c>
      <c r="G588" s="136">
        <v>22.47</v>
      </c>
      <c r="H588" s="136">
        <v>-1.1100000000000001</v>
      </c>
      <c r="I588" s="136">
        <v>0.26900000000000002</v>
      </c>
      <c r="J588" s="136">
        <v>-0.25800000000000001</v>
      </c>
    </row>
    <row r="589" spans="1:10" ht="19" x14ac:dyDescent="0.25">
      <c r="A589" s="12"/>
      <c r="B589" s="18"/>
      <c r="C589" s="8" t="s">
        <v>109</v>
      </c>
      <c r="D589" s="6" t="str">
        <f t="shared" si="27"/>
        <v>β = -2.69, SE = 18.12, z = -0.15, p = 0.882, d = -0.028</v>
      </c>
      <c r="F589" s="136">
        <v>-2.69</v>
      </c>
      <c r="G589" s="136">
        <v>18.12</v>
      </c>
      <c r="H589" s="136">
        <v>-0.15</v>
      </c>
      <c r="I589" s="136">
        <v>0.88200000000000001</v>
      </c>
      <c r="J589" s="136">
        <v>-2.8000000000000001E-2</v>
      </c>
    </row>
    <row r="590" spans="1:10" ht="19" x14ac:dyDescent="0.25">
      <c r="A590" s="12"/>
      <c r="B590" s="18"/>
      <c r="C590" s="8" t="s">
        <v>586</v>
      </c>
      <c r="D590" s="16" t="str">
        <f t="shared" si="27"/>
        <v>β = -39.24, SE = 17.01, z = -2.31, p = 0.021, d = -0.408</v>
      </c>
      <c r="F590" s="136">
        <v>-39.24</v>
      </c>
      <c r="G590" s="136">
        <v>17.010000000000002</v>
      </c>
      <c r="H590" s="136">
        <v>-2.31</v>
      </c>
      <c r="I590" s="137">
        <v>2.1000000000000001E-2</v>
      </c>
      <c r="J590" s="136">
        <v>-0.40799999999999997</v>
      </c>
    </row>
    <row r="591" spans="1:10" ht="16.5" customHeight="1" x14ac:dyDescent="0.25">
      <c r="A591" s="12"/>
      <c r="B591" s="18"/>
      <c r="C591" s="8" t="s">
        <v>587</v>
      </c>
      <c r="D591" s="6" t="str">
        <f t="shared" si="27"/>
        <v>β = 63.92, SE = 31.05, z = 2.06, p = 0.040, d = 0.665</v>
      </c>
      <c r="F591" s="136">
        <v>63.92</v>
      </c>
      <c r="G591" s="136">
        <v>31.05</v>
      </c>
      <c r="H591" s="136">
        <v>2.06</v>
      </c>
      <c r="I591" s="136" t="s">
        <v>658</v>
      </c>
      <c r="J591" s="136">
        <v>0.66500000000000004</v>
      </c>
    </row>
    <row r="592" spans="1:10" ht="16.5" customHeight="1" x14ac:dyDescent="0.25">
      <c r="A592" s="12"/>
      <c r="B592" s="26"/>
      <c r="C592" s="8" t="s">
        <v>588</v>
      </c>
      <c r="D592" s="6" t="str">
        <f t="shared" si="27"/>
        <v>β = 38.08, SE = 25.03, z = 1.52, p = 0.128, d = 0.396</v>
      </c>
      <c r="F592" s="136">
        <v>38.08</v>
      </c>
      <c r="G592" s="136">
        <v>25.03</v>
      </c>
      <c r="H592" s="136">
        <v>1.52</v>
      </c>
      <c r="I592" s="136">
        <v>0.128</v>
      </c>
      <c r="J592" s="136">
        <v>0.39600000000000002</v>
      </c>
    </row>
    <row r="593" spans="1:9" ht="17" x14ac:dyDescent="0.2">
      <c r="A593" s="12"/>
      <c r="B593" s="26"/>
      <c r="C593" s="7" t="s">
        <v>13</v>
      </c>
      <c r="D593" s="6"/>
      <c r="F593" s="30" t="s">
        <v>22</v>
      </c>
      <c r="G593" s="30" t="s">
        <v>23</v>
      </c>
    </row>
    <row r="594" spans="1:9" ht="17" x14ac:dyDescent="0.2">
      <c r="A594" s="12"/>
      <c r="B594" s="26"/>
      <c r="C594" s="8" t="s">
        <v>14</v>
      </c>
      <c r="D594" s="6" t="str">
        <f>_xlfn.CONCAT("σ2 = ",F594,", SD = ",G594)</f>
        <v xml:space="preserve">σ2 = 3402, SD = 58.33  </v>
      </c>
      <c r="F594" s="14" t="s">
        <v>655</v>
      </c>
      <c r="G594" s="14" t="s">
        <v>656</v>
      </c>
    </row>
    <row r="595" spans="1:9" ht="17" x14ac:dyDescent="0.2">
      <c r="A595" s="12"/>
      <c r="B595" s="26"/>
      <c r="C595" s="7" t="s">
        <v>15</v>
      </c>
      <c r="D595" s="6"/>
    </row>
    <row r="596" spans="1:9" x14ac:dyDescent="0.2">
      <c r="A596" s="12"/>
      <c r="B596" s="18"/>
      <c r="C596" s="9" t="s">
        <v>20</v>
      </c>
      <c r="D596" s="128">
        <v>657</v>
      </c>
    </row>
    <row r="597" spans="1:9" x14ac:dyDescent="0.2">
      <c r="A597" s="12"/>
      <c r="B597" s="18"/>
      <c r="C597" s="9" t="s">
        <v>21</v>
      </c>
      <c r="D597" s="128">
        <v>0.39100000000000001</v>
      </c>
    </row>
    <row r="598" spans="1:9" ht="18" x14ac:dyDescent="0.2">
      <c r="A598" s="12"/>
      <c r="B598" s="9"/>
      <c r="C598" s="9" t="s">
        <v>24</v>
      </c>
      <c r="D598" s="128">
        <v>5.6000000000000001E-2</v>
      </c>
    </row>
    <row r="599" spans="1:9" x14ac:dyDescent="0.2">
      <c r="A599" s="12"/>
      <c r="B599" s="9"/>
      <c r="C599" s="9" t="s">
        <v>424</v>
      </c>
      <c r="D599" s="128">
        <v>24.556000000000001</v>
      </c>
    </row>
    <row r="600" spans="1:9" x14ac:dyDescent="0.2">
      <c r="A600" s="12"/>
      <c r="B600" s="9"/>
      <c r="C600" s="9" t="s">
        <v>16</v>
      </c>
      <c r="D600" s="128">
        <v>-2.556</v>
      </c>
    </row>
    <row r="601" spans="1:9" x14ac:dyDescent="0.2">
      <c r="A601" s="12"/>
      <c r="B601" s="39"/>
      <c r="C601" s="9" t="s">
        <v>17</v>
      </c>
      <c r="D601" s="128">
        <v>47.057000000000002</v>
      </c>
    </row>
    <row r="602" spans="1:9" x14ac:dyDescent="0.2">
      <c r="A602" s="12"/>
      <c r="B602" s="39"/>
      <c r="C602" s="9" t="s">
        <v>18</v>
      </c>
      <c r="D602" s="128">
        <v>12.278</v>
      </c>
    </row>
    <row r="603" spans="1:9" x14ac:dyDescent="0.2">
      <c r="A603" s="12"/>
      <c r="B603" s="39"/>
      <c r="C603" s="9" t="s">
        <v>19</v>
      </c>
      <c r="D603" s="129">
        <v>1.0999999999999999E-2</v>
      </c>
    </row>
    <row r="604" spans="1:9" x14ac:dyDescent="0.2">
      <c r="A604" s="12"/>
      <c r="B604" s="39"/>
      <c r="C604" s="31" t="s">
        <v>27</v>
      </c>
      <c r="D604" s="19"/>
    </row>
    <row r="605" spans="1:9" ht="18" x14ac:dyDescent="0.25">
      <c r="A605" s="12"/>
      <c r="B605" s="39"/>
      <c r="C605" s="39" t="s">
        <v>589</v>
      </c>
      <c r="D605" s="19"/>
    </row>
    <row r="606" spans="1:9" ht="18" x14ac:dyDescent="0.25">
      <c r="A606" s="12"/>
      <c r="B606" s="39"/>
      <c r="C606" s="33" t="s">
        <v>118</v>
      </c>
      <c r="D606" s="6"/>
      <c r="F606" s="30" t="s">
        <v>20</v>
      </c>
      <c r="G606" s="30" t="s">
        <v>34</v>
      </c>
      <c r="H606" s="30" t="s">
        <v>35</v>
      </c>
      <c r="I606" s="30" t="s">
        <v>111</v>
      </c>
    </row>
    <row r="607" spans="1:9" ht="17" x14ac:dyDescent="0.2">
      <c r="A607" s="12"/>
      <c r="B607" s="39"/>
      <c r="C607" s="9" t="s">
        <v>590</v>
      </c>
      <c r="D607" s="6" t="str">
        <f t="shared" ref="D607:D609" si="28">_xlfn.CONCAT("t(",F607,") = ",G607,", p = ",H607,", d = ",I607)</f>
        <v>t(657) = -1.76, p = 0.079, d = -0.688</v>
      </c>
      <c r="F607" s="120">
        <v>657</v>
      </c>
      <c r="G607" s="120">
        <v>-1.76</v>
      </c>
      <c r="H607" s="120">
        <v>7.9000000000000001E-2</v>
      </c>
      <c r="I607" s="14">
        <v>-0.68799999999999994</v>
      </c>
    </row>
    <row r="608" spans="1:9" ht="17" x14ac:dyDescent="0.2">
      <c r="A608" s="12"/>
      <c r="B608" s="39"/>
      <c r="C608" s="9" t="s">
        <v>591</v>
      </c>
      <c r="D608" s="6" t="str">
        <f t="shared" si="28"/>
        <v>t(657) = -0.48, p = 0.628, d = -0.211</v>
      </c>
      <c r="F608" s="120">
        <v>657</v>
      </c>
      <c r="G608" s="120">
        <v>-0.48</v>
      </c>
      <c r="H608" s="120">
        <v>0.628</v>
      </c>
      <c r="I608" s="14">
        <v>-0.21099999999999999</v>
      </c>
    </row>
    <row r="609" spans="1:9" ht="17" x14ac:dyDescent="0.2">
      <c r="A609" s="12"/>
      <c r="B609" s="39"/>
      <c r="C609" s="9" t="s">
        <v>592</v>
      </c>
      <c r="D609" s="6" t="str">
        <f t="shared" si="28"/>
        <v>t(657) = -0.67, p = 0.504, d = -0.265</v>
      </c>
      <c r="F609" s="120">
        <v>657</v>
      </c>
      <c r="G609" s="120">
        <v>-0.67</v>
      </c>
      <c r="H609" s="120">
        <v>0.504</v>
      </c>
      <c r="I609" s="14">
        <v>-0.26500000000000001</v>
      </c>
    </row>
    <row r="610" spans="1:9" ht="18" x14ac:dyDescent="0.25">
      <c r="A610" s="12"/>
      <c r="B610" s="39"/>
      <c r="C610" s="33" t="s">
        <v>119</v>
      </c>
      <c r="D610" s="6"/>
      <c r="F610" s="125"/>
      <c r="G610" s="125"/>
      <c r="H610" s="125"/>
    </row>
    <row r="611" spans="1:9" ht="17" x14ac:dyDescent="0.2">
      <c r="A611" s="12"/>
      <c r="B611" s="39"/>
      <c r="C611" s="9" t="s">
        <v>590</v>
      </c>
      <c r="D611" s="6" t="str">
        <f t="shared" ref="D611:D613" si="29">_xlfn.CONCAT("t(",F611,") = ",G611,", p = ",H611,", d = ",I611)</f>
        <v>t(657) = -0.38, p = 0.703, d = -0.149</v>
      </c>
      <c r="F611" s="120">
        <v>657</v>
      </c>
      <c r="G611" s="120">
        <v>-0.38</v>
      </c>
      <c r="H611" s="120">
        <v>0.70299999999999996</v>
      </c>
      <c r="I611" s="14">
        <v>-0.14899999999999999</v>
      </c>
    </row>
    <row r="612" spans="1:9" ht="17" x14ac:dyDescent="0.2">
      <c r="A612" s="12"/>
      <c r="B612" s="39"/>
      <c r="C612" s="9" t="s">
        <v>591</v>
      </c>
      <c r="D612" s="6" t="str">
        <f t="shared" si="29"/>
        <v>t(657) = -1.26, p = 0.207, d = -0.550</v>
      </c>
      <c r="F612" s="120">
        <v>657</v>
      </c>
      <c r="G612" s="120">
        <v>-1.26</v>
      </c>
      <c r="H612" s="120">
        <v>0.20699999999999999</v>
      </c>
      <c r="I612" s="14" t="s">
        <v>657</v>
      </c>
    </row>
    <row r="613" spans="1:9" ht="18" thickBot="1" x14ac:dyDescent="0.25">
      <c r="A613" s="13"/>
      <c r="B613" s="95"/>
      <c r="C613" s="17" t="s">
        <v>592</v>
      </c>
      <c r="D613" s="10" t="str">
        <f t="shared" si="29"/>
        <v>t(657) = -0.63, p = 0.53, d = -0.249</v>
      </c>
      <c r="F613" s="120">
        <v>657</v>
      </c>
      <c r="G613" s="120">
        <v>-0.63</v>
      </c>
      <c r="H613" s="120">
        <v>0.53</v>
      </c>
      <c r="I613" s="14">
        <v>-0.249</v>
      </c>
    </row>
  </sheetData>
  <conditionalFormatting sqref="H1:I24 H25 H26:I61 H62 H63:I294 H295 H296:I331 H332 H333:I541 H543:I543 H557:I564 I565 H566:I566 H570">
    <cfRule type="expression" dxfId="11" priority="3">
      <formula>AND(H1&lt;&gt;"",--H1&lt;0.05)</formula>
    </cfRule>
  </conditionalFormatting>
  <conditionalFormatting sqref="H579:I579 H593:I600 I601 H602:I602 H606">
    <cfRule type="expression" dxfId="10" priority="1">
      <formula>AND(H579&lt;&gt;"",--H579&lt;0.05)</formula>
    </cfRule>
  </conditionalFormatting>
  <pageMargins left="0.25" right="0.25" top="0.75" bottom="0.75" header="0.3" footer="0.3"/>
  <pageSetup scale="95" fitToHeight="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0342-601E-9C4D-9DB4-3579283F77AF}">
  <dimension ref="A1:K382"/>
  <sheetViews>
    <sheetView topLeftCell="A356" zoomScaleNormal="100" workbookViewId="0">
      <selection activeCell="C302" sqref="C302:D311"/>
    </sheetView>
  </sheetViews>
  <sheetFormatPr baseColWidth="10" defaultColWidth="8.83203125" defaultRowHeight="16" x14ac:dyDescent="0.2"/>
  <cols>
    <col min="1" max="1" width="18.5" style="1" bestFit="1" customWidth="1"/>
    <col min="2" max="2" width="19.83203125" style="1" customWidth="1"/>
    <col min="3" max="3" width="50.1640625" style="1" customWidth="1"/>
    <col min="4" max="4" width="58.83203125" style="1" customWidth="1"/>
    <col min="5" max="5" width="12.5" style="1" customWidth="1"/>
    <col min="6" max="6" width="14.6640625" style="14" bestFit="1" customWidth="1"/>
    <col min="7" max="11" width="8.83203125" style="14"/>
    <col min="12" max="16384" width="8.83203125" style="1"/>
  </cols>
  <sheetData>
    <row r="1" spans="1:10" ht="17" thickBot="1" x14ac:dyDescent="0.25">
      <c r="F1" s="14" t="s">
        <v>7</v>
      </c>
    </row>
    <row r="2" spans="1:10" s="14" customFormat="1" ht="17" thickBot="1" x14ac:dyDescent="0.25">
      <c r="A2" s="2" t="s">
        <v>3</v>
      </c>
      <c r="B2" s="3" t="s">
        <v>2</v>
      </c>
      <c r="C2" s="3" t="s">
        <v>1</v>
      </c>
      <c r="D2" s="4" t="s">
        <v>0</v>
      </c>
      <c r="E2" s="1"/>
      <c r="F2" s="29" t="s">
        <v>7</v>
      </c>
      <c r="G2" s="28"/>
      <c r="H2" s="28"/>
    </row>
    <row r="3" spans="1:10" s="14" customFormat="1" ht="34" x14ac:dyDescent="0.2">
      <c r="A3" s="112" t="s">
        <v>605</v>
      </c>
      <c r="B3" s="25" t="s">
        <v>329</v>
      </c>
      <c r="C3" s="5" t="s">
        <v>368</v>
      </c>
      <c r="D3" s="15"/>
      <c r="E3" s="1"/>
    </row>
    <row r="4" spans="1:10" s="14" customFormat="1" ht="17" x14ac:dyDescent="0.2">
      <c r="A4" s="12"/>
      <c r="B4" s="18" t="s">
        <v>330</v>
      </c>
      <c r="C4" s="7" t="s">
        <v>12</v>
      </c>
      <c r="D4" s="6"/>
      <c r="E4" s="1"/>
      <c r="F4" s="28" t="s">
        <v>8</v>
      </c>
      <c r="G4" s="28" t="s">
        <v>9</v>
      </c>
      <c r="H4" s="28" t="s">
        <v>10</v>
      </c>
      <c r="I4" s="28" t="s">
        <v>35</v>
      </c>
      <c r="J4" s="30" t="s">
        <v>111</v>
      </c>
    </row>
    <row r="5" spans="1:10" s="14" customFormat="1" ht="17" x14ac:dyDescent="0.2">
      <c r="A5" s="12"/>
      <c r="B5" s="18" t="s">
        <v>331</v>
      </c>
      <c r="C5" s="8" t="s">
        <v>79</v>
      </c>
      <c r="D5" s="6" t="str">
        <f>_xlfn.CONCAT("β = ",F5,", SE = ",G5,", z = ",H5,", p = ",I5)</f>
        <v>β = 6.93, SE = 3.26, z = 2.12, p = 0.034</v>
      </c>
      <c r="E5" s="1"/>
      <c r="F5" s="29">
        <v>6.93</v>
      </c>
      <c r="G5" s="29">
        <v>3.26</v>
      </c>
      <c r="H5" s="29">
        <v>2.12</v>
      </c>
      <c r="I5" s="29">
        <v>3.4000000000000002E-2</v>
      </c>
    </row>
    <row r="6" spans="1:10" s="14" customFormat="1" ht="19" x14ac:dyDescent="0.25">
      <c r="A6" s="12"/>
      <c r="B6" s="18" t="s">
        <v>332</v>
      </c>
      <c r="C6" s="8" t="s">
        <v>76</v>
      </c>
      <c r="D6" s="16" t="str">
        <f t="shared" ref="D6:D13" si="0">_xlfn.CONCAT("β = ",F6,", SE = ",G6,", z = ",H6,", p = ",I6,", d = ",J6)</f>
        <v>β = -6.63, SE = 1.05, z = -6.32, p = 0.000, d = -0.571</v>
      </c>
      <c r="E6" s="1"/>
      <c r="F6" s="14">
        <v>-6.63</v>
      </c>
      <c r="G6" s="14">
        <v>1.05</v>
      </c>
      <c r="H6" s="14">
        <v>-6.32</v>
      </c>
      <c r="I6" s="14" t="s">
        <v>51</v>
      </c>
      <c r="J6" s="14">
        <v>-0.57099999999999995</v>
      </c>
    </row>
    <row r="7" spans="1:10" s="14" customFormat="1" ht="19" x14ac:dyDescent="0.25">
      <c r="A7" s="12"/>
      <c r="B7" s="18" t="s">
        <v>333</v>
      </c>
      <c r="C7" s="8" t="s">
        <v>77</v>
      </c>
      <c r="D7" s="6" t="str">
        <f t="shared" si="0"/>
        <v>β = -1.53, SE = 1.28, z = -1.20, p = 0.232, d = -0.132</v>
      </c>
      <c r="E7" s="1"/>
      <c r="F7" s="14">
        <v>-1.53</v>
      </c>
      <c r="G7" s="14">
        <v>1.28</v>
      </c>
      <c r="H7" s="14" t="s">
        <v>374</v>
      </c>
      <c r="I7" s="14">
        <v>0.23200000000000001</v>
      </c>
      <c r="J7" s="14">
        <v>-0.13200000000000001</v>
      </c>
    </row>
    <row r="8" spans="1:10" s="14" customFormat="1" ht="19" x14ac:dyDescent="0.25">
      <c r="A8" s="12"/>
      <c r="B8" s="18"/>
      <c r="C8" s="8" t="s">
        <v>78</v>
      </c>
      <c r="D8" s="6" t="str">
        <f t="shared" si="0"/>
        <v>β = -0.59, SE = 1.11, z = -0.53, p = 0.597, d = -0.051</v>
      </c>
      <c r="E8" s="1"/>
      <c r="F8" s="14">
        <v>-0.59</v>
      </c>
      <c r="G8" s="14">
        <v>1.1100000000000001</v>
      </c>
      <c r="H8" s="14">
        <v>-0.53</v>
      </c>
      <c r="I8" s="14">
        <v>0.59699999999999998</v>
      </c>
      <c r="J8" s="14">
        <v>-5.0999999999999997E-2</v>
      </c>
    </row>
    <row r="9" spans="1:10" s="14" customFormat="1" ht="19" x14ac:dyDescent="0.25">
      <c r="A9" s="12"/>
      <c r="B9" s="18"/>
      <c r="C9" s="8" t="s">
        <v>321</v>
      </c>
      <c r="D9" s="6" t="str">
        <f t="shared" si="0"/>
        <v>β = 7.59, SE = 4.01, z = 1.89, p = 0.059, d = 0.654</v>
      </c>
      <c r="E9" s="1"/>
      <c r="F9" s="14">
        <v>7.59</v>
      </c>
      <c r="G9" s="14">
        <v>4.01</v>
      </c>
      <c r="H9" s="14">
        <v>1.89</v>
      </c>
      <c r="I9" s="14">
        <v>5.8999999999999997E-2</v>
      </c>
      <c r="J9" s="14">
        <v>0.65400000000000003</v>
      </c>
    </row>
    <row r="10" spans="1:10" s="14" customFormat="1" ht="19" x14ac:dyDescent="0.25">
      <c r="A10" s="12"/>
      <c r="B10" s="18"/>
      <c r="C10" s="8" t="s">
        <v>64</v>
      </c>
      <c r="D10" s="6" t="str">
        <f t="shared" si="0"/>
        <v>β = 5.28, SE = 3.88, z = 1.36, p = 0.173, d = 0.455</v>
      </c>
      <c r="E10" s="1"/>
      <c r="F10" s="14">
        <v>5.28</v>
      </c>
      <c r="G10" s="14">
        <v>3.88</v>
      </c>
      <c r="H10" s="14">
        <v>1.36</v>
      </c>
      <c r="I10" s="14">
        <v>0.17299999999999999</v>
      </c>
      <c r="J10" s="14">
        <v>0.45500000000000002</v>
      </c>
    </row>
    <row r="11" spans="1:10" s="14" customFormat="1" ht="19" x14ac:dyDescent="0.25">
      <c r="A11" s="12"/>
      <c r="B11" s="18"/>
      <c r="C11" s="8" t="s">
        <v>322</v>
      </c>
      <c r="D11" s="6" t="str">
        <f t="shared" si="0"/>
        <v>β = -1.18, SE = 1.45, z = -0.82, p = 0.414, d = -0.102</v>
      </c>
      <c r="E11" s="1"/>
      <c r="F11" s="14">
        <v>-1.18</v>
      </c>
      <c r="G11" s="14">
        <v>1.45</v>
      </c>
      <c r="H11" s="14">
        <v>-0.82</v>
      </c>
      <c r="I11" s="14">
        <v>0.41399999999999998</v>
      </c>
      <c r="J11" s="14">
        <v>-0.10199999999999999</v>
      </c>
    </row>
    <row r="12" spans="1:10" s="14" customFormat="1" ht="19" x14ac:dyDescent="0.25">
      <c r="A12" s="12"/>
      <c r="B12" s="18"/>
      <c r="C12" s="8" t="s">
        <v>323</v>
      </c>
      <c r="D12" s="6" t="str">
        <f t="shared" si="0"/>
        <v>β = -1.40, SE = 1.77, z = -0.79, p = 0.427, d = -0.121</v>
      </c>
      <c r="E12" s="1"/>
      <c r="F12" s="14" t="s">
        <v>177</v>
      </c>
      <c r="G12" s="14">
        <v>1.77</v>
      </c>
      <c r="H12" s="14">
        <v>-0.79</v>
      </c>
      <c r="I12" s="14">
        <v>0.42699999999999999</v>
      </c>
      <c r="J12" s="14">
        <v>-0.121</v>
      </c>
    </row>
    <row r="13" spans="1:10" s="14" customFormat="1" ht="19" x14ac:dyDescent="0.25">
      <c r="A13" s="12"/>
      <c r="B13" s="18"/>
      <c r="C13" s="8" t="s">
        <v>324</v>
      </c>
      <c r="D13" s="6" t="str">
        <f t="shared" si="0"/>
        <v>β = -0.25, SE = 1.52, z = -0.16, p = 0.870, d = -0.022</v>
      </c>
      <c r="E13" s="1"/>
      <c r="F13" s="14">
        <v>-0.25</v>
      </c>
      <c r="G13" s="14">
        <v>1.52</v>
      </c>
      <c r="H13" s="14">
        <v>-0.16</v>
      </c>
      <c r="I13" s="14" t="s">
        <v>375</v>
      </c>
      <c r="J13" s="14">
        <v>-2.1999999999999999E-2</v>
      </c>
    </row>
    <row r="14" spans="1:10" s="14" customFormat="1" ht="17" x14ac:dyDescent="0.2">
      <c r="A14" s="12"/>
      <c r="B14" s="26"/>
      <c r="C14" s="7" t="s">
        <v>13</v>
      </c>
      <c r="D14" s="6"/>
      <c r="E14" s="1"/>
      <c r="F14" s="30" t="s">
        <v>22</v>
      </c>
      <c r="G14" s="30" t="s">
        <v>23</v>
      </c>
    </row>
    <row r="15" spans="1:10" s="14" customFormat="1" ht="17" x14ac:dyDescent="0.2">
      <c r="A15" s="12"/>
      <c r="B15" s="26"/>
      <c r="C15" s="8" t="s">
        <v>14</v>
      </c>
      <c r="D15" s="6" t="str">
        <f>_xlfn.CONCAT("σ2 = ",F15,", SD = ",G15)</f>
        <v>σ2 = 75.57, SD = 8.693</v>
      </c>
      <c r="E15" s="1"/>
      <c r="F15" s="14" t="s">
        <v>376</v>
      </c>
      <c r="G15" s="14" t="s">
        <v>377</v>
      </c>
    </row>
    <row r="16" spans="1:10" s="14" customFormat="1" ht="17" x14ac:dyDescent="0.2">
      <c r="A16" s="12"/>
      <c r="B16" s="26"/>
      <c r="C16" s="7" t="s">
        <v>15</v>
      </c>
      <c r="D16" s="6"/>
      <c r="E16" s="1"/>
    </row>
    <row r="17" spans="1:9" s="14" customFormat="1" x14ac:dyDescent="0.2">
      <c r="A17" s="12"/>
      <c r="B17" s="18"/>
      <c r="C17" s="9" t="s">
        <v>20</v>
      </c>
      <c r="D17" s="19">
        <v>399</v>
      </c>
      <c r="E17" s="1"/>
    </row>
    <row r="18" spans="1:9" s="14" customFormat="1" x14ac:dyDescent="0.2">
      <c r="A18" s="12"/>
      <c r="B18" s="18"/>
      <c r="C18" s="9" t="s">
        <v>21</v>
      </c>
      <c r="D18" s="19">
        <v>0.73</v>
      </c>
      <c r="E18" s="1"/>
    </row>
    <row r="19" spans="1:9" s="14" customFormat="1" ht="18" x14ac:dyDescent="0.2">
      <c r="A19" s="12"/>
      <c r="B19" s="18"/>
      <c r="C19" s="9" t="s">
        <v>24</v>
      </c>
      <c r="D19" s="19">
        <v>0.23300000000000001</v>
      </c>
      <c r="E19" s="1"/>
    </row>
    <row r="20" spans="1:9" s="14" customFormat="1" x14ac:dyDescent="0.2">
      <c r="A20" s="12"/>
      <c r="B20" s="18"/>
      <c r="C20" s="9" t="s">
        <v>424</v>
      </c>
      <c r="D20" s="19">
        <v>126.361</v>
      </c>
      <c r="E20" s="1"/>
    </row>
    <row r="21" spans="1:9" s="14" customFormat="1" x14ac:dyDescent="0.2">
      <c r="A21" s="12"/>
      <c r="B21" s="18"/>
      <c r="C21" s="9" t="s">
        <v>16</v>
      </c>
      <c r="D21" s="19">
        <v>-112.361</v>
      </c>
      <c r="E21" s="1"/>
    </row>
    <row r="22" spans="1:9" s="14" customFormat="1" x14ac:dyDescent="0.2">
      <c r="A22" s="12"/>
      <c r="B22" s="26"/>
      <c r="C22" s="9" t="s">
        <v>17</v>
      </c>
      <c r="D22" s="19">
        <v>-84.248000000000005</v>
      </c>
      <c r="E22" s="1"/>
    </row>
    <row r="23" spans="1:9" s="14" customFormat="1" x14ac:dyDescent="0.2">
      <c r="A23" s="12"/>
      <c r="B23" s="26"/>
      <c r="C23" s="9" t="s">
        <v>18</v>
      </c>
      <c r="D23" s="19">
        <v>63.18</v>
      </c>
      <c r="E23" s="1"/>
    </row>
    <row r="24" spans="1:9" s="14" customFormat="1" ht="17" x14ac:dyDescent="0.2">
      <c r="A24" s="12"/>
      <c r="B24" s="26"/>
      <c r="C24" s="9" t="s">
        <v>19</v>
      </c>
      <c r="D24" s="23" t="s">
        <v>25</v>
      </c>
      <c r="E24" s="1"/>
    </row>
    <row r="25" spans="1:9" s="14" customFormat="1" x14ac:dyDescent="0.2">
      <c r="A25" s="12"/>
      <c r="B25" s="26"/>
      <c r="C25" s="31" t="s">
        <v>27</v>
      </c>
      <c r="D25" s="19"/>
      <c r="E25" s="1"/>
      <c r="F25" s="30"/>
      <c r="G25" s="30"/>
      <c r="H25" s="30"/>
    </row>
    <row r="26" spans="1:9" s="14" customFormat="1" x14ac:dyDescent="0.2">
      <c r="A26" s="12"/>
      <c r="B26" s="26"/>
      <c r="C26" s="59" t="s">
        <v>327</v>
      </c>
      <c r="D26" s="56"/>
      <c r="E26" s="1"/>
      <c r="F26" s="30" t="s">
        <v>20</v>
      </c>
      <c r="G26" s="30" t="s">
        <v>34</v>
      </c>
      <c r="H26" s="30" t="s">
        <v>35</v>
      </c>
      <c r="I26" s="30" t="s">
        <v>111</v>
      </c>
    </row>
    <row r="27" spans="1:9" s="14" customFormat="1" ht="17" x14ac:dyDescent="0.2">
      <c r="A27" s="12"/>
      <c r="B27" s="26"/>
      <c r="C27" s="55" t="s">
        <v>28</v>
      </c>
      <c r="D27" s="53" t="str">
        <f t="shared" ref="D27:D39" si="1">_xlfn.CONCAT("t(",F27,") = ",G27,", p = ",H27,", d = ",I27)</f>
        <v>t(399) = 6.32, p = 0.000, d = 1.253</v>
      </c>
      <c r="E27" s="1"/>
      <c r="F27" s="14">
        <v>399</v>
      </c>
      <c r="G27" s="14">
        <v>6.32</v>
      </c>
      <c r="H27" s="14" t="s">
        <v>51</v>
      </c>
      <c r="I27" s="14">
        <v>1.2529999999999999</v>
      </c>
    </row>
    <row r="28" spans="1:9" s="14" customFormat="1" ht="17" x14ac:dyDescent="0.2">
      <c r="A28" s="12"/>
      <c r="B28" s="26"/>
      <c r="C28" s="55" t="s">
        <v>29</v>
      </c>
      <c r="D28" s="51" t="str">
        <f t="shared" si="1"/>
        <v>t(399) = 1.20, p = 0.233, d = 0.289</v>
      </c>
      <c r="E28" s="1"/>
      <c r="F28" s="14">
        <v>399</v>
      </c>
      <c r="G28" s="14" t="s">
        <v>175</v>
      </c>
      <c r="H28" s="14">
        <v>0.23300000000000001</v>
      </c>
      <c r="I28" s="14">
        <v>0.28899999999999998</v>
      </c>
    </row>
    <row r="29" spans="1:9" s="14" customFormat="1" ht="17" x14ac:dyDescent="0.2">
      <c r="A29" s="12"/>
      <c r="B29" s="26"/>
      <c r="C29" s="55" t="s">
        <v>30</v>
      </c>
      <c r="D29" s="51" t="str">
        <f t="shared" si="1"/>
        <v>t(399) = 0.53, p = 0.597, d = 0.111</v>
      </c>
      <c r="E29" s="1"/>
      <c r="F29" s="14">
        <v>399</v>
      </c>
      <c r="G29" s="14">
        <v>0.53</v>
      </c>
      <c r="H29" s="14">
        <v>0.59699999999999998</v>
      </c>
      <c r="I29" s="14">
        <v>0.111</v>
      </c>
    </row>
    <row r="30" spans="1:9" s="14" customFormat="1" ht="17" x14ac:dyDescent="0.2">
      <c r="A30" s="12"/>
      <c r="B30" s="26"/>
      <c r="C30" s="55" t="s">
        <v>31</v>
      </c>
      <c r="D30" s="53" t="str">
        <f t="shared" si="1"/>
        <v>t(399) = -4.42, p = 0.000, d = -0.964</v>
      </c>
      <c r="E30" s="1"/>
      <c r="F30" s="14">
        <v>399</v>
      </c>
      <c r="G30" s="14">
        <v>-4.42</v>
      </c>
      <c r="H30" s="14" t="s">
        <v>51</v>
      </c>
      <c r="I30" s="14">
        <v>-0.96399999999999997</v>
      </c>
    </row>
    <row r="31" spans="1:9" s="14" customFormat="1" ht="17" x14ac:dyDescent="0.2">
      <c r="A31" s="12"/>
      <c r="B31" s="26"/>
      <c r="C31" s="55" t="s">
        <v>32</v>
      </c>
      <c r="D31" s="53" t="str">
        <f t="shared" si="1"/>
        <v>t(399) = -6.22, p = 0.000, d = -1.141</v>
      </c>
      <c r="E31" s="1"/>
      <c r="F31" s="14">
        <v>399</v>
      </c>
      <c r="G31" s="14">
        <v>-6.22</v>
      </c>
      <c r="H31" s="14" t="s">
        <v>51</v>
      </c>
      <c r="I31" s="14">
        <v>-1.141</v>
      </c>
    </row>
    <row r="32" spans="1:9" s="14" customFormat="1" ht="17" x14ac:dyDescent="0.2">
      <c r="A32" s="12"/>
      <c r="B32" s="26"/>
      <c r="C32" s="55" t="s">
        <v>33</v>
      </c>
      <c r="D32" s="51" t="str">
        <f t="shared" si="1"/>
        <v>t(399) = -0.77, p = 0.441, d = -0.177</v>
      </c>
      <c r="E32" s="1"/>
      <c r="F32" s="14">
        <v>399</v>
      </c>
      <c r="G32" s="14">
        <v>-0.77</v>
      </c>
      <c r="H32" s="14">
        <v>0.441</v>
      </c>
      <c r="I32" s="14">
        <v>-0.17699999999999999</v>
      </c>
    </row>
    <row r="33" spans="1:10" s="14" customFormat="1" x14ac:dyDescent="0.2">
      <c r="A33" s="12"/>
      <c r="B33" s="26"/>
      <c r="C33" s="83" t="s">
        <v>328</v>
      </c>
      <c r="D33" s="75"/>
      <c r="E33" s="1"/>
    </row>
    <row r="34" spans="1:10" s="14" customFormat="1" ht="17" x14ac:dyDescent="0.2">
      <c r="A34" s="12"/>
      <c r="B34" s="26"/>
      <c r="C34" s="79" t="s">
        <v>28</v>
      </c>
      <c r="D34" s="78" t="str">
        <f t="shared" si="1"/>
        <v>t(399) = 7.81, p = 0.000, d = 1.476</v>
      </c>
      <c r="E34" s="1"/>
      <c r="F34" s="14">
        <v>399</v>
      </c>
      <c r="G34" s="14">
        <v>7.81</v>
      </c>
      <c r="H34" s="14" t="s">
        <v>51</v>
      </c>
      <c r="I34" s="14">
        <v>1.476</v>
      </c>
    </row>
    <row r="35" spans="1:10" s="14" customFormat="1" ht="17" x14ac:dyDescent="0.2">
      <c r="A35" s="12"/>
      <c r="B35" s="26"/>
      <c r="C35" s="79" t="s">
        <v>29</v>
      </c>
      <c r="D35" s="78" t="str">
        <f t="shared" si="1"/>
        <v>t(399) = 2.40, p = 0.017, d = 0.554</v>
      </c>
      <c r="E35" s="1"/>
      <c r="F35" s="14">
        <v>399</v>
      </c>
      <c r="G35" s="14" t="s">
        <v>240</v>
      </c>
      <c r="H35" s="14">
        <v>1.7000000000000001E-2</v>
      </c>
      <c r="I35" s="14">
        <v>0.55400000000000005</v>
      </c>
    </row>
    <row r="36" spans="1:10" s="14" customFormat="1" ht="17" x14ac:dyDescent="0.2">
      <c r="A36" s="12"/>
      <c r="B36" s="26"/>
      <c r="C36" s="79" t="s">
        <v>30</v>
      </c>
      <c r="D36" s="75" t="str">
        <f t="shared" si="1"/>
        <v>t(399) = 0.81, p = 0.420, d = 0.159</v>
      </c>
      <c r="E36" s="1"/>
      <c r="F36" s="14">
        <v>399</v>
      </c>
      <c r="G36" s="14">
        <v>0.81</v>
      </c>
      <c r="H36" s="14" t="s">
        <v>378</v>
      </c>
      <c r="I36" s="14">
        <v>0.159</v>
      </c>
    </row>
    <row r="37" spans="1:10" s="14" customFormat="1" ht="17" x14ac:dyDescent="0.2">
      <c r="A37" s="12"/>
      <c r="B37" s="26"/>
      <c r="C37" s="79" t="s">
        <v>31</v>
      </c>
      <c r="D37" s="78" t="str">
        <f t="shared" si="1"/>
        <v>t(399) = -4.44, p = 0.000, d = -0.923</v>
      </c>
      <c r="E37" s="1"/>
      <c r="F37" s="14">
        <v>399</v>
      </c>
      <c r="G37" s="14">
        <v>-4.4400000000000004</v>
      </c>
      <c r="H37" s="14" t="s">
        <v>51</v>
      </c>
      <c r="I37" s="14">
        <v>-0.92300000000000004</v>
      </c>
    </row>
    <row r="38" spans="1:10" s="14" customFormat="1" ht="17" x14ac:dyDescent="0.2">
      <c r="A38" s="12"/>
      <c r="B38" s="26"/>
      <c r="C38" s="79" t="s">
        <v>32</v>
      </c>
      <c r="D38" s="78" t="str">
        <f t="shared" si="1"/>
        <v>t(399) = -7.75, p = 0.000, d = -1.318</v>
      </c>
      <c r="E38" s="1"/>
      <c r="F38" s="14">
        <v>399</v>
      </c>
      <c r="G38" s="14">
        <v>-7.75</v>
      </c>
      <c r="H38" s="14" t="s">
        <v>51</v>
      </c>
      <c r="I38" s="14">
        <v>-1.3180000000000001</v>
      </c>
    </row>
    <row r="39" spans="1:10" s="14" customFormat="1" ht="18" thickBot="1" x14ac:dyDescent="0.25">
      <c r="A39" s="12"/>
      <c r="B39" s="26"/>
      <c r="C39" s="79" t="s">
        <v>33</v>
      </c>
      <c r="D39" s="75" t="str">
        <f t="shared" si="1"/>
        <v>t(399) = -1.84, p = 0.067, d = -0.395</v>
      </c>
      <c r="E39" s="1"/>
      <c r="F39" s="14">
        <v>399</v>
      </c>
      <c r="G39" s="14">
        <v>-1.84</v>
      </c>
      <c r="H39" s="14">
        <v>6.7000000000000004E-2</v>
      </c>
      <c r="I39" s="14">
        <v>-0.39500000000000002</v>
      </c>
    </row>
    <row r="40" spans="1:10" s="14" customFormat="1" ht="48.5" customHeight="1" x14ac:dyDescent="0.2">
      <c r="A40" s="11" t="s">
        <v>606</v>
      </c>
      <c r="B40" s="25" t="s">
        <v>329</v>
      </c>
      <c r="C40" s="5" t="s">
        <v>548</v>
      </c>
      <c r="D40" s="15"/>
      <c r="E40" s="1"/>
    </row>
    <row r="41" spans="1:10" s="14" customFormat="1" ht="17" x14ac:dyDescent="0.2">
      <c r="A41" s="12"/>
      <c r="B41" s="18" t="s">
        <v>330</v>
      </c>
      <c r="C41" s="7" t="s">
        <v>12</v>
      </c>
      <c r="D41" s="6"/>
      <c r="E41" s="1"/>
      <c r="F41" s="28" t="s">
        <v>8</v>
      </c>
      <c r="G41" s="28" t="s">
        <v>9</v>
      </c>
      <c r="H41" s="28" t="s">
        <v>10</v>
      </c>
      <c r="I41" s="28" t="s">
        <v>35</v>
      </c>
      <c r="J41" s="30" t="s">
        <v>111</v>
      </c>
    </row>
    <row r="42" spans="1:10" s="14" customFormat="1" ht="17" x14ac:dyDescent="0.2">
      <c r="A42" s="12"/>
      <c r="B42" s="18" t="s">
        <v>331</v>
      </c>
      <c r="C42" s="8" t="s">
        <v>79</v>
      </c>
      <c r="D42" s="6" t="str">
        <f>_xlfn.CONCAT("β = ",F42,", SE = ",G42,", z = ",H42,", p = ",I42)</f>
        <v>β = 7.49, SE = 3.74, z = 2.00, p = 0.045</v>
      </c>
      <c r="E42" s="1"/>
      <c r="F42" s="29">
        <v>7.49</v>
      </c>
      <c r="G42" s="29">
        <v>3.74</v>
      </c>
      <c r="H42" s="29" t="s">
        <v>260</v>
      </c>
      <c r="I42" s="29">
        <v>4.4999999999999998E-2</v>
      </c>
      <c r="J42" s="29"/>
    </row>
    <row r="43" spans="1:10" s="14" customFormat="1" ht="19" x14ac:dyDescent="0.25">
      <c r="A43" s="12"/>
      <c r="B43" s="18" t="s">
        <v>332</v>
      </c>
      <c r="C43" s="8" t="s">
        <v>321</v>
      </c>
      <c r="D43" s="6" t="str">
        <f t="shared" ref="D43:D50" si="2">_xlfn.CONCAT("β = ",F43,", SE = ",G43,", z = ",H43,", p = ",I43,", d = ",J43)</f>
        <v>β = 6.77, SE = 4.59, z = 1.47, p = 0.141, d = 0.586</v>
      </c>
      <c r="E43" s="1"/>
      <c r="F43" s="29">
        <v>6.77</v>
      </c>
      <c r="G43" s="29">
        <v>4.59</v>
      </c>
      <c r="H43" s="29">
        <v>1.47</v>
      </c>
      <c r="I43" s="29">
        <v>0.14099999999999999</v>
      </c>
      <c r="J43" s="14">
        <v>0.58599999999999997</v>
      </c>
    </row>
    <row r="44" spans="1:10" s="14" customFormat="1" ht="19" x14ac:dyDescent="0.25">
      <c r="A44" s="12"/>
      <c r="B44" s="18" t="s">
        <v>333</v>
      </c>
      <c r="C44" s="8" t="s">
        <v>64</v>
      </c>
      <c r="D44" s="6" t="str">
        <f t="shared" si="2"/>
        <v>β = 4.89, SE = 4.43, z = 1.10, p = 0.269, d = 0.423</v>
      </c>
      <c r="E44" s="1"/>
      <c r="F44" s="29">
        <v>4.8899999999999997</v>
      </c>
      <c r="G44" s="29">
        <v>4.43</v>
      </c>
      <c r="H44" s="29" t="s">
        <v>164</v>
      </c>
      <c r="I44" s="29">
        <v>0.26900000000000002</v>
      </c>
      <c r="J44" s="14">
        <v>0.42299999999999999</v>
      </c>
    </row>
    <row r="45" spans="1:10" s="14" customFormat="1" ht="19" x14ac:dyDescent="0.25">
      <c r="A45" s="12"/>
      <c r="B45" s="18"/>
      <c r="C45" s="8" t="s">
        <v>42</v>
      </c>
      <c r="D45" s="6" t="str">
        <f t="shared" si="2"/>
        <v>β = -1.15, SE = 1.46, z = -0.79, p = 0.432, d = -0.100</v>
      </c>
      <c r="E45" s="1"/>
      <c r="F45" s="29">
        <v>-1.1499999999999999</v>
      </c>
      <c r="G45" s="29">
        <v>1.46</v>
      </c>
      <c r="H45" s="29">
        <v>-0.79</v>
      </c>
      <c r="I45" s="29">
        <v>0.432</v>
      </c>
      <c r="J45" s="14" t="s">
        <v>398</v>
      </c>
    </row>
    <row r="46" spans="1:10" s="14" customFormat="1" ht="19" x14ac:dyDescent="0.25">
      <c r="A46" s="12"/>
      <c r="B46" s="18"/>
      <c r="C46" s="8" t="s">
        <v>43</v>
      </c>
      <c r="D46" s="6" t="str">
        <f t="shared" si="2"/>
        <v>β = -0.82, SE = 1.46, z = -0.56, p = 0.573, d = -0.071</v>
      </c>
      <c r="E46" s="1"/>
      <c r="F46" s="29">
        <v>-0.82</v>
      </c>
      <c r="G46" s="29">
        <v>1.46</v>
      </c>
      <c r="H46" s="29">
        <v>-0.56000000000000005</v>
      </c>
      <c r="I46" s="29">
        <v>0.57299999999999995</v>
      </c>
      <c r="J46" s="14">
        <v>-7.0999999999999994E-2</v>
      </c>
    </row>
    <row r="47" spans="1:10" s="14" customFormat="1" ht="19" x14ac:dyDescent="0.25">
      <c r="A47" s="12"/>
      <c r="B47" s="18"/>
      <c r="C47" s="8" t="s">
        <v>44</v>
      </c>
      <c r="D47" s="6" t="str">
        <f t="shared" si="2"/>
        <v>β = 0.35, SE = 1.46, z = 0.24, p = 0.811, d = 0.030</v>
      </c>
      <c r="E47" s="1"/>
      <c r="F47" s="29">
        <v>0.35</v>
      </c>
      <c r="G47" s="29">
        <v>1.46</v>
      </c>
      <c r="H47" s="29">
        <v>0.24</v>
      </c>
      <c r="I47" s="29">
        <v>0.81100000000000005</v>
      </c>
      <c r="J47" s="14" t="s">
        <v>52</v>
      </c>
    </row>
    <row r="48" spans="1:10" s="14" customFormat="1" ht="19" x14ac:dyDescent="0.25">
      <c r="A48" s="12"/>
      <c r="B48" s="18"/>
      <c r="C48" s="8" t="s">
        <v>337</v>
      </c>
      <c r="D48" s="6" t="str">
        <f t="shared" si="2"/>
        <v>β = 1.58, SE = 2.02, z = 0.78, p = 0.434, d = 0.137</v>
      </c>
      <c r="E48" s="1"/>
      <c r="F48" s="29">
        <v>1.58</v>
      </c>
      <c r="G48" s="29">
        <v>2.02</v>
      </c>
      <c r="H48" s="29">
        <v>0.78</v>
      </c>
      <c r="I48" s="29">
        <v>0.434</v>
      </c>
      <c r="J48" s="14">
        <v>0.13700000000000001</v>
      </c>
    </row>
    <row r="49" spans="1:10" s="14" customFormat="1" ht="19" x14ac:dyDescent="0.25">
      <c r="A49" s="12"/>
      <c r="B49" s="18"/>
      <c r="C49" s="8" t="s">
        <v>338</v>
      </c>
      <c r="D49" s="6" t="str">
        <f t="shared" si="2"/>
        <v>β = 1.12, SE = 2.02, z = 0.55, p = 0.579, d = 0.097</v>
      </c>
      <c r="E49" s="1"/>
      <c r="F49" s="29">
        <v>1.1200000000000001</v>
      </c>
      <c r="G49" s="29">
        <v>2.02</v>
      </c>
      <c r="H49" s="29">
        <v>0.55000000000000004</v>
      </c>
      <c r="I49" s="29">
        <v>0.57899999999999996</v>
      </c>
      <c r="J49" s="14">
        <v>9.7000000000000003E-2</v>
      </c>
    </row>
    <row r="50" spans="1:10" s="14" customFormat="1" ht="19" x14ac:dyDescent="0.25">
      <c r="A50" s="12"/>
      <c r="B50" s="18"/>
      <c r="C50" s="8" t="s">
        <v>339</v>
      </c>
      <c r="D50" s="6" t="str">
        <f t="shared" si="2"/>
        <v>β = 0.79, SE = 2.02, z = 0.39, p = 0.697, d = 0.068</v>
      </c>
      <c r="E50" s="1"/>
      <c r="F50" s="29">
        <v>0.79</v>
      </c>
      <c r="G50" s="29">
        <v>2.02</v>
      </c>
      <c r="H50" s="29">
        <v>0.39</v>
      </c>
      <c r="I50" s="29">
        <v>0.69699999999999995</v>
      </c>
      <c r="J50" s="14">
        <v>6.8000000000000005E-2</v>
      </c>
    </row>
    <row r="51" spans="1:10" s="14" customFormat="1" ht="17" x14ac:dyDescent="0.2">
      <c r="A51" s="12"/>
      <c r="B51" s="26"/>
      <c r="C51" s="7" t="s">
        <v>13</v>
      </c>
      <c r="D51" s="6"/>
      <c r="E51" s="1"/>
      <c r="F51" s="30" t="s">
        <v>22</v>
      </c>
      <c r="G51" s="30" t="s">
        <v>23</v>
      </c>
    </row>
    <row r="52" spans="1:10" s="14" customFormat="1" ht="17" x14ac:dyDescent="0.2">
      <c r="A52" s="12"/>
      <c r="B52" s="26"/>
      <c r="C52" s="8" t="s">
        <v>14</v>
      </c>
      <c r="D52" s="6" t="str">
        <f>_xlfn.CONCAT("σ2 = ",F52,", SD = ",G52)</f>
        <v>σ2 = 97.72, SD = 9.89</v>
      </c>
      <c r="E52" s="1"/>
      <c r="F52" s="14" t="s">
        <v>549</v>
      </c>
      <c r="G52" s="14" t="s">
        <v>550</v>
      </c>
    </row>
    <row r="53" spans="1:10" s="14" customFormat="1" ht="17" x14ac:dyDescent="0.2">
      <c r="A53" s="12"/>
      <c r="B53" s="26"/>
      <c r="C53" s="7" t="s">
        <v>15</v>
      </c>
      <c r="D53" s="6"/>
      <c r="E53" s="1"/>
    </row>
    <row r="54" spans="1:10" s="14" customFormat="1" x14ac:dyDescent="0.2">
      <c r="A54" s="12"/>
      <c r="B54" s="18"/>
      <c r="C54" s="9" t="s">
        <v>20</v>
      </c>
      <c r="D54" s="19">
        <v>73</v>
      </c>
      <c r="E54" s="1"/>
    </row>
    <row r="55" spans="1:10" s="14" customFormat="1" x14ac:dyDescent="0.2">
      <c r="A55" s="12"/>
      <c r="B55" s="18"/>
      <c r="C55" s="9" t="s">
        <v>21</v>
      </c>
      <c r="D55" s="19">
        <v>0.90100000000000002</v>
      </c>
      <c r="E55" s="1"/>
    </row>
    <row r="56" spans="1:10" s="14" customFormat="1" ht="18" x14ac:dyDescent="0.2">
      <c r="A56" s="12"/>
      <c r="B56" s="18"/>
      <c r="C56" s="9" t="s">
        <v>24</v>
      </c>
      <c r="D56" s="19">
        <v>0.18</v>
      </c>
      <c r="E56" s="1"/>
    </row>
    <row r="57" spans="1:10" s="14" customFormat="1" x14ac:dyDescent="0.2">
      <c r="A57" s="12"/>
      <c r="B57" s="18"/>
      <c r="C57" s="9" t="s">
        <v>424</v>
      </c>
      <c r="D57" s="19">
        <v>4.8419999999999996</v>
      </c>
      <c r="E57" s="1"/>
    </row>
    <row r="58" spans="1:10" s="14" customFormat="1" x14ac:dyDescent="0.2">
      <c r="A58" s="12"/>
      <c r="B58" s="18"/>
      <c r="C58" s="9" t="s">
        <v>16</v>
      </c>
      <c r="D58" s="19">
        <v>9.1579999999999995</v>
      </c>
      <c r="E58" s="1"/>
    </row>
    <row r="59" spans="1:10" s="14" customFormat="1" x14ac:dyDescent="0.2">
      <c r="A59" s="12"/>
      <c r="B59" s="26"/>
      <c r="C59" s="9" t="s">
        <v>17</v>
      </c>
      <c r="D59" s="19">
        <v>26.173999999999999</v>
      </c>
      <c r="E59" s="1"/>
    </row>
    <row r="60" spans="1:10" s="14" customFormat="1" x14ac:dyDescent="0.2">
      <c r="A60" s="12"/>
      <c r="B60" s="26"/>
      <c r="C60" s="9" t="s">
        <v>18</v>
      </c>
      <c r="D60" s="19">
        <v>2.4209999999999998</v>
      </c>
      <c r="E60" s="1"/>
    </row>
    <row r="61" spans="1:10" s="14" customFormat="1" ht="17" thickBot="1" x14ac:dyDescent="0.25">
      <c r="A61" s="12"/>
      <c r="B61" s="26"/>
      <c r="C61" s="9" t="s">
        <v>19</v>
      </c>
      <c r="D61" s="19">
        <v>0.67900000000000005</v>
      </c>
      <c r="E61" s="1"/>
    </row>
    <row r="62" spans="1:10" s="14" customFormat="1" ht="51" x14ac:dyDescent="0.2">
      <c r="A62" s="11" t="s">
        <v>606</v>
      </c>
      <c r="B62" s="25" t="s">
        <v>329</v>
      </c>
      <c r="C62" s="5" t="s">
        <v>372</v>
      </c>
      <c r="D62" s="15"/>
      <c r="E62" s="1"/>
    </row>
    <row r="63" spans="1:10" s="14" customFormat="1" ht="17" x14ac:dyDescent="0.2">
      <c r="A63" s="12"/>
      <c r="B63" s="18" t="s">
        <v>330</v>
      </c>
      <c r="C63" s="7" t="s">
        <v>12</v>
      </c>
      <c r="D63" s="6"/>
      <c r="E63" s="1"/>
      <c r="F63" s="28" t="s">
        <v>8</v>
      </c>
      <c r="G63" s="28" t="s">
        <v>9</v>
      </c>
      <c r="H63" s="28" t="s">
        <v>10</v>
      </c>
      <c r="I63" s="28" t="s">
        <v>35</v>
      </c>
      <c r="J63" s="30" t="s">
        <v>111</v>
      </c>
    </row>
    <row r="64" spans="1:10" s="14" customFormat="1" ht="17" x14ac:dyDescent="0.2">
      <c r="A64" s="12"/>
      <c r="B64" s="18" t="s">
        <v>331</v>
      </c>
      <c r="C64" s="8" t="s">
        <v>79</v>
      </c>
      <c r="D64" s="6" t="str">
        <f>_xlfn.CONCAT("β = ",F64,", SE = ",G64,", z = ",H64,", p = ",I64)</f>
        <v>β = 7.22, SE = 3.35, z = 2.15, p = 0.031</v>
      </c>
      <c r="E64" s="1"/>
      <c r="F64" s="29">
        <v>7.22</v>
      </c>
      <c r="G64" s="29">
        <v>3.35</v>
      </c>
      <c r="H64" s="29">
        <v>2.15</v>
      </c>
      <c r="I64" s="29">
        <v>3.1E-2</v>
      </c>
      <c r="J64" s="29"/>
    </row>
    <row r="65" spans="1:10" s="14" customFormat="1" ht="19" x14ac:dyDescent="0.25">
      <c r="A65" s="12"/>
      <c r="B65" s="18" t="s">
        <v>332</v>
      </c>
      <c r="C65" s="8" t="s">
        <v>321</v>
      </c>
      <c r="D65" s="6" t="str">
        <f t="shared" ref="D65:D80" si="3">_xlfn.CONCAT("β = ",F65,", SE = ",G65,", z = ",H65,", p = ",I65,", d = ",J65)</f>
        <v>β = 7.69, SE = 4.11, z = 1.87, p = 0.061, d = 0.645</v>
      </c>
      <c r="E65" s="1"/>
      <c r="F65" s="29">
        <v>7.69</v>
      </c>
      <c r="G65" s="29">
        <v>4.1100000000000003</v>
      </c>
      <c r="H65" s="29">
        <v>1.87</v>
      </c>
      <c r="I65" s="29">
        <v>6.0999999999999999E-2</v>
      </c>
      <c r="J65" s="14">
        <v>0.64500000000000002</v>
      </c>
    </row>
    <row r="66" spans="1:10" s="14" customFormat="1" ht="19" x14ac:dyDescent="0.25">
      <c r="A66" s="12"/>
      <c r="B66" s="18" t="s">
        <v>333</v>
      </c>
      <c r="C66" s="8" t="s">
        <v>64</v>
      </c>
      <c r="D66" s="6" t="str">
        <f t="shared" si="3"/>
        <v>β = 4.55, SE = 4.01, z = 1.14, p = 0.256, d = 0.382</v>
      </c>
      <c r="E66" s="1"/>
      <c r="F66" s="29">
        <v>4.55</v>
      </c>
      <c r="G66" s="29">
        <v>4.01</v>
      </c>
      <c r="H66" s="29">
        <v>1.1399999999999999</v>
      </c>
      <c r="I66" s="29">
        <v>0.25600000000000001</v>
      </c>
      <c r="J66" s="14">
        <v>0.38200000000000001</v>
      </c>
    </row>
    <row r="67" spans="1:10" s="14" customFormat="1" ht="19" x14ac:dyDescent="0.25">
      <c r="A67" s="12"/>
      <c r="B67" s="18"/>
      <c r="C67" s="8" t="s">
        <v>41</v>
      </c>
      <c r="D67" s="16" t="str">
        <f t="shared" si="3"/>
        <v>β = -6.74, SE = 1.82, z = -3.70, p = 0.000, d = -0.566</v>
      </c>
      <c r="E67" s="1"/>
      <c r="F67" s="29">
        <v>-6.74</v>
      </c>
      <c r="G67" s="29">
        <v>1.82</v>
      </c>
      <c r="H67" s="29" t="s">
        <v>384</v>
      </c>
      <c r="I67" s="29" t="s">
        <v>51</v>
      </c>
      <c r="J67" s="14">
        <v>-0.56599999999999995</v>
      </c>
    </row>
    <row r="68" spans="1:10" s="14" customFormat="1" ht="19" x14ac:dyDescent="0.25">
      <c r="A68" s="12"/>
      <c r="B68" s="18"/>
      <c r="C68" s="8" t="s">
        <v>42</v>
      </c>
      <c r="D68" s="16" t="str">
        <f t="shared" si="3"/>
        <v>β = -8.09, SE = 1.82, z = -4.44, p = 0.000, d = -0.679</v>
      </c>
      <c r="E68" s="1"/>
      <c r="F68" s="29">
        <v>-8.09</v>
      </c>
      <c r="G68" s="29">
        <v>1.82</v>
      </c>
      <c r="H68" s="29">
        <v>-4.4400000000000004</v>
      </c>
      <c r="I68" s="29" t="s">
        <v>51</v>
      </c>
      <c r="J68" s="14">
        <v>-0.67900000000000005</v>
      </c>
    </row>
    <row r="69" spans="1:10" s="14" customFormat="1" ht="19" x14ac:dyDescent="0.25">
      <c r="A69" s="12"/>
      <c r="B69" s="18"/>
      <c r="C69" s="8" t="s">
        <v>43</v>
      </c>
      <c r="D69" s="16" t="str">
        <f t="shared" si="3"/>
        <v>β = -5.72, SE = 1.82, z = -3.14, p = 0.002, d = -0.48</v>
      </c>
      <c r="E69" s="1"/>
      <c r="F69" s="29">
        <v>-5.72</v>
      </c>
      <c r="G69" s="29">
        <v>1.82</v>
      </c>
      <c r="H69" s="29">
        <v>-3.14</v>
      </c>
      <c r="I69" s="29">
        <v>2E-3</v>
      </c>
      <c r="J69" s="14">
        <v>-0.48</v>
      </c>
    </row>
    <row r="70" spans="1:10" s="14" customFormat="1" ht="19" x14ac:dyDescent="0.25">
      <c r="A70" s="12"/>
      <c r="B70" s="18"/>
      <c r="C70" s="8" t="s">
        <v>44</v>
      </c>
      <c r="D70" s="16" t="str">
        <f t="shared" si="3"/>
        <v>β = -7.04, SE = 1.82, z = -3.86, p = 0.000, d = -0.591</v>
      </c>
      <c r="E70" s="1"/>
      <c r="F70" s="29">
        <v>-7.04</v>
      </c>
      <c r="G70" s="29">
        <v>1.82</v>
      </c>
      <c r="H70" s="29">
        <v>-3.86</v>
      </c>
      <c r="I70" s="29" t="s">
        <v>51</v>
      </c>
      <c r="J70" s="14">
        <v>-0.59099999999999997</v>
      </c>
    </row>
    <row r="71" spans="1:10" s="14" customFormat="1" ht="19" x14ac:dyDescent="0.25">
      <c r="A71" s="12"/>
      <c r="B71" s="18"/>
      <c r="C71" s="8" t="s">
        <v>45</v>
      </c>
      <c r="D71" s="16" t="str">
        <f t="shared" si="3"/>
        <v>β = -6.57, SE = 1.82, z = -3.6, p = 0.000, d = -0.551</v>
      </c>
      <c r="E71" s="1"/>
      <c r="F71" s="14">
        <v>-6.57</v>
      </c>
      <c r="G71" s="14">
        <v>1.82</v>
      </c>
      <c r="H71" s="14">
        <v>-3.6</v>
      </c>
      <c r="I71" s="29" t="s">
        <v>51</v>
      </c>
      <c r="J71" s="14">
        <v>-0.55100000000000005</v>
      </c>
    </row>
    <row r="72" spans="1:10" s="14" customFormat="1" ht="19" x14ac:dyDescent="0.25">
      <c r="A72" s="12"/>
      <c r="B72" s="26"/>
      <c r="C72" s="8" t="s">
        <v>46</v>
      </c>
      <c r="D72" s="16" t="str">
        <f t="shared" si="3"/>
        <v>β = -4.54, SE = 1.82, z = -2.49, p = 0.013, d = -0.381</v>
      </c>
      <c r="E72" s="1"/>
      <c r="F72" s="14">
        <v>-4.54</v>
      </c>
      <c r="G72" s="14">
        <v>1.82</v>
      </c>
      <c r="H72" s="14">
        <v>-2.4900000000000002</v>
      </c>
      <c r="I72" s="14">
        <v>1.2999999999999999E-2</v>
      </c>
      <c r="J72" s="14">
        <v>-0.38100000000000001</v>
      </c>
    </row>
    <row r="73" spans="1:10" s="14" customFormat="1" ht="19" x14ac:dyDescent="0.25">
      <c r="A73" s="12"/>
      <c r="B73" s="26"/>
      <c r="C73" s="8" t="s">
        <v>47</v>
      </c>
      <c r="D73" s="16" t="str">
        <f t="shared" si="3"/>
        <v>β = -7.67, SE = 1.82, z = -4.21, p = 0.000, d = -0.643</v>
      </c>
      <c r="E73" s="1"/>
      <c r="F73" s="14">
        <v>-7.67</v>
      </c>
      <c r="G73" s="14">
        <v>1.82</v>
      </c>
      <c r="H73" s="14">
        <v>-4.21</v>
      </c>
      <c r="I73" s="29" t="s">
        <v>51</v>
      </c>
      <c r="J73" s="14">
        <v>-0.64300000000000002</v>
      </c>
    </row>
    <row r="74" spans="1:10" s="14" customFormat="1" ht="19" x14ac:dyDescent="0.25">
      <c r="A74" s="12"/>
      <c r="B74" s="18"/>
      <c r="C74" s="8" t="s">
        <v>336</v>
      </c>
      <c r="D74" s="16" t="str">
        <f t="shared" si="3"/>
        <v>β = -5.49, SE = 2.52, z = -2.18, p = 0.029, d = -0.461</v>
      </c>
      <c r="E74" s="1"/>
      <c r="F74" s="29">
        <v>-5.49</v>
      </c>
      <c r="G74" s="29">
        <v>2.52</v>
      </c>
      <c r="H74" s="29">
        <v>-2.1800000000000002</v>
      </c>
      <c r="I74" s="29">
        <v>2.9000000000000001E-2</v>
      </c>
      <c r="J74" s="14">
        <v>-0.46100000000000002</v>
      </c>
    </row>
    <row r="75" spans="1:10" s="14" customFormat="1" ht="19" x14ac:dyDescent="0.25">
      <c r="A75" s="12"/>
      <c r="B75" s="18"/>
      <c r="C75" s="8" t="s">
        <v>337</v>
      </c>
      <c r="D75" s="6" t="str">
        <f t="shared" si="3"/>
        <v>β = -0.44, SE = 2.52, z = -0.17, p = 0.861, d = -0.037</v>
      </c>
      <c r="E75" s="1"/>
      <c r="F75" s="29">
        <v>-0.44</v>
      </c>
      <c r="G75" s="29">
        <v>2.52</v>
      </c>
      <c r="H75" s="29">
        <v>-0.17</v>
      </c>
      <c r="I75" s="29">
        <v>0.86099999999999999</v>
      </c>
      <c r="J75" s="14">
        <v>-3.6999999999999998E-2</v>
      </c>
    </row>
    <row r="76" spans="1:10" s="14" customFormat="1" ht="19" x14ac:dyDescent="0.25">
      <c r="A76" s="12"/>
      <c r="B76" s="18"/>
      <c r="C76" s="8" t="s">
        <v>338</v>
      </c>
      <c r="D76" s="6" t="str">
        <f t="shared" si="3"/>
        <v>β = -4.57, SE = 2.52, z = -1.81, p = 0.070, d = -0.383</v>
      </c>
      <c r="E76" s="1"/>
      <c r="F76" s="29">
        <v>-4.57</v>
      </c>
      <c r="G76" s="29">
        <v>2.52</v>
      </c>
      <c r="H76" s="29">
        <v>-1.81</v>
      </c>
      <c r="I76" s="29" t="s">
        <v>382</v>
      </c>
      <c r="J76" s="14">
        <v>-0.38300000000000001</v>
      </c>
    </row>
    <row r="77" spans="1:10" s="14" customFormat="1" ht="19" x14ac:dyDescent="0.25">
      <c r="A77" s="12"/>
      <c r="B77" s="18"/>
      <c r="C77" s="8" t="s">
        <v>339</v>
      </c>
      <c r="D77" s="6" t="str">
        <f t="shared" si="3"/>
        <v>β = -1.92, SE = 2.52, z = -0.76, p = 0.445, d = -0.161</v>
      </c>
      <c r="E77" s="1"/>
      <c r="F77" s="29">
        <v>-1.92</v>
      </c>
      <c r="G77" s="29">
        <v>2.52</v>
      </c>
      <c r="H77" s="29">
        <v>-0.76</v>
      </c>
      <c r="I77" s="29">
        <v>0.44500000000000001</v>
      </c>
      <c r="J77" s="14">
        <v>-0.161</v>
      </c>
    </row>
    <row r="78" spans="1:10" s="14" customFormat="1" ht="19" x14ac:dyDescent="0.25">
      <c r="A78" s="12"/>
      <c r="B78" s="18"/>
      <c r="C78" s="8" t="s">
        <v>340</v>
      </c>
      <c r="D78" s="6" t="str">
        <f t="shared" si="3"/>
        <v>β = -0.28, SE = 2.52, z = -0.11, p = 0.910, d = -0.024</v>
      </c>
      <c r="E78" s="1"/>
      <c r="F78" s="29">
        <v>-0.28000000000000003</v>
      </c>
      <c r="G78" s="29">
        <v>2.52</v>
      </c>
      <c r="H78" s="29">
        <v>-0.11</v>
      </c>
      <c r="I78" s="29" t="s">
        <v>383</v>
      </c>
      <c r="J78" s="14">
        <v>-2.4E-2</v>
      </c>
    </row>
    <row r="79" spans="1:10" s="14" customFormat="1" ht="19" x14ac:dyDescent="0.25">
      <c r="A79" s="12"/>
      <c r="B79" s="18"/>
      <c r="C79" s="8" t="s">
        <v>341</v>
      </c>
      <c r="D79" s="6" t="str">
        <f t="shared" si="3"/>
        <v>β = 0.53, SE = 2.52, z = 0.21, p = 0.833, d = 0.045</v>
      </c>
      <c r="E79" s="1"/>
      <c r="F79" s="29">
        <v>0.53</v>
      </c>
      <c r="G79" s="29">
        <v>2.52</v>
      </c>
      <c r="H79" s="29">
        <v>0.21</v>
      </c>
      <c r="I79" s="29">
        <v>0.83299999999999996</v>
      </c>
      <c r="J79" s="14">
        <v>4.4999999999999998E-2</v>
      </c>
    </row>
    <row r="80" spans="1:10" s="14" customFormat="1" ht="19" x14ac:dyDescent="0.25">
      <c r="A80" s="12"/>
      <c r="B80" s="18"/>
      <c r="C80" s="8" t="s">
        <v>342</v>
      </c>
      <c r="D80" s="6" t="str">
        <f t="shared" si="3"/>
        <v>β = 3.88, SE = 2.52, z = 1.54, p = 0.123, d = 0.326</v>
      </c>
      <c r="E80" s="1"/>
      <c r="F80" s="29">
        <v>3.88</v>
      </c>
      <c r="G80" s="29">
        <v>2.52</v>
      </c>
      <c r="H80" s="29">
        <v>1.54</v>
      </c>
      <c r="I80" s="29">
        <v>0.123</v>
      </c>
      <c r="J80" s="14">
        <v>0.32600000000000001</v>
      </c>
    </row>
    <row r="81" spans="1:9" s="14" customFormat="1" ht="17" x14ac:dyDescent="0.2">
      <c r="A81" s="12"/>
      <c r="B81" s="26"/>
      <c r="C81" s="7" t="s">
        <v>13</v>
      </c>
      <c r="D81" s="6"/>
      <c r="E81" s="1"/>
      <c r="F81" s="30" t="s">
        <v>22</v>
      </c>
      <c r="G81" s="30" t="s">
        <v>23</v>
      </c>
    </row>
    <row r="82" spans="1:9" s="14" customFormat="1" ht="17" x14ac:dyDescent="0.2">
      <c r="A82" s="12"/>
      <c r="B82" s="26"/>
      <c r="C82" s="8" t="s">
        <v>14</v>
      </c>
      <c r="D82" s="6" t="str">
        <f>_xlfn.CONCAT("σ2 = ",F82,", SD = ",G82)</f>
        <v>σ2 = 79.98, SD = 8.943</v>
      </c>
      <c r="E82" s="1"/>
      <c r="F82" s="14" t="s">
        <v>380</v>
      </c>
      <c r="G82" s="14" t="s">
        <v>381</v>
      </c>
    </row>
    <row r="83" spans="1:9" s="14" customFormat="1" ht="17" x14ac:dyDescent="0.2">
      <c r="A83" s="12"/>
      <c r="B83" s="26"/>
      <c r="C83" s="7" t="s">
        <v>15</v>
      </c>
      <c r="D83" s="6"/>
      <c r="E83" s="1"/>
    </row>
    <row r="84" spans="1:9" s="14" customFormat="1" x14ac:dyDescent="0.2">
      <c r="A84" s="12"/>
      <c r="B84" s="18"/>
      <c r="C84" s="9" t="s">
        <v>20</v>
      </c>
      <c r="D84" s="19">
        <v>212</v>
      </c>
      <c r="E84" s="1"/>
    </row>
    <row r="85" spans="1:9" s="14" customFormat="1" x14ac:dyDescent="0.2">
      <c r="A85" s="12"/>
      <c r="B85" s="18"/>
      <c r="C85" s="9" t="s">
        <v>21</v>
      </c>
      <c r="D85" s="19">
        <v>0.751</v>
      </c>
      <c r="E85" s="1"/>
    </row>
    <row r="86" spans="1:9" s="14" customFormat="1" ht="18" x14ac:dyDescent="0.2">
      <c r="A86" s="12"/>
      <c r="B86" s="18"/>
      <c r="C86" s="9" t="s">
        <v>24</v>
      </c>
      <c r="D86" s="19">
        <v>0.247</v>
      </c>
      <c r="E86" s="1"/>
    </row>
    <row r="87" spans="1:9" s="14" customFormat="1" x14ac:dyDescent="0.2">
      <c r="A87" s="12"/>
      <c r="B87" s="18"/>
      <c r="C87" s="9" t="s">
        <v>424</v>
      </c>
      <c r="D87" s="19">
        <v>106.428</v>
      </c>
      <c r="E87" s="1"/>
    </row>
    <row r="88" spans="1:9" s="14" customFormat="1" x14ac:dyDescent="0.2">
      <c r="A88" s="12"/>
      <c r="B88" s="18"/>
      <c r="C88" s="9" t="s">
        <v>16</v>
      </c>
      <c r="D88" s="19">
        <v>-76.427999999999997</v>
      </c>
      <c r="E88" s="1"/>
    </row>
    <row r="89" spans="1:9" s="14" customFormat="1" x14ac:dyDescent="0.2">
      <c r="A89" s="12"/>
      <c r="B89" s="26"/>
      <c r="C89" s="9" t="s">
        <v>17</v>
      </c>
      <c r="D89" s="19">
        <v>-24.792000000000002</v>
      </c>
      <c r="E89" s="1"/>
    </row>
    <row r="90" spans="1:9" s="14" customFormat="1" x14ac:dyDescent="0.2">
      <c r="A90" s="12"/>
      <c r="B90" s="26"/>
      <c r="C90" s="9" t="s">
        <v>18</v>
      </c>
      <c r="D90" s="19">
        <v>53.213999999999999</v>
      </c>
      <c r="E90" s="1"/>
    </row>
    <row r="91" spans="1:9" s="14" customFormat="1" ht="17" x14ac:dyDescent="0.2">
      <c r="A91" s="12"/>
      <c r="B91" s="26"/>
      <c r="C91" s="9" t="s">
        <v>19</v>
      </c>
      <c r="D91" s="23" t="s">
        <v>25</v>
      </c>
      <c r="E91" s="1"/>
    </row>
    <row r="92" spans="1:9" s="14" customFormat="1" ht="17" x14ac:dyDescent="0.2">
      <c r="A92" s="12"/>
      <c r="B92" s="26"/>
      <c r="C92" s="7" t="s">
        <v>27</v>
      </c>
      <c r="D92" s="19"/>
      <c r="E92" s="1"/>
    </row>
    <row r="93" spans="1:9" s="14" customFormat="1" x14ac:dyDescent="0.2">
      <c r="A93" s="12"/>
      <c r="B93" s="26"/>
      <c r="C93" s="92" t="s">
        <v>327</v>
      </c>
      <c r="D93" s="56"/>
      <c r="E93" s="1"/>
      <c r="F93" s="30" t="s">
        <v>20</v>
      </c>
      <c r="G93" s="30" t="s">
        <v>34</v>
      </c>
      <c r="H93" s="30" t="s">
        <v>35</v>
      </c>
      <c r="I93" s="30" t="s">
        <v>111</v>
      </c>
    </row>
    <row r="94" spans="1:9" s="14" customFormat="1" ht="19" x14ac:dyDescent="0.25">
      <c r="A94" s="12"/>
      <c r="B94" s="26"/>
      <c r="C94" s="93" t="s">
        <v>347</v>
      </c>
      <c r="D94" s="53" t="str">
        <f t="shared" ref="D94:D117" si="4">_xlfn.CONCAT("t(",F94,") = ",G94,", p = ",H94,", d = ",I94)</f>
        <v>t(212) = 3.70, p = 0.000, d = 1.308</v>
      </c>
      <c r="E94" s="1"/>
      <c r="F94" s="14">
        <v>212</v>
      </c>
      <c r="G94" s="14" t="s">
        <v>385</v>
      </c>
      <c r="H94" s="14" t="s">
        <v>51</v>
      </c>
      <c r="I94" s="14">
        <v>1.3080000000000001</v>
      </c>
    </row>
    <row r="95" spans="1:9" s="14" customFormat="1" ht="19" x14ac:dyDescent="0.25">
      <c r="A95" s="12"/>
      <c r="B95" s="26"/>
      <c r="C95" s="93" t="s">
        <v>348</v>
      </c>
      <c r="D95" s="53" t="str">
        <f t="shared" si="4"/>
        <v>t(212) = 4.44, p = 0.000, d = 1.570</v>
      </c>
      <c r="E95" s="1"/>
      <c r="F95" s="14">
        <v>212</v>
      </c>
      <c r="G95" s="14">
        <v>4.4400000000000004</v>
      </c>
      <c r="H95" s="14" t="s">
        <v>51</v>
      </c>
      <c r="I95" s="14" t="s">
        <v>670</v>
      </c>
    </row>
    <row r="96" spans="1:9" s="14" customFormat="1" ht="19" x14ac:dyDescent="0.25">
      <c r="A96" s="12"/>
      <c r="B96" s="26"/>
      <c r="C96" s="93" t="s">
        <v>349</v>
      </c>
      <c r="D96" s="53" t="str">
        <f t="shared" si="4"/>
        <v>t(212) = 3.14, p = 0.002, d = 1.109</v>
      </c>
      <c r="E96" s="1"/>
      <c r="F96" s="14">
        <v>212</v>
      </c>
      <c r="G96" s="14">
        <v>3.14</v>
      </c>
      <c r="H96" s="14">
        <v>2E-3</v>
      </c>
      <c r="I96" s="14">
        <v>1.109</v>
      </c>
    </row>
    <row r="97" spans="1:9" s="14" customFormat="1" ht="19" x14ac:dyDescent="0.25">
      <c r="A97" s="12"/>
      <c r="B97" s="26"/>
      <c r="C97" s="93" t="s">
        <v>350</v>
      </c>
      <c r="D97" s="53" t="str">
        <f t="shared" si="4"/>
        <v>t(212) = 3.86, p = 0.000, d = 1.366</v>
      </c>
      <c r="E97" s="1"/>
      <c r="F97" s="14">
        <v>212</v>
      </c>
      <c r="G97" s="14">
        <v>3.86</v>
      </c>
      <c r="H97" s="14" t="s">
        <v>51</v>
      </c>
      <c r="I97" s="14">
        <v>1.3660000000000001</v>
      </c>
    </row>
    <row r="98" spans="1:9" s="14" customFormat="1" ht="19" x14ac:dyDescent="0.25">
      <c r="A98" s="12"/>
      <c r="B98" s="26"/>
      <c r="C98" s="93" t="s">
        <v>351</v>
      </c>
      <c r="D98" s="53" t="str">
        <f t="shared" si="4"/>
        <v>t(212) = 3.60, p = 0.000, d = 1.274</v>
      </c>
      <c r="E98" s="1"/>
      <c r="F98" s="14">
        <v>212</v>
      </c>
      <c r="G98" s="14" t="s">
        <v>386</v>
      </c>
      <c r="H98" s="14" t="s">
        <v>51</v>
      </c>
      <c r="I98" s="14">
        <v>1.274</v>
      </c>
    </row>
    <row r="99" spans="1:9" s="14" customFormat="1" ht="19" x14ac:dyDescent="0.25">
      <c r="A99" s="12"/>
      <c r="B99" s="26"/>
      <c r="C99" s="93" t="s">
        <v>352</v>
      </c>
      <c r="D99" s="53" t="str">
        <f t="shared" si="4"/>
        <v>t(212) = 2.49, p = 0.013, d = 0.881</v>
      </c>
      <c r="E99" s="1"/>
      <c r="F99" s="14">
        <v>212</v>
      </c>
      <c r="G99" s="14">
        <v>2.4900000000000002</v>
      </c>
      <c r="H99" s="14">
        <v>1.2999999999999999E-2</v>
      </c>
      <c r="I99" s="14">
        <v>0.88100000000000001</v>
      </c>
    </row>
    <row r="100" spans="1:9" s="14" customFormat="1" ht="19" x14ac:dyDescent="0.25">
      <c r="A100" s="12"/>
      <c r="B100" s="26"/>
      <c r="C100" s="93" t="s">
        <v>353</v>
      </c>
      <c r="D100" s="53" t="str">
        <f t="shared" si="4"/>
        <v>t(212) = 4.21, p = 0.000, d = 1.487</v>
      </c>
      <c r="E100" s="1"/>
      <c r="F100" s="14">
        <v>212</v>
      </c>
      <c r="G100" s="14">
        <v>4.21</v>
      </c>
      <c r="H100" s="14" t="s">
        <v>51</v>
      </c>
      <c r="I100" s="14">
        <v>1.4870000000000001</v>
      </c>
    </row>
    <row r="101" spans="1:9" s="14" customFormat="1" x14ac:dyDescent="0.2">
      <c r="A101" s="12"/>
      <c r="B101" s="26"/>
      <c r="C101" s="90" t="s">
        <v>328</v>
      </c>
      <c r="D101" s="80"/>
      <c r="E101" s="1"/>
    </row>
    <row r="102" spans="1:9" s="14" customFormat="1" ht="19" x14ac:dyDescent="0.25">
      <c r="A102" s="12"/>
      <c r="B102" s="26"/>
      <c r="C102" s="91" t="s">
        <v>347</v>
      </c>
      <c r="D102" s="78" t="str">
        <f t="shared" si="4"/>
        <v>t(212) = 7.04, p = 0.000, d = 2.374</v>
      </c>
      <c r="E102" s="1"/>
      <c r="F102" s="14">
        <v>212</v>
      </c>
      <c r="G102" s="14">
        <v>7.04</v>
      </c>
      <c r="H102" s="14" t="s">
        <v>51</v>
      </c>
      <c r="I102" s="14">
        <v>2.3740000000000001</v>
      </c>
    </row>
    <row r="103" spans="1:9" s="14" customFormat="1" ht="19" x14ac:dyDescent="0.25">
      <c r="A103" s="12"/>
      <c r="B103" s="26"/>
      <c r="C103" s="91" t="s">
        <v>348</v>
      </c>
      <c r="D103" s="78" t="str">
        <f t="shared" si="4"/>
        <v>t(212) = 4.91, p = 0.000, d = 1.655</v>
      </c>
      <c r="E103" s="1"/>
      <c r="F103" s="14">
        <v>212</v>
      </c>
      <c r="G103" s="14">
        <v>4.91</v>
      </c>
      <c r="H103" s="14" t="s">
        <v>51</v>
      </c>
      <c r="I103" s="14">
        <v>1.655</v>
      </c>
    </row>
    <row r="104" spans="1:9" s="14" customFormat="1" ht="19" x14ac:dyDescent="0.25">
      <c r="A104" s="12"/>
      <c r="B104" s="26"/>
      <c r="C104" s="91" t="s">
        <v>349</v>
      </c>
      <c r="D104" s="78" t="str">
        <f t="shared" si="4"/>
        <v>t(212) = 5.92, p = 0.000, d = 1.995</v>
      </c>
      <c r="E104" s="1"/>
      <c r="F104" s="14">
        <v>212</v>
      </c>
      <c r="G104" s="14">
        <v>5.92</v>
      </c>
      <c r="H104" s="14" t="s">
        <v>51</v>
      </c>
      <c r="I104" s="14">
        <v>1.9950000000000001</v>
      </c>
    </row>
    <row r="105" spans="1:9" s="14" customFormat="1" ht="19" x14ac:dyDescent="0.25">
      <c r="A105" s="12"/>
      <c r="B105" s="26"/>
      <c r="C105" s="91" t="s">
        <v>350</v>
      </c>
      <c r="D105" s="78" t="str">
        <f t="shared" si="4"/>
        <v>t(212) = 5.16, p = 0.000, d = 1.739</v>
      </c>
      <c r="E105" s="1"/>
      <c r="F105" s="14">
        <v>212</v>
      </c>
      <c r="G105" s="14">
        <v>5.16</v>
      </c>
      <c r="H105" s="14" t="s">
        <v>51</v>
      </c>
      <c r="I105" s="14">
        <v>1.7390000000000001</v>
      </c>
    </row>
    <row r="106" spans="1:9" s="14" customFormat="1" ht="19" x14ac:dyDescent="0.25">
      <c r="A106" s="12"/>
      <c r="B106" s="26"/>
      <c r="C106" s="91" t="s">
        <v>351</v>
      </c>
      <c r="D106" s="78" t="str">
        <f t="shared" si="4"/>
        <v>t(212) = 3.94, p = 0.000, d = 1.329</v>
      </c>
      <c r="E106" s="1"/>
      <c r="F106" s="14">
        <v>212</v>
      </c>
      <c r="G106" s="14">
        <v>3.94</v>
      </c>
      <c r="H106" s="14" t="s">
        <v>51</v>
      </c>
      <c r="I106" s="14">
        <v>1.329</v>
      </c>
    </row>
    <row r="107" spans="1:9" s="14" customFormat="1" ht="19" x14ac:dyDescent="0.25">
      <c r="A107" s="12"/>
      <c r="B107" s="26"/>
      <c r="C107" s="91" t="s">
        <v>352</v>
      </c>
      <c r="D107" s="78" t="str">
        <f t="shared" si="4"/>
        <v>t(212) = 2.31, p = 0.022, d = 0.778</v>
      </c>
      <c r="E107" s="1"/>
      <c r="F107" s="14">
        <v>212</v>
      </c>
      <c r="G107" s="14">
        <v>2.31</v>
      </c>
      <c r="H107" s="14">
        <v>2.1999999999999999E-2</v>
      </c>
      <c r="I107" s="14">
        <v>0.77800000000000002</v>
      </c>
    </row>
    <row r="108" spans="1:9" s="14" customFormat="1" ht="19" x14ac:dyDescent="0.25">
      <c r="A108" s="12"/>
      <c r="B108" s="26"/>
      <c r="C108" s="91" t="s">
        <v>353</v>
      </c>
      <c r="D108" s="78" t="str">
        <f t="shared" si="4"/>
        <v>t(212) = 2.18, p = 0.031, d = 0.734</v>
      </c>
      <c r="E108" s="1"/>
      <c r="F108" s="14">
        <v>212</v>
      </c>
      <c r="G108" s="14">
        <v>2.1800000000000002</v>
      </c>
      <c r="H108" s="14">
        <v>3.1E-2</v>
      </c>
      <c r="I108" s="14">
        <v>0.73399999999999999</v>
      </c>
    </row>
    <row r="109" spans="1:9" s="14" customFormat="1" x14ac:dyDescent="0.2">
      <c r="A109" s="12"/>
      <c r="B109" s="26"/>
      <c r="C109" s="35" t="s">
        <v>355</v>
      </c>
      <c r="D109" s="19"/>
      <c r="E109" s="1"/>
    </row>
    <row r="110" spans="1:9" s="14" customFormat="1" ht="17" x14ac:dyDescent="0.2">
      <c r="A110" s="12"/>
      <c r="B110" s="26"/>
      <c r="C110" s="36" t="s">
        <v>356</v>
      </c>
      <c r="D110" s="6" t="str">
        <f t="shared" si="4"/>
        <v>t(212) = -1.87, p = 0.063, d = -1.492</v>
      </c>
      <c r="E110" s="1"/>
      <c r="F110" s="14">
        <v>212</v>
      </c>
      <c r="G110" s="14">
        <v>-1.87</v>
      </c>
      <c r="H110" s="14">
        <v>6.3E-2</v>
      </c>
      <c r="I110" s="14">
        <v>-1.492</v>
      </c>
    </row>
    <row r="111" spans="1:9" s="14" customFormat="1" ht="19" x14ac:dyDescent="0.25">
      <c r="A111" s="12"/>
      <c r="B111" s="26"/>
      <c r="C111" s="34" t="s">
        <v>41</v>
      </c>
      <c r="D111" s="6" t="str">
        <f t="shared" si="4"/>
        <v>t(212) = -0.48, p = 0.630, d = -0.426</v>
      </c>
      <c r="E111" s="1"/>
      <c r="F111" s="14">
        <v>212</v>
      </c>
      <c r="G111" s="14">
        <v>-0.48</v>
      </c>
      <c r="H111" s="14" t="s">
        <v>266</v>
      </c>
      <c r="I111" s="14">
        <v>-0.42599999999999999</v>
      </c>
    </row>
    <row r="112" spans="1:9" s="14" customFormat="1" ht="19" x14ac:dyDescent="0.25">
      <c r="A112" s="12"/>
      <c r="B112" s="26"/>
      <c r="C112" s="34" t="s">
        <v>42</v>
      </c>
      <c r="D112" s="6" t="str">
        <f t="shared" si="4"/>
        <v>t(212) = -1.59, p = 0.112, d = -1.406</v>
      </c>
      <c r="E112" s="1"/>
      <c r="F112" s="14">
        <v>212</v>
      </c>
      <c r="G112" s="14">
        <v>-1.59</v>
      </c>
      <c r="H112" s="14">
        <v>0.112</v>
      </c>
      <c r="I112" s="14">
        <v>-1.4059999999999999</v>
      </c>
    </row>
    <row r="113" spans="1:10" s="14" customFormat="1" ht="19" x14ac:dyDescent="0.25">
      <c r="A113" s="12"/>
      <c r="B113" s="26"/>
      <c r="C113" s="34" t="s">
        <v>43</v>
      </c>
      <c r="D113" s="6" t="str">
        <f t="shared" si="4"/>
        <v>t(212) = -0.69, p = 0.493, d = -0.606</v>
      </c>
      <c r="E113" s="1"/>
      <c r="F113" s="14">
        <v>212</v>
      </c>
      <c r="G113" s="14">
        <v>-0.69</v>
      </c>
      <c r="H113" s="14">
        <v>0.49299999999999999</v>
      </c>
      <c r="I113" s="14">
        <v>-0.60599999999999998</v>
      </c>
    </row>
    <row r="114" spans="1:10" s="14" customFormat="1" ht="19" x14ac:dyDescent="0.25">
      <c r="A114" s="12"/>
      <c r="B114" s="26"/>
      <c r="C114" s="34" t="s">
        <v>44</v>
      </c>
      <c r="D114" s="6" t="str">
        <f t="shared" si="4"/>
        <v>t(212) = -1.27, p = 0.206, d = -1.119</v>
      </c>
      <c r="E114" s="1"/>
      <c r="F114" s="14">
        <v>212</v>
      </c>
      <c r="G114" s="14">
        <v>-1.27</v>
      </c>
      <c r="H114" s="14">
        <v>0.20599999999999999</v>
      </c>
      <c r="I114" s="14">
        <v>-1.119</v>
      </c>
    </row>
    <row r="115" spans="1:10" s="14" customFormat="1" ht="19" x14ac:dyDescent="0.25">
      <c r="A115" s="12"/>
      <c r="B115" s="26"/>
      <c r="C115" s="34" t="s">
        <v>45</v>
      </c>
      <c r="D115" s="6" t="str">
        <f t="shared" si="4"/>
        <v>t(212) = -1.63, p = 0.105, d = -1.437</v>
      </c>
      <c r="E115" s="1"/>
      <c r="F115" s="14">
        <v>212</v>
      </c>
      <c r="G115" s="14">
        <v>-1.63</v>
      </c>
      <c r="H115" s="14">
        <v>0.105</v>
      </c>
      <c r="I115" s="14">
        <v>-1.4370000000000001</v>
      </c>
    </row>
    <row r="116" spans="1:10" s="14" customFormat="1" ht="19" x14ac:dyDescent="0.25">
      <c r="A116" s="12"/>
      <c r="B116" s="26"/>
      <c r="C116" s="34" t="s">
        <v>46</v>
      </c>
      <c r="D116" s="6" t="str">
        <f t="shared" si="4"/>
        <v>t(212) = -1.81, p = 0.072, d = -1.595</v>
      </c>
      <c r="E116" s="1"/>
      <c r="F116" s="14">
        <v>212</v>
      </c>
      <c r="G116" s="14">
        <v>-1.81</v>
      </c>
      <c r="H116" s="14">
        <v>7.1999999999999995E-2</v>
      </c>
      <c r="I116" s="14">
        <v>-1.595</v>
      </c>
    </row>
    <row r="117" spans="1:10" s="14" customFormat="1" ht="20" thickBot="1" x14ac:dyDescent="0.3">
      <c r="A117" s="12"/>
      <c r="B117" s="26"/>
      <c r="C117" s="34" t="s">
        <v>47</v>
      </c>
      <c r="D117" s="16" t="str">
        <f t="shared" si="4"/>
        <v>t(212) = -2.55, p = 0.012, d = -2.245</v>
      </c>
      <c r="E117" s="1"/>
      <c r="F117" s="14">
        <v>212</v>
      </c>
      <c r="G117" s="14">
        <v>-2.5499999999999998</v>
      </c>
      <c r="H117" s="14">
        <v>1.2E-2</v>
      </c>
      <c r="I117" s="14">
        <v>-2.2450000000000001</v>
      </c>
    </row>
    <row r="118" spans="1:10" s="14" customFormat="1" ht="51" x14ac:dyDescent="0.2">
      <c r="A118" s="11" t="s">
        <v>606</v>
      </c>
      <c r="B118" s="25" t="s">
        <v>329</v>
      </c>
      <c r="C118" s="5" t="s">
        <v>373</v>
      </c>
      <c r="D118" s="15"/>
      <c r="E118" s="1"/>
    </row>
    <row r="119" spans="1:10" s="14" customFormat="1" ht="17" x14ac:dyDescent="0.2">
      <c r="A119" s="12"/>
      <c r="B119" s="18" t="s">
        <v>330</v>
      </c>
      <c r="C119" s="7" t="s">
        <v>12</v>
      </c>
      <c r="D119" s="6"/>
      <c r="E119" s="1"/>
      <c r="F119" s="28" t="s">
        <v>8</v>
      </c>
      <c r="G119" s="28" t="s">
        <v>9</v>
      </c>
      <c r="H119" s="28" t="s">
        <v>10</v>
      </c>
      <c r="I119" s="28" t="s">
        <v>35</v>
      </c>
      <c r="J119" s="30" t="s">
        <v>111</v>
      </c>
    </row>
    <row r="120" spans="1:10" s="14" customFormat="1" ht="17" x14ac:dyDescent="0.2">
      <c r="A120" s="12"/>
      <c r="B120" s="18" t="s">
        <v>331</v>
      </c>
      <c r="C120" s="8" t="s">
        <v>79</v>
      </c>
      <c r="D120" s="6" t="str">
        <f>_xlfn.CONCAT("β = ",F120,", SE = ",G120,", z = ",H120,", p = ",I120)</f>
        <v>β = 6.71, SE = 3.28, z = 2.05, p = 0.041</v>
      </c>
      <c r="E120" s="1"/>
      <c r="F120" s="29">
        <v>6.71</v>
      </c>
      <c r="G120" s="29">
        <v>3.28</v>
      </c>
      <c r="H120" s="29">
        <v>2.0499999999999998</v>
      </c>
      <c r="I120" s="29">
        <v>4.1000000000000002E-2</v>
      </c>
      <c r="J120" s="29"/>
    </row>
    <row r="121" spans="1:10" s="14" customFormat="1" ht="19" x14ac:dyDescent="0.25">
      <c r="A121" s="12"/>
      <c r="B121" s="18" t="s">
        <v>332</v>
      </c>
      <c r="C121" s="8" t="s">
        <v>321</v>
      </c>
      <c r="D121" s="6" t="str">
        <f t="shared" ref="D121:D140" si="5">_xlfn.CONCAT("β = ",F121,", SE = ",G121,", z = ",H121,", p = ",I121,", d = ",J121)</f>
        <v>β = 7.5, SE = 4.02, z = 1.87, p = 0.062, d = 0.673</v>
      </c>
      <c r="E121" s="1"/>
      <c r="F121" s="29">
        <v>7.5</v>
      </c>
      <c r="G121" s="29">
        <v>4.0199999999999996</v>
      </c>
      <c r="H121" s="29">
        <v>1.87</v>
      </c>
      <c r="I121" s="29">
        <v>6.2E-2</v>
      </c>
      <c r="J121" s="14">
        <v>0.67300000000000004</v>
      </c>
    </row>
    <row r="122" spans="1:10" s="14" customFormat="1" ht="19" x14ac:dyDescent="0.25">
      <c r="A122" s="12"/>
      <c r="B122" s="18" t="s">
        <v>333</v>
      </c>
      <c r="C122" s="8" t="s">
        <v>64</v>
      </c>
      <c r="D122" s="6" t="str">
        <f t="shared" si="5"/>
        <v>β = 5.84, SE = 3.93, z = 1.48, p = 0.138, d = 0.523</v>
      </c>
      <c r="E122" s="1"/>
      <c r="F122" s="29">
        <v>5.84</v>
      </c>
      <c r="G122" s="29">
        <v>3.93</v>
      </c>
      <c r="H122" s="29">
        <v>1.48</v>
      </c>
      <c r="I122" s="29">
        <v>0.13800000000000001</v>
      </c>
      <c r="J122" s="14">
        <v>0.52300000000000002</v>
      </c>
    </row>
    <row r="123" spans="1:10" s="14" customFormat="1" ht="19" x14ac:dyDescent="0.25">
      <c r="A123" s="12"/>
      <c r="B123" s="18"/>
      <c r="C123" s="8" t="s">
        <v>56</v>
      </c>
      <c r="D123" s="6" t="str">
        <f t="shared" si="5"/>
        <v>β = -1.44, SE = 1.59, z = -0.91, p = 0.363, d = -0.129</v>
      </c>
      <c r="E123" s="1"/>
      <c r="F123" s="29">
        <v>-1.44</v>
      </c>
      <c r="G123" s="29">
        <v>1.59</v>
      </c>
      <c r="H123" s="29">
        <v>-0.91</v>
      </c>
      <c r="I123" s="29">
        <v>0.36299999999999999</v>
      </c>
      <c r="J123" s="14">
        <v>-0.129</v>
      </c>
    </row>
    <row r="124" spans="1:10" s="14" customFormat="1" ht="19" x14ac:dyDescent="0.25">
      <c r="A124" s="12"/>
      <c r="B124" s="18"/>
      <c r="C124" s="8" t="s">
        <v>57</v>
      </c>
      <c r="D124" s="6" t="str">
        <f t="shared" si="5"/>
        <v>β = -2.47, SE = 1.59, z = -1.55, p = 0.120, d = -0.221</v>
      </c>
      <c r="E124" s="1"/>
      <c r="F124" s="29">
        <v>-2.4700000000000002</v>
      </c>
      <c r="G124" s="29">
        <v>1.59</v>
      </c>
      <c r="H124" s="29">
        <v>-1.55</v>
      </c>
      <c r="I124" s="29" t="s">
        <v>389</v>
      </c>
      <c r="J124" s="14">
        <v>-0.221</v>
      </c>
    </row>
    <row r="125" spans="1:10" s="14" customFormat="1" ht="19" x14ac:dyDescent="0.25">
      <c r="A125" s="12"/>
      <c r="B125" s="18"/>
      <c r="C125" s="8" t="s">
        <v>58</v>
      </c>
      <c r="D125" s="6" t="str">
        <f t="shared" si="5"/>
        <v>β = -0.67, SE = 1.59, z = -0.42, p = 0.674, d = -0.060</v>
      </c>
      <c r="E125" s="1"/>
      <c r="F125" s="29">
        <v>-0.67</v>
      </c>
      <c r="G125" s="29">
        <v>1.59</v>
      </c>
      <c r="H125" s="29">
        <v>-0.42</v>
      </c>
      <c r="I125" s="29">
        <v>0.67400000000000004</v>
      </c>
      <c r="J125" s="14" t="s">
        <v>392</v>
      </c>
    </row>
    <row r="126" spans="1:10" s="14" customFormat="1" ht="19" x14ac:dyDescent="0.25">
      <c r="A126" s="12"/>
      <c r="B126" s="18"/>
      <c r="C126" s="8" t="s">
        <v>59</v>
      </c>
      <c r="D126" s="6" t="str">
        <f t="shared" si="5"/>
        <v>β = -0.59, SE = 1.59, z = -0.37, p = 0.709, d = -0.053</v>
      </c>
      <c r="E126" s="1"/>
      <c r="F126" s="29">
        <v>-0.59</v>
      </c>
      <c r="G126" s="29">
        <v>1.59</v>
      </c>
      <c r="H126" s="29">
        <v>-0.37</v>
      </c>
      <c r="I126" s="29">
        <v>0.70899999999999996</v>
      </c>
      <c r="J126" s="14">
        <v>-5.2999999999999999E-2</v>
      </c>
    </row>
    <row r="127" spans="1:10" s="14" customFormat="1" ht="19" x14ac:dyDescent="0.25">
      <c r="A127" s="12"/>
      <c r="B127" s="18"/>
      <c r="C127" s="8" t="s">
        <v>61</v>
      </c>
      <c r="D127" s="6" t="str">
        <f t="shared" si="5"/>
        <v>β = -1.33, SE = 1.67, z = -0.80, p = 0.426, d = -0.119</v>
      </c>
      <c r="E127" s="1"/>
      <c r="F127" s="14">
        <v>-1.33</v>
      </c>
      <c r="G127" s="14">
        <v>1.67</v>
      </c>
      <c r="H127" s="14" t="s">
        <v>393</v>
      </c>
      <c r="I127" s="29">
        <v>0.42599999999999999</v>
      </c>
      <c r="J127" s="14">
        <v>-0.11899999999999999</v>
      </c>
    </row>
    <row r="128" spans="1:10" s="14" customFormat="1" ht="19" x14ac:dyDescent="0.25">
      <c r="A128" s="12"/>
      <c r="B128" s="26"/>
      <c r="C128" s="8" t="s">
        <v>60</v>
      </c>
      <c r="D128" s="6" t="str">
        <f t="shared" si="5"/>
        <v>β = -1.74, SE = 1.67, z = -1.05, p = 0.295, d = -0.156</v>
      </c>
      <c r="E128" s="1"/>
      <c r="F128" s="14">
        <v>-1.74</v>
      </c>
      <c r="G128" s="14">
        <v>1.67</v>
      </c>
      <c r="H128" s="14">
        <v>-1.05</v>
      </c>
      <c r="I128" s="14">
        <v>0.29499999999999998</v>
      </c>
      <c r="J128" s="14">
        <v>-0.156</v>
      </c>
    </row>
    <row r="129" spans="1:10" s="14" customFormat="1" ht="19" x14ac:dyDescent="0.25">
      <c r="A129" s="12"/>
      <c r="B129" s="26"/>
      <c r="C129" s="8" t="s">
        <v>62</v>
      </c>
      <c r="D129" s="6" t="str">
        <f t="shared" si="5"/>
        <v>β = 0.23, SE = 1.67, z = 0.14, p = 0.891, d = 0.020</v>
      </c>
      <c r="E129" s="1"/>
      <c r="F129" s="14">
        <v>0.23</v>
      </c>
      <c r="G129" s="14">
        <v>1.67</v>
      </c>
      <c r="H129" s="14">
        <v>0.14000000000000001</v>
      </c>
      <c r="I129" s="29">
        <v>0.89100000000000001</v>
      </c>
      <c r="J129" s="14" t="s">
        <v>53</v>
      </c>
    </row>
    <row r="130" spans="1:10" s="14" customFormat="1" ht="19" x14ac:dyDescent="0.25">
      <c r="A130" s="12"/>
      <c r="B130" s="26"/>
      <c r="C130" s="8" t="s">
        <v>63</v>
      </c>
      <c r="D130" s="6" t="str">
        <f t="shared" si="5"/>
        <v>β = -0.02, SE = 1.67, z = -0.01, p = 0.990, d = -0.002</v>
      </c>
      <c r="E130" s="1"/>
      <c r="F130" s="14">
        <v>-0.02</v>
      </c>
      <c r="G130" s="14">
        <v>1.67</v>
      </c>
      <c r="H130" s="14">
        <v>-0.01</v>
      </c>
      <c r="I130" s="29" t="s">
        <v>390</v>
      </c>
      <c r="J130" s="14">
        <v>-2E-3</v>
      </c>
    </row>
    <row r="131" spans="1:10" s="14" customFormat="1" ht="19" x14ac:dyDescent="0.25">
      <c r="A131" s="12"/>
      <c r="B131" s="26"/>
      <c r="C131" s="8" t="s">
        <v>533</v>
      </c>
      <c r="D131" s="6" t="str">
        <f t="shared" si="5"/>
        <v>β = -0.24, SE = 1.86, z = -0.13, p = 0.899, d = -0.021</v>
      </c>
      <c r="E131" s="1"/>
      <c r="F131" s="14">
        <v>-0.24</v>
      </c>
      <c r="G131" s="14">
        <v>1.86</v>
      </c>
      <c r="H131" s="14">
        <v>-0.13</v>
      </c>
      <c r="I131" s="29">
        <v>0.89900000000000002</v>
      </c>
      <c r="J131" s="14">
        <v>-2.1000000000000001E-2</v>
      </c>
    </row>
    <row r="132" spans="1:10" s="14" customFormat="1" ht="19" x14ac:dyDescent="0.25">
      <c r="A132" s="12"/>
      <c r="B132" s="18"/>
      <c r="C132" s="8" t="s">
        <v>358</v>
      </c>
      <c r="D132" s="16" t="str">
        <f t="shared" si="5"/>
        <v>β = -4.70, SE = 2.2, z = -2.14, p = 0.032, d = -0.422</v>
      </c>
      <c r="E132" s="1"/>
      <c r="F132" s="29" t="s">
        <v>558</v>
      </c>
      <c r="G132" s="29">
        <v>2.2000000000000002</v>
      </c>
      <c r="H132" s="29">
        <v>-2.14</v>
      </c>
      <c r="I132" s="29">
        <v>3.2000000000000001E-2</v>
      </c>
      <c r="J132" s="14">
        <v>-0.42199999999999999</v>
      </c>
    </row>
    <row r="133" spans="1:10" s="14" customFormat="1" ht="19" x14ac:dyDescent="0.25">
      <c r="A133" s="12"/>
      <c r="B133" s="18"/>
      <c r="C133" s="8" t="s">
        <v>359</v>
      </c>
      <c r="D133" s="6" t="str">
        <f t="shared" si="5"/>
        <v>β = 1.03, SE = 2.2, z = 0.47, p = 0.640, d = 0.092</v>
      </c>
      <c r="E133" s="1"/>
      <c r="F133" s="29">
        <v>1.03</v>
      </c>
      <c r="G133" s="29">
        <v>2.2000000000000002</v>
      </c>
      <c r="H133" s="29">
        <v>0.47</v>
      </c>
      <c r="I133" s="29" t="s">
        <v>391</v>
      </c>
      <c r="J133" s="14">
        <v>9.1999999999999998E-2</v>
      </c>
    </row>
    <row r="134" spans="1:10" s="14" customFormat="1" ht="19" x14ac:dyDescent="0.25">
      <c r="A134" s="12"/>
      <c r="B134" s="18"/>
      <c r="C134" s="8" t="s">
        <v>534</v>
      </c>
      <c r="D134" s="6" t="str">
        <f t="shared" si="5"/>
        <v>β = -0.52, SE = 2.2, z = -0.24, p = 0.811, d = -0.047</v>
      </c>
      <c r="E134" s="1"/>
      <c r="F134" s="29">
        <v>-0.52</v>
      </c>
      <c r="G134" s="29">
        <v>2.2000000000000002</v>
      </c>
      <c r="H134" s="29">
        <v>-0.24</v>
      </c>
      <c r="I134" s="29">
        <v>0.81100000000000005</v>
      </c>
      <c r="J134" s="14">
        <v>-4.7E-2</v>
      </c>
    </row>
    <row r="135" spans="1:10" s="14" customFormat="1" ht="19" x14ac:dyDescent="0.25">
      <c r="A135" s="12"/>
      <c r="B135" s="18"/>
      <c r="C135" s="8" t="s">
        <v>535</v>
      </c>
      <c r="D135" s="6" t="str">
        <f t="shared" si="5"/>
        <v>β = -0.6, SE = 2.2, z = -0.27, p = 0.785, d = -0.054</v>
      </c>
      <c r="E135" s="1"/>
      <c r="F135" s="29">
        <v>-0.6</v>
      </c>
      <c r="G135" s="29">
        <v>2.2000000000000002</v>
      </c>
      <c r="H135" s="29">
        <v>-0.27</v>
      </c>
      <c r="I135" s="29">
        <v>0.78500000000000003</v>
      </c>
      <c r="J135" s="14">
        <v>-5.3999999999999999E-2</v>
      </c>
    </row>
    <row r="136" spans="1:10" s="14" customFormat="1" ht="19" x14ac:dyDescent="0.25">
      <c r="A136" s="12"/>
      <c r="B136" s="18"/>
      <c r="C136" s="8" t="s">
        <v>536</v>
      </c>
      <c r="D136" s="6" t="str">
        <f t="shared" si="5"/>
        <v>β = -0.32, SE = 2.25, z = -0.14, p = 0.887, d = -0.029</v>
      </c>
      <c r="E136" s="1"/>
      <c r="F136" s="29">
        <v>-0.32</v>
      </c>
      <c r="G136" s="29">
        <v>2.25</v>
      </c>
      <c r="H136" s="29">
        <v>-0.14000000000000001</v>
      </c>
      <c r="I136" s="29">
        <v>0.88700000000000001</v>
      </c>
      <c r="J136" s="14">
        <v>-2.9000000000000001E-2</v>
      </c>
    </row>
    <row r="137" spans="1:10" s="14" customFormat="1" ht="19" x14ac:dyDescent="0.25">
      <c r="A137" s="12"/>
      <c r="B137" s="18"/>
      <c r="C137" s="8" t="s">
        <v>537</v>
      </c>
      <c r="D137" s="6" t="str">
        <f t="shared" si="5"/>
        <v>β = 0.85, SE = 2.25, z = 0.38, p = 0.707, d = 0.076</v>
      </c>
      <c r="E137" s="1"/>
      <c r="F137" s="29">
        <v>0.85</v>
      </c>
      <c r="G137" s="29">
        <v>2.25</v>
      </c>
      <c r="H137" s="29">
        <v>0.38</v>
      </c>
      <c r="I137" s="29">
        <v>0.70699999999999996</v>
      </c>
      <c r="J137" s="14">
        <v>7.5999999999999998E-2</v>
      </c>
    </row>
    <row r="138" spans="1:10" s="14" customFormat="1" ht="19" x14ac:dyDescent="0.25">
      <c r="A138" s="12"/>
      <c r="B138" s="18"/>
      <c r="C138" s="8" t="s">
        <v>538</v>
      </c>
      <c r="D138" s="6" t="str">
        <f t="shared" si="5"/>
        <v>β = -0.01, SE = 2.25, z = -0.01, p = 0.996, d = -0.001</v>
      </c>
      <c r="E138" s="1"/>
      <c r="F138" s="29">
        <v>-0.01</v>
      </c>
      <c r="G138" s="29">
        <v>2.25</v>
      </c>
      <c r="H138" s="29">
        <v>-0.01</v>
      </c>
      <c r="I138" s="29">
        <v>0.996</v>
      </c>
      <c r="J138" s="14">
        <v>-1E-3</v>
      </c>
    </row>
    <row r="139" spans="1:10" s="14" customFormat="1" ht="19" x14ac:dyDescent="0.25">
      <c r="A139" s="12"/>
      <c r="B139" s="18"/>
      <c r="C139" s="8" t="s">
        <v>539</v>
      </c>
      <c r="D139" s="6" t="str">
        <f t="shared" si="5"/>
        <v>β = -0.97, SE = 2.25, z = -0.43, p = 0.668, d = -0.087</v>
      </c>
      <c r="E139" s="1"/>
      <c r="F139" s="29">
        <v>-0.97</v>
      </c>
      <c r="G139" s="29">
        <v>2.25</v>
      </c>
      <c r="H139" s="29">
        <v>-0.43</v>
      </c>
      <c r="I139" s="29">
        <v>0.66800000000000004</v>
      </c>
      <c r="J139" s="14">
        <v>-8.6999999999999994E-2</v>
      </c>
    </row>
    <row r="140" spans="1:10" s="14" customFormat="1" ht="19" x14ac:dyDescent="0.25">
      <c r="A140" s="12"/>
      <c r="B140" s="18"/>
      <c r="C140" s="8" t="s">
        <v>540</v>
      </c>
      <c r="D140" s="6" t="str">
        <f t="shared" si="5"/>
        <v>β = -0.16, SE = 2.55, z = -0.06, p = 0.951, d = -0.014</v>
      </c>
      <c r="E140" s="1"/>
      <c r="F140" s="29">
        <v>-0.16</v>
      </c>
      <c r="G140" s="29">
        <v>2.5499999999999998</v>
      </c>
      <c r="H140" s="29">
        <v>-0.06</v>
      </c>
      <c r="I140" s="29">
        <v>0.95099999999999996</v>
      </c>
      <c r="J140" s="14">
        <v>-1.4E-2</v>
      </c>
    </row>
    <row r="141" spans="1:10" s="14" customFormat="1" ht="17" x14ac:dyDescent="0.2">
      <c r="A141" s="12"/>
      <c r="B141" s="26"/>
      <c r="C141" s="7" t="s">
        <v>13</v>
      </c>
      <c r="D141" s="6"/>
      <c r="E141" s="1"/>
      <c r="F141" s="30" t="s">
        <v>22</v>
      </c>
      <c r="G141" s="30" t="s">
        <v>23</v>
      </c>
    </row>
    <row r="142" spans="1:10" s="14" customFormat="1" ht="17" x14ac:dyDescent="0.2">
      <c r="A142" s="12"/>
      <c r="B142" s="26"/>
      <c r="C142" s="8" t="s">
        <v>14</v>
      </c>
      <c r="D142" s="6" t="str">
        <f>_xlfn.CONCAT("σ2 = ",F142,", SD = ",G142)</f>
        <v>σ2 = 77.76, SD = 8.82</v>
      </c>
      <c r="E142" s="1"/>
      <c r="F142" s="14" t="s">
        <v>387</v>
      </c>
      <c r="G142" s="14" t="s">
        <v>388</v>
      </c>
    </row>
    <row r="143" spans="1:10" s="14" customFormat="1" ht="17" x14ac:dyDescent="0.2">
      <c r="A143" s="12"/>
      <c r="B143" s="26"/>
      <c r="C143" s="7" t="s">
        <v>15</v>
      </c>
      <c r="D143" s="6"/>
      <c r="E143" s="1"/>
    </row>
    <row r="144" spans="1:10" s="14" customFormat="1" x14ac:dyDescent="0.2">
      <c r="A144" s="12"/>
      <c r="B144" s="18"/>
      <c r="C144" s="9" t="s">
        <v>20</v>
      </c>
      <c r="D144" s="19">
        <v>240</v>
      </c>
      <c r="E144" s="1"/>
    </row>
    <row r="145" spans="1:10" s="14" customFormat="1" x14ac:dyDescent="0.2">
      <c r="A145" s="12"/>
      <c r="B145" s="18"/>
      <c r="C145" s="9" t="s">
        <v>21</v>
      </c>
      <c r="D145" s="19">
        <v>0.79400000000000004</v>
      </c>
      <c r="E145" s="1"/>
    </row>
    <row r="146" spans="1:10" s="14" customFormat="1" ht="18" x14ac:dyDescent="0.2">
      <c r="A146" s="12"/>
      <c r="B146" s="18"/>
      <c r="C146" s="9" t="s">
        <v>24</v>
      </c>
      <c r="D146" s="19">
        <v>0.20699999999999999</v>
      </c>
      <c r="E146" s="1"/>
    </row>
    <row r="147" spans="1:10" s="14" customFormat="1" x14ac:dyDescent="0.2">
      <c r="A147" s="12"/>
      <c r="B147" s="18"/>
      <c r="C147" s="9" t="s">
        <v>424</v>
      </c>
      <c r="D147" s="19">
        <v>24.085000000000001</v>
      </c>
      <c r="E147" s="1"/>
    </row>
    <row r="148" spans="1:10" s="14" customFormat="1" x14ac:dyDescent="0.2">
      <c r="A148" s="12"/>
      <c r="B148" s="18"/>
      <c r="C148" s="9" t="s">
        <v>16</v>
      </c>
      <c r="D148" s="19">
        <v>13.914999999999999</v>
      </c>
      <c r="E148" s="1"/>
    </row>
    <row r="149" spans="1:10" s="14" customFormat="1" x14ac:dyDescent="0.2">
      <c r="A149" s="12"/>
      <c r="B149" s="26"/>
      <c r="C149" s="9" t="s">
        <v>17</v>
      </c>
      <c r="D149" s="19">
        <v>81.784999999999997</v>
      </c>
      <c r="E149" s="1"/>
    </row>
    <row r="150" spans="1:10" s="14" customFormat="1" x14ac:dyDescent="0.2">
      <c r="A150" s="12"/>
      <c r="B150" s="26"/>
      <c r="C150" s="9" t="s">
        <v>18</v>
      </c>
      <c r="D150" s="19">
        <v>12.042999999999999</v>
      </c>
      <c r="E150" s="1"/>
    </row>
    <row r="151" spans="1:10" s="14" customFormat="1" ht="17" thickBot="1" x14ac:dyDescent="0.25">
      <c r="A151" s="13"/>
      <c r="B151" s="27"/>
      <c r="C151" s="17" t="s">
        <v>19</v>
      </c>
      <c r="D151" s="20">
        <v>0.193</v>
      </c>
      <c r="E151" s="1"/>
    </row>
    <row r="152" spans="1:10" s="14" customFormat="1" ht="33" customHeight="1" x14ac:dyDescent="0.2">
      <c r="A152" s="112" t="s">
        <v>612</v>
      </c>
      <c r="B152" s="25" t="s">
        <v>329</v>
      </c>
      <c r="C152" s="5" t="s">
        <v>394</v>
      </c>
      <c r="D152" s="15"/>
      <c r="E152" s="1"/>
    </row>
    <row r="153" spans="1:10" s="14" customFormat="1" ht="17" x14ac:dyDescent="0.2">
      <c r="A153" s="12"/>
      <c r="B153" s="18" t="s">
        <v>330</v>
      </c>
      <c r="C153" s="7" t="s">
        <v>12</v>
      </c>
      <c r="D153" s="6"/>
      <c r="E153" s="1"/>
      <c r="F153" s="28" t="s">
        <v>8</v>
      </c>
      <c r="G153" s="28" t="s">
        <v>9</v>
      </c>
      <c r="H153" s="28" t="s">
        <v>10</v>
      </c>
      <c r="I153" s="28" t="s">
        <v>35</v>
      </c>
      <c r="J153" s="30" t="s">
        <v>111</v>
      </c>
    </row>
    <row r="154" spans="1:10" s="14" customFormat="1" ht="17" x14ac:dyDescent="0.2">
      <c r="A154" s="12"/>
      <c r="B154" s="18" t="s">
        <v>331</v>
      </c>
      <c r="C154" s="8" t="s">
        <v>79</v>
      </c>
      <c r="D154" s="6" t="str">
        <f>_xlfn.CONCAT("β = ",F154,", SE = ",G154,", z = ",H154,", p = ",I154)</f>
        <v>β = 155.57, SE = 58.83, z = -0.88, p = 0.381</v>
      </c>
      <c r="E154" s="1"/>
      <c r="F154" s="29">
        <v>155.57</v>
      </c>
      <c r="G154" s="29">
        <v>58.83</v>
      </c>
      <c r="H154" s="29">
        <v>-0.88</v>
      </c>
      <c r="I154" s="29">
        <v>0.38100000000000001</v>
      </c>
      <c r="J154" s="29"/>
    </row>
    <row r="155" spans="1:10" s="14" customFormat="1" ht="19" x14ac:dyDescent="0.25">
      <c r="A155" s="12"/>
      <c r="B155" s="18" t="s">
        <v>332</v>
      </c>
      <c r="C155" s="8" t="s">
        <v>76</v>
      </c>
      <c r="D155" s="16" t="str">
        <f t="shared" ref="D155:D162" si="6">_xlfn.CONCAT("β = ",F155,", SE = ",G155,", z = ",H155,", p = ",I155,", d = ",J155)</f>
        <v>β = -71.44, SE = 23.11, z = -3.02, p = 0.003, d = -0.339</v>
      </c>
      <c r="E155" s="1"/>
      <c r="F155" s="14">
        <v>-71.44</v>
      </c>
      <c r="G155" s="14">
        <v>23.11</v>
      </c>
      <c r="H155" s="14">
        <v>-3.02</v>
      </c>
      <c r="I155" s="14">
        <v>3.0000000000000001E-3</v>
      </c>
      <c r="J155" s="14">
        <v>-0.33900000000000002</v>
      </c>
    </row>
    <row r="156" spans="1:10" s="14" customFormat="1" ht="19" x14ac:dyDescent="0.25">
      <c r="A156" s="12"/>
      <c r="B156" s="18" t="s">
        <v>333</v>
      </c>
      <c r="C156" s="8" t="s">
        <v>77</v>
      </c>
      <c r="D156" s="6" t="str">
        <f t="shared" si="6"/>
        <v>β = -39.92, SE = 29.41, z = -1.37, p = 0.172, d = -0.187</v>
      </c>
      <c r="E156" s="1"/>
      <c r="F156" s="14">
        <v>-39.92</v>
      </c>
      <c r="G156" s="14">
        <v>29.41</v>
      </c>
      <c r="H156" s="14">
        <v>-1.37</v>
      </c>
      <c r="I156" s="14">
        <v>0.17199999999999999</v>
      </c>
      <c r="J156" s="14">
        <v>-0.187</v>
      </c>
    </row>
    <row r="157" spans="1:10" s="14" customFormat="1" ht="19" x14ac:dyDescent="0.25">
      <c r="A157" s="12"/>
      <c r="B157" s="18"/>
      <c r="C157" s="8" t="s">
        <v>78</v>
      </c>
      <c r="D157" s="6" t="str">
        <f t="shared" si="6"/>
        <v>β = -29.41, SE = 25.21, z = -1.19, p = 0.236, d = -0.141</v>
      </c>
      <c r="E157" s="1"/>
      <c r="F157" s="14">
        <v>-29.41</v>
      </c>
      <c r="G157" s="14">
        <v>25.21</v>
      </c>
      <c r="H157" s="14">
        <v>-1.19</v>
      </c>
      <c r="I157" s="14">
        <v>0.23599999999999999</v>
      </c>
      <c r="J157" s="14">
        <v>-0.14099999999999999</v>
      </c>
    </row>
    <row r="158" spans="1:10" s="14" customFormat="1" ht="19" x14ac:dyDescent="0.25">
      <c r="A158" s="12"/>
      <c r="B158" s="18"/>
      <c r="C158" s="8" t="s">
        <v>321</v>
      </c>
      <c r="D158" s="6" t="str">
        <f t="shared" si="6"/>
        <v>β = 71.44, SE = 73.54, z = 0.97, p = 0.334, d = 0.339</v>
      </c>
      <c r="E158" s="1"/>
      <c r="F158" s="14">
        <v>71.44</v>
      </c>
      <c r="G158" s="14">
        <v>73.540000000000006</v>
      </c>
      <c r="H158" s="14">
        <v>0.97</v>
      </c>
      <c r="I158" s="14">
        <v>0.33400000000000002</v>
      </c>
      <c r="J158" s="14">
        <v>0.33900000000000002</v>
      </c>
    </row>
    <row r="159" spans="1:10" s="14" customFormat="1" ht="19" x14ac:dyDescent="0.25">
      <c r="A159" s="12"/>
      <c r="B159" s="18"/>
      <c r="C159" s="8" t="s">
        <v>64</v>
      </c>
      <c r="D159" s="6" t="str">
        <f t="shared" si="6"/>
        <v>β = 92.45, SE = 69.33, z = 1.33, p = 0.185, d = 0.441</v>
      </c>
      <c r="E159" s="1"/>
      <c r="F159" s="14">
        <v>92.45</v>
      </c>
      <c r="G159" s="14">
        <v>69.33</v>
      </c>
      <c r="H159" s="14">
        <v>1.33</v>
      </c>
      <c r="I159" s="14">
        <v>0.185</v>
      </c>
      <c r="J159" s="14">
        <v>0.441</v>
      </c>
    </row>
    <row r="160" spans="1:10" s="14" customFormat="1" ht="19" x14ac:dyDescent="0.25">
      <c r="A160" s="12"/>
      <c r="B160" s="18"/>
      <c r="C160" s="8" t="s">
        <v>322</v>
      </c>
      <c r="D160" s="16" t="str">
        <f t="shared" si="6"/>
        <v>β = 81.94, SE = 33.62, z = 2.50, p = 0.012, d = 0.388</v>
      </c>
      <c r="E160" s="1"/>
      <c r="F160" s="14">
        <v>81.94</v>
      </c>
      <c r="G160" s="14">
        <v>33.619999999999997</v>
      </c>
      <c r="H160" s="14" t="s">
        <v>85</v>
      </c>
      <c r="I160" s="14">
        <v>1.2E-2</v>
      </c>
      <c r="J160" s="14">
        <v>0.38800000000000001</v>
      </c>
    </row>
    <row r="161" spans="1:10" s="14" customFormat="1" ht="19" x14ac:dyDescent="0.25">
      <c r="A161" s="12"/>
      <c r="B161" s="18"/>
      <c r="C161" s="8" t="s">
        <v>323</v>
      </c>
      <c r="D161" s="6" t="str">
        <f t="shared" si="6"/>
        <v>β = -35.72, SE = 39.92, z = -0.89, p = 0.376, d = -0.167</v>
      </c>
      <c r="E161" s="1"/>
      <c r="F161" s="14">
        <v>-35.72</v>
      </c>
      <c r="G161" s="14">
        <v>39.92</v>
      </c>
      <c r="H161" s="14">
        <v>-0.89</v>
      </c>
      <c r="I161" s="14">
        <v>0.376</v>
      </c>
      <c r="J161" s="14">
        <v>-0.16700000000000001</v>
      </c>
    </row>
    <row r="162" spans="1:10" s="14" customFormat="1" ht="19" x14ac:dyDescent="0.25">
      <c r="A162" s="12"/>
      <c r="B162" s="18"/>
      <c r="C162" s="8" t="s">
        <v>324</v>
      </c>
      <c r="D162" s="6" t="str">
        <f t="shared" si="6"/>
        <v>β = 6.30, SE = 33.62, z = 0.17, p = 0.869, d = 0.027</v>
      </c>
      <c r="E162" s="1"/>
      <c r="F162" s="14" t="s">
        <v>101</v>
      </c>
      <c r="G162" s="14">
        <v>33.619999999999997</v>
      </c>
      <c r="H162" s="14">
        <v>0.17</v>
      </c>
      <c r="I162" s="14">
        <v>0.86899999999999999</v>
      </c>
      <c r="J162" s="14">
        <v>2.7E-2</v>
      </c>
    </row>
    <row r="163" spans="1:10" s="14" customFormat="1" ht="17" x14ac:dyDescent="0.2">
      <c r="A163" s="12"/>
      <c r="B163" s="26"/>
      <c r="C163" s="7" t="s">
        <v>13</v>
      </c>
      <c r="D163" s="6"/>
      <c r="E163" s="1"/>
      <c r="F163" s="30" t="s">
        <v>22</v>
      </c>
      <c r="G163" s="30" t="s">
        <v>23</v>
      </c>
    </row>
    <row r="164" spans="1:10" s="14" customFormat="1" ht="17" x14ac:dyDescent="0.2">
      <c r="A164" s="12"/>
      <c r="B164" s="26"/>
      <c r="C164" s="8" t="s">
        <v>14</v>
      </c>
      <c r="D164" s="6" t="str">
        <f>_xlfn.CONCAT("σ2 = ",F164,", SD = ",G164)</f>
        <v>σ2 = 24336.65, SD = 156.0021</v>
      </c>
      <c r="E164" s="1"/>
      <c r="F164" s="14" t="s">
        <v>671</v>
      </c>
      <c r="G164" s="14" t="s">
        <v>672</v>
      </c>
    </row>
    <row r="165" spans="1:10" s="14" customFormat="1" ht="17" x14ac:dyDescent="0.2">
      <c r="A165" s="12"/>
      <c r="B165" s="26"/>
      <c r="C165" s="7" t="s">
        <v>15</v>
      </c>
      <c r="D165" s="6"/>
      <c r="E165" s="1"/>
    </row>
    <row r="166" spans="1:10" s="14" customFormat="1" x14ac:dyDescent="0.2">
      <c r="A166" s="12"/>
      <c r="B166" s="18"/>
      <c r="C166" s="9" t="s">
        <v>20</v>
      </c>
      <c r="D166" s="19">
        <v>399</v>
      </c>
      <c r="E166" s="1"/>
    </row>
    <row r="167" spans="1:10" s="14" customFormat="1" x14ac:dyDescent="0.2">
      <c r="A167" s="12"/>
      <c r="B167" s="18"/>
      <c r="C167" s="9" t="s">
        <v>21</v>
      </c>
      <c r="D167" s="19">
        <v>0.63200000000000001</v>
      </c>
      <c r="E167" s="1"/>
    </row>
    <row r="168" spans="1:10" s="14" customFormat="1" ht="18" x14ac:dyDescent="0.2">
      <c r="A168" s="12"/>
      <c r="B168" s="18"/>
      <c r="C168" s="9" t="s">
        <v>24</v>
      </c>
      <c r="D168" s="19">
        <v>0.13300000000000001</v>
      </c>
      <c r="E168" s="1"/>
    </row>
    <row r="169" spans="1:10" s="14" customFormat="1" x14ac:dyDescent="0.2">
      <c r="A169" s="12"/>
      <c r="B169" s="18"/>
      <c r="C169" s="9" t="s">
        <v>424</v>
      </c>
      <c r="D169" s="19">
        <v>23.704999999999998</v>
      </c>
      <c r="E169" s="1"/>
    </row>
    <row r="170" spans="1:10" s="14" customFormat="1" x14ac:dyDescent="0.2">
      <c r="A170" s="12"/>
      <c r="B170" s="18"/>
      <c r="C170" s="9" t="s">
        <v>16</v>
      </c>
      <c r="D170" s="19">
        <v>-9.7050000000000001</v>
      </c>
      <c r="E170" s="1"/>
    </row>
    <row r="171" spans="1:10" s="14" customFormat="1" x14ac:dyDescent="0.2">
      <c r="A171" s="12"/>
      <c r="B171" s="26"/>
      <c r="C171" s="9" t="s">
        <v>17</v>
      </c>
      <c r="D171" s="19">
        <v>18.408000000000001</v>
      </c>
      <c r="E171" s="1"/>
    </row>
    <row r="172" spans="1:10" s="14" customFormat="1" x14ac:dyDescent="0.2">
      <c r="A172" s="12"/>
      <c r="B172" s="26"/>
      <c r="C172" s="9" t="s">
        <v>18</v>
      </c>
      <c r="D172" s="19">
        <v>11.853</v>
      </c>
      <c r="E172" s="1"/>
    </row>
    <row r="173" spans="1:10" s="14" customFormat="1" x14ac:dyDescent="0.2">
      <c r="A173" s="12"/>
      <c r="B173" s="26"/>
      <c r="C173" s="9" t="s">
        <v>19</v>
      </c>
      <c r="D173" s="23">
        <v>1E-3</v>
      </c>
      <c r="E173" s="1"/>
    </row>
    <row r="174" spans="1:10" s="14" customFormat="1" x14ac:dyDescent="0.2">
      <c r="A174" s="12"/>
      <c r="B174" s="26"/>
      <c r="C174" s="31" t="s">
        <v>27</v>
      </c>
      <c r="D174" s="19"/>
      <c r="E174" s="1"/>
      <c r="F174" s="30"/>
      <c r="G174" s="30"/>
      <c r="H174" s="30"/>
    </row>
    <row r="175" spans="1:10" s="14" customFormat="1" x14ac:dyDescent="0.2">
      <c r="A175" s="12"/>
      <c r="B175" s="26"/>
      <c r="C175" s="59" t="s">
        <v>327</v>
      </c>
      <c r="D175" s="56"/>
      <c r="E175" s="1"/>
      <c r="F175" s="30" t="s">
        <v>20</v>
      </c>
      <c r="G175" s="30" t="s">
        <v>34</v>
      </c>
      <c r="H175" s="30" t="s">
        <v>35</v>
      </c>
      <c r="I175" s="30" t="s">
        <v>111</v>
      </c>
    </row>
    <row r="176" spans="1:10" s="14" customFormat="1" ht="17" x14ac:dyDescent="0.2">
      <c r="A176" s="12"/>
      <c r="B176" s="26"/>
      <c r="C176" s="55" t="s">
        <v>28</v>
      </c>
      <c r="D176" s="53" t="str">
        <f t="shared" ref="D176:D181" si="7">_xlfn.CONCAT("t(",F176,") = ",G176,", p = ",H176,", d = ",I176)</f>
        <v>t(399) = 3.02, p = 0.003, d = 0.598</v>
      </c>
      <c r="E176" s="1"/>
      <c r="F176" s="14">
        <v>399</v>
      </c>
      <c r="G176" s="14">
        <v>3.02</v>
      </c>
      <c r="H176" s="14">
        <v>3.0000000000000001E-3</v>
      </c>
      <c r="I176" s="14">
        <v>0.59799999999999998</v>
      </c>
    </row>
    <row r="177" spans="1:10" s="14" customFormat="1" ht="17" x14ac:dyDescent="0.2">
      <c r="A177" s="12"/>
      <c r="B177" s="26"/>
      <c r="C177" s="55" t="s">
        <v>29</v>
      </c>
      <c r="D177" s="51" t="str">
        <f t="shared" si="7"/>
        <v>t(399) = 1.37, p = 0.172, d = 0.330</v>
      </c>
      <c r="E177" s="1"/>
      <c r="F177" s="14">
        <v>399</v>
      </c>
      <c r="G177" s="14">
        <v>1.37</v>
      </c>
      <c r="H177" s="14">
        <v>0.17199999999999999</v>
      </c>
      <c r="I177" s="14" t="s">
        <v>664</v>
      </c>
    </row>
    <row r="178" spans="1:10" s="14" customFormat="1" ht="17" x14ac:dyDescent="0.2">
      <c r="A178" s="12"/>
      <c r="B178" s="26"/>
      <c r="C178" s="55" t="s">
        <v>30</v>
      </c>
      <c r="D178" s="51" t="str">
        <f t="shared" si="7"/>
        <v>t(399) = 1.19, p = 0.236, d = 0.250</v>
      </c>
      <c r="E178" s="1"/>
      <c r="F178" s="14">
        <v>399</v>
      </c>
      <c r="G178" s="14">
        <v>1.19</v>
      </c>
      <c r="H178" s="14">
        <v>0.23599999999999999</v>
      </c>
      <c r="I178" s="14" t="s">
        <v>681</v>
      </c>
    </row>
    <row r="179" spans="1:10" s="14" customFormat="1" ht="17" x14ac:dyDescent="0.2">
      <c r="A179" s="12"/>
      <c r="B179" s="26"/>
      <c r="C179" s="55" t="s">
        <v>31</v>
      </c>
      <c r="D179" s="51" t="str">
        <f t="shared" si="7"/>
        <v>t(399) = -1.23, p = 0.221, d = -0.268</v>
      </c>
      <c r="E179" s="1"/>
      <c r="F179" s="14">
        <v>399</v>
      </c>
      <c r="G179" s="14">
        <v>-1.23</v>
      </c>
      <c r="H179" s="14">
        <v>0.221</v>
      </c>
      <c r="I179" s="14">
        <v>-0.26800000000000002</v>
      </c>
    </row>
    <row r="180" spans="1:10" s="14" customFormat="1" ht="17" x14ac:dyDescent="0.2">
      <c r="A180" s="12"/>
      <c r="B180" s="26"/>
      <c r="C180" s="55" t="s">
        <v>32</v>
      </c>
      <c r="D180" s="51" t="str">
        <f t="shared" si="7"/>
        <v>t(399) = -1.90, p = 0.058, d = -0.348</v>
      </c>
      <c r="E180" s="1"/>
      <c r="F180" s="14">
        <v>399</v>
      </c>
      <c r="G180" s="14" t="s">
        <v>103</v>
      </c>
      <c r="H180" s="14">
        <v>5.8000000000000003E-2</v>
      </c>
      <c r="I180" s="14">
        <v>-0.34799999999999998</v>
      </c>
    </row>
    <row r="181" spans="1:10" s="14" customFormat="1" ht="17" x14ac:dyDescent="0.2">
      <c r="A181" s="12"/>
      <c r="B181" s="26"/>
      <c r="C181" s="55" t="s">
        <v>33</v>
      </c>
      <c r="D181" s="51" t="str">
        <f t="shared" si="7"/>
        <v>t(399) = -0.35, p = 0.726, d = -0.080</v>
      </c>
      <c r="E181" s="1"/>
      <c r="F181" s="14">
        <v>399</v>
      </c>
      <c r="G181" s="14">
        <v>-0.35</v>
      </c>
      <c r="H181" s="14">
        <v>0.72599999999999998</v>
      </c>
      <c r="I181" s="14" t="s">
        <v>682</v>
      </c>
    </row>
    <row r="182" spans="1:10" s="14" customFormat="1" x14ac:dyDescent="0.2">
      <c r="A182" s="12"/>
      <c r="B182" s="26"/>
      <c r="C182" s="83" t="s">
        <v>328</v>
      </c>
      <c r="D182" s="75"/>
      <c r="E182" s="1"/>
    </row>
    <row r="183" spans="1:10" s="14" customFormat="1" ht="17" x14ac:dyDescent="0.2">
      <c r="A183" s="12"/>
      <c r="B183" s="26"/>
      <c r="C183" s="79" t="s">
        <v>28</v>
      </c>
      <c r="D183" s="75" t="str">
        <f t="shared" ref="D183:D188" si="8">_xlfn.CONCAT("t(",F183,") = ",G183,", p = ",H183,", d = ",I183)</f>
        <v>t(399) = -0.46, p = 0.646, d = -0.087</v>
      </c>
      <c r="E183" s="1"/>
      <c r="F183" s="14">
        <v>399</v>
      </c>
      <c r="G183" s="14">
        <v>-0.46</v>
      </c>
      <c r="H183" s="14">
        <v>0.64600000000000002</v>
      </c>
      <c r="I183" s="14">
        <v>-8.6999999999999994E-2</v>
      </c>
    </row>
    <row r="184" spans="1:10" s="14" customFormat="1" ht="17" x14ac:dyDescent="0.2">
      <c r="A184" s="12"/>
      <c r="B184" s="26"/>
      <c r="C184" s="79" t="s">
        <v>29</v>
      </c>
      <c r="D184" s="78" t="str">
        <f t="shared" si="8"/>
        <v>t(399) = 2.72, p = 0.007, d = 0.626</v>
      </c>
      <c r="E184" s="1"/>
      <c r="F184" s="14">
        <v>399</v>
      </c>
      <c r="G184" s="14">
        <v>2.72</v>
      </c>
      <c r="H184" s="14">
        <v>7.0000000000000001E-3</v>
      </c>
      <c r="I184" s="14">
        <v>0.626</v>
      </c>
    </row>
    <row r="185" spans="1:10" s="14" customFormat="1" ht="17" x14ac:dyDescent="0.2">
      <c r="A185" s="12"/>
      <c r="B185" s="26"/>
      <c r="C185" s="79" t="s">
        <v>30</v>
      </c>
      <c r="D185" s="75" t="str">
        <f t="shared" si="8"/>
        <v>t(399) = 1.03, p = 0.304, d = 0.202</v>
      </c>
      <c r="E185" s="1"/>
      <c r="F185" s="14">
        <v>399</v>
      </c>
      <c r="G185" s="14">
        <v>1.03</v>
      </c>
      <c r="H185" s="14">
        <v>0.30399999999999999</v>
      </c>
      <c r="I185" s="14">
        <v>0.20200000000000001</v>
      </c>
    </row>
    <row r="186" spans="1:10" s="14" customFormat="1" ht="17" x14ac:dyDescent="0.2">
      <c r="A186" s="12"/>
      <c r="B186" s="26"/>
      <c r="C186" s="79" t="s">
        <v>31</v>
      </c>
      <c r="D186" s="78" t="str">
        <f t="shared" si="8"/>
        <v>t(399) = 3.43, p = 0.001, d = 0.713</v>
      </c>
      <c r="E186" s="1"/>
      <c r="F186" s="14">
        <v>399</v>
      </c>
      <c r="G186" s="14">
        <v>3.43</v>
      </c>
      <c r="H186" s="14">
        <v>1E-3</v>
      </c>
      <c r="I186" s="14">
        <v>0.71299999999999997</v>
      </c>
    </row>
    <row r="187" spans="1:10" s="14" customFormat="1" ht="17" x14ac:dyDescent="0.2">
      <c r="A187" s="12"/>
      <c r="B187" s="26"/>
      <c r="C187" s="79" t="s">
        <v>32</v>
      </c>
      <c r="D187" s="75" t="str">
        <f t="shared" si="8"/>
        <v>t(399) = 1.70, p = 0.090, d = 0.289</v>
      </c>
      <c r="E187" s="1"/>
      <c r="F187" s="14">
        <v>399</v>
      </c>
      <c r="G187" s="14" t="s">
        <v>367</v>
      </c>
      <c r="H187" s="14" t="s">
        <v>362</v>
      </c>
      <c r="I187" s="14">
        <v>0.28899999999999998</v>
      </c>
    </row>
    <row r="188" spans="1:10" s="14" customFormat="1" ht="18" thickBot="1" x14ac:dyDescent="0.25">
      <c r="A188" s="12"/>
      <c r="B188" s="26"/>
      <c r="C188" s="79" t="s">
        <v>33</v>
      </c>
      <c r="D188" s="78" t="str">
        <f t="shared" si="8"/>
        <v>t(399) = -1.97, p = 0.049, d = -0.424</v>
      </c>
      <c r="E188" s="1"/>
      <c r="F188" s="14">
        <v>399</v>
      </c>
      <c r="G188" s="14">
        <v>-1.97</v>
      </c>
      <c r="H188" s="14">
        <v>4.9000000000000002E-2</v>
      </c>
      <c r="I188" s="14">
        <v>-0.42399999999999999</v>
      </c>
    </row>
    <row r="189" spans="1:10" s="14" customFormat="1" ht="51" x14ac:dyDescent="0.2">
      <c r="A189" s="11" t="s">
        <v>607</v>
      </c>
      <c r="B189" s="25" t="s">
        <v>329</v>
      </c>
      <c r="C189" s="5" t="s">
        <v>551</v>
      </c>
      <c r="D189" s="15"/>
      <c r="E189" s="1"/>
    </row>
    <row r="190" spans="1:10" s="14" customFormat="1" ht="17" x14ac:dyDescent="0.2">
      <c r="A190" s="12"/>
      <c r="B190" s="18" t="s">
        <v>330</v>
      </c>
      <c r="C190" s="7" t="s">
        <v>12</v>
      </c>
      <c r="D190" s="6"/>
      <c r="E190" s="1"/>
      <c r="F190" s="28" t="s">
        <v>8</v>
      </c>
      <c r="G190" s="28" t="s">
        <v>9</v>
      </c>
      <c r="H190" s="28" t="s">
        <v>10</v>
      </c>
      <c r="I190" s="28" t="s">
        <v>35</v>
      </c>
      <c r="J190" s="30" t="s">
        <v>111</v>
      </c>
    </row>
    <row r="191" spans="1:10" s="14" customFormat="1" ht="17" x14ac:dyDescent="0.2">
      <c r="A191" s="12"/>
      <c r="B191" s="18" t="s">
        <v>331</v>
      </c>
      <c r="C191" s="8" t="s">
        <v>79</v>
      </c>
      <c r="D191" s="6" t="str">
        <f>_xlfn.CONCAT("β = ",F191,", SE = ",G191,", z = ",H191,", p = ",I191)</f>
        <v>β = 187.09, SE = 58.83, z = -0.34, p = 0.731</v>
      </c>
      <c r="E191" s="1"/>
      <c r="F191" s="29">
        <v>187.09</v>
      </c>
      <c r="G191" s="29">
        <v>58.83</v>
      </c>
      <c r="H191" s="29">
        <v>-0.34</v>
      </c>
      <c r="I191" s="29">
        <v>0.73099999999999998</v>
      </c>
      <c r="J191" s="29"/>
    </row>
    <row r="192" spans="1:10" s="14" customFormat="1" ht="19" x14ac:dyDescent="0.25">
      <c r="A192" s="12"/>
      <c r="B192" s="18" t="s">
        <v>332</v>
      </c>
      <c r="C192" s="8" t="s">
        <v>321</v>
      </c>
      <c r="D192" s="6" t="str">
        <f t="shared" ref="D192:D199" si="9">_xlfn.CONCAT("β = ",F192,", SE = ",G192,", z = ",H192,", p = ",I192,", d = ",J192)</f>
        <v>β = 52.53, SE = 73.54, z = 0.71, p = 0.479, d = 0.298</v>
      </c>
      <c r="E192" s="1"/>
      <c r="F192" s="29">
        <v>52.53</v>
      </c>
      <c r="G192" s="29">
        <v>73.540000000000006</v>
      </c>
      <c r="H192" s="29">
        <v>0.71</v>
      </c>
      <c r="I192" s="29">
        <v>0.47899999999999998</v>
      </c>
      <c r="J192" s="14">
        <v>0.29799999999999999</v>
      </c>
    </row>
    <row r="193" spans="1:10" s="14" customFormat="1" ht="19" x14ac:dyDescent="0.25">
      <c r="A193" s="12"/>
      <c r="B193" s="18" t="s">
        <v>333</v>
      </c>
      <c r="C193" s="8" t="s">
        <v>64</v>
      </c>
      <c r="D193" s="6" t="str">
        <f t="shared" si="9"/>
        <v>β = 46.22, SE = 69.33, z = 0.68, p = 0.499, d = 0.267</v>
      </c>
      <c r="E193" s="1"/>
      <c r="F193" s="29">
        <v>46.22</v>
      </c>
      <c r="G193" s="29">
        <v>69.33</v>
      </c>
      <c r="H193" s="29">
        <v>0.68</v>
      </c>
      <c r="I193" s="29">
        <v>0.499</v>
      </c>
      <c r="J193" s="14">
        <v>0.26700000000000002</v>
      </c>
    </row>
    <row r="194" spans="1:10" s="14" customFormat="1" ht="19" x14ac:dyDescent="0.25">
      <c r="A194" s="12"/>
      <c r="B194" s="18"/>
      <c r="C194" s="8" t="s">
        <v>42</v>
      </c>
      <c r="D194" s="6" t="str">
        <f t="shared" si="9"/>
        <v>β = -12.61, SE = 29.41, z = -0.46, p = 0.646, d = -0.077</v>
      </c>
      <c r="E194" s="1"/>
      <c r="F194" s="29">
        <v>-12.61</v>
      </c>
      <c r="G194" s="29">
        <v>29.41</v>
      </c>
      <c r="H194" s="29">
        <v>-0.46</v>
      </c>
      <c r="I194" s="29">
        <v>0.64600000000000002</v>
      </c>
      <c r="J194" s="14">
        <v>-7.6999999999999999E-2</v>
      </c>
    </row>
    <row r="195" spans="1:10" s="14" customFormat="1" ht="19" x14ac:dyDescent="0.25">
      <c r="A195" s="12"/>
      <c r="B195" s="18"/>
      <c r="C195" s="8" t="s">
        <v>43</v>
      </c>
      <c r="D195" s="6" t="str">
        <f t="shared" si="9"/>
        <v>β = -23.11, SE = 29.41, z = -0.77, p = 0.441, d = -0.130</v>
      </c>
      <c r="E195" s="1"/>
      <c r="F195" s="29">
        <v>-23.11</v>
      </c>
      <c r="G195" s="29">
        <v>29.41</v>
      </c>
      <c r="H195" s="29">
        <v>-0.77</v>
      </c>
      <c r="I195" s="29">
        <v>0.441</v>
      </c>
      <c r="J195" s="14" t="s">
        <v>277</v>
      </c>
    </row>
    <row r="196" spans="1:10" s="14" customFormat="1" ht="19" x14ac:dyDescent="0.25">
      <c r="A196" s="12"/>
      <c r="B196" s="18"/>
      <c r="C196" s="8" t="s">
        <v>44</v>
      </c>
      <c r="D196" s="6" t="str">
        <f t="shared" si="9"/>
        <v>β = -16.81, SE = 29.41, z = -0.59, p = 0.555, d = -0.100</v>
      </c>
      <c r="E196" s="1"/>
      <c r="F196" s="29">
        <v>-16.809999999999999</v>
      </c>
      <c r="G196" s="29">
        <v>29.41</v>
      </c>
      <c r="H196" s="29">
        <v>-0.59</v>
      </c>
      <c r="I196" s="29">
        <v>0.55500000000000005</v>
      </c>
      <c r="J196" s="14" t="s">
        <v>398</v>
      </c>
    </row>
    <row r="197" spans="1:10" s="14" customFormat="1" ht="19" x14ac:dyDescent="0.25">
      <c r="A197" s="12"/>
      <c r="B197" s="18"/>
      <c r="C197" s="8" t="s">
        <v>337</v>
      </c>
      <c r="D197" s="6" t="str">
        <f t="shared" si="9"/>
        <v>β = 37.82, SE = 39.92, z = 0.94, p = 0.346, d = 0.220</v>
      </c>
      <c r="E197" s="1"/>
      <c r="F197" s="29">
        <v>37.82</v>
      </c>
      <c r="G197" s="29">
        <v>39.92</v>
      </c>
      <c r="H197" s="29">
        <v>0.94</v>
      </c>
      <c r="I197" s="29">
        <v>0.34599999999999997</v>
      </c>
      <c r="J197" s="14" t="s">
        <v>413</v>
      </c>
    </row>
    <row r="198" spans="1:10" s="14" customFormat="1" ht="19" x14ac:dyDescent="0.25">
      <c r="A198" s="12"/>
      <c r="B198" s="18"/>
      <c r="C198" s="8" t="s">
        <v>338</v>
      </c>
      <c r="D198" s="6" t="str">
        <f t="shared" si="9"/>
        <v>β = 29.41, SE = 39.92, z = 0.74, p = 0.461, d = 0.172</v>
      </c>
      <c r="E198" s="1"/>
      <c r="F198" s="29">
        <v>29.41</v>
      </c>
      <c r="G198" s="29">
        <v>39.92</v>
      </c>
      <c r="H198" s="29">
        <v>0.74</v>
      </c>
      <c r="I198" s="29">
        <v>0.46100000000000002</v>
      </c>
      <c r="J198" s="14">
        <v>0.17199999999999999</v>
      </c>
    </row>
    <row r="199" spans="1:10" s="14" customFormat="1" ht="19" x14ac:dyDescent="0.25">
      <c r="A199" s="12"/>
      <c r="B199" s="18"/>
      <c r="C199" s="8" t="s">
        <v>339</v>
      </c>
      <c r="D199" s="6" t="str">
        <f t="shared" si="9"/>
        <v>β = 33.62, SE = 39.92, z = 0.81, p = 0.416, d = 0.189</v>
      </c>
      <c r="E199" s="1"/>
      <c r="F199" s="29">
        <v>33.619999999999997</v>
      </c>
      <c r="G199" s="29">
        <v>39.92</v>
      </c>
      <c r="H199" s="29">
        <v>0.81</v>
      </c>
      <c r="I199" s="29">
        <v>0.41599999999999998</v>
      </c>
      <c r="J199" s="14">
        <v>0.189</v>
      </c>
    </row>
    <row r="200" spans="1:10" s="14" customFormat="1" ht="17" x14ac:dyDescent="0.2">
      <c r="A200" s="12"/>
      <c r="B200" s="26"/>
      <c r="C200" s="7" t="s">
        <v>13</v>
      </c>
      <c r="D200" s="6"/>
      <c r="E200" s="1"/>
      <c r="F200" s="30" t="s">
        <v>22</v>
      </c>
      <c r="G200" s="30" t="s">
        <v>23</v>
      </c>
    </row>
    <row r="201" spans="1:10" s="14" customFormat="1" ht="17" x14ac:dyDescent="0.2">
      <c r="A201" s="12"/>
      <c r="B201" s="26"/>
      <c r="C201" s="8" t="s">
        <v>14</v>
      </c>
      <c r="D201" s="6" t="str">
        <f>_xlfn.CONCAT("σ2 = ",F201,", SD = ",G201)</f>
        <v>σ2 = 23713.34, SD = 153.99</v>
      </c>
      <c r="E201" s="1"/>
      <c r="F201" s="14" t="s">
        <v>673</v>
      </c>
      <c r="G201" s="14" t="s">
        <v>674</v>
      </c>
    </row>
    <row r="202" spans="1:10" s="14" customFormat="1" ht="17" x14ac:dyDescent="0.2">
      <c r="A202" s="12"/>
      <c r="B202" s="26"/>
      <c r="C202" s="7" t="s">
        <v>15</v>
      </c>
      <c r="D202" s="6"/>
      <c r="E202" s="1"/>
    </row>
    <row r="203" spans="1:10" s="14" customFormat="1" x14ac:dyDescent="0.2">
      <c r="A203" s="12"/>
      <c r="B203" s="18"/>
      <c r="C203" s="9" t="s">
        <v>20</v>
      </c>
      <c r="D203" s="19">
        <v>73</v>
      </c>
      <c r="E203" s="1"/>
    </row>
    <row r="204" spans="1:10" s="14" customFormat="1" x14ac:dyDescent="0.2">
      <c r="A204" s="12"/>
      <c r="B204" s="18"/>
      <c r="C204" s="9" t="s">
        <v>21</v>
      </c>
      <c r="D204" s="19">
        <v>0.84399999999999997</v>
      </c>
      <c r="E204" s="1"/>
    </row>
    <row r="205" spans="1:10" s="14" customFormat="1" ht="18" x14ac:dyDescent="0.2">
      <c r="A205" s="12"/>
      <c r="B205" s="18"/>
      <c r="C205" s="9" t="s">
        <v>24</v>
      </c>
      <c r="D205" s="19">
        <v>0.08</v>
      </c>
      <c r="E205" s="1"/>
    </row>
    <row r="206" spans="1:10" s="14" customFormat="1" x14ac:dyDescent="0.2">
      <c r="A206" s="12"/>
      <c r="B206" s="18"/>
      <c r="C206" s="9" t="s">
        <v>424</v>
      </c>
      <c r="D206" s="19">
        <v>2.7229999999999999</v>
      </c>
      <c r="E206" s="1"/>
    </row>
    <row r="207" spans="1:10" s="14" customFormat="1" x14ac:dyDescent="0.2">
      <c r="A207" s="12"/>
      <c r="B207" s="18"/>
      <c r="C207" s="9" t="s">
        <v>16</v>
      </c>
      <c r="D207" s="19">
        <v>11.276999999999999</v>
      </c>
      <c r="E207" s="1"/>
    </row>
    <row r="208" spans="1:10" s="14" customFormat="1" x14ac:dyDescent="0.2">
      <c r="A208" s="12"/>
      <c r="B208" s="26"/>
      <c r="C208" s="9" t="s">
        <v>17</v>
      </c>
      <c r="D208" s="19">
        <v>28.292999999999999</v>
      </c>
      <c r="E208" s="1"/>
    </row>
    <row r="209" spans="1:10" s="14" customFormat="1" x14ac:dyDescent="0.2">
      <c r="A209" s="12"/>
      <c r="B209" s="26"/>
      <c r="C209" s="9" t="s">
        <v>18</v>
      </c>
      <c r="D209" s="19">
        <v>1.361</v>
      </c>
      <c r="E209" s="1"/>
    </row>
    <row r="210" spans="1:10" s="14" customFormat="1" ht="17" thickBot="1" x14ac:dyDescent="0.25">
      <c r="A210" s="12"/>
      <c r="B210" s="26"/>
      <c r="C210" s="9" t="s">
        <v>19</v>
      </c>
      <c r="D210" s="19">
        <v>0.90900000000000003</v>
      </c>
      <c r="E210" s="1"/>
    </row>
    <row r="211" spans="1:10" s="14" customFormat="1" ht="51" x14ac:dyDescent="0.2">
      <c r="A211" s="11" t="s">
        <v>607</v>
      </c>
      <c r="B211" s="25" t="s">
        <v>329</v>
      </c>
      <c r="C211" s="5" t="s">
        <v>395</v>
      </c>
      <c r="D211" s="15"/>
      <c r="E211" s="1"/>
    </row>
    <row r="212" spans="1:10" s="14" customFormat="1" ht="17" x14ac:dyDescent="0.2">
      <c r="A212" s="12"/>
      <c r="B212" s="18" t="s">
        <v>330</v>
      </c>
      <c r="C212" s="7" t="s">
        <v>12</v>
      </c>
      <c r="D212" s="6"/>
      <c r="E212" s="1"/>
      <c r="F212" s="28" t="s">
        <v>8</v>
      </c>
      <c r="G212" s="28" t="s">
        <v>9</v>
      </c>
      <c r="H212" s="28" t="s">
        <v>10</v>
      </c>
      <c r="I212" s="28" t="s">
        <v>35</v>
      </c>
      <c r="J212" s="30" t="s">
        <v>111</v>
      </c>
    </row>
    <row r="213" spans="1:10" s="14" customFormat="1" ht="17" x14ac:dyDescent="0.2">
      <c r="A213" s="12"/>
      <c r="B213" s="18" t="s">
        <v>331</v>
      </c>
      <c r="C213" s="8" t="s">
        <v>39</v>
      </c>
      <c r="D213" s="6" t="str">
        <f>_xlfn.CONCAT("β = ",F213,", SE = ",G213,", z = ",H213,", p = ",I213)</f>
        <v>β = 147.17, SE = 71.44, z = -0.84, p = 0.401</v>
      </c>
      <c r="E213" s="1"/>
      <c r="F213" s="29">
        <v>147.16999999999999</v>
      </c>
      <c r="G213" s="29">
        <v>71.44</v>
      </c>
      <c r="H213" s="29">
        <v>-0.84</v>
      </c>
      <c r="I213" s="29">
        <v>0.40100000000000002</v>
      </c>
      <c r="J213" s="29"/>
    </row>
    <row r="214" spans="1:10" s="14" customFormat="1" ht="19" x14ac:dyDescent="0.25">
      <c r="A214" s="12"/>
      <c r="B214" s="18" t="s">
        <v>332</v>
      </c>
      <c r="C214" s="8" t="s">
        <v>321</v>
      </c>
      <c r="D214" s="6" t="str">
        <f t="shared" ref="D214:D229" si="10">_xlfn.CONCAT("β = ",F214,", SE = ",G214,", z = ",H214,", p = ",I214,", d = ",J214)</f>
        <v>β = 69.33, SE = 88.24, z = 0.78, p = 0.436, d = 0.275</v>
      </c>
      <c r="E214" s="1"/>
      <c r="F214" s="29">
        <v>69.33</v>
      </c>
      <c r="G214" s="29">
        <v>88.24</v>
      </c>
      <c r="H214" s="29">
        <v>0.78</v>
      </c>
      <c r="I214" s="29">
        <v>0.436</v>
      </c>
      <c r="J214" s="14">
        <v>0.27500000000000002</v>
      </c>
    </row>
    <row r="215" spans="1:10" s="14" customFormat="1" ht="19" x14ac:dyDescent="0.25">
      <c r="A215" s="12"/>
      <c r="B215" s="18" t="s">
        <v>333</v>
      </c>
      <c r="C215" s="8" t="s">
        <v>64</v>
      </c>
      <c r="D215" s="6" t="str">
        <f t="shared" si="10"/>
        <v>β = 111.36, SE = 84.04, z = 1.32, p = 0.188, d = 0.451</v>
      </c>
      <c r="E215" s="1"/>
      <c r="F215" s="29">
        <v>111.36</v>
      </c>
      <c r="G215" s="29">
        <v>84.04</v>
      </c>
      <c r="H215" s="29">
        <v>1.32</v>
      </c>
      <c r="I215" s="29">
        <v>0.188</v>
      </c>
      <c r="J215" s="14">
        <v>0.45100000000000001</v>
      </c>
    </row>
    <row r="216" spans="1:10" s="14" customFormat="1" ht="19" x14ac:dyDescent="0.25">
      <c r="A216" s="12"/>
      <c r="B216" s="18"/>
      <c r="C216" s="8" t="s">
        <v>41</v>
      </c>
      <c r="D216" s="16" t="str">
        <f t="shared" si="10"/>
        <v>β = -119.76, SE = 44.12, z = -2.69, p = 0.007, d = -0.478</v>
      </c>
      <c r="E216" s="1"/>
      <c r="F216" s="29">
        <v>-119.76</v>
      </c>
      <c r="G216" s="29">
        <v>44.12</v>
      </c>
      <c r="H216" s="29">
        <v>-2.69</v>
      </c>
      <c r="I216" s="29">
        <v>7.0000000000000001E-3</v>
      </c>
      <c r="J216" s="14">
        <v>-0.47799999999999998</v>
      </c>
    </row>
    <row r="217" spans="1:10" s="14" customFormat="1" ht="19" x14ac:dyDescent="0.25">
      <c r="A217" s="12"/>
      <c r="B217" s="18"/>
      <c r="C217" s="8" t="s">
        <v>42</v>
      </c>
      <c r="D217" s="16" t="str">
        <f t="shared" si="10"/>
        <v>β = -117.66, SE = 44.12, z = -2.69, p = 0.007, d = -0.477</v>
      </c>
      <c r="E217" s="1"/>
      <c r="F217" s="29">
        <v>-117.66</v>
      </c>
      <c r="G217" s="29">
        <v>44.12</v>
      </c>
      <c r="H217" s="29">
        <v>-2.69</v>
      </c>
      <c r="I217" s="29">
        <v>7.0000000000000001E-3</v>
      </c>
      <c r="J217" s="14">
        <v>-0.47699999999999998</v>
      </c>
    </row>
    <row r="218" spans="1:10" s="14" customFormat="1" ht="19" x14ac:dyDescent="0.25">
      <c r="A218" s="12"/>
      <c r="B218" s="18"/>
      <c r="C218" s="8" t="s">
        <v>43</v>
      </c>
      <c r="D218" s="6" t="str">
        <f t="shared" si="10"/>
        <v>β = -50.43, SE = 44.12, z = -1.12, p = 0.263, d = -0.199</v>
      </c>
      <c r="E218" s="1"/>
      <c r="F218" s="29">
        <v>-50.43</v>
      </c>
      <c r="G218" s="29">
        <v>44.12</v>
      </c>
      <c r="H218" s="29">
        <v>-1.1200000000000001</v>
      </c>
      <c r="I218" s="29">
        <v>0.26300000000000001</v>
      </c>
      <c r="J218" s="14">
        <v>-0.19900000000000001</v>
      </c>
    </row>
    <row r="219" spans="1:10" s="14" customFormat="1" ht="19" x14ac:dyDescent="0.25">
      <c r="A219" s="12"/>
      <c r="B219" s="18"/>
      <c r="C219" s="8" t="s">
        <v>44</v>
      </c>
      <c r="D219" s="6" t="str">
        <f t="shared" si="10"/>
        <v>β = -67.23, SE = 44.12, z = -1.53, p = 0.127, d = -0.272</v>
      </c>
      <c r="E219" s="1"/>
      <c r="F219" s="29">
        <v>-67.23</v>
      </c>
      <c r="G219" s="29">
        <v>44.12</v>
      </c>
      <c r="H219" s="29">
        <v>-1.53</v>
      </c>
      <c r="I219" s="29">
        <v>0.127</v>
      </c>
      <c r="J219" s="14">
        <v>-0.27200000000000002</v>
      </c>
    </row>
    <row r="220" spans="1:10" s="14" customFormat="1" ht="19" x14ac:dyDescent="0.25">
      <c r="A220" s="12"/>
      <c r="B220" s="18"/>
      <c r="C220" s="8" t="s">
        <v>45</v>
      </c>
      <c r="D220" s="6" t="str">
        <f t="shared" si="10"/>
        <v>β = -67.23, SE = 44.12, z = -1.51, p = 0.131, d = -0.269</v>
      </c>
      <c r="E220" s="1"/>
      <c r="F220" s="14">
        <v>-67.23</v>
      </c>
      <c r="G220" s="14">
        <v>44.12</v>
      </c>
      <c r="H220" s="14">
        <v>-1.51</v>
      </c>
      <c r="I220" s="29">
        <v>0.13100000000000001</v>
      </c>
      <c r="J220" s="14">
        <v>-0.26900000000000002</v>
      </c>
    </row>
    <row r="221" spans="1:10" s="14" customFormat="1" ht="19" x14ac:dyDescent="0.25">
      <c r="A221" s="12"/>
      <c r="B221" s="26"/>
      <c r="C221" s="8" t="s">
        <v>46</v>
      </c>
      <c r="D221" s="6" t="str">
        <f t="shared" si="10"/>
        <v>β = 4.20, SE = 44.12, z = 0.08, p = 0.936, d = 0.014</v>
      </c>
      <c r="E221" s="1"/>
      <c r="F221" s="14" t="s">
        <v>231</v>
      </c>
      <c r="G221" s="14">
        <v>44.12</v>
      </c>
      <c r="H221" s="14">
        <v>0.08</v>
      </c>
      <c r="I221" s="14">
        <v>0.93600000000000005</v>
      </c>
      <c r="J221" s="14">
        <v>1.4E-2</v>
      </c>
    </row>
    <row r="222" spans="1:10" s="14" customFormat="1" ht="19" x14ac:dyDescent="0.25">
      <c r="A222" s="12"/>
      <c r="B222" s="26"/>
      <c r="C222" s="8" t="s">
        <v>47</v>
      </c>
      <c r="D222" s="6" t="str">
        <f t="shared" si="10"/>
        <v>β = -79.84, SE = 44.12, z = -1.82, p = 0.068, d = -0.324</v>
      </c>
      <c r="E222" s="1"/>
      <c r="F222" s="14">
        <v>-79.84</v>
      </c>
      <c r="G222" s="14">
        <v>44.12</v>
      </c>
      <c r="H222" s="14">
        <v>-1.82</v>
      </c>
      <c r="I222" s="29">
        <v>6.8000000000000005E-2</v>
      </c>
      <c r="J222" s="14">
        <v>-0.32400000000000001</v>
      </c>
    </row>
    <row r="223" spans="1:10" s="14" customFormat="1" ht="19" x14ac:dyDescent="0.25">
      <c r="A223" s="12"/>
      <c r="B223" s="18"/>
      <c r="C223" s="8" t="s">
        <v>336</v>
      </c>
      <c r="D223" s="6" t="str">
        <f t="shared" si="10"/>
        <v>β = 18.91, SE = 60.93, z = 0.32, p = 0.751, d = 0.078</v>
      </c>
      <c r="E223" s="1"/>
      <c r="F223" s="29">
        <v>18.91</v>
      </c>
      <c r="G223" s="29">
        <v>60.93</v>
      </c>
      <c r="H223" s="29">
        <v>0.32</v>
      </c>
      <c r="I223" s="29">
        <v>0.751</v>
      </c>
      <c r="J223" s="14">
        <v>7.8E-2</v>
      </c>
    </row>
    <row r="224" spans="1:10" s="14" customFormat="1" ht="19" x14ac:dyDescent="0.25">
      <c r="A224" s="12"/>
      <c r="B224" s="18"/>
      <c r="C224" s="8" t="s">
        <v>337</v>
      </c>
      <c r="D224" s="6" t="str">
        <f t="shared" si="10"/>
        <v>β = 111.36, SE = 60.93, z = 1.83, p = 0.067, d = 0.450</v>
      </c>
      <c r="E224" s="1"/>
      <c r="F224" s="29">
        <v>111.36</v>
      </c>
      <c r="G224" s="29">
        <v>60.93</v>
      </c>
      <c r="H224" s="29">
        <v>1.83</v>
      </c>
      <c r="I224" s="29">
        <v>6.7000000000000004E-2</v>
      </c>
      <c r="J224" s="14" t="s">
        <v>397</v>
      </c>
    </row>
    <row r="225" spans="1:10" s="14" customFormat="1" ht="19" x14ac:dyDescent="0.25">
      <c r="A225" s="12"/>
      <c r="B225" s="18"/>
      <c r="C225" s="8" t="s">
        <v>338</v>
      </c>
      <c r="D225" s="6" t="str">
        <f t="shared" si="10"/>
        <v>β = 6.30, SE = 60.93, z = 0.09, p = 0.930, d = 0.022</v>
      </c>
      <c r="E225" s="1"/>
      <c r="F225" s="29" t="s">
        <v>101</v>
      </c>
      <c r="G225" s="29">
        <v>60.93</v>
      </c>
      <c r="H225" s="29">
        <v>0.09</v>
      </c>
      <c r="I225" s="29" t="s">
        <v>115</v>
      </c>
      <c r="J225" s="14">
        <v>2.1999999999999999E-2</v>
      </c>
    </row>
    <row r="226" spans="1:10" s="14" customFormat="1" ht="19" x14ac:dyDescent="0.25">
      <c r="A226" s="12"/>
      <c r="B226" s="18"/>
      <c r="C226" s="8" t="s">
        <v>339</v>
      </c>
      <c r="D226" s="6" t="str">
        <f t="shared" si="10"/>
        <v>β = 65.13, SE = 60.93, z = 1.07, p = 0.286, d = 0.262</v>
      </c>
      <c r="E226" s="1"/>
      <c r="F226" s="29">
        <v>65.13</v>
      </c>
      <c r="G226" s="29">
        <v>60.93</v>
      </c>
      <c r="H226" s="29">
        <v>1.07</v>
      </c>
      <c r="I226" s="29">
        <v>0.28599999999999998</v>
      </c>
      <c r="J226" s="14">
        <v>0.26200000000000001</v>
      </c>
    </row>
    <row r="227" spans="1:10" s="14" customFormat="1" ht="19" x14ac:dyDescent="0.25">
      <c r="A227" s="12"/>
      <c r="B227" s="18"/>
      <c r="C227" s="8" t="s">
        <v>340</v>
      </c>
      <c r="D227" s="6" t="str">
        <f t="shared" si="10"/>
        <v>β = 109.25, SE = 60.93, z = 1.79, p = 0.073, d = 0.441</v>
      </c>
      <c r="E227" s="1"/>
      <c r="F227" s="29">
        <v>109.25</v>
      </c>
      <c r="G227" s="29">
        <v>60.93</v>
      </c>
      <c r="H227" s="29">
        <v>1.79</v>
      </c>
      <c r="I227" s="29">
        <v>7.2999999999999995E-2</v>
      </c>
      <c r="J227" s="14">
        <v>0.441</v>
      </c>
    </row>
    <row r="228" spans="1:10" s="14" customFormat="1" ht="19" x14ac:dyDescent="0.25">
      <c r="A228" s="12"/>
      <c r="B228" s="18"/>
      <c r="C228" s="8" t="s">
        <v>341</v>
      </c>
      <c r="D228" s="6" t="str">
        <f t="shared" si="10"/>
        <v>β = 100.85, SE = 60.93, z = 1.65, p = 0.098, d = 0.406</v>
      </c>
      <c r="E228" s="1"/>
      <c r="F228" s="29">
        <v>100.85</v>
      </c>
      <c r="G228" s="29">
        <v>60.93</v>
      </c>
      <c r="H228" s="29">
        <v>1.65</v>
      </c>
      <c r="I228" s="29">
        <v>9.8000000000000004E-2</v>
      </c>
      <c r="J228" s="14">
        <v>0.40600000000000003</v>
      </c>
    </row>
    <row r="229" spans="1:10" s="14" customFormat="1" ht="19" x14ac:dyDescent="0.25">
      <c r="A229" s="12"/>
      <c r="B229" s="18"/>
      <c r="C229" s="8" t="s">
        <v>342</v>
      </c>
      <c r="D229" s="16" t="str">
        <f t="shared" si="10"/>
        <v>β = 157.58, SE = 60.93, z = 2.60, p = 0.009, d = 0.638</v>
      </c>
      <c r="E229" s="1"/>
      <c r="F229" s="29">
        <v>157.58000000000001</v>
      </c>
      <c r="G229" s="29">
        <v>60.93</v>
      </c>
      <c r="H229" s="29" t="s">
        <v>99</v>
      </c>
      <c r="I229" s="29">
        <v>8.9999999999999993E-3</v>
      </c>
      <c r="J229" s="14">
        <v>0.63800000000000001</v>
      </c>
    </row>
    <row r="230" spans="1:10" s="14" customFormat="1" ht="17" x14ac:dyDescent="0.2">
      <c r="A230" s="12"/>
      <c r="B230" s="26"/>
      <c r="C230" s="7" t="s">
        <v>13</v>
      </c>
      <c r="D230" s="6"/>
      <c r="E230" s="1"/>
      <c r="F230" s="30" t="s">
        <v>22</v>
      </c>
      <c r="G230" s="30" t="s">
        <v>23</v>
      </c>
    </row>
    <row r="231" spans="1:10" s="14" customFormat="1" ht="17" x14ac:dyDescent="0.2">
      <c r="A231" s="12"/>
      <c r="B231" s="26"/>
      <c r="C231" s="8" t="s">
        <v>14</v>
      </c>
      <c r="D231" s="6" t="str">
        <f>_xlfn.CONCAT("σ2 = ",F231,", SD = ",G231)</f>
        <v>σ2 = 35686.11, SD = 188.91</v>
      </c>
      <c r="E231" s="1"/>
      <c r="F231" s="14" t="s">
        <v>675</v>
      </c>
      <c r="G231" s="14" t="s">
        <v>676</v>
      </c>
    </row>
    <row r="232" spans="1:10" s="14" customFormat="1" ht="17" x14ac:dyDescent="0.2">
      <c r="A232" s="12"/>
      <c r="B232" s="26"/>
      <c r="C232" s="7" t="s">
        <v>15</v>
      </c>
      <c r="D232" s="6"/>
      <c r="E232" s="1"/>
    </row>
    <row r="233" spans="1:10" s="14" customFormat="1" x14ac:dyDescent="0.2">
      <c r="A233" s="12"/>
      <c r="B233" s="18"/>
      <c r="C233" s="9" t="s">
        <v>20</v>
      </c>
      <c r="D233" s="19">
        <v>212</v>
      </c>
      <c r="E233" s="1"/>
    </row>
    <row r="234" spans="1:10" s="14" customFormat="1" x14ac:dyDescent="0.2">
      <c r="A234" s="12"/>
      <c r="B234" s="18"/>
      <c r="C234" s="9" t="s">
        <v>21</v>
      </c>
      <c r="D234" s="19">
        <v>0.69599999999999995</v>
      </c>
      <c r="E234" s="1"/>
    </row>
    <row r="235" spans="1:10" s="14" customFormat="1" ht="18" x14ac:dyDescent="0.2">
      <c r="A235" s="12"/>
      <c r="B235" s="18"/>
      <c r="C235" s="9" t="s">
        <v>24</v>
      </c>
      <c r="D235" s="19">
        <v>0.16600000000000001</v>
      </c>
      <c r="E235" s="1"/>
    </row>
    <row r="236" spans="1:10" s="14" customFormat="1" x14ac:dyDescent="0.2">
      <c r="A236" s="12"/>
      <c r="B236" s="18"/>
      <c r="C236" s="9" t="s">
        <v>424</v>
      </c>
      <c r="D236" s="19">
        <v>35.481999999999999</v>
      </c>
      <c r="E236" s="1"/>
    </row>
    <row r="237" spans="1:10" s="14" customFormat="1" x14ac:dyDescent="0.2">
      <c r="A237" s="12"/>
      <c r="B237" s="18"/>
      <c r="C237" s="9" t="s">
        <v>16</v>
      </c>
      <c r="D237" s="19">
        <v>-5.4820000000000002</v>
      </c>
      <c r="E237" s="1"/>
    </row>
    <row r="238" spans="1:10" s="14" customFormat="1" x14ac:dyDescent="0.2">
      <c r="A238" s="12"/>
      <c r="B238" s="26"/>
      <c r="C238" s="9" t="s">
        <v>17</v>
      </c>
      <c r="D238" s="19">
        <v>46.154000000000003</v>
      </c>
      <c r="E238" s="1"/>
    </row>
    <row r="239" spans="1:10" s="14" customFormat="1" x14ac:dyDescent="0.2">
      <c r="A239" s="12"/>
      <c r="B239" s="26"/>
      <c r="C239" s="9" t="s">
        <v>18</v>
      </c>
      <c r="D239" s="19">
        <v>17.741</v>
      </c>
      <c r="E239" s="1"/>
    </row>
    <row r="240" spans="1:10" s="14" customFormat="1" x14ac:dyDescent="0.2">
      <c r="A240" s="12"/>
      <c r="B240" s="26"/>
      <c r="C240" s="9" t="s">
        <v>19</v>
      </c>
      <c r="D240" s="23">
        <v>2E-3</v>
      </c>
      <c r="E240" s="1"/>
    </row>
    <row r="241" spans="1:9" s="14" customFormat="1" ht="17" x14ac:dyDescent="0.2">
      <c r="A241" s="12"/>
      <c r="B241" s="26"/>
      <c r="C241" s="7" t="s">
        <v>27</v>
      </c>
      <c r="D241" s="19"/>
      <c r="E241" s="1"/>
    </row>
    <row r="242" spans="1:9" s="14" customFormat="1" x14ac:dyDescent="0.2">
      <c r="A242" s="12"/>
      <c r="B242" s="26"/>
      <c r="C242" s="92" t="s">
        <v>327</v>
      </c>
      <c r="D242" s="56"/>
      <c r="E242" s="1"/>
      <c r="F242" s="30" t="s">
        <v>20</v>
      </c>
      <c r="G242" s="30" t="s">
        <v>34</v>
      </c>
      <c r="H242" s="30" t="s">
        <v>35</v>
      </c>
      <c r="I242" s="30" t="s">
        <v>111</v>
      </c>
    </row>
    <row r="243" spans="1:9" s="14" customFormat="1" ht="19" x14ac:dyDescent="0.25">
      <c r="A243" s="12"/>
      <c r="B243" s="26"/>
      <c r="C243" s="93" t="s">
        <v>347</v>
      </c>
      <c r="D243" s="53" t="str">
        <f t="shared" ref="D243:D249" si="11">_xlfn.CONCAT("t(",F243,") = ",G243,", p = ",H243,", d = ",I243)</f>
        <v>t(212) = 2.69, p = 0.008, d = 0.951</v>
      </c>
      <c r="E243" s="1"/>
      <c r="F243" s="14">
        <v>212</v>
      </c>
      <c r="G243" s="14">
        <v>2.69</v>
      </c>
      <c r="H243" s="14">
        <v>8.0000000000000002E-3</v>
      </c>
      <c r="I243" s="14">
        <v>0.95099999999999996</v>
      </c>
    </row>
    <row r="244" spans="1:9" s="14" customFormat="1" ht="19" x14ac:dyDescent="0.25">
      <c r="A244" s="12"/>
      <c r="B244" s="26"/>
      <c r="C244" s="93" t="s">
        <v>348</v>
      </c>
      <c r="D244" s="53" t="str">
        <f t="shared" si="11"/>
        <v>t(212) = 2.69, p = 0.008, d = 0.949</v>
      </c>
      <c r="E244" s="1"/>
      <c r="F244" s="14">
        <v>212</v>
      </c>
      <c r="G244" s="14">
        <v>2.69</v>
      </c>
      <c r="H244" s="14">
        <v>8.0000000000000002E-3</v>
      </c>
      <c r="I244" s="14">
        <v>0.94899999999999995</v>
      </c>
    </row>
    <row r="245" spans="1:9" s="14" customFormat="1" ht="19" x14ac:dyDescent="0.25">
      <c r="A245" s="12"/>
      <c r="B245" s="26"/>
      <c r="C245" s="93" t="s">
        <v>349</v>
      </c>
      <c r="D245" s="51" t="str">
        <f t="shared" si="11"/>
        <v>t(212) = 1.12, p = 0.265, d = 0.396</v>
      </c>
      <c r="E245" s="1"/>
      <c r="F245" s="14">
        <v>212</v>
      </c>
      <c r="G245" s="14">
        <v>1.1200000000000001</v>
      </c>
      <c r="H245" s="14">
        <v>0.26500000000000001</v>
      </c>
      <c r="I245" s="14">
        <v>0.39600000000000002</v>
      </c>
    </row>
    <row r="246" spans="1:9" s="14" customFormat="1" ht="19" x14ac:dyDescent="0.25">
      <c r="A246" s="12"/>
      <c r="B246" s="26"/>
      <c r="C246" s="93" t="s">
        <v>350</v>
      </c>
      <c r="D246" s="51" t="str">
        <f t="shared" si="11"/>
        <v>t(212) = 1.53, p = 0.128, d = 0.540</v>
      </c>
      <c r="E246" s="1"/>
      <c r="F246" s="14">
        <v>212</v>
      </c>
      <c r="G246" s="14">
        <v>1.53</v>
      </c>
      <c r="H246" s="14">
        <v>0.128</v>
      </c>
      <c r="I246" s="14" t="s">
        <v>192</v>
      </c>
    </row>
    <row r="247" spans="1:9" s="14" customFormat="1" ht="19" x14ac:dyDescent="0.25">
      <c r="A247" s="12"/>
      <c r="B247" s="26"/>
      <c r="C247" s="93" t="s">
        <v>351</v>
      </c>
      <c r="D247" s="51" t="str">
        <f t="shared" si="11"/>
        <v>t(212) = 1.51, p = 0.132, d = 0.534</v>
      </c>
      <c r="E247" s="1"/>
      <c r="F247" s="14">
        <v>212</v>
      </c>
      <c r="G247" s="14">
        <v>1.51</v>
      </c>
      <c r="H247" s="14">
        <v>0.13200000000000001</v>
      </c>
      <c r="I247" s="14">
        <v>0.53400000000000003</v>
      </c>
    </row>
    <row r="248" spans="1:9" s="14" customFormat="1" ht="19" x14ac:dyDescent="0.25">
      <c r="A248" s="12"/>
      <c r="B248" s="26"/>
      <c r="C248" s="93" t="s">
        <v>352</v>
      </c>
      <c r="D248" s="51" t="str">
        <f t="shared" si="11"/>
        <v>t(212) = -0.08, p = 0.936, d = -0.028</v>
      </c>
      <c r="E248" s="1"/>
      <c r="F248" s="14">
        <v>212</v>
      </c>
      <c r="G248" s="14">
        <v>-0.08</v>
      </c>
      <c r="H248" s="14">
        <v>0.93600000000000005</v>
      </c>
      <c r="I248" s="14">
        <v>-2.8000000000000001E-2</v>
      </c>
    </row>
    <row r="249" spans="1:9" s="14" customFormat="1" ht="19" x14ac:dyDescent="0.25">
      <c r="A249" s="12"/>
      <c r="B249" s="26"/>
      <c r="C249" s="93" t="s">
        <v>353</v>
      </c>
      <c r="D249" s="51" t="str">
        <f t="shared" si="11"/>
        <v>t(212) = 1.82, p = 0.070, d = 0.644</v>
      </c>
      <c r="E249" s="1"/>
      <c r="F249" s="14">
        <v>212</v>
      </c>
      <c r="G249" s="14">
        <v>1.82</v>
      </c>
      <c r="H249" s="14" t="s">
        <v>382</v>
      </c>
      <c r="I249" s="14">
        <v>0.64400000000000002</v>
      </c>
    </row>
    <row r="250" spans="1:9" s="14" customFormat="1" x14ac:dyDescent="0.2">
      <c r="A250" s="12"/>
      <c r="B250" s="26"/>
      <c r="C250" s="90" t="s">
        <v>328</v>
      </c>
      <c r="D250" s="80"/>
      <c r="E250" s="1"/>
    </row>
    <row r="251" spans="1:9" s="14" customFormat="1" ht="19" x14ac:dyDescent="0.25">
      <c r="A251" s="12"/>
      <c r="B251" s="26"/>
      <c r="C251" s="91" t="s">
        <v>347</v>
      </c>
      <c r="D251" s="78" t="str">
        <f t="shared" ref="D251:D257" si="12">_xlfn.CONCAT("t(",F251,") = ",G251,", p = ",H251,", d = ",I251)</f>
        <v>t(212) = 2.36, p = 0.019, d = 0.797</v>
      </c>
      <c r="E251" s="1"/>
      <c r="F251" s="14">
        <v>212</v>
      </c>
      <c r="G251" s="14">
        <v>2.36</v>
      </c>
      <c r="H251" s="14">
        <v>1.9E-2</v>
      </c>
      <c r="I251" s="14">
        <v>0.79700000000000004</v>
      </c>
    </row>
    <row r="252" spans="1:9" s="14" customFormat="1" ht="19" x14ac:dyDescent="0.25">
      <c r="A252" s="12"/>
      <c r="B252" s="26"/>
      <c r="C252" s="91" t="s">
        <v>348</v>
      </c>
      <c r="D252" s="75" t="str">
        <f t="shared" si="12"/>
        <v>t(212) = 0.16, p = 0.873, d = 0.054</v>
      </c>
      <c r="E252" s="1"/>
      <c r="F252" s="14">
        <v>212</v>
      </c>
      <c r="G252" s="14">
        <v>0.16</v>
      </c>
      <c r="H252" s="14">
        <v>0.873</v>
      </c>
      <c r="I252" s="14">
        <v>5.3999999999999999E-2</v>
      </c>
    </row>
    <row r="253" spans="1:9" s="14" customFormat="1" ht="19" x14ac:dyDescent="0.25">
      <c r="A253" s="12"/>
      <c r="B253" s="26"/>
      <c r="C253" s="91" t="s">
        <v>349</v>
      </c>
      <c r="D253" s="75" t="str">
        <f t="shared" si="12"/>
        <v>t(212) = 1.05, p = 0.297, d = 0.353</v>
      </c>
      <c r="E253" s="1"/>
      <c r="F253" s="14">
        <v>212</v>
      </c>
      <c r="G253" s="14">
        <v>1.05</v>
      </c>
      <c r="H253" s="14">
        <v>0.29699999999999999</v>
      </c>
      <c r="I253" s="14">
        <v>0.35299999999999998</v>
      </c>
    </row>
    <row r="254" spans="1:9" s="14" customFormat="1" ht="19" x14ac:dyDescent="0.25">
      <c r="A254" s="12"/>
      <c r="B254" s="26"/>
      <c r="C254" s="91" t="s">
        <v>350</v>
      </c>
      <c r="D254" s="75" t="str">
        <f t="shared" si="12"/>
        <v>t(212) = 0.05, p = 0.957, d = 0.018</v>
      </c>
      <c r="E254" s="1"/>
      <c r="F254" s="14">
        <v>212</v>
      </c>
      <c r="G254" s="14">
        <v>0.05</v>
      </c>
      <c r="H254" s="14">
        <v>0.95699999999999996</v>
      </c>
      <c r="I254" s="14">
        <v>1.7999999999999999E-2</v>
      </c>
    </row>
    <row r="255" spans="1:9" s="14" customFormat="1" ht="19" x14ac:dyDescent="0.25">
      <c r="A255" s="12"/>
      <c r="B255" s="26"/>
      <c r="C255" s="91" t="s">
        <v>351</v>
      </c>
      <c r="D255" s="75" t="str">
        <f t="shared" si="12"/>
        <v>t(212) = -1.02, p = 0.311, d = -0.343</v>
      </c>
      <c r="E255" s="1"/>
      <c r="F255" s="14">
        <v>212</v>
      </c>
      <c r="G255" s="14">
        <v>-1.02</v>
      </c>
      <c r="H255" s="14">
        <v>0.311</v>
      </c>
      <c r="I255" s="14">
        <v>-0.34300000000000003</v>
      </c>
    </row>
    <row r="256" spans="1:9" s="14" customFormat="1" ht="19" x14ac:dyDescent="0.25">
      <c r="A256" s="12"/>
      <c r="B256" s="26"/>
      <c r="C256" s="91" t="s">
        <v>352</v>
      </c>
      <c r="D256" s="78" t="str">
        <f t="shared" si="12"/>
        <v>t(212) = -2.48, p = 0.014, d = -0.836</v>
      </c>
      <c r="E256" s="1"/>
      <c r="F256" s="14">
        <v>212</v>
      </c>
      <c r="G256" s="14">
        <v>-2.48</v>
      </c>
      <c r="H256" s="14">
        <v>1.4E-2</v>
      </c>
      <c r="I256" s="14">
        <v>-0.83599999999999997</v>
      </c>
    </row>
    <row r="257" spans="1:10" s="14" customFormat="1" ht="19" x14ac:dyDescent="0.25">
      <c r="A257" s="12"/>
      <c r="B257" s="26"/>
      <c r="C257" s="91" t="s">
        <v>353</v>
      </c>
      <c r="D257" s="75" t="str">
        <f t="shared" si="12"/>
        <v>t(212) = -1.85, p = 0.066, d = -0.623</v>
      </c>
      <c r="E257" s="1"/>
      <c r="F257" s="14">
        <v>212</v>
      </c>
      <c r="G257" s="14">
        <v>-1.85</v>
      </c>
      <c r="H257" s="14">
        <v>6.6000000000000003E-2</v>
      </c>
      <c r="I257" s="14">
        <v>-0.623</v>
      </c>
    </row>
    <row r="258" spans="1:10" s="14" customFormat="1" x14ac:dyDescent="0.2">
      <c r="A258" s="12"/>
      <c r="B258" s="26"/>
      <c r="C258" s="35" t="s">
        <v>355</v>
      </c>
      <c r="D258" s="19"/>
      <c r="E258" s="1"/>
    </row>
    <row r="259" spans="1:10" s="14" customFormat="1" ht="17" x14ac:dyDescent="0.2">
      <c r="A259" s="12"/>
      <c r="B259" s="26"/>
      <c r="C259" s="36" t="s">
        <v>356</v>
      </c>
      <c r="D259" s="6" t="str">
        <f t="shared" ref="D259:D266" si="13">_xlfn.CONCAT("t(",F259,") = ",G259,", p = ",H259,", d = ",I259)</f>
        <v>t(212) = -0.78, p = 0.437, d = -0.547</v>
      </c>
      <c r="E259" s="1"/>
      <c r="F259" s="14">
        <v>212</v>
      </c>
      <c r="G259" s="14">
        <v>-0.78</v>
      </c>
      <c r="H259" s="14">
        <v>0.437</v>
      </c>
      <c r="I259" s="14">
        <v>-0.54700000000000004</v>
      </c>
    </row>
    <row r="260" spans="1:10" s="14" customFormat="1" ht="19" x14ac:dyDescent="0.25">
      <c r="A260" s="12"/>
      <c r="B260" s="26"/>
      <c r="C260" s="34" t="s">
        <v>41</v>
      </c>
      <c r="D260" s="6" t="str">
        <f t="shared" si="13"/>
        <v>t(212) = -0.88, p = 0.380, d = -0.702</v>
      </c>
      <c r="E260" s="1"/>
      <c r="F260" s="14">
        <v>212</v>
      </c>
      <c r="G260" s="14">
        <v>-0.88</v>
      </c>
      <c r="H260" s="14" t="s">
        <v>229</v>
      </c>
      <c r="I260" s="14">
        <v>-0.70199999999999996</v>
      </c>
    </row>
    <row r="261" spans="1:10" s="14" customFormat="1" ht="19" x14ac:dyDescent="0.25">
      <c r="A261" s="12"/>
      <c r="B261" s="26"/>
      <c r="C261" s="34" t="s">
        <v>42</v>
      </c>
      <c r="D261" s="6" t="str">
        <f t="shared" si="13"/>
        <v>t(212) = -1.81, p = 0.072, d = -1.443</v>
      </c>
      <c r="E261" s="1"/>
      <c r="F261" s="14">
        <v>212</v>
      </c>
      <c r="G261" s="14">
        <v>-1.81</v>
      </c>
      <c r="H261" s="14">
        <v>7.1999999999999995E-2</v>
      </c>
      <c r="I261" s="14">
        <v>-1.4430000000000001</v>
      </c>
    </row>
    <row r="262" spans="1:10" s="14" customFormat="1" ht="19" x14ac:dyDescent="0.25">
      <c r="A262" s="12"/>
      <c r="B262" s="26"/>
      <c r="C262" s="34" t="s">
        <v>43</v>
      </c>
      <c r="D262" s="6" t="str">
        <f t="shared" si="13"/>
        <v>t(212) = -0.74, p = 0.461, d = -0.59</v>
      </c>
      <c r="E262" s="1"/>
      <c r="F262" s="14">
        <v>212</v>
      </c>
      <c r="G262" s="14">
        <v>-0.74</v>
      </c>
      <c r="H262" s="14">
        <v>0.46100000000000002</v>
      </c>
      <c r="I262" s="14">
        <v>-0.59</v>
      </c>
    </row>
    <row r="263" spans="1:10" s="14" customFormat="1" ht="19" x14ac:dyDescent="0.25">
      <c r="A263" s="12"/>
      <c r="B263" s="26"/>
      <c r="C263" s="34" t="s">
        <v>44</v>
      </c>
      <c r="D263" s="6" t="str">
        <f t="shared" si="13"/>
        <v>t(212) = -1.34, p = 0.182, d = -1.069</v>
      </c>
      <c r="E263" s="1"/>
      <c r="F263" s="14">
        <v>212</v>
      </c>
      <c r="G263" s="14">
        <v>-1.34</v>
      </c>
      <c r="H263" s="14">
        <v>0.182</v>
      </c>
      <c r="I263" s="14">
        <v>-1.069</v>
      </c>
    </row>
    <row r="264" spans="1:10" s="14" customFormat="1" ht="19" x14ac:dyDescent="0.25">
      <c r="A264" s="12"/>
      <c r="B264" s="26"/>
      <c r="C264" s="34" t="s">
        <v>45</v>
      </c>
      <c r="D264" s="6" t="str">
        <f t="shared" si="13"/>
        <v>t(212) = -1.78, p = 0.076, d = -1.424</v>
      </c>
      <c r="E264" s="1"/>
      <c r="F264" s="14">
        <v>212</v>
      </c>
      <c r="G264" s="14">
        <v>-1.78</v>
      </c>
      <c r="H264" s="14">
        <v>7.5999999999999998E-2</v>
      </c>
      <c r="I264" s="14">
        <v>-1.4239999999999999</v>
      </c>
    </row>
    <row r="265" spans="1:10" s="14" customFormat="1" ht="19" x14ac:dyDescent="0.25">
      <c r="A265" s="12"/>
      <c r="B265" s="26"/>
      <c r="C265" s="34" t="s">
        <v>46</v>
      </c>
      <c r="D265" s="6" t="str">
        <f t="shared" si="13"/>
        <v>t(212) = -1.70, p = 0.091, d = -1.355</v>
      </c>
      <c r="E265" s="1"/>
      <c r="F265" s="14">
        <v>212</v>
      </c>
      <c r="G265" s="14" t="s">
        <v>309</v>
      </c>
      <c r="H265" s="14">
        <v>9.0999999999999998E-2</v>
      </c>
      <c r="I265" s="14">
        <v>-1.355</v>
      </c>
    </row>
    <row r="266" spans="1:10" s="14" customFormat="1" ht="20" thickBot="1" x14ac:dyDescent="0.3">
      <c r="A266" s="12"/>
      <c r="B266" s="26"/>
      <c r="C266" s="34" t="s">
        <v>47</v>
      </c>
      <c r="D266" s="16" t="str">
        <f t="shared" si="13"/>
        <v>t(212) = -2.27, p = 0.024, d = -1.815</v>
      </c>
      <c r="E266" s="1"/>
      <c r="F266" s="14">
        <v>212</v>
      </c>
      <c r="G266" s="14">
        <v>-2.27</v>
      </c>
      <c r="H266" s="14">
        <v>2.4E-2</v>
      </c>
      <c r="I266" s="14">
        <v>-1.8149999999999999</v>
      </c>
    </row>
    <row r="267" spans="1:10" s="14" customFormat="1" ht="51" x14ac:dyDescent="0.2">
      <c r="A267" s="11" t="s">
        <v>607</v>
      </c>
      <c r="B267" s="25" t="s">
        <v>329</v>
      </c>
      <c r="C267" s="5" t="s">
        <v>396</v>
      </c>
      <c r="D267" s="15"/>
      <c r="E267" s="1"/>
    </row>
    <row r="268" spans="1:10" s="14" customFormat="1" ht="17" x14ac:dyDescent="0.2">
      <c r="A268" s="12"/>
      <c r="B268" s="18" t="s">
        <v>330</v>
      </c>
      <c r="C268" s="7" t="s">
        <v>12</v>
      </c>
      <c r="D268" s="6"/>
      <c r="E268" s="1"/>
      <c r="F268" s="28" t="s">
        <v>8</v>
      </c>
      <c r="G268" s="28" t="s">
        <v>9</v>
      </c>
      <c r="H268" s="28" t="s">
        <v>10</v>
      </c>
      <c r="I268" s="28" t="s">
        <v>35</v>
      </c>
      <c r="J268" s="30" t="s">
        <v>111</v>
      </c>
    </row>
    <row r="269" spans="1:10" s="14" customFormat="1" ht="17" x14ac:dyDescent="0.2">
      <c r="A269" s="12"/>
      <c r="B269" s="18" t="s">
        <v>331</v>
      </c>
      <c r="C269" s="8" t="s">
        <v>79</v>
      </c>
      <c r="D269" s="6" t="str">
        <f>_xlfn.CONCAT("β = ",F269,", SE = ",G269,", z = ",H269,", p = ",I269)</f>
        <v>β = 168.18, SE = 48.32, z = -0.83, p = 0.406</v>
      </c>
      <c r="E269" s="1"/>
      <c r="F269" s="29">
        <v>168.18</v>
      </c>
      <c r="G269" s="29">
        <v>48.32</v>
      </c>
      <c r="H269" s="29">
        <v>-0.83</v>
      </c>
      <c r="I269" s="29">
        <v>0.40600000000000003</v>
      </c>
      <c r="J269" s="29"/>
    </row>
    <row r="270" spans="1:10" s="14" customFormat="1" ht="19" x14ac:dyDescent="0.25">
      <c r="A270" s="12"/>
      <c r="B270" s="18" t="s">
        <v>332</v>
      </c>
      <c r="C270" s="8" t="s">
        <v>321</v>
      </c>
      <c r="D270" s="6" t="str">
        <f t="shared" ref="D270:D289" si="14">_xlfn.CONCAT("β = ",F270,", SE = ",G270,", z = ",H270,", p = ",I270,", d = ",J270)</f>
        <v>β = 75.64, SE = 58.83, z = 1.29, p = 0.197, d = 0.482</v>
      </c>
      <c r="E270" s="1"/>
      <c r="F270" s="29">
        <v>75.64</v>
      </c>
      <c r="G270" s="29">
        <v>58.83</v>
      </c>
      <c r="H270" s="29">
        <v>1.29</v>
      </c>
      <c r="I270" s="29">
        <v>0.19700000000000001</v>
      </c>
      <c r="J270" s="14">
        <v>0.48199999999999998</v>
      </c>
    </row>
    <row r="271" spans="1:10" s="14" customFormat="1" ht="19" x14ac:dyDescent="0.25">
      <c r="A271" s="12"/>
      <c r="B271" s="18" t="s">
        <v>333</v>
      </c>
      <c r="C271" s="8" t="s">
        <v>64</v>
      </c>
      <c r="D271" s="6" t="str">
        <f t="shared" si="14"/>
        <v>β = 60.93, SE = 56.73, z = 1.07, p = 0.285, d = 0.389</v>
      </c>
      <c r="E271" s="1"/>
      <c r="F271" s="29">
        <v>60.93</v>
      </c>
      <c r="G271" s="29">
        <v>56.73</v>
      </c>
      <c r="H271" s="29">
        <v>1.07</v>
      </c>
      <c r="I271" s="29">
        <v>0.28499999999999998</v>
      </c>
      <c r="J271" s="14">
        <v>0.38900000000000001</v>
      </c>
    </row>
    <row r="272" spans="1:10" s="14" customFormat="1" ht="19" x14ac:dyDescent="0.25">
      <c r="A272" s="12"/>
      <c r="B272" s="18"/>
      <c r="C272" s="8" t="s">
        <v>56</v>
      </c>
      <c r="D272" s="6" t="str">
        <f t="shared" si="14"/>
        <v>β = -44.12, SE = 25.21, z = -1.68, p = 0.092, d = -0.278</v>
      </c>
      <c r="E272" s="1"/>
      <c r="F272" s="29">
        <v>-44.12</v>
      </c>
      <c r="G272" s="29">
        <v>25.21</v>
      </c>
      <c r="H272" s="29">
        <v>-1.68</v>
      </c>
      <c r="I272" s="29">
        <v>9.1999999999999998E-2</v>
      </c>
      <c r="J272" s="14">
        <v>-0.27800000000000002</v>
      </c>
    </row>
    <row r="273" spans="1:10" s="14" customFormat="1" ht="19" x14ac:dyDescent="0.25">
      <c r="A273" s="12"/>
      <c r="B273" s="18"/>
      <c r="C273" s="8" t="s">
        <v>57</v>
      </c>
      <c r="D273" s="6" t="str">
        <f t="shared" si="14"/>
        <v>β = -31.52, SE = 25.21, z = -1.25, p = 0.210, d = -0.207</v>
      </c>
      <c r="E273" s="1"/>
      <c r="F273" s="29">
        <v>-31.52</v>
      </c>
      <c r="G273" s="29">
        <v>25.21</v>
      </c>
      <c r="H273" s="29">
        <v>-1.25</v>
      </c>
      <c r="I273" s="29" t="s">
        <v>400</v>
      </c>
      <c r="J273" s="14">
        <v>-0.20699999999999999</v>
      </c>
    </row>
    <row r="274" spans="1:10" s="14" customFormat="1" ht="19" x14ac:dyDescent="0.25">
      <c r="A274" s="12"/>
      <c r="B274" s="18"/>
      <c r="C274" s="8" t="s">
        <v>58</v>
      </c>
      <c r="D274" s="6" t="str">
        <f t="shared" si="14"/>
        <v>β = -42.02, SE = 25.21, z = -1.61, p = 0.106, d = -0.266</v>
      </c>
      <c r="E274" s="1"/>
      <c r="F274" s="29">
        <v>-42.02</v>
      </c>
      <c r="G274" s="29">
        <v>25.21</v>
      </c>
      <c r="H274" s="29">
        <v>-1.61</v>
      </c>
      <c r="I274" s="29">
        <v>0.106</v>
      </c>
      <c r="J274" s="14">
        <v>-0.26600000000000001</v>
      </c>
    </row>
    <row r="275" spans="1:10" s="14" customFormat="1" ht="19" x14ac:dyDescent="0.25">
      <c r="A275" s="12"/>
      <c r="B275" s="18"/>
      <c r="C275" s="8" t="s">
        <v>59</v>
      </c>
      <c r="D275" s="6" t="str">
        <f t="shared" si="14"/>
        <v>β = -37.82, SE = 25.21, z = -1.49, p = 0.135, d = -0.246</v>
      </c>
      <c r="E275" s="1"/>
      <c r="F275" s="29">
        <v>-37.82</v>
      </c>
      <c r="G275" s="29">
        <v>25.21</v>
      </c>
      <c r="H275" s="29">
        <v>-1.49</v>
      </c>
      <c r="I275" s="29">
        <v>0.13500000000000001</v>
      </c>
      <c r="J275" s="14">
        <v>-0.246</v>
      </c>
    </row>
    <row r="276" spans="1:10" s="14" customFormat="1" ht="19" x14ac:dyDescent="0.25">
      <c r="A276" s="12"/>
      <c r="B276" s="18"/>
      <c r="C276" s="8" t="s">
        <v>61</v>
      </c>
      <c r="D276" s="6" t="str">
        <f t="shared" si="14"/>
        <v>β = -35.72, SE = 27.31, z = -1.32, p = 0.185, d = -0.229</v>
      </c>
      <c r="E276" s="1"/>
      <c r="F276" s="14">
        <v>-35.72</v>
      </c>
      <c r="G276" s="14">
        <v>27.31</v>
      </c>
      <c r="H276" s="14">
        <v>-1.32</v>
      </c>
      <c r="I276" s="29">
        <v>0.185</v>
      </c>
      <c r="J276" s="14">
        <v>-0.22900000000000001</v>
      </c>
    </row>
    <row r="277" spans="1:10" s="14" customFormat="1" ht="19" x14ac:dyDescent="0.25">
      <c r="A277" s="12"/>
      <c r="B277" s="26"/>
      <c r="C277" s="8" t="s">
        <v>60</v>
      </c>
      <c r="D277" s="16" t="str">
        <f t="shared" si="14"/>
        <v>β = -54.63, SE = 27.31, z = -2.03, p = 0.042, d = -0.351</v>
      </c>
      <c r="E277" s="1"/>
      <c r="F277" s="14">
        <v>-54.63</v>
      </c>
      <c r="G277" s="14">
        <v>27.31</v>
      </c>
      <c r="H277" s="14">
        <v>-2.0299999999999998</v>
      </c>
      <c r="I277" s="14">
        <v>4.2000000000000003E-2</v>
      </c>
      <c r="J277" s="14">
        <v>-0.35099999999999998</v>
      </c>
    </row>
    <row r="278" spans="1:10" s="14" customFormat="1" ht="19" x14ac:dyDescent="0.25">
      <c r="A278" s="12"/>
      <c r="B278" s="26"/>
      <c r="C278" s="8" t="s">
        <v>62</v>
      </c>
      <c r="D278" s="6" t="str">
        <f t="shared" si="14"/>
        <v>β = -10.51, SE = 27.31, z = -0.42, p = 0.677, d = -0.072</v>
      </c>
      <c r="E278" s="1"/>
      <c r="F278" s="14">
        <v>-10.51</v>
      </c>
      <c r="G278" s="14">
        <v>27.31</v>
      </c>
      <c r="H278" s="14">
        <v>-0.42</v>
      </c>
      <c r="I278" s="29">
        <v>0.67700000000000005</v>
      </c>
      <c r="J278" s="14">
        <v>-7.1999999999999995E-2</v>
      </c>
    </row>
    <row r="279" spans="1:10" s="14" customFormat="1" ht="19" x14ac:dyDescent="0.25">
      <c r="A279" s="12"/>
      <c r="B279" s="26"/>
      <c r="C279" s="8" t="s">
        <v>63</v>
      </c>
      <c r="D279" s="6" t="str">
        <f t="shared" si="14"/>
        <v>β = -16.81, SE = 27.31, z = -0.61, p = 0.539, d = -0.106</v>
      </c>
      <c r="E279" s="1"/>
      <c r="F279" s="14">
        <v>-16.809999999999999</v>
      </c>
      <c r="G279" s="14">
        <v>27.31</v>
      </c>
      <c r="H279" s="14">
        <v>-0.61</v>
      </c>
      <c r="I279" s="29">
        <v>0.53900000000000003</v>
      </c>
      <c r="J279" s="14">
        <v>-0.106</v>
      </c>
    </row>
    <row r="280" spans="1:10" s="14" customFormat="1" ht="19" x14ac:dyDescent="0.25">
      <c r="A280" s="12"/>
      <c r="B280" s="26"/>
      <c r="C280" s="8" t="s">
        <v>533</v>
      </c>
      <c r="D280" s="6" t="str">
        <f t="shared" si="14"/>
        <v>β = -14.71, SE = 29.41, z = -0.52, p = 0.607, d = -0.100</v>
      </c>
      <c r="E280" s="1"/>
      <c r="F280" s="14">
        <v>-14.71</v>
      </c>
      <c r="G280" s="14">
        <v>29.41</v>
      </c>
      <c r="H280" s="14">
        <v>-0.52</v>
      </c>
      <c r="I280" s="29">
        <v>0.60699999999999998</v>
      </c>
      <c r="J280" s="14" t="s">
        <v>398</v>
      </c>
    </row>
    <row r="281" spans="1:10" s="14" customFormat="1" ht="19" x14ac:dyDescent="0.25">
      <c r="A281" s="12"/>
      <c r="B281" s="18"/>
      <c r="C281" s="8" t="s">
        <v>358</v>
      </c>
      <c r="D281" s="16" t="str">
        <f t="shared" si="14"/>
        <v>β = -75.64, SE = 35.72, z = -2.09, p = 0.037, d = -0.475</v>
      </c>
      <c r="E281" s="1"/>
      <c r="F281" s="29">
        <v>-75.64</v>
      </c>
      <c r="G281" s="29">
        <v>35.72</v>
      </c>
      <c r="H281" s="29">
        <v>-2.09</v>
      </c>
      <c r="I281" s="29">
        <v>3.6999999999999998E-2</v>
      </c>
      <c r="J281" s="14">
        <v>-0.47499999999999998</v>
      </c>
    </row>
    <row r="282" spans="1:10" s="14" customFormat="1" ht="19" x14ac:dyDescent="0.25">
      <c r="A282" s="12"/>
      <c r="B282" s="18"/>
      <c r="C282" s="8" t="s">
        <v>359</v>
      </c>
      <c r="D282" s="6" t="str">
        <f t="shared" si="14"/>
        <v>β = -42.02, SE = 35.72, z = -1.17, p = 0.243, d = -0.266</v>
      </c>
      <c r="E282" s="1"/>
      <c r="F282" s="29">
        <v>-42.02</v>
      </c>
      <c r="G282" s="29">
        <v>35.72</v>
      </c>
      <c r="H282" s="29">
        <v>-1.17</v>
      </c>
      <c r="I282" s="29">
        <v>0.24299999999999999</v>
      </c>
      <c r="J282" s="14">
        <v>-0.26600000000000001</v>
      </c>
    </row>
    <row r="283" spans="1:10" s="14" customFormat="1" ht="19" x14ac:dyDescent="0.25">
      <c r="A283" s="12"/>
      <c r="B283" s="18"/>
      <c r="C283" s="8" t="s">
        <v>534</v>
      </c>
      <c r="D283" s="6" t="str">
        <f t="shared" si="14"/>
        <v>β = 10.51, SE = 35.72, z = 0.30, p = 0.761, d = 0.069</v>
      </c>
      <c r="E283" s="1"/>
      <c r="F283" s="29">
        <v>10.51</v>
      </c>
      <c r="G283" s="29">
        <v>35.72</v>
      </c>
      <c r="H283" s="29" t="s">
        <v>258</v>
      </c>
      <c r="I283" s="29">
        <v>0.76100000000000001</v>
      </c>
      <c r="J283" s="14">
        <v>6.9000000000000006E-2</v>
      </c>
    </row>
    <row r="284" spans="1:10" s="14" customFormat="1" ht="19" x14ac:dyDescent="0.25">
      <c r="A284" s="12"/>
      <c r="B284" s="18"/>
      <c r="C284" s="8" t="s">
        <v>535</v>
      </c>
      <c r="D284" s="6" t="str">
        <f t="shared" si="14"/>
        <v>β = -21.01, SE = 35.72, z = -0.61, p = 0.545, d = -0.138</v>
      </c>
      <c r="E284" s="1"/>
      <c r="F284" s="29">
        <v>-21.01</v>
      </c>
      <c r="G284" s="29">
        <v>35.72</v>
      </c>
      <c r="H284" s="29">
        <v>-0.61</v>
      </c>
      <c r="I284" s="29">
        <v>0.54500000000000004</v>
      </c>
      <c r="J284" s="14">
        <v>-0.13800000000000001</v>
      </c>
    </row>
    <row r="285" spans="1:10" s="14" customFormat="1" ht="19" x14ac:dyDescent="0.25">
      <c r="A285" s="12"/>
      <c r="B285" s="18"/>
      <c r="C285" s="8" t="s">
        <v>536</v>
      </c>
      <c r="D285" s="6" t="str">
        <f t="shared" si="14"/>
        <v>β = 8.40, SE = 35.72, z = 0.25, p = 0.805, d = 0.058</v>
      </c>
      <c r="E285" s="1"/>
      <c r="F285" s="29" t="s">
        <v>182</v>
      </c>
      <c r="G285" s="29">
        <v>35.72</v>
      </c>
      <c r="H285" s="29">
        <v>0.25</v>
      </c>
      <c r="I285" s="29">
        <v>0.80500000000000005</v>
      </c>
      <c r="J285" s="14">
        <v>5.8000000000000003E-2</v>
      </c>
    </row>
    <row r="286" spans="1:10" s="14" customFormat="1" ht="19" x14ac:dyDescent="0.25">
      <c r="A286" s="12"/>
      <c r="B286" s="18"/>
      <c r="C286" s="8" t="s">
        <v>537</v>
      </c>
      <c r="D286" s="6" t="str">
        <f t="shared" si="14"/>
        <v>β = 27.31, SE = 35.72, z = 0.75, p = 0.456, d = 0.174</v>
      </c>
      <c r="E286" s="1"/>
      <c r="F286" s="29">
        <v>27.31</v>
      </c>
      <c r="G286" s="29">
        <v>35.72</v>
      </c>
      <c r="H286" s="29">
        <v>0.75</v>
      </c>
      <c r="I286" s="29">
        <v>0.45600000000000002</v>
      </c>
      <c r="J286" s="14">
        <v>0.17399999999999999</v>
      </c>
    </row>
    <row r="287" spans="1:10" s="14" customFormat="1" ht="19" x14ac:dyDescent="0.25">
      <c r="A287" s="12"/>
      <c r="B287" s="18"/>
      <c r="C287" s="8" t="s">
        <v>538</v>
      </c>
      <c r="D287" s="6" t="str">
        <f t="shared" si="14"/>
        <v>β = -18.91, SE = 35.72, z = -0.50, p = 0.619, d = -0.116</v>
      </c>
      <c r="E287" s="1"/>
      <c r="F287" s="29">
        <v>-18.91</v>
      </c>
      <c r="G287" s="29">
        <v>35.72</v>
      </c>
      <c r="H287" s="29" t="s">
        <v>401</v>
      </c>
      <c r="I287" s="29">
        <v>0.61899999999999999</v>
      </c>
      <c r="J287" s="14">
        <v>-0.11600000000000001</v>
      </c>
    </row>
    <row r="288" spans="1:10" s="14" customFormat="1" ht="19" x14ac:dyDescent="0.25">
      <c r="A288" s="12"/>
      <c r="B288" s="18"/>
      <c r="C288" s="8" t="s">
        <v>539</v>
      </c>
      <c r="D288" s="6" t="str">
        <f t="shared" si="14"/>
        <v>β = 14.71, SE = 35.72, z = 0.40, p = 0.689, d = 0.093</v>
      </c>
      <c r="E288" s="1"/>
      <c r="F288" s="29">
        <v>14.71</v>
      </c>
      <c r="G288" s="29">
        <v>35.72</v>
      </c>
      <c r="H288" s="29" t="s">
        <v>264</v>
      </c>
      <c r="I288" s="29">
        <v>0.68899999999999995</v>
      </c>
      <c r="J288" s="14">
        <v>9.2999999999999999E-2</v>
      </c>
    </row>
    <row r="289" spans="1:10" s="14" customFormat="1" ht="19" x14ac:dyDescent="0.25">
      <c r="A289" s="12"/>
      <c r="B289" s="18"/>
      <c r="C289" s="8" t="s">
        <v>540</v>
      </c>
      <c r="D289" s="6" t="str">
        <f t="shared" si="14"/>
        <v>β = 14.71, SE = 42.02, z = 0.38, p = 0.705, d = 0.100</v>
      </c>
      <c r="E289" s="1"/>
      <c r="F289" s="29">
        <v>14.71</v>
      </c>
      <c r="G289" s="29">
        <v>42.02</v>
      </c>
      <c r="H289" s="29">
        <v>0.38</v>
      </c>
      <c r="I289" s="29">
        <v>0.70499999999999996</v>
      </c>
      <c r="J289" s="14" t="s">
        <v>399</v>
      </c>
    </row>
    <row r="290" spans="1:10" s="14" customFormat="1" ht="17" x14ac:dyDescent="0.2">
      <c r="A290" s="12"/>
      <c r="B290" s="26"/>
      <c r="C290" s="7" t="s">
        <v>13</v>
      </c>
      <c r="D290" s="6"/>
      <c r="E290" s="1"/>
      <c r="F290" s="30" t="s">
        <v>22</v>
      </c>
      <c r="G290" s="30" t="s">
        <v>23</v>
      </c>
    </row>
    <row r="291" spans="1:10" s="14" customFormat="1" ht="17" x14ac:dyDescent="0.2">
      <c r="A291" s="12"/>
      <c r="B291" s="26"/>
      <c r="C291" s="8" t="s">
        <v>14</v>
      </c>
      <c r="D291" s="6" t="str">
        <f>_xlfn.CONCAT("σ2 = ",F291,", SD = ",G291)</f>
        <v>σ2 = 16333.32, SD = 127.81</v>
      </c>
      <c r="E291" s="1"/>
      <c r="F291" s="14" t="s">
        <v>677</v>
      </c>
      <c r="G291" s="14" t="s">
        <v>678</v>
      </c>
    </row>
    <row r="292" spans="1:10" s="14" customFormat="1" ht="17" x14ac:dyDescent="0.2">
      <c r="A292" s="12"/>
      <c r="B292" s="26"/>
      <c r="C292" s="7" t="s">
        <v>15</v>
      </c>
      <c r="D292" s="6"/>
      <c r="E292" s="1"/>
    </row>
    <row r="293" spans="1:10" s="14" customFormat="1" x14ac:dyDescent="0.2">
      <c r="A293" s="12"/>
      <c r="B293" s="18"/>
      <c r="C293" s="9" t="s">
        <v>20</v>
      </c>
      <c r="D293" s="19">
        <v>240</v>
      </c>
      <c r="E293" s="1"/>
    </row>
    <row r="294" spans="1:10" s="14" customFormat="1" x14ac:dyDescent="0.2">
      <c r="A294" s="12"/>
      <c r="B294" s="18"/>
      <c r="C294" s="9" t="s">
        <v>21</v>
      </c>
      <c r="D294" s="19">
        <v>0.753</v>
      </c>
      <c r="E294" s="1"/>
    </row>
    <row r="295" spans="1:10" s="14" customFormat="1" ht="18" x14ac:dyDescent="0.2">
      <c r="A295" s="12"/>
      <c r="B295" s="18"/>
      <c r="C295" s="9" t="s">
        <v>24</v>
      </c>
      <c r="D295" s="19">
        <v>0.13</v>
      </c>
      <c r="E295" s="1"/>
    </row>
    <row r="296" spans="1:10" s="14" customFormat="1" x14ac:dyDescent="0.2">
      <c r="A296" s="12"/>
      <c r="B296" s="18"/>
      <c r="C296" s="9" t="s">
        <v>424</v>
      </c>
      <c r="D296" s="19">
        <v>38.914000000000001</v>
      </c>
      <c r="E296" s="1"/>
    </row>
    <row r="297" spans="1:10" s="14" customFormat="1" x14ac:dyDescent="0.2">
      <c r="A297" s="12"/>
      <c r="B297" s="18"/>
      <c r="C297" s="9" t="s">
        <v>16</v>
      </c>
      <c r="D297" s="19">
        <v>-0.32400000000000001</v>
      </c>
      <c r="E297" s="1"/>
    </row>
    <row r="298" spans="1:10" s="14" customFormat="1" x14ac:dyDescent="0.2">
      <c r="A298" s="12"/>
      <c r="B298" s="26"/>
      <c r="C298" s="9" t="s">
        <v>17</v>
      </c>
      <c r="D298" s="19">
        <v>71.119</v>
      </c>
      <c r="E298" s="1"/>
    </row>
    <row r="299" spans="1:10" s="14" customFormat="1" x14ac:dyDescent="0.2">
      <c r="A299" s="12"/>
      <c r="B299" s="26"/>
      <c r="C299" s="9" t="s">
        <v>18</v>
      </c>
      <c r="D299" s="19">
        <v>20.161999999999999</v>
      </c>
      <c r="E299" s="1"/>
    </row>
    <row r="300" spans="1:10" s="14" customFormat="1" x14ac:dyDescent="0.2">
      <c r="A300" s="12"/>
      <c r="B300" s="26"/>
      <c r="C300" s="9" t="s">
        <v>19</v>
      </c>
      <c r="D300" s="23">
        <v>5.0000000000000001E-3</v>
      </c>
      <c r="E300" s="1"/>
    </row>
    <row r="301" spans="1:10" s="14" customFormat="1" ht="17" x14ac:dyDescent="0.2">
      <c r="A301" s="12"/>
      <c r="B301" s="26"/>
      <c r="C301" s="7" t="s">
        <v>27</v>
      </c>
      <c r="D301" s="19"/>
      <c r="E301" s="1"/>
    </row>
    <row r="302" spans="1:10" s="14" customFormat="1" x14ac:dyDescent="0.2">
      <c r="A302" s="12"/>
      <c r="B302" s="26"/>
      <c r="C302" s="92" t="s">
        <v>327</v>
      </c>
      <c r="D302" s="56"/>
      <c r="E302" s="1"/>
      <c r="F302" s="30" t="s">
        <v>20</v>
      </c>
      <c r="G302" s="30" t="s">
        <v>34</v>
      </c>
      <c r="H302" s="30" t="s">
        <v>35</v>
      </c>
      <c r="I302" s="30" t="s">
        <v>111</v>
      </c>
    </row>
    <row r="303" spans="1:10" s="14" customFormat="1" ht="19" x14ac:dyDescent="0.25">
      <c r="A303" s="12"/>
      <c r="B303" s="26"/>
      <c r="C303" s="93" t="s">
        <v>365</v>
      </c>
      <c r="D303" s="51" t="str">
        <f t="shared" ref="D303:D311" si="15">_xlfn.CONCAT("t(",F303,") = ",G303,", p = ",H303,", d = ",I303)</f>
        <v>t(240) = 1.68, p = 0.094, d = 0.595</v>
      </c>
      <c r="E303" s="1"/>
      <c r="F303" s="14">
        <v>240</v>
      </c>
      <c r="G303" s="14">
        <v>1.68</v>
      </c>
      <c r="H303" s="14">
        <v>9.4E-2</v>
      </c>
      <c r="I303" s="14">
        <v>0.59499999999999997</v>
      </c>
    </row>
    <row r="304" spans="1:10" s="14" customFormat="1" ht="19" x14ac:dyDescent="0.25">
      <c r="A304" s="12"/>
      <c r="B304" s="26"/>
      <c r="C304" s="93" t="s">
        <v>366</v>
      </c>
      <c r="D304" s="51" t="str">
        <f t="shared" si="15"/>
        <v>t(240) = 1.25, p = 0.211, d = 0.443</v>
      </c>
      <c r="E304" s="1"/>
      <c r="F304" s="14">
        <v>240</v>
      </c>
      <c r="G304" s="14">
        <v>1.25</v>
      </c>
      <c r="H304" s="14">
        <v>0.21099999999999999</v>
      </c>
      <c r="I304" s="14">
        <v>0.443</v>
      </c>
    </row>
    <row r="305" spans="1:9" s="14" customFormat="1" ht="19" x14ac:dyDescent="0.25">
      <c r="A305" s="12"/>
      <c r="B305" s="26"/>
      <c r="C305" s="93" t="s">
        <v>541</v>
      </c>
      <c r="D305" s="51" t="str">
        <f t="shared" si="15"/>
        <v>t(240) = 1.61, p = 0.108, d = 0.571</v>
      </c>
      <c r="E305" s="1"/>
      <c r="F305" s="14">
        <v>240</v>
      </c>
      <c r="G305" s="14">
        <v>1.61</v>
      </c>
      <c r="H305" s="14">
        <v>0.108</v>
      </c>
      <c r="I305" s="14">
        <v>0.57099999999999995</v>
      </c>
    </row>
    <row r="306" spans="1:9" s="14" customFormat="1" ht="19" x14ac:dyDescent="0.25">
      <c r="A306" s="12"/>
      <c r="B306" s="26"/>
      <c r="C306" s="93" t="s">
        <v>542</v>
      </c>
      <c r="D306" s="51" t="str">
        <f t="shared" si="15"/>
        <v>t(240) = 1.49, p = 0.136, d = 0.528</v>
      </c>
      <c r="E306" s="1"/>
      <c r="F306" s="14">
        <v>240</v>
      </c>
      <c r="G306" s="14">
        <v>1.49</v>
      </c>
      <c r="H306" s="14">
        <v>0.13600000000000001</v>
      </c>
      <c r="I306" s="14">
        <v>0.52800000000000002</v>
      </c>
    </row>
    <row r="307" spans="1:9" s="14" customFormat="1" ht="19" x14ac:dyDescent="0.25">
      <c r="A307" s="12"/>
      <c r="B307" s="26"/>
      <c r="C307" s="93" t="s">
        <v>543</v>
      </c>
      <c r="D307" s="51" t="str">
        <f t="shared" si="15"/>
        <v>t(240) = 1.32, p = 0.187, d = 0.491</v>
      </c>
      <c r="E307" s="1"/>
      <c r="F307" s="14">
        <v>240</v>
      </c>
      <c r="G307" s="14">
        <v>1.32</v>
      </c>
      <c r="H307" s="14">
        <v>0.187</v>
      </c>
      <c r="I307" s="14">
        <v>0.49099999999999999</v>
      </c>
    </row>
    <row r="308" spans="1:9" s="14" customFormat="1" ht="19" x14ac:dyDescent="0.25">
      <c r="A308" s="12"/>
      <c r="B308" s="26"/>
      <c r="C308" s="93" t="s">
        <v>544</v>
      </c>
      <c r="D308" s="53" t="str">
        <f t="shared" si="15"/>
        <v>t(240) = 2.03, p = 0.043, d = 0.753</v>
      </c>
      <c r="E308" s="1"/>
      <c r="F308" s="14">
        <v>240</v>
      </c>
      <c r="G308" s="14">
        <v>2.0299999999999998</v>
      </c>
      <c r="H308" s="14">
        <v>4.2999999999999997E-2</v>
      </c>
      <c r="I308" s="14">
        <v>0.753</v>
      </c>
    </row>
    <row r="309" spans="1:9" s="14" customFormat="1" ht="19" x14ac:dyDescent="0.25">
      <c r="A309" s="12"/>
      <c r="B309" s="26"/>
      <c r="C309" s="93" t="s">
        <v>545</v>
      </c>
      <c r="D309" s="51" t="str">
        <f t="shared" si="15"/>
        <v>t(240) = 0.42, p = 0.678, d = 0.154</v>
      </c>
      <c r="E309" s="1"/>
      <c r="F309" s="14">
        <v>240</v>
      </c>
      <c r="G309" s="14">
        <v>0.42</v>
      </c>
      <c r="H309" s="14">
        <v>0.67800000000000005</v>
      </c>
      <c r="I309" s="14">
        <v>0.154</v>
      </c>
    </row>
    <row r="310" spans="1:9" s="14" customFormat="1" ht="19" x14ac:dyDescent="0.25">
      <c r="A310" s="12"/>
      <c r="B310" s="26"/>
      <c r="C310" s="93" t="s">
        <v>546</v>
      </c>
      <c r="D310" s="51" t="str">
        <f t="shared" si="15"/>
        <v>t(240) = 0.61, p = 0.539, d = 0.228</v>
      </c>
      <c r="E310" s="1"/>
      <c r="F310" s="14">
        <v>240</v>
      </c>
      <c r="G310" s="14">
        <v>0.61</v>
      </c>
      <c r="H310" s="14">
        <v>0.53900000000000003</v>
      </c>
      <c r="I310" s="14">
        <v>0.22800000000000001</v>
      </c>
    </row>
    <row r="311" spans="1:9" s="14" customFormat="1" ht="19" x14ac:dyDescent="0.25">
      <c r="A311" s="12"/>
      <c r="B311" s="26"/>
      <c r="C311" s="93" t="s">
        <v>547</v>
      </c>
      <c r="D311" s="51" t="str">
        <f t="shared" si="15"/>
        <v>t(240) = 0.52, p = 0.607, d = 0.213</v>
      </c>
      <c r="E311" s="1"/>
      <c r="F311" s="14">
        <v>240</v>
      </c>
      <c r="G311" s="14">
        <v>0.52</v>
      </c>
      <c r="H311" s="14">
        <v>0.60699999999999998</v>
      </c>
      <c r="I311" s="14">
        <v>0.21299999999999999</v>
      </c>
    </row>
    <row r="312" spans="1:9" s="14" customFormat="1" x14ac:dyDescent="0.2">
      <c r="A312" s="12"/>
      <c r="B312" s="26"/>
      <c r="C312" s="90" t="s">
        <v>328</v>
      </c>
      <c r="D312" s="80"/>
      <c r="E312" s="1"/>
    </row>
    <row r="313" spans="1:9" s="14" customFormat="1" ht="19" x14ac:dyDescent="0.25">
      <c r="A313" s="12"/>
      <c r="B313" s="26"/>
      <c r="C313" s="91" t="s">
        <v>365</v>
      </c>
      <c r="D313" s="78" t="str">
        <f t="shared" ref="D313:D321" si="16">_xlfn.CONCAT("t(",F313,") = ",G313,", p = ",H313,", d = ",I313)</f>
        <v>t(240) = 4.79, p = 0.000, d = 1.614</v>
      </c>
      <c r="E313" s="1"/>
      <c r="F313" s="14">
        <v>240</v>
      </c>
      <c r="G313" s="14">
        <v>4.79</v>
      </c>
      <c r="H313" s="14" t="s">
        <v>51</v>
      </c>
      <c r="I313" s="14">
        <v>1.6140000000000001</v>
      </c>
    </row>
    <row r="314" spans="1:9" s="14" customFormat="1" ht="19" x14ac:dyDescent="0.25">
      <c r="A314" s="12"/>
      <c r="B314" s="26"/>
      <c r="C314" s="91" t="s">
        <v>366</v>
      </c>
      <c r="D314" s="78" t="str">
        <f t="shared" si="16"/>
        <v>t(240) = 3.01, p = 0.003, d = 1.014</v>
      </c>
      <c r="E314" s="1"/>
      <c r="F314" s="14">
        <v>240</v>
      </c>
      <c r="G314" s="14">
        <v>3.01</v>
      </c>
      <c r="H314" s="14">
        <v>3.0000000000000001E-3</v>
      </c>
      <c r="I314" s="14">
        <v>1.014</v>
      </c>
    </row>
    <row r="315" spans="1:9" s="14" customFormat="1" ht="19" x14ac:dyDescent="0.25">
      <c r="A315" s="12"/>
      <c r="B315" s="26"/>
      <c r="C315" s="91" t="s">
        <v>541</v>
      </c>
      <c r="D315" s="75" t="str">
        <f t="shared" si="16"/>
        <v>t(240) = 1.25, p = 0.212, d = 0.422</v>
      </c>
      <c r="E315" s="1"/>
      <c r="F315" s="14">
        <v>240</v>
      </c>
      <c r="G315" s="14">
        <v>1.25</v>
      </c>
      <c r="H315" s="14">
        <v>0.21199999999999999</v>
      </c>
      <c r="I315" s="14">
        <v>0.42199999999999999</v>
      </c>
    </row>
    <row r="316" spans="1:9" s="14" customFormat="1" ht="19" x14ac:dyDescent="0.25">
      <c r="A316" s="12"/>
      <c r="B316" s="26"/>
      <c r="C316" s="91" t="s">
        <v>542</v>
      </c>
      <c r="D316" s="78" t="str">
        <f t="shared" si="16"/>
        <v>t(240) = 2.45, p = 0.015, d = 0.824</v>
      </c>
      <c r="E316" s="1"/>
      <c r="F316" s="14">
        <v>240</v>
      </c>
      <c r="G316" s="14">
        <v>2.4500000000000002</v>
      </c>
      <c r="H316" s="14">
        <v>1.4999999999999999E-2</v>
      </c>
      <c r="I316" s="14">
        <v>0.82399999999999995</v>
      </c>
    </row>
    <row r="317" spans="1:9" s="14" customFormat="1" ht="19" x14ac:dyDescent="0.25">
      <c r="A317" s="12"/>
      <c r="B317" s="26"/>
      <c r="C317" s="91" t="s">
        <v>543</v>
      </c>
      <c r="D317" s="75" t="str">
        <f t="shared" si="16"/>
        <v>t(240) = 1.09, p = 0.277, d = 0.367</v>
      </c>
      <c r="E317" s="1"/>
      <c r="F317" s="14">
        <v>240</v>
      </c>
      <c r="G317" s="14">
        <v>1.0900000000000001</v>
      </c>
      <c r="H317" s="14">
        <v>0.27700000000000002</v>
      </c>
      <c r="I317" s="14">
        <v>0.36699999999999999</v>
      </c>
    </row>
    <row r="318" spans="1:9" s="14" customFormat="1" ht="19" x14ac:dyDescent="0.25">
      <c r="A318" s="12"/>
      <c r="B318" s="26"/>
      <c r="C318" s="91" t="s">
        <v>544</v>
      </c>
      <c r="D318" s="75" t="str">
        <f t="shared" si="16"/>
        <v>t(240) = 1.13, p = 0.261, d = 0.380</v>
      </c>
      <c r="E318" s="1"/>
      <c r="F318" s="14">
        <v>240</v>
      </c>
      <c r="G318" s="14">
        <v>1.1299999999999999</v>
      </c>
      <c r="H318" s="14">
        <v>0.26100000000000001</v>
      </c>
      <c r="I318" s="14" t="s">
        <v>229</v>
      </c>
    </row>
    <row r="319" spans="1:9" s="14" customFormat="1" ht="19" x14ac:dyDescent="0.25">
      <c r="A319" s="12"/>
      <c r="B319" s="26"/>
      <c r="C319" s="91" t="s">
        <v>545</v>
      </c>
      <c r="D319" s="75" t="str">
        <f t="shared" si="16"/>
        <v>t(240) = 1.20, p = 0.232, d = 0.404</v>
      </c>
      <c r="E319" s="1"/>
      <c r="F319" s="14">
        <v>240</v>
      </c>
      <c r="G319" s="14" t="s">
        <v>175</v>
      </c>
      <c r="H319" s="14">
        <v>0.23200000000000001</v>
      </c>
      <c r="I319" s="14">
        <v>0.40400000000000003</v>
      </c>
    </row>
    <row r="320" spans="1:9" s="14" customFormat="1" ht="19" x14ac:dyDescent="0.25">
      <c r="A320" s="12"/>
      <c r="B320" s="26"/>
      <c r="C320" s="91" t="s">
        <v>546</v>
      </c>
      <c r="D320" s="75" t="str">
        <f t="shared" si="16"/>
        <v>t(240) = 0.08, p = 0.935, d = 0.028</v>
      </c>
      <c r="E320" s="1"/>
      <c r="F320" s="14">
        <v>240</v>
      </c>
      <c r="G320" s="14">
        <v>0.08</v>
      </c>
      <c r="H320" s="14">
        <v>0.93500000000000005</v>
      </c>
      <c r="I320" s="14">
        <v>2.8000000000000001E-2</v>
      </c>
    </row>
    <row r="321" spans="1:10" s="14" customFormat="1" ht="19" x14ac:dyDescent="0.25">
      <c r="A321" s="12"/>
      <c r="B321" s="26"/>
      <c r="C321" s="91" t="s">
        <v>547</v>
      </c>
      <c r="D321" s="75" t="str">
        <f t="shared" si="16"/>
        <v>t(240) = 0.00, p = 0.997, d = -0.001</v>
      </c>
      <c r="E321" s="1"/>
      <c r="F321" s="14">
        <v>240</v>
      </c>
      <c r="G321" s="14" t="s">
        <v>162</v>
      </c>
      <c r="H321" s="14">
        <v>0.997</v>
      </c>
      <c r="I321" s="14">
        <v>-1E-3</v>
      </c>
    </row>
    <row r="322" spans="1:10" s="14" customFormat="1" x14ac:dyDescent="0.2">
      <c r="A322" s="12"/>
      <c r="B322" s="26"/>
      <c r="C322" s="35" t="s">
        <v>355</v>
      </c>
      <c r="D322" s="19"/>
      <c r="E322" s="1"/>
    </row>
    <row r="323" spans="1:10" s="14" customFormat="1" ht="17" x14ac:dyDescent="0.2">
      <c r="A323" s="12"/>
      <c r="B323" s="26"/>
      <c r="C323" s="36" t="s">
        <v>356</v>
      </c>
      <c r="D323" s="6" t="str">
        <f t="shared" ref="D323:D332" si="17">_xlfn.CONCAT("t(",F323,") = ",G323,", p = ",H323,", d = ",I323)</f>
        <v>t(240) = -1.29, p = 0.198, d = -1.034</v>
      </c>
      <c r="E323" s="1"/>
      <c r="F323" s="14">
        <v>240</v>
      </c>
      <c r="G323" s="14">
        <v>-1.29</v>
      </c>
      <c r="H323" s="14">
        <v>0.19800000000000001</v>
      </c>
      <c r="I323" s="14">
        <v>-1.034</v>
      </c>
    </row>
    <row r="324" spans="1:10" s="14" customFormat="1" ht="19" x14ac:dyDescent="0.25">
      <c r="A324" s="12"/>
      <c r="B324" s="26"/>
      <c r="C324" s="34" t="s">
        <v>56</v>
      </c>
      <c r="D324" s="6" t="str">
        <f t="shared" si="17"/>
        <v>t(240) = -0.02, p = 0.986, d = -0.015</v>
      </c>
      <c r="E324" s="1"/>
      <c r="F324" s="14">
        <v>240</v>
      </c>
      <c r="G324" s="14">
        <v>-0.02</v>
      </c>
      <c r="H324" s="14">
        <v>0.98599999999999999</v>
      </c>
      <c r="I324" s="14">
        <v>-1.4999999999999999E-2</v>
      </c>
    </row>
    <row r="325" spans="1:10" s="14" customFormat="1" ht="19" x14ac:dyDescent="0.25">
      <c r="A325" s="12"/>
      <c r="B325" s="26"/>
      <c r="C325" s="34" t="s">
        <v>57</v>
      </c>
      <c r="D325" s="6" t="str">
        <f t="shared" si="17"/>
        <v>t(240) = -0.52, p = 0.601, d = -0.464</v>
      </c>
      <c r="E325" s="1"/>
      <c r="F325" s="14">
        <v>240</v>
      </c>
      <c r="G325" s="14">
        <v>-0.52</v>
      </c>
      <c r="H325" s="14">
        <v>0.60099999999999998</v>
      </c>
      <c r="I325" s="14">
        <v>-0.46400000000000002</v>
      </c>
    </row>
    <row r="326" spans="1:10" s="14" customFormat="1" ht="19" x14ac:dyDescent="0.25">
      <c r="A326" s="12"/>
      <c r="B326" s="26"/>
      <c r="C326" s="34" t="s">
        <v>58</v>
      </c>
      <c r="D326" s="6" t="str">
        <f t="shared" si="17"/>
        <v>t(240) = -1.34, p = 0.183, d = -1.183</v>
      </c>
      <c r="E326" s="1"/>
      <c r="F326" s="14">
        <v>240</v>
      </c>
      <c r="G326" s="14">
        <v>-1.34</v>
      </c>
      <c r="H326" s="14">
        <v>0.183</v>
      </c>
      <c r="I326" s="14">
        <v>-1.1830000000000001</v>
      </c>
    </row>
    <row r="327" spans="1:10" s="14" customFormat="1" ht="19" x14ac:dyDescent="0.25">
      <c r="A327" s="12"/>
      <c r="B327" s="26"/>
      <c r="C327" s="34" t="s">
        <v>59</v>
      </c>
      <c r="D327" s="6" t="str">
        <f t="shared" si="17"/>
        <v>t(240) = -0.83, p = 0.405, d = -0.738</v>
      </c>
      <c r="E327" s="1"/>
      <c r="F327" s="14">
        <v>240</v>
      </c>
      <c r="G327" s="14">
        <v>-0.83</v>
      </c>
      <c r="H327" s="14">
        <v>0.40500000000000003</v>
      </c>
      <c r="I327" s="14">
        <v>-0.73799999999999999</v>
      </c>
    </row>
    <row r="328" spans="1:10" s="14" customFormat="1" ht="19" x14ac:dyDescent="0.25">
      <c r="A328" s="12"/>
      <c r="B328" s="26"/>
      <c r="C328" s="34" t="s">
        <v>61</v>
      </c>
      <c r="D328" s="6" t="str">
        <f t="shared" si="17"/>
        <v>t(240) = -1.30, p = 0.196, d = -1.158</v>
      </c>
      <c r="E328" s="1"/>
      <c r="F328" s="14">
        <v>240</v>
      </c>
      <c r="G328" s="14" t="s">
        <v>402</v>
      </c>
      <c r="H328" s="14">
        <v>0.19600000000000001</v>
      </c>
      <c r="I328" s="14">
        <v>-1.1579999999999999</v>
      </c>
    </row>
    <row r="329" spans="1:10" s="14" customFormat="1" ht="19" x14ac:dyDescent="0.25">
      <c r="A329" s="12"/>
      <c r="B329" s="26"/>
      <c r="C329" s="34" t="s">
        <v>60</v>
      </c>
      <c r="D329" s="6" t="str">
        <f t="shared" si="17"/>
        <v>t(240) = -1.58, p = 0.116, d = -1.408</v>
      </c>
      <c r="E329" s="1"/>
      <c r="F329" s="14">
        <v>240</v>
      </c>
      <c r="G329" s="14">
        <v>-1.58</v>
      </c>
      <c r="H329" s="14">
        <v>0.11600000000000001</v>
      </c>
      <c r="I329" s="14">
        <v>-1.4079999999999999</v>
      </c>
    </row>
    <row r="330" spans="1:10" s="14" customFormat="1" ht="19" x14ac:dyDescent="0.25">
      <c r="A330" s="12"/>
      <c r="B330" s="26"/>
      <c r="C330" s="34" t="s">
        <v>62</v>
      </c>
      <c r="D330" s="6" t="str">
        <f t="shared" si="17"/>
        <v>t(240) = -0.88, p = 0.380, d = -0.785</v>
      </c>
      <c r="E330" s="1"/>
      <c r="F330" s="14">
        <v>240</v>
      </c>
      <c r="G330" s="14">
        <v>-0.88</v>
      </c>
      <c r="H330" s="14" t="s">
        <v>229</v>
      </c>
      <c r="I330" s="14">
        <v>-0.78500000000000003</v>
      </c>
    </row>
    <row r="331" spans="1:10" s="14" customFormat="1" ht="19" x14ac:dyDescent="0.25">
      <c r="A331" s="12"/>
      <c r="B331" s="26"/>
      <c r="C331" s="34" t="s">
        <v>63</v>
      </c>
      <c r="D331" s="6" t="str">
        <f t="shared" si="17"/>
        <v>t(240) = -1.38, p = 0.168, d = -1.234</v>
      </c>
      <c r="E331" s="1"/>
      <c r="F331" s="14">
        <v>240</v>
      </c>
      <c r="G331" s="14">
        <v>-1.38</v>
      </c>
      <c r="H331" s="14">
        <v>0.16800000000000001</v>
      </c>
      <c r="I331" s="14">
        <v>-1.234</v>
      </c>
    </row>
    <row r="332" spans="1:10" s="14" customFormat="1" ht="20" thickBot="1" x14ac:dyDescent="0.3">
      <c r="A332" s="13"/>
      <c r="B332" s="27"/>
      <c r="C332" s="37" t="s">
        <v>533</v>
      </c>
      <c r="D332" s="10" t="str">
        <f t="shared" si="17"/>
        <v>t(240) = -1.34, p = 0.181, d = -1.249</v>
      </c>
      <c r="E332" s="1"/>
      <c r="F332" s="14">
        <v>240</v>
      </c>
      <c r="G332" s="14">
        <v>-1.34</v>
      </c>
      <c r="H332" s="14">
        <v>0.18099999999999999</v>
      </c>
      <c r="I332" s="14">
        <v>-1.2490000000000001</v>
      </c>
    </row>
    <row r="333" spans="1:10" s="14" customFormat="1" ht="68" x14ac:dyDescent="0.2">
      <c r="A333" s="110" t="s">
        <v>608</v>
      </c>
      <c r="B333" s="25" t="s">
        <v>329</v>
      </c>
      <c r="C333" s="5" t="s">
        <v>610</v>
      </c>
      <c r="D333" s="15"/>
      <c r="E333" s="1"/>
    </row>
    <row r="334" spans="1:10" ht="17" x14ac:dyDescent="0.2">
      <c r="A334" s="12"/>
      <c r="B334" s="18" t="s">
        <v>330</v>
      </c>
      <c r="C334" s="7" t="s">
        <v>12</v>
      </c>
      <c r="D334" s="6"/>
      <c r="F334" s="28" t="s">
        <v>8</v>
      </c>
      <c r="G334" s="28" t="s">
        <v>9</v>
      </c>
      <c r="H334" s="28" t="s">
        <v>10</v>
      </c>
      <c r="I334" s="28" t="s">
        <v>35</v>
      </c>
      <c r="J334" s="30" t="s">
        <v>111</v>
      </c>
    </row>
    <row r="335" spans="1:10" ht="17" x14ac:dyDescent="0.2">
      <c r="A335" s="12"/>
      <c r="B335" s="18" t="s">
        <v>331</v>
      </c>
      <c r="C335" s="8" t="s">
        <v>79</v>
      </c>
      <c r="D335" s="6" t="str">
        <f>_xlfn.CONCAT("β = ",F335,", SE = ",G335,", z = ",H335,", p = ",I335)</f>
        <v>β = -75.53, SE = 14.9, z = -5.07, p = 0.000</v>
      </c>
      <c r="F335" s="120">
        <v>-75.53</v>
      </c>
      <c r="G335" s="120">
        <v>14.9</v>
      </c>
      <c r="H335" s="120">
        <v>-5.07</v>
      </c>
      <c r="I335" s="14" t="s">
        <v>51</v>
      </c>
      <c r="J335" s="120"/>
    </row>
    <row r="336" spans="1:10" ht="19" x14ac:dyDescent="0.25">
      <c r="A336" s="12"/>
      <c r="B336" s="18" t="s">
        <v>332</v>
      </c>
      <c r="C336" s="8" t="s">
        <v>77</v>
      </c>
      <c r="D336" s="16" t="str">
        <f t="shared" ref="D336:D341" si="18">_xlfn.CONCAT("β = ",F336,", SE = ",G336,", z = ",H336,", p = ",I336,", d = ",J336)</f>
        <v>β = 126.28, SE = 14.36, z = 8.8, p = 0.000, d = 1.461</v>
      </c>
      <c r="F336" s="120">
        <v>126.28</v>
      </c>
      <c r="G336" s="120">
        <v>14.36</v>
      </c>
      <c r="H336" s="120">
        <v>8.8000000000000007</v>
      </c>
      <c r="I336" s="14" t="s">
        <v>51</v>
      </c>
      <c r="J336" s="120">
        <v>1.4610000000000001</v>
      </c>
    </row>
    <row r="337" spans="1:10" ht="19" x14ac:dyDescent="0.25">
      <c r="A337" s="12"/>
      <c r="B337" s="18" t="s">
        <v>333</v>
      </c>
      <c r="C337" s="8" t="s">
        <v>78</v>
      </c>
      <c r="D337" s="16" t="str">
        <f t="shared" si="18"/>
        <v>β = 93.97, SE = 12.08, z = 7.78, p = 0.000, d = 1.087</v>
      </c>
      <c r="F337" s="120">
        <v>93.97</v>
      </c>
      <c r="G337" s="120">
        <v>12.08</v>
      </c>
      <c r="H337" s="120">
        <v>7.78</v>
      </c>
      <c r="I337" s="14" t="s">
        <v>51</v>
      </c>
      <c r="J337" s="120">
        <v>1.087</v>
      </c>
    </row>
    <row r="338" spans="1:10" ht="19" x14ac:dyDescent="0.25">
      <c r="A338" s="12"/>
      <c r="B338" s="18"/>
      <c r="C338" s="8" t="s">
        <v>583</v>
      </c>
      <c r="D338" s="6" t="str">
        <f t="shared" si="18"/>
        <v>β = 16.67, SE = 18.55, z = 0.9, p = 0.369, d = 0.193</v>
      </c>
      <c r="F338" s="120">
        <v>16.670000000000002</v>
      </c>
      <c r="G338" s="120">
        <v>18.55</v>
      </c>
      <c r="H338" s="120">
        <v>0.9</v>
      </c>
      <c r="I338" s="120">
        <v>0.36899999999999999</v>
      </c>
      <c r="J338" s="120">
        <v>0.193</v>
      </c>
    </row>
    <row r="339" spans="1:10" ht="19" x14ac:dyDescent="0.25">
      <c r="A339" s="12"/>
      <c r="B339" s="26"/>
      <c r="C339" s="8" t="s">
        <v>64</v>
      </c>
      <c r="D339" s="6" t="str">
        <f t="shared" si="18"/>
        <v>β = -6.49, SE = 16.72, z = -0.39, p = 0.698, d = -0.075</v>
      </c>
      <c r="F339" s="120">
        <v>-6.49</v>
      </c>
      <c r="G339" s="120">
        <v>16.72</v>
      </c>
      <c r="H339" s="120">
        <v>-0.39</v>
      </c>
      <c r="I339" s="120">
        <v>0.69799999999999995</v>
      </c>
      <c r="J339" s="120">
        <v>-7.4999999999999997E-2</v>
      </c>
    </row>
    <row r="340" spans="1:10" ht="19" x14ac:dyDescent="0.25">
      <c r="A340" s="12"/>
      <c r="B340" s="26"/>
      <c r="C340" s="8" t="s">
        <v>584</v>
      </c>
      <c r="D340" s="16" t="str">
        <f t="shared" si="18"/>
        <v>β = -65.74, SE = 19.84, z = -3.31, p = 0.001, d = -0.76</v>
      </c>
      <c r="F340" s="120">
        <v>-65.739999999999995</v>
      </c>
      <c r="G340" s="120">
        <v>19.84</v>
      </c>
      <c r="H340" s="120">
        <v>-3.31</v>
      </c>
      <c r="I340" s="126">
        <v>1E-3</v>
      </c>
      <c r="J340" s="120">
        <v>-0.76</v>
      </c>
    </row>
    <row r="341" spans="1:10" ht="19" x14ac:dyDescent="0.25">
      <c r="A341" s="12"/>
      <c r="B341" s="18"/>
      <c r="C341" s="8" t="s">
        <v>585</v>
      </c>
      <c r="D341" s="6" t="str">
        <f t="shared" si="18"/>
        <v>β = -27.89, SE = 16.46, z = -1.69, p = 0.09, d = -0.323</v>
      </c>
      <c r="F341" s="120">
        <v>-27.89</v>
      </c>
      <c r="G341" s="120">
        <v>16.46</v>
      </c>
      <c r="H341" s="120">
        <v>-1.69</v>
      </c>
      <c r="I341" s="120">
        <v>0.09</v>
      </c>
      <c r="J341" s="120">
        <v>-0.32300000000000001</v>
      </c>
    </row>
    <row r="342" spans="1:10" ht="17" x14ac:dyDescent="0.2">
      <c r="A342" s="12"/>
      <c r="B342" s="26"/>
      <c r="C342" s="7" t="s">
        <v>13</v>
      </c>
      <c r="D342" s="6"/>
      <c r="F342" s="130" t="s">
        <v>22</v>
      </c>
      <c r="G342" s="130" t="s">
        <v>23</v>
      </c>
      <c r="H342" s="125"/>
      <c r="I342" s="125"/>
      <c r="J342" s="125"/>
    </row>
    <row r="343" spans="1:10" ht="17" x14ac:dyDescent="0.2">
      <c r="A343" s="12"/>
      <c r="B343" s="26"/>
      <c r="C343" s="8" t="s">
        <v>14</v>
      </c>
      <c r="D343" s="6" t="str">
        <f>_xlfn.CONCAT("σ2 = ",F343,", SD = ",G343)</f>
        <v>σ2 = 1154, SD = 33.96</v>
      </c>
      <c r="F343" s="125" t="s">
        <v>421</v>
      </c>
      <c r="G343" s="125" t="s">
        <v>422</v>
      </c>
      <c r="H343" s="125"/>
      <c r="I343" s="125"/>
      <c r="J343" s="125"/>
    </row>
    <row r="344" spans="1:10" ht="17" x14ac:dyDescent="0.2">
      <c r="A344" s="12"/>
      <c r="B344" s="26"/>
      <c r="C344" s="7" t="s">
        <v>15</v>
      </c>
      <c r="D344" s="6"/>
      <c r="F344" s="125"/>
      <c r="G344" s="125"/>
      <c r="H344" s="125"/>
      <c r="I344" s="125"/>
      <c r="J344" s="125"/>
    </row>
    <row r="345" spans="1:10" x14ac:dyDescent="0.2">
      <c r="A345" s="12"/>
      <c r="B345" s="18"/>
      <c r="C345" s="9" t="s">
        <v>20</v>
      </c>
      <c r="D345" s="128">
        <v>317</v>
      </c>
      <c r="F345" s="125"/>
      <c r="G345" s="125"/>
      <c r="H345" s="125"/>
      <c r="I345" s="125"/>
      <c r="J345" s="125"/>
    </row>
    <row r="346" spans="1:10" x14ac:dyDescent="0.2">
      <c r="A346" s="12"/>
      <c r="B346" s="18"/>
      <c r="C346" s="9" t="s">
        <v>21</v>
      </c>
      <c r="D346" s="128">
        <v>0.21</v>
      </c>
      <c r="F346" s="125"/>
      <c r="G346" s="125"/>
      <c r="H346" s="125"/>
      <c r="I346" s="125"/>
      <c r="J346" s="125"/>
    </row>
    <row r="347" spans="1:10" ht="18" x14ac:dyDescent="0.2">
      <c r="A347" s="12"/>
      <c r="B347" s="9"/>
      <c r="C347" s="9" t="s">
        <v>24</v>
      </c>
      <c r="D347" s="128">
        <v>0.26</v>
      </c>
      <c r="F347" s="125"/>
      <c r="G347" s="125"/>
      <c r="H347" s="125"/>
      <c r="I347" s="125"/>
      <c r="J347" s="125"/>
    </row>
    <row r="348" spans="1:10" x14ac:dyDescent="0.2">
      <c r="A348" s="12"/>
      <c r="B348" s="9"/>
      <c r="C348" s="9" t="s">
        <v>424</v>
      </c>
      <c r="D348" s="128">
        <v>117.514</v>
      </c>
      <c r="F348" s="125"/>
      <c r="G348" s="125"/>
      <c r="H348" s="125"/>
      <c r="I348" s="125"/>
      <c r="J348" s="125"/>
    </row>
    <row r="349" spans="1:10" x14ac:dyDescent="0.2">
      <c r="A349" s="12"/>
      <c r="B349" s="9"/>
      <c r="C349" s="9" t="s">
        <v>16</v>
      </c>
      <c r="D349" s="128">
        <v>-107.514</v>
      </c>
      <c r="F349" s="125"/>
      <c r="G349" s="125"/>
      <c r="H349" s="125"/>
      <c r="I349" s="125"/>
      <c r="J349" s="125"/>
    </row>
    <row r="350" spans="1:10" x14ac:dyDescent="0.2">
      <c r="A350" s="12"/>
      <c r="B350" s="39"/>
      <c r="C350" s="9" t="s">
        <v>17</v>
      </c>
      <c r="D350" s="128">
        <v>-88.578999999999994</v>
      </c>
      <c r="F350" s="125"/>
      <c r="G350" s="125"/>
      <c r="H350" s="125"/>
      <c r="I350" s="125"/>
      <c r="J350" s="125"/>
    </row>
    <row r="351" spans="1:10" x14ac:dyDescent="0.2">
      <c r="A351" s="12"/>
      <c r="B351" s="39"/>
      <c r="C351" s="9" t="s">
        <v>18</v>
      </c>
      <c r="D351" s="128">
        <v>58.756999999999998</v>
      </c>
      <c r="F351" s="125"/>
      <c r="G351" s="125"/>
      <c r="H351" s="125"/>
      <c r="I351" s="125"/>
      <c r="J351" s="125"/>
    </row>
    <row r="352" spans="1:10" x14ac:dyDescent="0.2">
      <c r="A352" s="12"/>
      <c r="B352" s="39"/>
      <c r="C352" s="9" t="s">
        <v>19</v>
      </c>
      <c r="D352" s="138" t="s">
        <v>25</v>
      </c>
      <c r="F352" s="125"/>
      <c r="G352" s="125"/>
      <c r="H352" s="125"/>
      <c r="I352" s="125"/>
      <c r="J352" s="125"/>
    </row>
    <row r="353" spans="1:10" s="14" customFormat="1" x14ac:dyDescent="0.2">
      <c r="A353" s="12"/>
      <c r="B353" s="26"/>
      <c r="C353" s="31" t="s">
        <v>27</v>
      </c>
      <c r="D353" s="19"/>
      <c r="E353" s="1"/>
      <c r="F353" s="130"/>
      <c r="G353" s="130"/>
      <c r="H353" s="130"/>
      <c r="I353" s="125"/>
      <c r="J353" s="125"/>
    </row>
    <row r="354" spans="1:10" ht="18" x14ac:dyDescent="0.25">
      <c r="A354" s="12"/>
      <c r="B354" s="39"/>
      <c r="C354" s="39" t="s">
        <v>589</v>
      </c>
      <c r="D354" s="19"/>
      <c r="F354" s="30" t="s">
        <v>20</v>
      </c>
      <c r="G354" s="30" t="s">
        <v>34</v>
      </c>
      <c r="H354" s="30" t="s">
        <v>35</v>
      </c>
      <c r="I354" s="30" t="s">
        <v>111</v>
      </c>
      <c r="J354" s="125"/>
    </row>
    <row r="355" spans="1:10" ht="17" x14ac:dyDescent="0.2">
      <c r="A355" s="12"/>
      <c r="B355" s="39"/>
      <c r="C355" s="9" t="s">
        <v>590</v>
      </c>
      <c r="D355" s="6" t="str">
        <f t="shared" ref="D355:D357" si="19">_xlfn.CONCAT("t(",F355,") = ",G355,", p = ",H355,", d = ",I355)</f>
        <v>t(317) = -0.9, p = 0.37, d = -0.253</v>
      </c>
      <c r="F355" s="120">
        <v>317</v>
      </c>
      <c r="G355" s="120">
        <v>-0.9</v>
      </c>
      <c r="H355" s="120">
        <v>0.37</v>
      </c>
      <c r="I355" s="125">
        <v>-0.253</v>
      </c>
      <c r="J355" s="125"/>
    </row>
    <row r="356" spans="1:10" ht="17" x14ac:dyDescent="0.2">
      <c r="A356" s="12"/>
      <c r="B356" s="39"/>
      <c r="C356" s="9" t="s">
        <v>591</v>
      </c>
      <c r="D356" s="16" t="str">
        <f t="shared" si="19"/>
        <v>t(317) = 2.19, p = 0.029, d = 0.746</v>
      </c>
      <c r="F356" s="120">
        <v>317</v>
      </c>
      <c r="G356" s="120">
        <v>2.19</v>
      </c>
      <c r="H356" s="126">
        <v>2.9000000000000001E-2</v>
      </c>
      <c r="I356" s="125">
        <v>0.746</v>
      </c>
      <c r="J356" s="125"/>
    </row>
    <row r="357" spans="1:10" ht="18" thickBot="1" x14ac:dyDescent="0.25">
      <c r="A357" s="13"/>
      <c r="B357" s="95"/>
      <c r="C357" s="17" t="s">
        <v>592</v>
      </c>
      <c r="D357" s="10" t="str">
        <f t="shared" si="19"/>
        <v>t(317) = 0.58, p = 0.565, d = 0.171</v>
      </c>
      <c r="F357" s="120">
        <v>317</v>
      </c>
      <c r="G357" s="120">
        <v>0.57999999999999996</v>
      </c>
      <c r="H357" s="120">
        <v>0.56499999999999995</v>
      </c>
      <c r="I357" s="125">
        <v>0.17100000000000001</v>
      </c>
      <c r="J357" s="125"/>
    </row>
    <row r="358" spans="1:10" ht="51" x14ac:dyDescent="0.2">
      <c r="A358" s="11" t="s">
        <v>613</v>
      </c>
      <c r="B358" s="25" t="s">
        <v>329</v>
      </c>
      <c r="C358" s="5" t="s">
        <v>611</v>
      </c>
      <c r="D358" s="15"/>
      <c r="F358" s="125"/>
      <c r="G358" s="125"/>
      <c r="H358" s="125"/>
      <c r="I358" s="125"/>
      <c r="J358" s="125"/>
    </row>
    <row r="359" spans="1:10" ht="17" x14ac:dyDescent="0.2">
      <c r="A359" s="12"/>
      <c r="B359" s="18" t="s">
        <v>330</v>
      </c>
      <c r="C359" s="7" t="s">
        <v>12</v>
      </c>
      <c r="D359" s="6"/>
      <c r="F359" s="131" t="s">
        <v>8</v>
      </c>
      <c r="G359" s="131" t="s">
        <v>9</v>
      </c>
      <c r="H359" s="131" t="s">
        <v>10</v>
      </c>
      <c r="I359" s="131" t="s">
        <v>35</v>
      </c>
      <c r="J359" s="130" t="s">
        <v>111</v>
      </c>
    </row>
    <row r="360" spans="1:10" ht="17" x14ac:dyDescent="0.2">
      <c r="A360" s="12"/>
      <c r="B360" s="18" t="s">
        <v>331</v>
      </c>
      <c r="C360" s="8" t="s">
        <v>79</v>
      </c>
      <c r="D360" s="6" t="str">
        <f>_xlfn.CONCAT("β = ",F360,", SE = ",G360,", z = ",H360,", p = ",I360)</f>
        <v>β = -42.64, SE = 10.69, z = -3.99, p = 0.000</v>
      </c>
      <c r="F360" s="120">
        <v>-42.64</v>
      </c>
      <c r="G360" s="120">
        <v>10.69</v>
      </c>
      <c r="H360" s="120">
        <v>-3.99</v>
      </c>
      <c r="I360" s="14" t="s">
        <v>51</v>
      </c>
      <c r="J360" s="120"/>
    </row>
    <row r="361" spans="1:10" ht="19" x14ac:dyDescent="0.25">
      <c r="A361" s="12"/>
      <c r="B361" s="18" t="s">
        <v>332</v>
      </c>
      <c r="C361" s="8" t="s">
        <v>77</v>
      </c>
      <c r="D361" s="16" t="str">
        <f t="shared" ref="D361:D366" si="20">_xlfn.CONCAT("β = ",F361,", SE = ",G361,", z = ",H361,", p = ",I361,", d = ",J361)</f>
        <v>β = 35.48, SE = 10.23, z = 3.47, p = 0.001, d = 0.643</v>
      </c>
      <c r="F361" s="120">
        <v>35.479999999999997</v>
      </c>
      <c r="G361" s="120">
        <v>10.23</v>
      </c>
      <c r="H361" s="120">
        <v>3.47</v>
      </c>
      <c r="I361" s="126">
        <v>1E-3</v>
      </c>
      <c r="J361" s="120">
        <v>0.64300000000000002</v>
      </c>
    </row>
    <row r="362" spans="1:10" ht="19" x14ac:dyDescent="0.25">
      <c r="A362" s="12"/>
      <c r="B362" s="18" t="s">
        <v>333</v>
      </c>
      <c r="C362" s="8" t="s">
        <v>78</v>
      </c>
      <c r="D362" s="16" t="str">
        <f t="shared" si="20"/>
        <v>β = 31.42, SE = 8.6, z = 3.65, p = 0.000, d = 0.57</v>
      </c>
      <c r="F362" s="120">
        <v>31.42</v>
      </c>
      <c r="G362" s="120">
        <v>8.6</v>
      </c>
      <c r="H362" s="120">
        <v>3.65</v>
      </c>
      <c r="I362" s="132" t="s">
        <v>51</v>
      </c>
      <c r="J362" s="120">
        <v>0.56999999999999995</v>
      </c>
    </row>
    <row r="363" spans="1:10" ht="19" x14ac:dyDescent="0.25">
      <c r="A363" s="12"/>
      <c r="B363" s="18"/>
      <c r="C363" s="8" t="s">
        <v>583</v>
      </c>
      <c r="D363" s="16" t="str">
        <f t="shared" si="20"/>
        <v>β = 35.75, SE = 13.3, z = 2.69, p = 0.007, d = 0.648</v>
      </c>
      <c r="F363" s="120">
        <v>35.75</v>
      </c>
      <c r="G363" s="120">
        <v>13.3</v>
      </c>
      <c r="H363" s="120">
        <v>2.69</v>
      </c>
      <c r="I363" s="126">
        <v>7.0000000000000001E-3</v>
      </c>
      <c r="J363" s="120">
        <v>0.64800000000000002</v>
      </c>
    </row>
    <row r="364" spans="1:10" ht="19" x14ac:dyDescent="0.25">
      <c r="A364" s="12"/>
      <c r="B364" s="18"/>
      <c r="C364" s="8" t="s">
        <v>64</v>
      </c>
      <c r="D364" s="6" t="str">
        <f t="shared" si="20"/>
        <v>β = 9.94, SE = 12.01, z = 0.83, p = 0.408, d = 0.18</v>
      </c>
      <c r="F364" s="120">
        <v>9.94</v>
      </c>
      <c r="G364" s="120">
        <v>12.01</v>
      </c>
      <c r="H364" s="120">
        <v>0.83</v>
      </c>
      <c r="I364" s="120">
        <v>0.40799999999999997</v>
      </c>
      <c r="J364" s="120">
        <v>0.18</v>
      </c>
    </row>
    <row r="365" spans="1:10" ht="19" x14ac:dyDescent="0.25">
      <c r="A365" s="12"/>
      <c r="B365" s="26"/>
      <c r="C365" s="8" t="s">
        <v>584</v>
      </c>
      <c r="D365" s="16" t="str">
        <f t="shared" si="20"/>
        <v>β = -60.39, SE = 14.13, z = -4.27, p = 0.000, d = -1.095</v>
      </c>
      <c r="F365" s="120">
        <v>-60.39</v>
      </c>
      <c r="G365" s="120">
        <v>14.13</v>
      </c>
      <c r="H365" s="120">
        <v>-4.2699999999999996</v>
      </c>
      <c r="I365" s="14" t="s">
        <v>51</v>
      </c>
      <c r="J365" s="120">
        <v>-1.095</v>
      </c>
    </row>
    <row r="366" spans="1:10" ht="19" x14ac:dyDescent="0.25">
      <c r="A366" s="12"/>
      <c r="B366" s="26"/>
      <c r="C366" s="8" t="s">
        <v>585</v>
      </c>
      <c r="D366" s="6" t="str">
        <f t="shared" si="20"/>
        <v>β = -37, SE = 11.72, z = -3.16, p = 0.002, d = -0.671</v>
      </c>
      <c r="F366" s="120">
        <v>-37</v>
      </c>
      <c r="G366" s="120">
        <v>11.72</v>
      </c>
      <c r="H366" s="120">
        <v>-3.16</v>
      </c>
      <c r="I366" s="126">
        <v>2E-3</v>
      </c>
      <c r="J366" s="120">
        <v>-0.67100000000000004</v>
      </c>
    </row>
    <row r="367" spans="1:10" ht="17" x14ac:dyDescent="0.2">
      <c r="A367" s="12"/>
      <c r="B367" s="18"/>
      <c r="C367" s="7" t="s">
        <v>13</v>
      </c>
      <c r="D367" s="6"/>
      <c r="F367" s="130" t="s">
        <v>22</v>
      </c>
      <c r="G367" s="130" t="s">
        <v>23</v>
      </c>
      <c r="H367" s="125"/>
      <c r="I367" s="125"/>
      <c r="J367" s="125"/>
    </row>
    <row r="368" spans="1:10" ht="17" x14ac:dyDescent="0.2">
      <c r="A368" s="12"/>
      <c r="B368" s="18"/>
      <c r="C368" s="8" t="s">
        <v>14</v>
      </c>
      <c r="D368" s="6" t="str">
        <f>_xlfn.CONCAT("σ2 = ",F368,", SD = ",G368)</f>
        <v xml:space="preserve">σ2 = 597.50, SD = 24.44  </v>
      </c>
      <c r="F368" s="125" t="s">
        <v>680</v>
      </c>
      <c r="G368" s="125" t="s">
        <v>679</v>
      </c>
      <c r="H368" s="125"/>
      <c r="I368" s="125"/>
      <c r="J368" s="125"/>
    </row>
    <row r="369" spans="1:10" ht="17" x14ac:dyDescent="0.2">
      <c r="A369" s="12"/>
      <c r="B369" s="18"/>
      <c r="C369" s="7" t="s">
        <v>15</v>
      </c>
      <c r="D369" s="6"/>
      <c r="F369" s="125"/>
      <c r="G369" s="125"/>
      <c r="H369" s="125"/>
      <c r="I369" s="125"/>
      <c r="J369" s="125"/>
    </row>
    <row r="370" spans="1:10" x14ac:dyDescent="0.2">
      <c r="A370" s="12"/>
      <c r="B370" s="18"/>
      <c r="C370" s="9" t="s">
        <v>20</v>
      </c>
      <c r="D370" s="128">
        <v>317</v>
      </c>
      <c r="F370" s="125"/>
      <c r="G370" s="125"/>
      <c r="H370" s="125"/>
      <c r="I370" s="125"/>
      <c r="J370" s="125"/>
    </row>
    <row r="371" spans="1:10" x14ac:dyDescent="0.2">
      <c r="A371" s="12"/>
      <c r="B371" s="18"/>
      <c r="C371" s="9" t="s">
        <v>21</v>
      </c>
      <c r="D371" s="128">
        <v>0.214</v>
      </c>
      <c r="F371" s="125"/>
      <c r="G371" s="125"/>
      <c r="H371" s="125"/>
      <c r="I371" s="125"/>
      <c r="J371" s="125"/>
    </row>
    <row r="372" spans="1:10" ht="18" x14ac:dyDescent="0.2">
      <c r="A372" s="12"/>
      <c r="B372" s="26"/>
      <c r="C372" s="9" t="s">
        <v>24</v>
      </c>
      <c r="D372" s="128">
        <v>7.8E-2</v>
      </c>
      <c r="F372" s="125"/>
      <c r="G372" s="125"/>
      <c r="H372" s="125"/>
      <c r="I372" s="125"/>
      <c r="J372" s="125"/>
    </row>
    <row r="373" spans="1:10" x14ac:dyDescent="0.2">
      <c r="A373" s="12"/>
      <c r="B373" s="26"/>
      <c r="C373" s="9" t="s">
        <v>424</v>
      </c>
      <c r="D373" s="128">
        <v>25.193000000000001</v>
      </c>
      <c r="F373" s="125"/>
      <c r="G373" s="125"/>
      <c r="H373" s="125"/>
      <c r="I373" s="125"/>
      <c r="J373" s="125"/>
    </row>
    <row r="374" spans="1:10" x14ac:dyDescent="0.2">
      <c r="A374" s="12"/>
      <c r="B374" s="26"/>
      <c r="C374" s="9" t="s">
        <v>16</v>
      </c>
      <c r="D374" s="128">
        <v>-15.193</v>
      </c>
      <c r="F374" s="125"/>
      <c r="G374" s="125"/>
      <c r="H374" s="125"/>
      <c r="I374" s="125"/>
      <c r="J374" s="125"/>
    </row>
    <row r="375" spans="1:10" x14ac:dyDescent="0.2">
      <c r="A375" s="12"/>
      <c r="B375" s="26"/>
      <c r="C375" s="9" t="s">
        <v>17</v>
      </c>
      <c r="D375" s="128">
        <v>3.742</v>
      </c>
      <c r="F375" s="125"/>
      <c r="G375" s="125"/>
      <c r="H375" s="125"/>
      <c r="I375" s="125"/>
      <c r="J375" s="125"/>
    </row>
    <row r="376" spans="1:10" x14ac:dyDescent="0.2">
      <c r="A376" s="12"/>
      <c r="B376" s="18"/>
      <c r="C376" s="9" t="s">
        <v>18</v>
      </c>
      <c r="D376" s="128">
        <v>12.596</v>
      </c>
      <c r="F376" s="125"/>
      <c r="G376" s="125"/>
      <c r="H376" s="125"/>
      <c r="I376" s="125"/>
      <c r="J376" s="125"/>
    </row>
    <row r="377" spans="1:10" x14ac:dyDescent="0.2">
      <c r="A377" s="12"/>
      <c r="B377" s="18"/>
      <c r="C377" s="9" t="s">
        <v>19</v>
      </c>
      <c r="D377" s="138" t="s">
        <v>25</v>
      </c>
      <c r="F377" s="125"/>
      <c r="G377" s="125"/>
      <c r="H377" s="125"/>
      <c r="I377" s="125"/>
      <c r="J377" s="125"/>
    </row>
    <row r="378" spans="1:10" x14ac:dyDescent="0.2">
      <c r="A378" s="12"/>
      <c r="B378" s="9"/>
      <c r="C378" s="31" t="s">
        <v>27</v>
      </c>
      <c r="D378" s="19"/>
      <c r="F378" s="130"/>
      <c r="G378" s="130"/>
      <c r="H378" s="130"/>
      <c r="I378" s="125"/>
      <c r="J378" s="125"/>
    </row>
    <row r="379" spans="1:10" ht="18" x14ac:dyDescent="0.25">
      <c r="A379" s="12"/>
      <c r="B379" s="39"/>
      <c r="C379" s="39" t="s">
        <v>589</v>
      </c>
      <c r="D379" s="19"/>
      <c r="F379" s="30" t="s">
        <v>20</v>
      </c>
      <c r="G379" s="30" t="s">
        <v>34</v>
      </c>
      <c r="H379" s="30" t="s">
        <v>35</v>
      </c>
      <c r="I379" s="30" t="s">
        <v>111</v>
      </c>
      <c r="J379" s="125"/>
    </row>
    <row r="380" spans="1:10" ht="17" x14ac:dyDescent="0.2">
      <c r="A380" s="12"/>
      <c r="B380" s="39"/>
      <c r="C380" s="9" t="s">
        <v>590</v>
      </c>
      <c r="D380" s="16" t="str">
        <f t="shared" ref="D380:D382" si="21">_xlfn.CONCAT("t(",F380,") = ",G380,", p = ",H380,", d = ",I380)</f>
        <v>t(317) = -2.69, p = 0.008, d = -0.763</v>
      </c>
      <c r="F380" s="120">
        <v>317</v>
      </c>
      <c r="G380" s="120">
        <v>-2.69</v>
      </c>
      <c r="H380" s="126">
        <v>8.0000000000000002E-3</v>
      </c>
      <c r="I380" s="125">
        <v>-0.76300000000000001</v>
      </c>
      <c r="J380" s="125"/>
    </row>
    <row r="381" spans="1:10" ht="17" x14ac:dyDescent="0.2">
      <c r="A381" s="12"/>
      <c r="B381" s="39"/>
      <c r="C381" s="9" t="s">
        <v>591</v>
      </c>
      <c r="D381" s="6" t="str">
        <f t="shared" si="21"/>
        <v>t(317) = 1.54, p = 0.125, d = 0.526</v>
      </c>
      <c r="F381" s="120">
        <v>317</v>
      </c>
      <c r="G381" s="120">
        <v>1.54</v>
      </c>
      <c r="H381" s="120">
        <v>0.125</v>
      </c>
      <c r="I381" s="125">
        <v>0.52600000000000002</v>
      </c>
      <c r="J381" s="125"/>
    </row>
    <row r="382" spans="1:10" ht="18" thickBot="1" x14ac:dyDescent="0.25">
      <c r="A382" s="13"/>
      <c r="B382" s="95"/>
      <c r="C382" s="17" t="s">
        <v>592</v>
      </c>
      <c r="D382" s="10" t="str">
        <f t="shared" si="21"/>
        <v>t(317) = 0.09, p = 0.929, d = 0.027</v>
      </c>
      <c r="F382" s="120">
        <v>317</v>
      </c>
      <c r="G382" s="120">
        <v>0.09</v>
      </c>
      <c r="H382" s="120">
        <v>0.92900000000000005</v>
      </c>
      <c r="I382" s="125">
        <v>2.7E-2</v>
      </c>
      <c r="J382" s="125"/>
    </row>
  </sheetData>
  <conditionalFormatting sqref="H354">
    <cfRule type="expression" dxfId="9" priority="2">
      <formula>AND(H354&lt;&gt;"",--H354&lt;0.05)</formula>
    </cfRule>
  </conditionalFormatting>
  <conditionalFormatting sqref="H379">
    <cfRule type="expression" dxfId="8" priority="1">
      <formula>AND(H379&lt;&gt;"",--H379&lt;0.05)</formula>
    </cfRule>
  </conditionalFormatting>
  <conditionalFormatting sqref="H1:I25 H26 H27:I92 H93 H94:I174 H175 H176:I241 H242 H243:I301 H302 H303:I332 H353:I353">
    <cfRule type="expression" dxfId="7" priority="20">
      <formula>AND(H1&lt;&gt;"",--H1&lt;0.05)</formula>
    </cfRule>
  </conditionalFormatting>
  <conditionalFormatting sqref="H334:I334 H342:I349 I350 H351:I351">
    <cfRule type="expression" dxfId="6" priority="18">
      <formula>AND(H334&lt;&gt;"",--H334&lt;0.05)</formula>
    </cfRule>
  </conditionalFormatting>
  <conditionalFormatting sqref="H359:I359 H367:I374 I375 H376:I376">
    <cfRule type="expression" dxfId="5" priority="14">
      <formula>AND(H359&lt;&gt;"",--H359&lt;0.05)</formula>
    </cfRule>
  </conditionalFormatting>
  <conditionalFormatting sqref="H378:I378">
    <cfRule type="expression" dxfId="4" priority="15">
      <formula>AND(H378&lt;&gt;"",--H378&lt;0.05)</formula>
    </cfRule>
  </conditionalFormatting>
  <conditionalFormatting sqref="I335:I337">
    <cfRule type="expression" dxfId="3" priority="11">
      <formula>AND(I335&lt;&gt;"",--I335&lt;0.05)</formula>
    </cfRule>
  </conditionalFormatting>
  <conditionalFormatting sqref="I360">
    <cfRule type="expression" dxfId="2" priority="6">
      <formula>AND(I360&lt;&gt;"",--I360&lt;0.05)</formula>
    </cfRule>
  </conditionalFormatting>
  <conditionalFormatting sqref="I362">
    <cfRule type="expression" dxfId="1" priority="5">
      <formula>AND(I362&lt;&gt;"",--I362&lt;0.05)</formula>
    </cfRule>
  </conditionalFormatting>
  <conditionalFormatting sqref="I365">
    <cfRule type="expression" dxfId="0" priority="4">
      <formula>AND(I365&lt;&gt;"",--I365&lt;0.05)</formula>
    </cfRule>
  </conditionalFormatting>
  <pageMargins left="0.25" right="0.25" top="0.75" bottom="0.75" header="0.3" footer="0.3"/>
  <pageSetup scale="95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Sex - main effects across figs</vt:lpstr>
      <vt:lpstr>Fig 3 Naïve adult</vt:lpstr>
      <vt:lpstr>Fig 4 Adol morphine</vt:lpstr>
      <vt:lpstr>Fig 5 Adult Re-exposure</vt:lpstr>
      <vt:lpstr>Fig 6 Ephys</vt:lpstr>
      <vt:lpstr>Fig S2 Naïve adult press</vt:lpstr>
      <vt:lpstr>Fig S4 Adol morphine press</vt:lpstr>
      <vt:lpstr>Fig S5 Adult morphine press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Donka</dc:creator>
  <cp:lastModifiedBy>Donahey Roitman, Jamie</cp:lastModifiedBy>
  <cp:lastPrinted>2024-09-09T21:01:38Z</cp:lastPrinted>
  <dcterms:created xsi:type="dcterms:W3CDTF">2024-03-21T19:58:07Z</dcterms:created>
  <dcterms:modified xsi:type="dcterms:W3CDTF">2025-03-01T19:52:43Z</dcterms:modified>
</cp:coreProperties>
</file>