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Data_science\colaberry\mit_zebra\"/>
    </mc:Choice>
  </mc:AlternateContent>
  <xr:revisionPtr revIDLastSave="0" documentId="13_ncr:1_{F865141A-6A68-44C9-B550-7A927CAB0C7D}" xr6:coauthVersionLast="45" xr6:coauthVersionMax="45" xr10:uidLastSave="{00000000-0000-0000-0000-000000000000}"/>
  <bookViews>
    <workbookView xWindow="-98" yWindow="-98" windowWidth="20715" windowHeight="13875" firstSheet="2" activeTab="7" xr2:uid="{00000000-000D-0000-FFFF-FFFF00000000}"/>
  </bookViews>
  <sheets>
    <sheet name="Decision on Partnership" sheetId="1" r:id="rId1"/>
    <sheet name="Overall Match" sheetId="2" r:id="rId2"/>
    <sheet name="Needs Match" sheetId="3" r:id="rId3"/>
    <sheet name="Geo Match" sheetId="4" r:id="rId4"/>
    <sheet name="Stage Match" sheetId="5" r:id="rId5"/>
    <sheet name="Challenge Match" sheetId="6" r:id="rId6"/>
    <sheet name="Partner Data" sheetId="7" r:id="rId7"/>
    <sheet name="Solver Team Data" sheetId="8" r:id="rId8"/>
    <sheet name="Needs" sheetId="9" r:id="rId9"/>
    <sheet name="Regions" sheetId="10" r:id="rId10"/>
  </sheets>
  <definedNames>
    <definedName name="_xlnm._FilterDatabase" localSheetId="0" hidden="1">'Decision on Partnership'!$A$1:$AJ$317</definedName>
    <definedName name="_xlnm._FilterDatabase" localSheetId="1" hidden="1">'Overall Match'!$A$1:$AH$241</definedName>
    <definedName name="_xlnm._FilterDatabase" localSheetId="6" hidden="1">'Partner Data'!$A$1:$Z$109</definedName>
    <definedName name="_xlnm._FilterDatabase" localSheetId="9" hidden="1">Regions!$A$1:$F$368</definedName>
    <definedName name="Z_00462EF6_E13A_4996_88F7_0FD17C2742BF_.wvu.FilterData" localSheetId="0" hidden="1">'Decision on Partnership'!$A$1:$AJ$117</definedName>
    <definedName name="Z_5FF6E22E_6A55_4001_BC11_82710CE5653F_.wvu.FilterData" localSheetId="0" hidden="1">'Decision on Partnership'!$A$1:$AJ$117</definedName>
    <definedName name="Z_7A61119E_2D00_4320_BE5E_1AD88705FB51_.wvu.FilterData" localSheetId="1" hidden="1">'Overall Match'!$A$1:$AH$241</definedName>
    <definedName name="Z_851713D7_679F_4816_9D52_802D23CA7338_.wvu.FilterData" localSheetId="0" hidden="1">'Decision on Partnership'!$A$1:$AJ$117</definedName>
    <definedName name="Z_A8EDCA55_A1F0_496B_A766_B58308380039_.wvu.FilterData" localSheetId="3" hidden="1">'Geo Match'!$A$1:$AH$116</definedName>
    <definedName name="Z_A8EDCA55_A1F0_496B_A766_B58308380039_.wvu.FilterData" localSheetId="2" hidden="1">'Needs Match'!$A$1:$AH$248</definedName>
    <definedName name="Z_A8EDCA55_A1F0_496B_A766_B58308380039_.wvu.FilterData" localSheetId="1" hidden="1">'Overall Match'!$A$1:$AH$115</definedName>
    <definedName name="Z_AA3AEE27_C310_41D1_AC28_43FBAFB87A05_.wvu.FilterData" localSheetId="1" hidden="1">'Overall Match'!$A$1:$AH$241</definedName>
    <definedName name="Z_CC14F9B0_B71F_47C5_8565_77B022495AC1_.wvu.FilterData" localSheetId="2" hidden="1">'Needs Match'!$A$1:$AH$132</definedName>
    <definedName name="Z_DFBBDCFE_9FD2_4CEF_90B2_C3DCAB600E77_.wvu.FilterData" localSheetId="0" hidden="1">'Decision on Partnership'!$A$1:$AJ$117</definedName>
    <definedName name="Z_E263F999_C63B_4BE7_BC44_17997DDF2348_.wvu.FilterData" localSheetId="2" hidden="1">'Needs Match'!$A$1:$AH$132</definedName>
    <definedName name="Z_E263F999_C63B_4BE7_BC44_17997DDF2348_.wvu.FilterData" localSheetId="1" hidden="1">'Overall Match'!$A$1:$AH$109</definedName>
    <definedName name="Z_EB01A138_28E9_430A_AAE9_7D45B5EDF5B0_.wvu.FilterData" localSheetId="0" hidden="1">'Decision on Partnership'!$A$1:$AJ$117</definedName>
    <definedName name="Z_FF8F2E08_F848_4A34_B215_0AA9DAE2D90D_.wvu.FilterData" localSheetId="3" hidden="1">'Geo Match'!$A$1:$AH$116</definedName>
    <definedName name="Z_FF8F2E08_F848_4A34_B215_0AA9DAE2D90D_.wvu.FilterData" localSheetId="2" hidden="1">'Needs Match'!$A$1:$AH$132</definedName>
  </definedNames>
  <calcPr calcId="181029"/>
  <customWorkbookViews>
    <customWorkbookView name="EP (Carlos)" guid="{DFBBDCFE-9FD2-4CEF-90B2-C3DCAB600E77}" maximized="1" windowWidth="0" windowHeight="0" activeSheetId="0"/>
    <customWorkbookView name="EP" guid="{A8EDCA55-A1F0-496B-A766-B58308380039}" maximized="1" windowWidth="0" windowHeight="0" activeSheetId="0"/>
    <customWorkbookView name="Susty (ATD + Sharon)" guid="{EB01A138-28E9-430A-AAE9-7D45B5EDF5B0}" maximized="1" windowWidth="0" windowHeight="0" activeSheetId="0"/>
    <customWorkbookView name="Filter 1" guid="{CC14F9B0-B71F-47C5-8565-77B022495AC1}" maximized="1" windowWidth="0" windowHeight="0" activeSheetId="0"/>
    <customWorkbookView name="Sustainability" guid="{AA3AEE27-C310-41D1-AC28-43FBAFB87A05}" maximized="1" windowWidth="0" windowHeight="0" activeSheetId="0"/>
    <customWorkbookView name="Eliza" guid="{00462EF6-E13A-4996-88F7-0FD17C2742BF}" maximized="1" windowWidth="0" windowHeight="0" activeSheetId="0"/>
    <customWorkbookView name="Health" guid="{E263F999-C63B-4BE7-BC44-17997DDF2348}" maximized="1" windowWidth="0" windowHeight="0" activeSheetId="0"/>
    <customWorkbookView name="Health (Pooja + Patrick)" guid="{5FF6E22E-6A55-4001-BC11-82710CE5653F}" maximized="1" windowWidth="0" windowHeight="0" activeSheetId="0"/>
    <customWorkbookView name="Learning - EB" guid="{FF8F2E08-F848-4A34-B215-0AA9DAE2D90D}" maximized="1" windowWidth="0" windowHeight="0" activeSheetId="0"/>
    <customWorkbookView name="Learning" guid="{7A61119E-2D00-4320-BE5E-1AD88705FB51}" maximized="1" windowWidth="0" windowHeight="0" activeSheetId="0"/>
    <customWorkbookView name="Learning (Eliza + Sara)" guid="{851713D7-679F-4816-9D52-802D23CA733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4" roundtripDataSignature="AMtx7mgJkIwVQO6tq0EClQi5Uq+ZMwk0YA=="/>
    </ext>
  </extLst>
</workbook>
</file>

<file path=xl/calcChain.xml><?xml version="1.0" encoding="utf-8"?>
<calcChain xmlns="http://schemas.openxmlformats.org/spreadsheetml/2006/main">
  <c r="B42" i="6" l="1"/>
  <c r="B41" i="6"/>
  <c r="B40" i="6"/>
  <c r="B39" i="6"/>
  <c r="B38" i="6"/>
  <c r="B37" i="6"/>
  <c r="AA36" i="6"/>
  <c r="B36" i="6"/>
  <c r="B35" i="6"/>
  <c r="M34" i="6"/>
  <c r="B34" i="6"/>
  <c r="B33" i="6"/>
  <c r="U32" i="6"/>
  <c r="B32" i="6"/>
  <c r="B31" i="6"/>
  <c r="AA30" i="6"/>
  <c r="B30" i="6"/>
  <c r="L29" i="6"/>
  <c r="B29" i="6"/>
  <c r="B28" i="6"/>
  <c r="B27" i="6"/>
  <c r="B26" i="6"/>
  <c r="AB25" i="6"/>
  <c r="B25" i="6"/>
  <c r="B24" i="6"/>
  <c r="AC24" i="6" s="1"/>
  <c r="B23" i="6"/>
  <c r="B22" i="6"/>
  <c r="Y21" i="6"/>
  <c r="B21" i="6"/>
  <c r="B20" i="6"/>
  <c r="B19" i="6"/>
  <c r="T18" i="6"/>
  <c r="B18" i="6"/>
  <c r="AC17" i="6"/>
  <c r="B17" i="6"/>
  <c r="K16" i="6"/>
  <c r="B16" i="6"/>
  <c r="S15" i="6"/>
  <c r="B15" i="6"/>
  <c r="AB14" i="6"/>
  <c r="G14" i="6"/>
  <c r="B14" i="6"/>
  <c r="AD13" i="6"/>
  <c r="T13" i="6"/>
  <c r="B13" i="6"/>
  <c r="U12" i="6"/>
  <c r="J12" i="6"/>
  <c r="B12" i="6"/>
  <c r="AH12" i="6" s="1"/>
  <c r="V11" i="6"/>
  <c r="K11" i="6"/>
  <c r="B11" i="6"/>
  <c r="L10" i="6"/>
  <c r="B10" i="6"/>
  <c r="Z9" i="6"/>
  <c r="B9" i="6"/>
  <c r="AB9" i="6" s="1"/>
  <c r="AA8" i="6"/>
  <c r="Y8" i="6"/>
  <c r="S8" i="6"/>
  <c r="K8" i="6"/>
  <c r="B8" i="6"/>
  <c r="AB7" i="6"/>
  <c r="B7" i="6"/>
  <c r="Z7" i="6" s="1"/>
  <c r="AC6" i="6"/>
  <c r="AA6" i="6"/>
  <c r="U6" i="6"/>
  <c r="S6" i="6"/>
  <c r="M6" i="6"/>
  <c r="K6" i="6"/>
  <c r="E6" i="6"/>
  <c r="B6" i="6"/>
  <c r="AD5" i="6"/>
  <c r="AC5" i="6"/>
  <c r="AB5" i="6"/>
  <c r="V5" i="6"/>
  <c r="U5" i="6"/>
  <c r="T5" i="6"/>
  <c r="N5" i="6"/>
  <c r="M5" i="6"/>
  <c r="L5" i="6"/>
  <c r="E5" i="6"/>
  <c r="B5" i="6"/>
  <c r="AD4" i="6"/>
  <c r="AC4" i="6"/>
  <c r="V4" i="6"/>
  <c r="U4" i="6"/>
  <c r="M4" i="6"/>
  <c r="F4" i="6"/>
  <c r="E4" i="6"/>
  <c r="B4" i="6"/>
  <c r="AF3" i="6"/>
  <c r="AD3" i="6"/>
  <c r="V3" i="6"/>
  <c r="N3" i="6"/>
  <c r="B3" i="6"/>
  <c r="AH2" i="6"/>
  <c r="AH11" i="6" s="1"/>
  <c r="AG2" i="6"/>
  <c r="AG10" i="6" s="1"/>
  <c r="AF2" i="6"/>
  <c r="AE2" i="6"/>
  <c r="AE19" i="6" s="1"/>
  <c r="AD2" i="6"/>
  <c r="AD11" i="6" s="1"/>
  <c r="AC2" i="6"/>
  <c r="AC10" i="6" s="1"/>
  <c r="AB2" i="6"/>
  <c r="AB10" i="6" s="1"/>
  <c r="AA2" i="6"/>
  <c r="AA10" i="6" s="1"/>
  <c r="Z2" i="6"/>
  <c r="Z21" i="6" s="1"/>
  <c r="Y2" i="6"/>
  <c r="X2" i="6"/>
  <c r="X3" i="6" s="1"/>
  <c r="W2" i="6"/>
  <c r="W16" i="6" s="1"/>
  <c r="V2" i="6"/>
  <c r="V9" i="6" s="1"/>
  <c r="U2" i="6"/>
  <c r="U9" i="6" s="1"/>
  <c r="T2" i="6"/>
  <c r="T37" i="6" s="1"/>
  <c r="S2" i="6"/>
  <c r="S20" i="6" s="1"/>
  <c r="R2" i="6"/>
  <c r="R20" i="6" s="1"/>
  <c r="Q2" i="6"/>
  <c r="Q8" i="6" s="1"/>
  <c r="P2" i="6"/>
  <c r="O2" i="6"/>
  <c r="O4" i="6" s="1"/>
  <c r="N2" i="6"/>
  <c r="N4" i="6" s="1"/>
  <c r="M2" i="6"/>
  <c r="M14" i="6" s="1"/>
  <c r="L2" i="6"/>
  <c r="L15" i="6" s="1"/>
  <c r="K2" i="6"/>
  <c r="K26" i="6" s="1"/>
  <c r="J2" i="6"/>
  <c r="J31" i="6" s="1"/>
  <c r="I2" i="6"/>
  <c r="I13" i="6" s="1"/>
  <c r="H2" i="6"/>
  <c r="H28" i="6" s="1"/>
  <c r="G2" i="6"/>
  <c r="G3" i="6" s="1"/>
  <c r="F2" i="6"/>
  <c r="F3" i="6" s="1"/>
  <c r="E2" i="6"/>
  <c r="E13" i="6" s="1"/>
  <c r="D2" i="6"/>
  <c r="C2" i="6"/>
  <c r="B42" i="5"/>
  <c r="B41" i="5"/>
  <c r="B40" i="5"/>
  <c r="B39" i="5"/>
  <c r="B38" i="5"/>
  <c r="B37" i="5"/>
  <c r="B36" i="5"/>
  <c r="B35" i="5"/>
  <c r="B34" i="5"/>
  <c r="B33" i="5"/>
  <c r="B32" i="5"/>
  <c r="B31" i="5"/>
  <c r="B30" i="5"/>
  <c r="B29" i="5"/>
  <c r="B28" i="5"/>
  <c r="B27" i="5"/>
  <c r="X26" i="5"/>
  <c r="B26" i="5"/>
  <c r="B25" i="5"/>
  <c r="B24" i="5"/>
  <c r="B23" i="5"/>
  <c r="AE22" i="5"/>
  <c r="AC22" i="5"/>
  <c r="D22" i="5"/>
  <c r="B22" i="5"/>
  <c r="AD21" i="5"/>
  <c r="F21" i="5"/>
  <c r="E21" i="5"/>
  <c r="B21" i="5"/>
  <c r="O20" i="5"/>
  <c r="N20" i="5"/>
  <c r="B20" i="5"/>
  <c r="AF19" i="5"/>
  <c r="AE19" i="5"/>
  <c r="L19" i="5"/>
  <c r="H19" i="5"/>
  <c r="B19" i="5"/>
  <c r="Y18" i="5"/>
  <c r="X18" i="5"/>
  <c r="U18" i="5"/>
  <c r="E18" i="5"/>
  <c r="B18" i="5"/>
  <c r="V17" i="5"/>
  <c r="M17" i="5"/>
  <c r="B17" i="5"/>
  <c r="AH16" i="5"/>
  <c r="AE16" i="5"/>
  <c r="AD16" i="5"/>
  <c r="T16" i="5"/>
  <c r="G16" i="5"/>
  <c r="F16" i="5"/>
  <c r="B16" i="5"/>
  <c r="AE15" i="5"/>
  <c r="AD15" i="5"/>
  <c r="AC15" i="5"/>
  <c r="U15" i="5"/>
  <c r="T15" i="5"/>
  <c r="H15" i="5"/>
  <c r="G15" i="5"/>
  <c r="B15" i="5"/>
  <c r="AF14" i="5"/>
  <c r="AE14" i="5"/>
  <c r="W14" i="5"/>
  <c r="V14" i="5"/>
  <c r="U14" i="5"/>
  <c r="M14" i="5"/>
  <c r="L14" i="5"/>
  <c r="B14" i="5"/>
  <c r="X13" i="5"/>
  <c r="P13" i="5"/>
  <c r="O13" i="5"/>
  <c r="H13" i="5"/>
  <c r="G13" i="5"/>
  <c r="F13" i="5"/>
  <c r="B13" i="5"/>
  <c r="AF12" i="5"/>
  <c r="AE12" i="5"/>
  <c r="W12" i="5"/>
  <c r="V12" i="5"/>
  <c r="N12" i="5"/>
  <c r="L12" i="5"/>
  <c r="D12" i="5"/>
  <c r="B12" i="5"/>
  <c r="AD12" i="5" s="1"/>
  <c r="AB11" i="5"/>
  <c r="H11" i="5"/>
  <c r="B11" i="5"/>
  <c r="AH10" i="5"/>
  <c r="AG10" i="5"/>
  <c r="AF10" i="5"/>
  <c r="X10" i="5"/>
  <c r="V10" i="5"/>
  <c r="P10" i="5"/>
  <c r="N10" i="5"/>
  <c r="M10" i="5"/>
  <c r="F10" i="5"/>
  <c r="E10" i="5"/>
  <c r="D10" i="5"/>
  <c r="B10" i="5"/>
  <c r="B9" i="5"/>
  <c r="AD8" i="5"/>
  <c r="AC8" i="5"/>
  <c r="AB8" i="5"/>
  <c r="U8" i="5"/>
  <c r="T8" i="5"/>
  <c r="M8" i="5"/>
  <c r="L8" i="5"/>
  <c r="E8" i="5"/>
  <c r="D8" i="5"/>
  <c r="B8" i="5"/>
  <c r="AD7" i="5"/>
  <c r="AC7" i="5"/>
  <c r="AB7" i="5"/>
  <c r="V7" i="5"/>
  <c r="U7" i="5"/>
  <c r="T7" i="5"/>
  <c r="N7" i="5"/>
  <c r="M7" i="5"/>
  <c r="L7" i="5"/>
  <c r="F7" i="5"/>
  <c r="E7" i="5"/>
  <c r="D7" i="5"/>
  <c r="B7" i="5"/>
  <c r="AF6" i="5"/>
  <c r="AE6" i="5"/>
  <c r="AD6" i="5"/>
  <c r="AC6" i="5"/>
  <c r="W6" i="5"/>
  <c r="V6" i="5"/>
  <c r="U6" i="5"/>
  <c r="O6" i="5"/>
  <c r="N6" i="5"/>
  <c r="M6" i="5"/>
  <c r="G6" i="5"/>
  <c r="F6" i="5"/>
  <c r="E6" i="5"/>
  <c r="B6" i="5"/>
  <c r="AF5" i="5"/>
  <c r="AE5" i="5"/>
  <c r="AD5" i="5"/>
  <c r="X5" i="5"/>
  <c r="W5" i="5"/>
  <c r="V5" i="5"/>
  <c r="P5" i="5"/>
  <c r="O5" i="5"/>
  <c r="N5" i="5"/>
  <c r="H5" i="5"/>
  <c r="G5" i="5"/>
  <c r="F5" i="5"/>
  <c r="B5" i="5"/>
  <c r="AG4" i="5"/>
  <c r="AF4" i="5"/>
  <c r="AE4" i="5"/>
  <c r="X4" i="5"/>
  <c r="W4" i="5"/>
  <c r="P4" i="5"/>
  <c r="O4" i="5"/>
  <c r="I4" i="5"/>
  <c r="H4" i="5"/>
  <c r="G4" i="5"/>
  <c r="B4" i="5"/>
  <c r="B3" i="5"/>
  <c r="AH2" i="5"/>
  <c r="AH13" i="5" s="1"/>
  <c r="AG2" i="5"/>
  <c r="AF2" i="5"/>
  <c r="AF11" i="5" s="1"/>
  <c r="AE2" i="5"/>
  <c r="AE11" i="5" s="1"/>
  <c r="AD2" i="5"/>
  <c r="AC2" i="5"/>
  <c r="AC18" i="5" s="1"/>
  <c r="AB2" i="5"/>
  <c r="AA2" i="5"/>
  <c r="Z2" i="5"/>
  <c r="Z11" i="5" s="1"/>
  <c r="Y2" i="5"/>
  <c r="Y10" i="5" s="1"/>
  <c r="X2" i="5"/>
  <c r="X25" i="5" s="1"/>
  <c r="W2" i="5"/>
  <c r="W11" i="5" s="1"/>
  <c r="V2" i="5"/>
  <c r="V20" i="5" s="1"/>
  <c r="U2" i="5"/>
  <c r="T2" i="5"/>
  <c r="S2" i="5"/>
  <c r="R2" i="5"/>
  <c r="Q2" i="5"/>
  <c r="Q11" i="5" s="1"/>
  <c r="P2" i="5"/>
  <c r="P18" i="5" s="1"/>
  <c r="O2" i="5"/>
  <c r="N2" i="5"/>
  <c r="N21" i="5" s="1"/>
  <c r="M2" i="5"/>
  <c r="M21" i="5" s="1"/>
  <c r="L2" i="5"/>
  <c r="K2" i="5"/>
  <c r="J2" i="5"/>
  <c r="I2" i="5"/>
  <c r="I11" i="5" s="1"/>
  <c r="H2" i="5"/>
  <c r="G2" i="5"/>
  <c r="F2" i="5"/>
  <c r="E2" i="5"/>
  <c r="E33" i="5" s="1"/>
  <c r="D2" i="5"/>
  <c r="C2" i="5"/>
  <c r="B48" i="4"/>
  <c r="Z47" i="4"/>
  <c r="B47" i="4"/>
  <c r="B46" i="4"/>
  <c r="B45" i="4"/>
  <c r="B44" i="4"/>
  <c r="B43" i="4"/>
  <c r="AC42" i="4"/>
  <c r="B42" i="4"/>
  <c r="B41" i="4"/>
  <c r="R40" i="4"/>
  <c r="B40" i="4"/>
  <c r="AB39" i="4"/>
  <c r="B39" i="4"/>
  <c r="AG38" i="4"/>
  <c r="O38" i="4"/>
  <c r="B38" i="4"/>
  <c r="AG37" i="4"/>
  <c r="Q37" i="4"/>
  <c r="B37" i="4"/>
  <c r="W36" i="4"/>
  <c r="G36" i="4"/>
  <c r="B36" i="4"/>
  <c r="B35" i="4"/>
  <c r="Y34" i="4"/>
  <c r="I34" i="4"/>
  <c r="B34" i="4"/>
  <c r="Z33" i="4"/>
  <c r="J33" i="4"/>
  <c r="B33" i="4"/>
  <c r="AA32" i="4"/>
  <c r="K32" i="4"/>
  <c r="B32" i="4"/>
  <c r="AC31" i="4"/>
  <c r="B31" i="4"/>
  <c r="AE30" i="4"/>
  <c r="O30" i="4"/>
  <c r="B30" i="4"/>
  <c r="AG29" i="4"/>
  <c r="Q29" i="4"/>
  <c r="B29" i="4"/>
  <c r="B28" i="4"/>
  <c r="Z28" i="4" s="1"/>
  <c r="Y27" i="4"/>
  <c r="O27" i="4"/>
  <c r="C27" i="4"/>
  <c r="B27" i="4"/>
  <c r="Z26" i="4"/>
  <c r="Q26" i="4"/>
  <c r="B26" i="4"/>
  <c r="W25" i="4"/>
  <c r="M25" i="4"/>
  <c r="D25" i="4"/>
  <c r="B25" i="4"/>
  <c r="AB24" i="4"/>
  <c r="S24" i="4"/>
  <c r="J24" i="4"/>
  <c r="B24" i="4"/>
  <c r="AH23" i="4"/>
  <c r="Y23" i="4"/>
  <c r="Q23" i="4"/>
  <c r="I23" i="4"/>
  <c r="B23" i="4"/>
  <c r="B22" i="4"/>
  <c r="AA21" i="4"/>
  <c r="S21" i="4"/>
  <c r="K21" i="4"/>
  <c r="C21" i="4"/>
  <c r="B21" i="4"/>
  <c r="AB20" i="4"/>
  <c r="T20" i="4"/>
  <c r="L20" i="4"/>
  <c r="D20" i="4"/>
  <c r="B20" i="4"/>
  <c r="AC19" i="4"/>
  <c r="B19" i="4"/>
  <c r="AD18" i="4"/>
  <c r="V18" i="4"/>
  <c r="N18" i="4"/>
  <c r="B18" i="4"/>
  <c r="AE17" i="4"/>
  <c r="W17" i="4"/>
  <c r="O17" i="4"/>
  <c r="G17" i="4"/>
  <c r="B17" i="4"/>
  <c r="B16" i="4"/>
  <c r="AG15" i="4"/>
  <c r="Y15" i="4"/>
  <c r="Q15" i="4"/>
  <c r="I15" i="4"/>
  <c r="B15" i="4"/>
  <c r="B14" i="4"/>
  <c r="AA13" i="4"/>
  <c r="S13" i="4"/>
  <c r="K13" i="4"/>
  <c r="C13" i="4"/>
  <c r="B13" i="4"/>
  <c r="AB12" i="4"/>
  <c r="T12" i="4"/>
  <c r="L12" i="4"/>
  <c r="D12" i="4"/>
  <c r="B12" i="4"/>
  <c r="AC11" i="4"/>
  <c r="B11" i="4"/>
  <c r="AD10" i="4"/>
  <c r="V10" i="4"/>
  <c r="N10" i="4"/>
  <c r="F10" i="4"/>
  <c r="B10" i="4"/>
  <c r="AE9" i="4"/>
  <c r="W9" i="4"/>
  <c r="O9" i="4"/>
  <c r="G9" i="4"/>
  <c r="B9"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AH2" i="4"/>
  <c r="AH15" i="4" s="1"/>
  <c r="AG2" i="4"/>
  <c r="AF2" i="4"/>
  <c r="AF25" i="4" s="1"/>
  <c r="AE2" i="4"/>
  <c r="AE37" i="4" s="1"/>
  <c r="AD2" i="4"/>
  <c r="AD37" i="4" s="1"/>
  <c r="AC2" i="4"/>
  <c r="AC23" i="4" s="1"/>
  <c r="AB2" i="4"/>
  <c r="AB40" i="4" s="1"/>
  <c r="AA2" i="4"/>
  <c r="AA40" i="4" s="1"/>
  <c r="Z2" i="4"/>
  <c r="Z34" i="4" s="1"/>
  <c r="Y2" i="4"/>
  <c r="X2" i="4"/>
  <c r="X35" i="4" s="1"/>
  <c r="W2" i="4"/>
  <c r="W31" i="4" s="1"/>
  <c r="V2" i="4"/>
  <c r="V31" i="4" s="1"/>
  <c r="U2" i="4"/>
  <c r="T2" i="4"/>
  <c r="T46" i="4" s="1"/>
  <c r="S2" i="4"/>
  <c r="S46" i="4" s="1"/>
  <c r="R2" i="4"/>
  <c r="R26" i="4" s="1"/>
  <c r="Q2" i="4"/>
  <c r="P2" i="4"/>
  <c r="O2" i="4"/>
  <c r="O43" i="4" s="1"/>
  <c r="N2" i="4"/>
  <c r="N43" i="4" s="1"/>
  <c r="M2" i="4"/>
  <c r="M31" i="4" s="1"/>
  <c r="L2" i="4"/>
  <c r="L34" i="4" s="1"/>
  <c r="K2" i="4"/>
  <c r="K34" i="4" s="1"/>
  <c r="J2" i="4"/>
  <c r="J34" i="4" s="1"/>
  <c r="I2" i="4"/>
  <c r="H2" i="4"/>
  <c r="H16" i="4" s="1"/>
  <c r="G2" i="4"/>
  <c r="G31" i="4" s="1"/>
  <c r="F2" i="4"/>
  <c r="F29" i="4" s="1"/>
  <c r="E2" i="4"/>
  <c r="D2" i="4"/>
  <c r="D31" i="4" s="1"/>
  <c r="C2" i="4"/>
  <c r="C24" i="4" s="1"/>
  <c r="B48" i="3"/>
  <c r="B47" i="3"/>
  <c r="W46" i="3"/>
  <c r="B46" i="3"/>
  <c r="B45" i="3"/>
  <c r="K44" i="3"/>
  <c r="B44" i="3"/>
  <c r="B43" i="3"/>
  <c r="C42" i="3"/>
  <c r="B42" i="3"/>
  <c r="B41" i="3"/>
  <c r="B40" i="3"/>
  <c r="B39" i="3"/>
  <c r="B38" i="3"/>
  <c r="B37" i="3"/>
  <c r="B36" i="3"/>
  <c r="K35" i="3"/>
  <c r="B35" i="3"/>
  <c r="G34" i="3"/>
  <c r="B34" i="3"/>
  <c r="F33" i="3"/>
  <c r="B33" i="3"/>
  <c r="B32" i="3"/>
  <c r="B31" i="3"/>
  <c r="B30" i="3"/>
  <c r="AH29" i="3"/>
  <c r="B29" i="3"/>
  <c r="Z28" i="3"/>
  <c r="C28" i="3"/>
  <c r="B28" i="3"/>
  <c r="O27" i="3"/>
  <c r="B27" i="3"/>
  <c r="AC26" i="3"/>
  <c r="B26" i="3"/>
  <c r="B25" i="3"/>
  <c r="Z24" i="3"/>
  <c r="J24" i="3"/>
  <c r="B24" i="3"/>
  <c r="AB23" i="3"/>
  <c r="O23" i="3"/>
  <c r="C23" i="3"/>
  <c r="B23" i="3"/>
  <c r="L22" i="3"/>
  <c r="B22" i="3"/>
  <c r="AG21" i="3"/>
  <c r="B21" i="3"/>
  <c r="B20" i="3"/>
  <c r="AA20" i="3" s="1"/>
  <c r="W19" i="3"/>
  <c r="J19" i="3"/>
  <c r="B19" i="3"/>
  <c r="D18" i="3"/>
  <c r="B18" i="3"/>
  <c r="Z17" i="3"/>
  <c r="B17" i="3"/>
  <c r="AH16" i="3"/>
  <c r="V16" i="3"/>
  <c r="D16" i="3"/>
  <c r="B16" i="3"/>
  <c r="AB15" i="3"/>
  <c r="S15" i="3"/>
  <c r="I15" i="3"/>
  <c r="B15" i="3"/>
  <c r="AH14" i="3"/>
  <c r="G14" i="3"/>
  <c r="B14" i="3"/>
  <c r="AE13" i="3"/>
  <c r="V13" i="3"/>
  <c r="C13" i="3"/>
  <c r="B13" i="3"/>
  <c r="AA12" i="3"/>
  <c r="R12" i="3"/>
  <c r="B12" i="3"/>
  <c r="AG11" i="3"/>
  <c r="O11" i="3"/>
  <c r="B11" i="3"/>
  <c r="B10" i="3"/>
  <c r="T10" i="3" s="1"/>
  <c r="AA9" i="3"/>
  <c r="Z9" i="3"/>
  <c r="G9" i="3"/>
  <c r="B9"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AH2" i="3"/>
  <c r="AH46" i="3" s="1"/>
  <c r="AG2" i="3"/>
  <c r="AF2" i="3"/>
  <c r="AE2" i="3"/>
  <c r="AE43" i="3" s="1"/>
  <c r="AD2" i="3"/>
  <c r="AD35" i="3" s="1"/>
  <c r="AC2" i="3"/>
  <c r="AC10" i="3" s="1"/>
  <c r="AB2" i="3"/>
  <c r="AB40" i="3" s="1"/>
  <c r="AA2" i="3"/>
  <c r="AA42" i="3" s="1"/>
  <c r="Z2" i="3"/>
  <c r="Z25" i="3" s="1"/>
  <c r="Y2" i="3"/>
  <c r="X2" i="3"/>
  <c r="X22" i="3" s="1"/>
  <c r="W2" i="3"/>
  <c r="W14" i="3" s="1"/>
  <c r="V2" i="3"/>
  <c r="V14" i="3" s="1"/>
  <c r="U2" i="3"/>
  <c r="T2" i="3"/>
  <c r="T23" i="3" s="1"/>
  <c r="S2" i="3"/>
  <c r="S23" i="3" s="1"/>
  <c r="R2" i="3"/>
  <c r="R9" i="3" s="1"/>
  <c r="Q2" i="3"/>
  <c r="P2" i="3"/>
  <c r="O2" i="3"/>
  <c r="O15" i="3" s="1"/>
  <c r="N2" i="3"/>
  <c r="N38" i="3" s="1"/>
  <c r="M2" i="3"/>
  <c r="M17" i="3" s="1"/>
  <c r="L2" i="3"/>
  <c r="L12" i="3" s="1"/>
  <c r="K2" i="3"/>
  <c r="K12" i="3" s="1"/>
  <c r="J2" i="3"/>
  <c r="J25" i="3" s="1"/>
  <c r="I2" i="3"/>
  <c r="H2" i="3"/>
  <c r="G2" i="3"/>
  <c r="G19" i="3" s="1"/>
  <c r="F2" i="3"/>
  <c r="F40" i="3" s="1"/>
  <c r="E2" i="3"/>
  <c r="D2" i="3"/>
  <c r="D22" i="3" s="1"/>
  <c r="C2" i="3"/>
  <c r="C15" i="3" s="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P44" i="3" l="1"/>
  <c r="P43" i="3"/>
  <c r="P35" i="3"/>
  <c r="P41" i="3"/>
  <c r="P37" i="3"/>
  <c r="P28" i="3"/>
  <c r="P20" i="3"/>
  <c r="P46" i="3"/>
  <c r="P27" i="3"/>
  <c r="P47" i="3"/>
  <c r="P42" i="3"/>
  <c r="P38" i="3"/>
  <c r="P33" i="3"/>
  <c r="P25" i="3"/>
  <c r="P17" i="3"/>
  <c r="P9" i="3"/>
  <c r="P32" i="3"/>
  <c r="P24" i="3"/>
  <c r="P45" i="3"/>
  <c r="P39" i="3"/>
  <c r="P48" i="3"/>
  <c r="P29" i="3"/>
  <c r="P36" i="3"/>
  <c r="P18" i="3"/>
  <c r="P30" i="3"/>
  <c r="P15" i="3"/>
  <c r="P12" i="3"/>
  <c r="P21" i="3"/>
  <c r="P19" i="3"/>
  <c r="P10" i="3"/>
  <c r="P26" i="3"/>
  <c r="P22" i="3"/>
  <c r="P16" i="3"/>
  <c r="P13" i="3"/>
  <c r="P34" i="3"/>
  <c r="P40" i="3"/>
  <c r="P23" i="3"/>
  <c r="P11" i="3"/>
  <c r="I43" i="3"/>
  <c r="I42" i="3"/>
  <c r="I34" i="3"/>
  <c r="I48" i="3"/>
  <c r="I40" i="3"/>
  <c r="I35" i="3"/>
  <c r="I27" i="3"/>
  <c r="I19" i="3"/>
  <c r="I41" i="3"/>
  <c r="I38" i="3"/>
  <c r="I26" i="3"/>
  <c r="I45" i="3"/>
  <c r="I33" i="3"/>
  <c r="I36" i="3"/>
  <c r="I32" i="3"/>
  <c r="I24" i="3"/>
  <c r="I16" i="3"/>
  <c r="I9" i="2" s="1"/>
  <c r="I39" i="3"/>
  <c r="I31" i="3"/>
  <c r="I23" i="3"/>
  <c r="I37" i="3"/>
  <c r="I47" i="3"/>
  <c r="I44" i="3"/>
  <c r="I28" i="3"/>
  <c r="I46" i="3"/>
  <c r="I22" i="3"/>
  <c r="I29" i="3"/>
  <c r="I10" i="3"/>
  <c r="I17" i="3"/>
  <c r="I13" i="3"/>
  <c r="I30" i="3"/>
  <c r="I20" i="3"/>
  <c r="I18" i="3"/>
  <c r="I11" i="2" s="1"/>
  <c r="I11" i="3"/>
  <c r="I14" i="3"/>
  <c r="I21" i="3"/>
  <c r="I9" i="3"/>
  <c r="Q43" i="3"/>
  <c r="Q42" i="3"/>
  <c r="Q34" i="3"/>
  <c r="Q48" i="3"/>
  <c r="Q40" i="3"/>
  <c r="Q46" i="3"/>
  <c r="Q27" i="3"/>
  <c r="Q19" i="3"/>
  <c r="Q35" i="3"/>
  <c r="Q26" i="3"/>
  <c r="Q47" i="3"/>
  <c r="Q44" i="3"/>
  <c r="Q37" i="2" s="1"/>
  <c r="Q38" i="3"/>
  <c r="Q33" i="3"/>
  <c r="Q41" i="3"/>
  <c r="Q32" i="3"/>
  <c r="Q24" i="3"/>
  <c r="Q16" i="3"/>
  <c r="Q36" i="3"/>
  <c r="Q31" i="3"/>
  <c r="Q24" i="2" s="1"/>
  <c r="Q23" i="3"/>
  <c r="Q37" i="3"/>
  <c r="Q28" i="3"/>
  <c r="Q30" i="3"/>
  <c r="Q15" i="3"/>
  <c r="Q12" i="3"/>
  <c r="Q21" i="3"/>
  <c r="Q39" i="3"/>
  <c r="Q10" i="3"/>
  <c r="Q45" i="3"/>
  <c r="Q25" i="3"/>
  <c r="Q22" i="3"/>
  <c r="Q13" i="3"/>
  <c r="Q17" i="3"/>
  <c r="Q11" i="3"/>
  <c r="Q29" i="3"/>
  <c r="Q22" i="2" s="1"/>
  <c r="Q20" i="3"/>
  <c r="Q14" i="3"/>
  <c r="Y43" i="3"/>
  <c r="Y42" i="3"/>
  <c r="Y34" i="3"/>
  <c r="Y48" i="3"/>
  <c r="Y40" i="3"/>
  <c r="Y45" i="3"/>
  <c r="Y37" i="3"/>
  <c r="Y27" i="3"/>
  <c r="Y19" i="3"/>
  <c r="Y26" i="3"/>
  <c r="Y35" i="3"/>
  <c r="Y46" i="3"/>
  <c r="Y38" i="3"/>
  <c r="Y33" i="3"/>
  <c r="Y32" i="3"/>
  <c r="Y24" i="3"/>
  <c r="Y16" i="3"/>
  <c r="Y31" i="3"/>
  <c r="Y23" i="3"/>
  <c r="Y39" i="3"/>
  <c r="Y28" i="3"/>
  <c r="Y17" i="3"/>
  <c r="Y10" i="2" s="1"/>
  <c r="Y9" i="3"/>
  <c r="Y41" i="3"/>
  <c r="Y20" i="3"/>
  <c r="Y15" i="3"/>
  <c r="Y12" i="3"/>
  <c r="Y18" i="3"/>
  <c r="Y47" i="3"/>
  <c r="Y29" i="3"/>
  <c r="Y22" i="2" s="1"/>
  <c r="Y10" i="3"/>
  <c r="Y21" i="3"/>
  <c r="Y13" i="3"/>
  <c r="Y44" i="3"/>
  <c r="Y30" i="3"/>
  <c r="Y22" i="3"/>
  <c r="Y11" i="3"/>
  <c r="AG43" i="3"/>
  <c r="AG36" i="2" s="1"/>
  <c r="AG42" i="3"/>
  <c r="AG34" i="3"/>
  <c r="AG48" i="3"/>
  <c r="AG40" i="3"/>
  <c r="AG47" i="3"/>
  <c r="AG44" i="3"/>
  <c r="AG27" i="3"/>
  <c r="AG19" i="3"/>
  <c r="AG39" i="3"/>
  <c r="AG37" i="3"/>
  <c r="AG26" i="3"/>
  <c r="AG45" i="3"/>
  <c r="AG35" i="3"/>
  <c r="AG32" i="3"/>
  <c r="AG24" i="3"/>
  <c r="AG16" i="3"/>
  <c r="AG38" i="3"/>
  <c r="AG33" i="3"/>
  <c r="AG31" i="3"/>
  <c r="AG23" i="3"/>
  <c r="AG46" i="3"/>
  <c r="AG36" i="3"/>
  <c r="AG41" i="3"/>
  <c r="AG28" i="3"/>
  <c r="AG29" i="3"/>
  <c r="AG14" i="3"/>
  <c r="AG22" i="3"/>
  <c r="AG9" i="3"/>
  <c r="AG15" i="3"/>
  <c r="AG12" i="3"/>
  <c r="AG25" i="3"/>
  <c r="AG17" i="3"/>
  <c r="AG30" i="3"/>
  <c r="AG20" i="3"/>
  <c r="AG10" i="3"/>
  <c r="AG18" i="3"/>
  <c r="AG13" i="3"/>
  <c r="K10" i="3"/>
  <c r="H44" i="3"/>
  <c r="H43" i="3"/>
  <c r="H36" i="2" s="1"/>
  <c r="H35" i="3"/>
  <c r="H41" i="3"/>
  <c r="H47" i="3"/>
  <c r="H28" i="3"/>
  <c r="H20" i="3"/>
  <c r="H42" i="3"/>
  <c r="H27" i="3"/>
  <c r="H38" i="3"/>
  <c r="H48" i="3"/>
  <c r="H45" i="3"/>
  <c r="H40" i="3"/>
  <c r="H33" i="3"/>
  <c r="H25" i="3"/>
  <c r="H17" i="3"/>
  <c r="H9" i="3"/>
  <c r="H36" i="3"/>
  <c r="H29" i="2" s="1"/>
  <c r="H32" i="3"/>
  <c r="H24" i="3"/>
  <c r="H46" i="3"/>
  <c r="H37" i="3"/>
  <c r="H29" i="3"/>
  <c r="H19" i="3"/>
  <c r="H15" i="3"/>
  <c r="H12" i="3"/>
  <c r="H5" i="2" s="1"/>
  <c r="H31" i="3"/>
  <c r="H22" i="3"/>
  <c r="H10" i="3"/>
  <c r="H39" i="3"/>
  <c r="H23" i="3"/>
  <c r="H16" i="3"/>
  <c r="H13" i="3"/>
  <c r="H30" i="3"/>
  <c r="H23" i="2" s="1"/>
  <c r="H18" i="3"/>
  <c r="H11" i="3"/>
  <c r="H34" i="3"/>
  <c r="H14" i="3"/>
  <c r="I12" i="3"/>
  <c r="X30" i="3"/>
  <c r="AF44" i="3"/>
  <c r="AF43" i="3"/>
  <c r="AF35" i="3"/>
  <c r="AF41" i="3"/>
  <c r="AF34" i="3"/>
  <c r="AF28" i="3"/>
  <c r="AF21" i="2" s="1"/>
  <c r="AF20" i="3"/>
  <c r="AF47" i="3"/>
  <c r="AF42" i="3"/>
  <c r="AF40" i="3"/>
  <c r="AF27" i="3"/>
  <c r="AF39" i="3"/>
  <c r="AF37" i="3"/>
  <c r="AF25" i="3"/>
  <c r="AF18" i="2" s="1"/>
  <c r="AF17" i="3"/>
  <c r="AF9" i="3"/>
  <c r="AF45" i="3"/>
  <c r="AF32" i="3"/>
  <c r="AF24" i="3"/>
  <c r="AF16" i="3"/>
  <c r="AF48" i="3"/>
  <c r="AF46" i="3"/>
  <c r="AF36" i="3"/>
  <c r="AF29" i="3"/>
  <c r="AF21" i="3"/>
  <c r="AF11" i="3"/>
  <c r="AF33" i="3"/>
  <c r="AF19" i="3"/>
  <c r="AF14" i="3"/>
  <c r="AF22" i="3"/>
  <c r="AF31" i="3"/>
  <c r="AF15" i="3"/>
  <c r="AF12" i="3"/>
  <c r="AF23" i="3"/>
  <c r="AF38" i="3"/>
  <c r="AF30" i="3"/>
  <c r="AF10" i="3"/>
  <c r="AF26" i="3"/>
  <c r="AF19" i="2" s="1"/>
  <c r="AF18" i="3"/>
  <c r="AF13" i="3"/>
  <c r="O20" i="3"/>
  <c r="P14" i="3"/>
  <c r="I25" i="3"/>
  <c r="I18" i="2" s="1"/>
  <c r="P31" i="3"/>
  <c r="E47" i="3"/>
  <c r="E46" i="3"/>
  <c r="E38" i="3"/>
  <c r="E44" i="3"/>
  <c r="E39" i="3"/>
  <c r="E34" i="3"/>
  <c r="E31" i="3"/>
  <c r="E23" i="3"/>
  <c r="E37" i="3"/>
  <c r="E30" i="3"/>
  <c r="E42" i="3"/>
  <c r="E35" i="3"/>
  <c r="E28" i="3"/>
  <c r="E20" i="3"/>
  <c r="E12" i="3"/>
  <c r="E45" i="3"/>
  <c r="E41" i="3"/>
  <c r="E27" i="3"/>
  <c r="E19" i="3"/>
  <c r="E48" i="3"/>
  <c r="E40" i="3"/>
  <c r="E33" i="2" s="1"/>
  <c r="E36" i="3"/>
  <c r="E32" i="3"/>
  <c r="E24" i="3"/>
  <c r="E33" i="3"/>
  <c r="E26" i="3"/>
  <c r="E25" i="3"/>
  <c r="E21" i="3"/>
  <c r="E14" i="3"/>
  <c r="E9" i="3"/>
  <c r="E29" i="3"/>
  <c r="E43" i="3"/>
  <c r="E22" i="3"/>
  <c r="E15" i="3"/>
  <c r="E17" i="3"/>
  <c r="E10" i="3"/>
  <c r="E18" i="3"/>
  <c r="E11" i="2" s="1"/>
  <c r="E16" i="3"/>
  <c r="E13" i="3"/>
  <c r="M47" i="3"/>
  <c r="M46" i="3"/>
  <c r="M38" i="3"/>
  <c r="M44" i="3"/>
  <c r="M43" i="3"/>
  <c r="M40" i="3"/>
  <c r="M33" i="2" s="1"/>
  <c r="M31" i="3"/>
  <c r="M23" i="3"/>
  <c r="M39" i="3"/>
  <c r="M34" i="3"/>
  <c r="M30" i="3"/>
  <c r="M48" i="3"/>
  <c r="M37" i="3"/>
  <c r="M28" i="3"/>
  <c r="M20" i="3"/>
  <c r="M12" i="3"/>
  <c r="M35" i="3"/>
  <c r="M27" i="3"/>
  <c r="M19" i="3"/>
  <c r="M41" i="3"/>
  <c r="M45" i="3"/>
  <c r="M36" i="3"/>
  <c r="M29" i="2" s="1"/>
  <c r="M32" i="3"/>
  <c r="M24" i="3"/>
  <c r="M11" i="3"/>
  <c r="M18" i="3"/>
  <c r="M14" i="3"/>
  <c r="M9" i="3"/>
  <c r="M21" i="3"/>
  <c r="M15" i="3"/>
  <c r="M8" i="2" s="1"/>
  <c r="M26" i="3"/>
  <c r="M25" i="3"/>
  <c r="M10" i="3"/>
  <c r="M42" i="3"/>
  <c r="M33" i="3"/>
  <c r="M22" i="3"/>
  <c r="U47" i="3"/>
  <c r="U46" i="3"/>
  <c r="U39" i="2" s="1"/>
  <c r="U38" i="3"/>
  <c r="U44" i="3"/>
  <c r="U42" i="3"/>
  <c r="U41" i="3"/>
  <c r="U36" i="3"/>
  <c r="U31" i="3"/>
  <c r="U23" i="3"/>
  <c r="U30" i="3"/>
  <c r="U45" i="3"/>
  <c r="U40" i="3"/>
  <c r="U34" i="3"/>
  <c r="U43" i="3"/>
  <c r="U39" i="3"/>
  <c r="U37" i="3"/>
  <c r="U28" i="3"/>
  <c r="U20" i="3"/>
  <c r="U12" i="3"/>
  <c r="U27" i="3"/>
  <c r="U19" i="3"/>
  <c r="U48" i="3"/>
  <c r="U33" i="3"/>
  <c r="U32" i="3"/>
  <c r="U24" i="3"/>
  <c r="U16" i="3"/>
  <c r="U9" i="2" s="1"/>
  <c r="U13" i="3"/>
  <c r="U25" i="3"/>
  <c r="U22" i="3"/>
  <c r="U11" i="3"/>
  <c r="U26" i="3"/>
  <c r="U17" i="3"/>
  <c r="U14" i="3"/>
  <c r="U9" i="3"/>
  <c r="U35" i="3"/>
  <c r="U29" i="3"/>
  <c r="U18" i="3"/>
  <c r="U15" i="3"/>
  <c r="U10" i="3"/>
  <c r="AC47" i="3"/>
  <c r="AC46" i="3"/>
  <c r="AC38" i="3"/>
  <c r="AC31" i="2" s="1"/>
  <c r="AC44" i="3"/>
  <c r="AC33" i="3"/>
  <c r="AC31" i="3"/>
  <c r="AC23" i="3"/>
  <c r="AC36" i="3"/>
  <c r="AC30" i="3"/>
  <c r="AC48" i="3"/>
  <c r="AC41" i="3"/>
  <c r="AC42" i="3"/>
  <c r="AC34" i="3"/>
  <c r="AC28" i="3"/>
  <c r="AC20" i="3"/>
  <c r="AC12" i="3"/>
  <c r="AC40" i="3"/>
  <c r="AC37" i="3"/>
  <c r="AC27" i="3"/>
  <c r="AC19" i="3"/>
  <c r="AC43" i="3"/>
  <c r="AC35" i="3"/>
  <c r="AC32" i="3"/>
  <c r="AC24" i="3"/>
  <c r="AC39" i="3"/>
  <c r="AC29" i="3"/>
  <c r="AC13" i="3"/>
  <c r="AC45" i="3"/>
  <c r="AC21" i="3"/>
  <c r="AC16" i="3"/>
  <c r="AC11" i="3"/>
  <c r="AC22" i="3"/>
  <c r="AC14" i="3"/>
  <c r="AC9" i="3"/>
  <c r="AC25" i="3"/>
  <c r="AC18" i="2" s="1"/>
  <c r="AC17" i="3"/>
  <c r="AC15" i="3"/>
  <c r="Q9" i="3"/>
  <c r="E11" i="3"/>
  <c r="Y14" i="3"/>
  <c r="M16" i="3"/>
  <c r="Q18" i="3"/>
  <c r="C16" i="2"/>
  <c r="Y25" i="3"/>
  <c r="X44" i="3"/>
  <c r="X43" i="3"/>
  <c r="X35" i="3"/>
  <c r="X41" i="3"/>
  <c r="X39" i="3"/>
  <c r="X28" i="3"/>
  <c r="X20" i="3"/>
  <c r="X45" i="3"/>
  <c r="X37" i="3"/>
  <c r="X27" i="3"/>
  <c r="X48" i="3"/>
  <c r="X25" i="3"/>
  <c r="X17" i="3"/>
  <c r="X9" i="3"/>
  <c r="X2" i="2" s="1"/>
  <c r="X46" i="3"/>
  <c r="X38" i="3"/>
  <c r="X33" i="3"/>
  <c r="X32" i="3"/>
  <c r="X24" i="3"/>
  <c r="X47" i="3"/>
  <c r="X42" i="3"/>
  <c r="X36" i="3"/>
  <c r="X29" i="2" s="1"/>
  <c r="X40" i="3"/>
  <c r="X34" i="3"/>
  <c r="X29" i="3"/>
  <c r="X14" i="3"/>
  <c r="X26" i="3"/>
  <c r="X23" i="3"/>
  <c r="X15" i="3"/>
  <c r="X12" i="3"/>
  <c r="X18" i="3"/>
  <c r="X10" i="3"/>
  <c r="X31" i="3"/>
  <c r="X21" i="3"/>
  <c r="X16" i="3"/>
  <c r="X13" i="3"/>
  <c r="X19" i="3"/>
  <c r="F46" i="3"/>
  <c r="F45" i="3"/>
  <c r="F37" i="3"/>
  <c r="F43" i="3"/>
  <c r="F44" i="3"/>
  <c r="F30" i="3"/>
  <c r="F22" i="3"/>
  <c r="F29" i="3"/>
  <c r="F47" i="3"/>
  <c r="F40" i="2" s="1"/>
  <c r="F42" i="3"/>
  <c r="F35" i="3"/>
  <c r="F41" i="3"/>
  <c r="F27" i="3"/>
  <c r="F19" i="3"/>
  <c r="F11" i="3"/>
  <c r="F38" i="3"/>
  <c r="F26" i="3"/>
  <c r="F18" i="3"/>
  <c r="F39" i="3"/>
  <c r="F34" i="3"/>
  <c r="F31" i="3"/>
  <c r="F25" i="3"/>
  <c r="F21" i="3"/>
  <c r="F14" i="3"/>
  <c r="F9" i="3"/>
  <c r="F48" i="3"/>
  <c r="F36" i="3"/>
  <c r="F32" i="3"/>
  <c r="F24" i="3"/>
  <c r="F15" i="3"/>
  <c r="F12" i="3"/>
  <c r="F17" i="3"/>
  <c r="F10" i="3"/>
  <c r="F3" i="2" s="1"/>
  <c r="F23" i="3"/>
  <c r="F20" i="3"/>
  <c r="F16" i="3"/>
  <c r="F13" i="3"/>
  <c r="F28" i="3"/>
  <c r="N46" i="3"/>
  <c r="N45" i="3"/>
  <c r="N37" i="3"/>
  <c r="N30" i="2" s="1"/>
  <c r="N43" i="3"/>
  <c r="N39" i="3"/>
  <c r="N34" i="3"/>
  <c r="N30" i="3"/>
  <c r="N22" i="3"/>
  <c r="N48" i="3"/>
  <c r="N29" i="3"/>
  <c r="N44" i="3"/>
  <c r="N35" i="3"/>
  <c r="N27" i="3"/>
  <c r="N19" i="3"/>
  <c r="N11" i="3"/>
  <c r="N42" i="3"/>
  <c r="N26" i="3"/>
  <c r="N18" i="3"/>
  <c r="N36" i="3"/>
  <c r="N29" i="2" s="1"/>
  <c r="N40" i="3"/>
  <c r="N31" i="3"/>
  <c r="N23" i="3"/>
  <c r="N20" i="3"/>
  <c r="N14" i="3"/>
  <c r="N9" i="3"/>
  <c r="N41" i="3"/>
  <c r="N28" i="3"/>
  <c r="N21" i="3"/>
  <c r="N15" i="3"/>
  <c r="N12" i="3"/>
  <c r="N47" i="3"/>
  <c r="N25" i="3"/>
  <c r="N10" i="3"/>
  <c r="N33" i="3"/>
  <c r="N24" i="3"/>
  <c r="N17" i="3"/>
  <c r="N16" i="3"/>
  <c r="N13" i="3"/>
  <c r="AC18" i="3"/>
  <c r="H21" i="3"/>
  <c r="N32" i="3"/>
  <c r="Y36" i="3"/>
  <c r="X11" i="3"/>
  <c r="M13" i="3"/>
  <c r="U21" i="3"/>
  <c r="H26" i="3"/>
  <c r="M29" i="3"/>
  <c r="C10" i="3"/>
  <c r="C3" i="2" s="1"/>
  <c r="L10" i="3"/>
  <c r="AD10" i="3"/>
  <c r="G11" i="3"/>
  <c r="AH11" i="3"/>
  <c r="J12" i="3"/>
  <c r="S12" i="3"/>
  <c r="AB12" i="3"/>
  <c r="W13" i="3"/>
  <c r="W6" i="2" s="1"/>
  <c r="Z14" i="3"/>
  <c r="K15" i="3"/>
  <c r="T15" i="3"/>
  <c r="W16" i="3"/>
  <c r="AB17" i="3"/>
  <c r="S18" i="3"/>
  <c r="K19" i="3"/>
  <c r="C20" i="3"/>
  <c r="C13" i="2" s="1"/>
  <c r="AD20" i="3"/>
  <c r="V21" i="3"/>
  <c r="AH21" i="3"/>
  <c r="D23" i="3"/>
  <c r="AD23" i="3"/>
  <c r="K24" i="3"/>
  <c r="AA24" i="3"/>
  <c r="L26" i="3"/>
  <c r="L19" i="2" s="1"/>
  <c r="S27" i="3"/>
  <c r="AA28" i="3"/>
  <c r="W31" i="3"/>
  <c r="O32" i="3"/>
  <c r="L35" i="3"/>
  <c r="AH36" i="3"/>
  <c r="W38" i="3"/>
  <c r="J41" i="3"/>
  <c r="J34" i="2" s="1"/>
  <c r="J48" i="3"/>
  <c r="J47" i="3"/>
  <c r="J42" i="3"/>
  <c r="J38" i="3"/>
  <c r="J26" i="3"/>
  <c r="J18" i="3"/>
  <c r="J45" i="3"/>
  <c r="J33" i="3"/>
  <c r="J26" i="2" s="1"/>
  <c r="J40" i="3"/>
  <c r="J36" i="3"/>
  <c r="J32" i="3"/>
  <c r="J43" i="3"/>
  <c r="J39" i="3"/>
  <c r="J31" i="3"/>
  <c r="J23" i="3"/>
  <c r="J15" i="3"/>
  <c r="J8" i="2" s="1"/>
  <c r="J46" i="3"/>
  <c r="J34" i="3"/>
  <c r="J30" i="3"/>
  <c r="J22" i="3"/>
  <c r="J44" i="3"/>
  <c r="J35" i="3"/>
  <c r="J27" i="3"/>
  <c r="R42" i="3"/>
  <c r="R41" i="3"/>
  <c r="R33" i="3"/>
  <c r="R48" i="3"/>
  <c r="R47" i="3"/>
  <c r="R39" i="3"/>
  <c r="R35" i="3"/>
  <c r="R26" i="3"/>
  <c r="R18" i="3"/>
  <c r="R11" i="2" s="1"/>
  <c r="R44" i="3"/>
  <c r="R38" i="3"/>
  <c r="R32" i="3"/>
  <c r="R36" i="3"/>
  <c r="R31" i="3"/>
  <c r="R23" i="3"/>
  <c r="R15" i="3"/>
  <c r="R45" i="3"/>
  <c r="R40" i="3"/>
  <c r="R30" i="3"/>
  <c r="R22" i="3"/>
  <c r="R43" i="3"/>
  <c r="R37" i="3"/>
  <c r="R46" i="3"/>
  <c r="R27" i="3"/>
  <c r="Z42" i="3"/>
  <c r="Z41" i="3"/>
  <c r="Z33" i="3"/>
  <c r="Z48" i="3"/>
  <c r="Z47" i="3"/>
  <c r="Z39" i="3"/>
  <c r="Z26" i="3"/>
  <c r="Z18" i="3"/>
  <c r="Z43" i="3"/>
  <c r="Z36" i="2" s="1"/>
  <c r="Z35" i="3"/>
  <c r="Z46" i="3"/>
  <c r="Z38" i="3"/>
  <c r="Z32" i="3"/>
  <c r="Z31" i="3"/>
  <c r="Z23" i="3"/>
  <c r="Z15" i="3"/>
  <c r="Z44" i="3"/>
  <c r="Z36" i="3"/>
  <c r="Z30" i="3"/>
  <c r="Z22" i="3"/>
  <c r="Z40" i="3"/>
  <c r="Z45" i="3"/>
  <c r="Z37" i="3"/>
  <c r="Z27" i="3"/>
  <c r="AH42" i="3"/>
  <c r="AH41" i="3"/>
  <c r="AH33" i="3"/>
  <c r="AH48" i="3"/>
  <c r="AH47" i="3"/>
  <c r="AH39" i="3"/>
  <c r="AH40" i="3"/>
  <c r="AH37" i="3"/>
  <c r="AH26" i="3"/>
  <c r="AH18" i="3"/>
  <c r="AH25" i="3"/>
  <c r="AH45" i="3"/>
  <c r="AH35" i="3"/>
  <c r="AH32" i="3"/>
  <c r="AH38" i="3"/>
  <c r="AH31" i="3"/>
  <c r="AH23" i="3"/>
  <c r="AH15" i="3"/>
  <c r="AH43" i="3"/>
  <c r="AH30" i="3"/>
  <c r="AH22" i="3"/>
  <c r="AH44" i="3"/>
  <c r="AH34" i="3"/>
  <c r="AH27" i="3"/>
  <c r="J9" i="3"/>
  <c r="J2" i="2" s="1"/>
  <c r="S9" i="3"/>
  <c r="AB9" i="3"/>
  <c r="D10" i="3"/>
  <c r="V10" i="3"/>
  <c r="Z11" i="3"/>
  <c r="T12" i="3"/>
  <c r="AD12" i="3"/>
  <c r="O13" i="3"/>
  <c r="O6" i="2" s="1"/>
  <c r="R14" i="3"/>
  <c r="AB14" i="3"/>
  <c r="L15" i="3"/>
  <c r="AD15" i="3"/>
  <c r="O16" i="3"/>
  <c r="D17" i="3"/>
  <c r="T18" i="3"/>
  <c r="L19" i="3"/>
  <c r="L12" i="2" s="1"/>
  <c r="Z19" i="3"/>
  <c r="R20" i="3"/>
  <c r="AE20" i="3"/>
  <c r="J21" i="3"/>
  <c r="O22" i="3"/>
  <c r="AB22" i="3"/>
  <c r="AE23" i="3"/>
  <c r="AD24" i="3"/>
  <c r="T27" i="3"/>
  <c r="J28" i="3"/>
  <c r="AD28" i="3"/>
  <c r="R29" i="3"/>
  <c r="D30" i="3"/>
  <c r="V32" i="3"/>
  <c r="T35" i="3"/>
  <c r="AH22" i="4"/>
  <c r="Z22" i="4"/>
  <c r="R22" i="4"/>
  <c r="J22" i="4"/>
  <c r="C48" i="3"/>
  <c r="C40" i="3"/>
  <c r="C46" i="3"/>
  <c r="C36" i="3"/>
  <c r="C33" i="3"/>
  <c r="C25" i="3"/>
  <c r="C17" i="3"/>
  <c r="C39" i="3"/>
  <c r="C32" i="3"/>
  <c r="C44" i="3"/>
  <c r="C34" i="3"/>
  <c r="C31" i="3"/>
  <c r="C47" i="3"/>
  <c r="C40" i="2" s="1"/>
  <c r="C37" i="3"/>
  <c r="C30" i="3"/>
  <c r="C22" i="3"/>
  <c r="C14" i="3"/>
  <c r="C29" i="3"/>
  <c r="C21" i="3"/>
  <c r="C41" i="3"/>
  <c r="C38" i="3"/>
  <c r="C31" i="2" s="1"/>
  <c r="C43" i="3"/>
  <c r="C26" i="3"/>
  <c r="K48" i="3"/>
  <c r="K40" i="3"/>
  <c r="K46" i="3"/>
  <c r="K45" i="3"/>
  <c r="K41" i="3"/>
  <c r="K33" i="3"/>
  <c r="K26" i="2" s="1"/>
  <c r="K25" i="3"/>
  <c r="K17" i="3"/>
  <c r="K36" i="3"/>
  <c r="K32" i="3"/>
  <c r="K43" i="3"/>
  <c r="K39" i="3"/>
  <c r="K31" i="3"/>
  <c r="K34" i="3"/>
  <c r="K30" i="3"/>
  <c r="K22" i="3"/>
  <c r="K14" i="3"/>
  <c r="K37" i="3"/>
  <c r="K29" i="3"/>
  <c r="K21" i="3"/>
  <c r="K47" i="3"/>
  <c r="K42" i="3"/>
  <c r="K35" i="2" s="1"/>
  <c r="K38" i="3"/>
  <c r="K26" i="3"/>
  <c r="S48" i="3"/>
  <c r="S40" i="3"/>
  <c r="S46" i="3"/>
  <c r="S44" i="3"/>
  <c r="S38" i="3"/>
  <c r="S25" i="3"/>
  <c r="S18" i="2" s="1"/>
  <c r="S17" i="3"/>
  <c r="S47" i="3"/>
  <c r="S33" i="3"/>
  <c r="S32" i="3"/>
  <c r="S42" i="3"/>
  <c r="S41" i="3"/>
  <c r="S36" i="3"/>
  <c r="S31" i="3"/>
  <c r="S45" i="3"/>
  <c r="S30" i="3"/>
  <c r="S22" i="3"/>
  <c r="S14" i="3"/>
  <c r="S39" i="3"/>
  <c r="S34" i="3"/>
  <c r="S29" i="3"/>
  <c r="S21" i="3"/>
  <c r="S14" i="2" s="1"/>
  <c r="S35" i="3"/>
  <c r="S26" i="3"/>
  <c r="AA48" i="3"/>
  <c r="AA40" i="3"/>
  <c r="AA46" i="3"/>
  <c r="AA43" i="3"/>
  <c r="AA35" i="3"/>
  <c r="AA25" i="3"/>
  <c r="AA17" i="3"/>
  <c r="AA38" i="3"/>
  <c r="AA32" i="3"/>
  <c r="AA33" i="3"/>
  <c r="AA31" i="3"/>
  <c r="AA44" i="3"/>
  <c r="AA36" i="3"/>
  <c r="AA30" i="3"/>
  <c r="AA23" i="2" s="1"/>
  <c r="AA22" i="3"/>
  <c r="AA14" i="3"/>
  <c r="AA47" i="3"/>
  <c r="AA41" i="3"/>
  <c r="AA29" i="3"/>
  <c r="AA21" i="3"/>
  <c r="AA45" i="3"/>
  <c r="AA39" i="3"/>
  <c r="AA32" i="2" s="1"/>
  <c r="AA37" i="3"/>
  <c r="AA26" i="3"/>
  <c r="K9" i="3"/>
  <c r="T9" i="3"/>
  <c r="R11" i="3"/>
  <c r="AA11" i="3"/>
  <c r="C12" i="3"/>
  <c r="V12" i="3"/>
  <c r="V5" i="2" s="1"/>
  <c r="AE12" i="3"/>
  <c r="G13" i="3"/>
  <c r="AH13" i="3"/>
  <c r="J14" i="3"/>
  <c r="T14" i="3"/>
  <c r="D15" i="3"/>
  <c r="V15" i="3"/>
  <c r="AE15" i="3"/>
  <c r="G16" i="3"/>
  <c r="Z16" i="3"/>
  <c r="R17" i="3"/>
  <c r="AD17" i="3"/>
  <c r="O19" i="3"/>
  <c r="AA19" i="3"/>
  <c r="G20" i="3"/>
  <c r="S20" i="3"/>
  <c r="G23" i="3"/>
  <c r="O24" i="3"/>
  <c r="AE24" i="3"/>
  <c r="AD25" i="3"/>
  <c r="C27" i="3"/>
  <c r="W27" i="3"/>
  <c r="K28" i="3"/>
  <c r="AH28" i="3"/>
  <c r="AH21" i="2" s="1"/>
  <c r="AE31" i="3"/>
  <c r="W32" i="3"/>
  <c r="V33" i="3"/>
  <c r="R34" i="3"/>
  <c r="J37" i="3"/>
  <c r="C45" i="3"/>
  <c r="D48" i="3"/>
  <c r="D47" i="3"/>
  <c r="D39" i="3"/>
  <c r="D45" i="3"/>
  <c r="D46" i="3"/>
  <c r="D32" i="3"/>
  <c r="D24" i="3"/>
  <c r="D44" i="3"/>
  <c r="D34" i="3"/>
  <c r="D31" i="3"/>
  <c r="D37" i="3"/>
  <c r="D29" i="3"/>
  <c r="D21" i="3"/>
  <c r="D13" i="3"/>
  <c r="D42" i="3"/>
  <c r="D35" i="3"/>
  <c r="D28" i="3"/>
  <c r="D20" i="3"/>
  <c r="D13" i="2" s="1"/>
  <c r="D43" i="3"/>
  <c r="D40" i="3"/>
  <c r="D36" i="3"/>
  <c r="D33" i="3"/>
  <c r="D25" i="3"/>
  <c r="L48" i="3"/>
  <c r="L47" i="3"/>
  <c r="L39" i="3"/>
  <c r="L32" i="2" s="1"/>
  <c r="L45" i="3"/>
  <c r="L36" i="3"/>
  <c r="L32" i="3"/>
  <c r="L24" i="3"/>
  <c r="L43" i="3"/>
  <c r="L40" i="3"/>
  <c r="L31" i="3"/>
  <c r="L34" i="3"/>
  <c r="L46" i="3"/>
  <c r="L37" i="3"/>
  <c r="L29" i="3"/>
  <c r="L21" i="3"/>
  <c r="L13" i="3"/>
  <c r="L44" i="3"/>
  <c r="L28" i="3"/>
  <c r="L20" i="3"/>
  <c r="L13" i="2" s="1"/>
  <c r="L42" i="3"/>
  <c r="L38" i="3"/>
  <c r="L41" i="3"/>
  <c r="L33" i="3"/>
  <c r="L25" i="3"/>
  <c r="T48" i="3"/>
  <c r="T47" i="3"/>
  <c r="T39" i="3"/>
  <c r="T45" i="3"/>
  <c r="T33" i="3"/>
  <c r="T32" i="3"/>
  <c r="T24" i="3"/>
  <c r="T42" i="3"/>
  <c r="T41" i="3"/>
  <c r="T36" i="3"/>
  <c r="T31" i="3"/>
  <c r="T30" i="3"/>
  <c r="T40" i="3"/>
  <c r="T34" i="3"/>
  <c r="T29" i="3"/>
  <c r="T21" i="3"/>
  <c r="T13" i="3"/>
  <c r="T43" i="3"/>
  <c r="T37" i="3"/>
  <c r="T28" i="3"/>
  <c r="T20" i="3"/>
  <c r="T46" i="3"/>
  <c r="T44" i="3"/>
  <c r="T38" i="3"/>
  <c r="T25" i="3"/>
  <c r="AB48" i="3"/>
  <c r="AB47" i="3"/>
  <c r="AB39" i="3"/>
  <c r="AB45" i="3"/>
  <c r="AB38" i="3"/>
  <c r="AB32" i="3"/>
  <c r="AB24" i="3"/>
  <c r="AB16" i="3"/>
  <c r="AB46" i="3"/>
  <c r="AB33" i="3"/>
  <c r="AB31" i="3"/>
  <c r="AB44" i="3"/>
  <c r="AB36" i="3"/>
  <c r="AB30" i="3"/>
  <c r="AB41" i="3"/>
  <c r="AB29" i="3"/>
  <c r="AB21" i="3"/>
  <c r="AB13" i="3"/>
  <c r="AB6" i="2" s="1"/>
  <c r="AB42" i="3"/>
  <c r="AB34" i="3"/>
  <c r="AB28" i="3"/>
  <c r="AB20" i="3"/>
  <c r="AB43" i="3"/>
  <c r="AB35" i="3"/>
  <c r="AB25" i="3"/>
  <c r="C9" i="3"/>
  <c r="C2" i="2" s="1"/>
  <c r="L9" i="3"/>
  <c r="AD9" i="3"/>
  <c r="AH10" i="3"/>
  <c r="J11" i="3"/>
  <c r="S11" i="3"/>
  <c r="AB11" i="3"/>
  <c r="D12" i="3"/>
  <c r="W12" i="3"/>
  <c r="W5" i="2" s="1"/>
  <c r="Z13" i="3"/>
  <c r="L14" i="3"/>
  <c r="AD14" i="3"/>
  <c r="W15" i="3"/>
  <c r="R16" i="3"/>
  <c r="AA16" i="3"/>
  <c r="T17" i="3"/>
  <c r="K18" i="3"/>
  <c r="C19" i="3"/>
  <c r="AB19" i="3"/>
  <c r="V20" i="3"/>
  <c r="AH20" i="3"/>
  <c r="Z21" i="3"/>
  <c r="AE22" i="3"/>
  <c r="V23" i="3"/>
  <c r="R24" i="3"/>
  <c r="R17" i="2" s="1"/>
  <c r="AH24" i="3"/>
  <c r="T26" i="3"/>
  <c r="D27" i="3"/>
  <c r="AA27" i="3"/>
  <c r="AD32" i="3"/>
  <c r="W33" i="3"/>
  <c r="Z34" i="3"/>
  <c r="S37" i="3"/>
  <c r="S30" i="2" s="1"/>
  <c r="D41" i="3"/>
  <c r="D9" i="3"/>
  <c r="V9" i="3"/>
  <c r="AE9" i="3"/>
  <c r="Z10" i="3"/>
  <c r="K11" i="3"/>
  <c r="T11" i="3"/>
  <c r="O12" i="3"/>
  <c r="R13" i="3"/>
  <c r="AA13" i="3"/>
  <c r="D14" i="3"/>
  <c r="AE14" i="3"/>
  <c r="J16" i="3"/>
  <c r="S16" i="3"/>
  <c r="AH17" i="3"/>
  <c r="L18" i="3"/>
  <c r="L11" i="2" s="1"/>
  <c r="D19" i="3"/>
  <c r="R19" i="3"/>
  <c r="AE19" i="3"/>
  <c r="J20" i="3"/>
  <c r="W20" i="3"/>
  <c r="G22" i="3"/>
  <c r="T22" i="3"/>
  <c r="K23" i="3"/>
  <c r="K16" i="2" s="1"/>
  <c r="W23" i="3"/>
  <c r="C24" i="3"/>
  <c r="S24" i="3"/>
  <c r="R25" i="3"/>
  <c r="G27" i="3"/>
  <c r="AB27" i="3"/>
  <c r="R28" i="3"/>
  <c r="Z29" i="3"/>
  <c r="L30" i="3"/>
  <c r="G31" i="3"/>
  <c r="AE32" i="3"/>
  <c r="AE33" i="3"/>
  <c r="AA34" i="3"/>
  <c r="AB37" i="3"/>
  <c r="S43" i="3"/>
  <c r="V46" i="3"/>
  <c r="V45" i="3"/>
  <c r="V37" i="3"/>
  <c r="V43" i="3"/>
  <c r="V47" i="3"/>
  <c r="V30" i="3"/>
  <c r="V22" i="3"/>
  <c r="V40" i="3"/>
  <c r="V34" i="3"/>
  <c r="V29" i="3"/>
  <c r="V39" i="3"/>
  <c r="V27" i="3"/>
  <c r="V19" i="3"/>
  <c r="V11" i="3"/>
  <c r="V35" i="3"/>
  <c r="V26" i="3"/>
  <c r="V18" i="3"/>
  <c r="V11" i="2" s="1"/>
  <c r="V44" i="3"/>
  <c r="V38" i="3"/>
  <c r="V42" i="3"/>
  <c r="V41" i="3"/>
  <c r="V36" i="3"/>
  <c r="V31" i="3"/>
  <c r="AD46" i="3"/>
  <c r="AD45" i="3"/>
  <c r="AD38" i="2" s="1"/>
  <c r="AD37" i="3"/>
  <c r="AD43" i="3"/>
  <c r="AD36" i="3"/>
  <c r="AD30" i="3"/>
  <c r="AD22" i="3"/>
  <c r="AD48" i="3"/>
  <c r="AD44" i="3"/>
  <c r="AD41" i="3"/>
  <c r="AD34" i="2" s="1"/>
  <c r="AD29" i="3"/>
  <c r="AD42" i="3"/>
  <c r="AD34" i="3"/>
  <c r="AD47" i="3"/>
  <c r="AD40" i="3"/>
  <c r="AD27" i="3"/>
  <c r="AD19" i="3"/>
  <c r="AD11" i="3"/>
  <c r="AD39" i="3"/>
  <c r="AD26" i="3"/>
  <c r="AD18" i="3"/>
  <c r="AD38" i="3"/>
  <c r="AD33" i="3"/>
  <c r="AD31" i="3"/>
  <c r="W9" i="3"/>
  <c r="R10" i="3"/>
  <c r="AA10" i="3"/>
  <c r="C11" i="3"/>
  <c r="L11" i="3"/>
  <c r="AE11" i="3"/>
  <c r="G12" i="3"/>
  <c r="AH12" i="3"/>
  <c r="J13" i="3"/>
  <c r="S13" i="3"/>
  <c r="S6" i="2" s="1"/>
  <c r="G15" i="3"/>
  <c r="K16" i="3"/>
  <c r="T16" i="3"/>
  <c r="AD16" i="3"/>
  <c r="J17" i="3"/>
  <c r="V17" i="3"/>
  <c r="AA18" i="3"/>
  <c r="S19" i="3"/>
  <c r="K20" i="3"/>
  <c r="AD21" i="3"/>
  <c r="L23" i="3"/>
  <c r="V24" i="3"/>
  <c r="D26" i="3"/>
  <c r="K27" i="3"/>
  <c r="AE27" i="3"/>
  <c r="S28" i="3"/>
  <c r="AH14" i="4"/>
  <c r="Z14" i="4"/>
  <c r="R14" i="4"/>
  <c r="J14" i="4"/>
  <c r="G45" i="3"/>
  <c r="G44" i="3"/>
  <c r="G36" i="3"/>
  <c r="G42" i="3"/>
  <c r="G37" i="3"/>
  <c r="G29" i="3"/>
  <c r="G21" i="3"/>
  <c r="G47" i="3"/>
  <c r="G35" i="3"/>
  <c r="G28" i="3"/>
  <c r="G41" i="3"/>
  <c r="G38" i="3"/>
  <c r="G31" i="2" s="1"/>
  <c r="G26" i="3"/>
  <c r="G18" i="3"/>
  <c r="G10" i="3"/>
  <c r="G48" i="3"/>
  <c r="G43" i="3"/>
  <c r="G40" i="3"/>
  <c r="G33" i="3"/>
  <c r="G25" i="3"/>
  <c r="G18" i="2" s="1"/>
  <c r="G17" i="3"/>
  <c r="G39" i="3"/>
  <c r="G46" i="3"/>
  <c r="G30" i="3"/>
  <c r="O45" i="3"/>
  <c r="O44" i="3"/>
  <c r="O36" i="3"/>
  <c r="O42" i="3"/>
  <c r="O35" i="2" s="1"/>
  <c r="O48" i="3"/>
  <c r="O29" i="3"/>
  <c r="O21" i="3"/>
  <c r="O37" i="3"/>
  <c r="O28" i="3"/>
  <c r="O46" i="3"/>
  <c r="O35" i="3"/>
  <c r="O26" i="3"/>
  <c r="O19" i="2" s="1"/>
  <c r="O18" i="3"/>
  <c r="O10" i="3"/>
  <c r="O47" i="3"/>
  <c r="O41" i="3"/>
  <c r="O38" i="3"/>
  <c r="O33" i="3"/>
  <c r="O25" i="3"/>
  <c r="O17" i="3"/>
  <c r="O10" i="2" s="1"/>
  <c r="O40" i="3"/>
  <c r="O43" i="3"/>
  <c r="O39" i="3"/>
  <c r="O34" i="3"/>
  <c r="O30" i="3"/>
  <c r="W45" i="3"/>
  <c r="W44" i="3"/>
  <c r="W36" i="3"/>
  <c r="W29" i="2" s="1"/>
  <c r="W42" i="3"/>
  <c r="W40" i="3"/>
  <c r="W34" i="3"/>
  <c r="W29" i="3"/>
  <c r="W21" i="3"/>
  <c r="W39" i="3"/>
  <c r="W28" i="3"/>
  <c r="W43" i="3"/>
  <c r="W36" i="2" s="1"/>
  <c r="W37" i="3"/>
  <c r="W35" i="3"/>
  <c r="W26" i="3"/>
  <c r="W18" i="3"/>
  <c r="W10" i="3"/>
  <c r="W48" i="3"/>
  <c r="W25" i="3"/>
  <c r="W17" i="3"/>
  <c r="W10" i="2" s="1"/>
  <c r="W41" i="3"/>
  <c r="W47" i="3"/>
  <c r="W30" i="3"/>
  <c r="AE45" i="3"/>
  <c r="AE44" i="3"/>
  <c r="AE36" i="3"/>
  <c r="AE42" i="3"/>
  <c r="AE48" i="3"/>
  <c r="AE46" i="3"/>
  <c r="AE41" i="3"/>
  <c r="AE29" i="3"/>
  <c r="AE21" i="3"/>
  <c r="AE34" i="3"/>
  <c r="AE28" i="3"/>
  <c r="AE47" i="3"/>
  <c r="AE40" i="3"/>
  <c r="AE33" i="2" s="1"/>
  <c r="AE39" i="3"/>
  <c r="AE37" i="3"/>
  <c r="AE26" i="3"/>
  <c r="AE18" i="3"/>
  <c r="AE10" i="3"/>
  <c r="AE35" i="3"/>
  <c r="AE25" i="3"/>
  <c r="AE17" i="3"/>
  <c r="AE10" i="2" s="1"/>
  <c r="AE38" i="3"/>
  <c r="AE30" i="3"/>
  <c r="O9" i="3"/>
  <c r="AH9" i="3"/>
  <c r="J10" i="3"/>
  <c r="S10" i="3"/>
  <c r="AB10" i="3"/>
  <c r="D11" i="3"/>
  <c r="W11" i="3"/>
  <c r="Z12" i="3"/>
  <c r="K13" i="3"/>
  <c r="AD13" i="3"/>
  <c r="O14" i="3"/>
  <c r="AA15" i="3"/>
  <c r="C16" i="3"/>
  <c r="L16" i="3"/>
  <c r="L9" i="2" s="1"/>
  <c r="AE16" i="3"/>
  <c r="L17" i="3"/>
  <c r="C18" i="3"/>
  <c r="AB18" i="3"/>
  <c r="T19" i="3"/>
  <c r="AH19" i="3"/>
  <c r="Z20" i="3"/>
  <c r="R21" i="3"/>
  <c r="R14" i="2" s="1"/>
  <c r="W22" i="3"/>
  <c r="AA23" i="3"/>
  <c r="G24" i="3"/>
  <c r="W24" i="3"/>
  <c r="V25" i="3"/>
  <c r="AB26" i="3"/>
  <c r="L27" i="3"/>
  <c r="V28" i="3"/>
  <c r="V21" i="2" s="1"/>
  <c r="J29" i="3"/>
  <c r="O31" i="3"/>
  <c r="G32" i="3"/>
  <c r="C35" i="3"/>
  <c r="D38" i="3"/>
  <c r="V48" i="3"/>
  <c r="AF16" i="4"/>
  <c r="X43" i="4"/>
  <c r="C40" i="5"/>
  <c r="C37" i="5"/>
  <c r="C36" i="5"/>
  <c r="C35" i="5"/>
  <c r="C41" i="5"/>
  <c r="C34" i="5"/>
  <c r="C33" i="5"/>
  <c r="C25" i="5"/>
  <c r="C32" i="5"/>
  <c r="C42" i="5"/>
  <c r="C39" i="5"/>
  <c r="C31" i="5"/>
  <c r="C27" i="5"/>
  <c r="C22" i="5"/>
  <c r="C14" i="5"/>
  <c r="C23" i="5"/>
  <c r="C21" i="5"/>
  <c r="C38" i="5"/>
  <c r="C28" i="5"/>
  <c r="C19" i="5"/>
  <c r="C24" i="5"/>
  <c r="C18" i="5"/>
  <c r="C30" i="5"/>
  <c r="C29" i="5"/>
  <c r="C26" i="5"/>
  <c r="C10" i="5"/>
  <c r="C7" i="5"/>
  <c r="C13" i="5"/>
  <c r="C6" i="5"/>
  <c r="C16" i="5"/>
  <c r="C5" i="5"/>
  <c r="C20" i="5"/>
  <c r="C17" i="5"/>
  <c r="C15" i="5"/>
  <c r="C11" i="5"/>
  <c r="C4" i="5"/>
  <c r="C3" i="5"/>
  <c r="C12" i="5"/>
  <c r="C8" i="5"/>
  <c r="C9" i="5"/>
  <c r="K42" i="5"/>
  <c r="K37" i="5"/>
  <c r="K29" i="5"/>
  <c r="K40" i="5"/>
  <c r="K36" i="5"/>
  <c r="K35" i="5"/>
  <c r="K34" i="5"/>
  <c r="K26" i="5"/>
  <c r="K41" i="5"/>
  <c r="K33" i="5"/>
  <c r="K25" i="5"/>
  <c r="K32" i="5"/>
  <c r="K39" i="5"/>
  <c r="K31" i="5"/>
  <c r="K22" i="5"/>
  <c r="K14" i="5"/>
  <c r="K38" i="5"/>
  <c r="K21" i="5"/>
  <c r="K23" i="5"/>
  <c r="K30" i="5"/>
  <c r="K27" i="5"/>
  <c r="K19" i="5"/>
  <c r="K18" i="5"/>
  <c r="K24" i="5"/>
  <c r="K28" i="5"/>
  <c r="K17" i="5"/>
  <c r="K12" i="5"/>
  <c r="K20" i="5"/>
  <c r="K7" i="5"/>
  <c r="K10" i="5"/>
  <c r="K6" i="5"/>
  <c r="K13" i="5"/>
  <c r="K5" i="5"/>
  <c r="K4" i="5"/>
  <c r="K16" i="5"/>
  <c r="K11" i="5"/>
  <c r="K3" i="5"/>
  <c r="K8" i="5"/>
  <c r="K9" i="5"/>
  <c r="K15" i="5"/>
  <c r="S37" i="5"/>
  <c r="S29" i="5"/>
  <c r="S36" i="5"/>
  <c r="S42" i="5"/>
  <c r="S40" i="5"/>
  <c r="S35" i="5"/>
  <c r="S34" i="5"/>
  <c r="S26" i="5"/>
  <c r="S33" i="5"/>
  <c r="S25" i="5"/>
  <c r="S41" i="5"/>
  <c r="S32" i="5"/>
  <c r="S31" i="5"/>
  <c r="S38" i="5"/>
  <c r="S30" i="5"/>
  <c r="S22" i="5"/>
  <c r="S14" i="5"/>
  <c r="S28" i="5"/>
  <c r="S21" i="5"/>
  <c r="S23" i="5"/>
  <c r="S19" i="5"/>
  <c r="S39" i="5"/>
  <c r="S18" i="5"/>
  <c r="S27" i="5"/>
  <c r="S24" i="5"/>
  <c r="S16" i="5"/>
  <c r="S15" i="5"/>
  <c r="S12" i="5"/>
  <c r="S7" i="5"/>
  <c r="S17" i="5"/>
  <c r="S6" i="5"/>
  <c r="S10" i="5"/>
  <c r="S5" i="5"/>
  <c r="S13" i="5"/>
  <c r="S4" i="5"/>
  <c r="S3" i="5"/>
  <c r="S11" i="5"/>
  <c r="S9" i="5"/>
  <c r="S20" i="5"/>
  <c r="S8" i="5"/>
  <c r="AA39" i="5"/>
  <c r="AA37" i="5"/>
  <c r="AA29" i="5"/>
  <c r="AA36" i="5"/>
  <c r="AA35" i="5"/>
  <c r="AA40" i="5"/>
  <c r="AA34" i="5"/>
  <c r="AA26" i="5"/>
  <c r="AA42" i="5"/>
  <c r="AA33" i="5"/>
  <c r="AA25" i="5"/>
  <c r="AA32" i="5"/>
  <c r="AA41" i="5"/>
  <c r="AA31" i="5"/>
  <c r="AA14" i="5"/>
  <c r="AA27" i="5"/>
  <c r="AA22" i="5"/>
  <c r="AA21" i="5"/>
  <c r="AA19" i="5"/>
  <c r="AA28" i="5"/>
  <c r="AA23" i="5"/>
  <c r="AA18" i="5"/>
  <c r="AA30" i="5"/>
  <c r="AA9" i="5"/>
  <c r="AA7" i="5"/>
  <c r="AA16" i="5"/>
  <c r="AA15" i="5"/>
  <c r="AA12" i="5"/>
  <c r="AA6" i="5"/>
  <c r="AA38" i="5"/>
  <c r="AA20" i="5"/>
  <c r="AA5" i="5"/>
  <c r="AA10" i="5"/>
  <c r="AA4" i="5"/>
  <c r="AA17" i="5"/>
  <c r="AA13" i="5"/>
  <c r="AA3" i="5"/>
  <c r="AA24" i="5"/>
  <c r="AA8" i="5"/>
  <c r="AA11" i="5"/>
  <c r="AD3" i="5"/>
  <c r="X3" i="5"/>
  <c r="P3" i="5"/>
  <c r="AF3" i="5"/>
  <c r="Y3" i="5"/>
  <c r="H3" i="5"/>
  <c r="E41" i="4"/>
  <c r="E48" i="4"/>
  <c r="E40" i="4"/>
  <c r="E47" i="4"/>
  <c r="E39" i="4"/>
  <c r="E37" i="4"/>
  <c r="E46" i="4"/>
  <c r="E36" i="4"/>
  <c r="E28" i="4"/>
  <c r="E35" i="4"/>
  <c r="E45" i="4"/>
  <c r="E34" i="4"/>
  <c r="E26" i="4"/>
  <c r="E33" i="4"/>
  <c r="E29" i="4"/>
  <c r="E18" i="4"/>
  <c r="E10" i="4"/>
  <c r="E32" i="4"/>
  <c r="E17" i="4"/>
  <c r="E9" i="4"/>
  <c r="E16" i="4"/>
  <c r="E31" i="4"/>
  <c r="E24" i="4"/>
  <c r="E23" i="4"/>
  <c r="E15" i="4"/>
  <c r="E44" i="4"/>
  <c r="E43" i="4"/>
  <c r="E22" i="4"/>
  <c r="E14" i="4"/>
  <c r="E38" i="4"/>
  <c r="E30" i="4"/>
  <c r="E21" i="4"/>
  <c r="E13" i="4"/>
  <c r="E27" i="4"/>
  <c r="E25" i="4"/>
  <c r="E20" i="4"/>
  <c r="E12" i="4"/>
  <c r="M41" i="4"/>
  <c r="M48" i="4"/>
  <c r="M40" i="4"/>
  <c r="M47" i="4"/>
  <c r="M45" i="4"/>
  <c r="M42" i="4"/>
  <c r="M37" i="4"/>
  <c r="M44" i="4"/>
  <c r="M39" i="4"/>
  <c r="M36" i="4"/>
  <c r="M28" i="4"/>
  <c r="M35" i="4"/>
  <c r="M34" i="4"/>
  <c r="M26" i="4"/>
  <c r="M27" i="4"/>
  <c r="M18" i="4"/>
  <c r="M10" i="4"/>
  <c r="M38" i="4"/>
  <c r="M30" i="4"/>
  <c r="M17" i="4"/>
  <c r="M9" i="4"/>
  <c r="M16" i="4"/>
  <c r="M43" i="4"/>
  <c r="M29" i="4"/>
  <c r="M23" i="4"/>
  <c r="M15" i="4"/>
  <c r="M33" i="4"/>
  <c r="M24" i="4"/>
  <c r="M22" i="4"/>
  <c r="M14" i="4"/>
  <c r="M32" i="4"/>
  <c r="M21" i="4"/>
  <c r="M13" i="4"/>
  <c r="M46" i="4"/>
  <c r="M20" i="4"/>
  <c r="M12" i="4"/>
  <c r="U41" i="4"/>
  <c r="U48" i="4"/>
  <c r="U40" i="4"/>
  <c r="U47" i="4"/>
  <c r="U43" i="4"/>
  <c r="U37" i="4"/>
  <c r="U29" i="4"/>
  <c r="U36" i="4"/>
  <c r="U28" i="4"/>
  <c r="U42" i="4"/>
  <c r="U35" i="4"/>
  <c r="U46" i="4"/>
  <c r="U45" i="4"/>
  <c r="U39" i="4"/>
  <c r="U34" i="4"/>
  <c r="U26" i="4"/>
  <c r="U33" i="4"/>
  <c r="U25" i="4"/>
  <c r="U18" i="4"/>
  <c r="U10" i="4"/>
  <c r="U44" i="4"/>
  <c r="U32" i="4"/>
  <c r="U17" i="4"/>
  <c r="U9" i="4"/>
  <c r="U27" i="4"/>
  <c r="U16" i="4"/>
  <c r="U31" i="4"/>
  <c r="U23" i="4"/>
  <c r="U15" i="4"/>
  <c r="U22" i="4"/>
  <c r="U14" i="4"/>
  <c r="U38" i="4"/>
  <c r="U30" i="4"/>
  <c r="U24" i="4"/>
  <c r="U21" i="4"/>
  <c r="U13" i="4"/>
  <c r="U20" i="4"/>
  <c r="U12" i="4"/>
  <c r="AF44" i="4"/>
  <c r="F48" i="4"/>
  <c r="F40" i="4"/>
  <c r="F33" i="2" s="1"/>
  <c r="F47" i="4"/>
  <c r="F39" i="4"/>
  <c r="F46" i="4"/>
  <c r="F36" i="4"/>
  <c r="F35" i="4"/>
  <c r="F27" i="4"/>
  <c r="F45" i="4"/>
  <c r="F34" i="4"/>
  <c r="F43" i="4"/>
  <c r="F33" i="4"/>
  <c r="F25" i="4"/>
  <c r="F32" i="4"/>
  <c r="F17" i="4"/>
  <c r="F9" i="4"/>
  <c r="F41" i="4"/>
  <c r="F26" i="4"/>
  <c r="F16" i="4"/>
  <c r="F31" i="4"/>
  <c r="F24" i="4"/>
  <c r="F23" i="4"/>
  <c r="F15" i="4"/>
  <c r="F44" i="4"/>
  <c r="F22" i="4"/>
  <c r="F14" i="4"/>
  <c r="F38" i="4"/>
  <c r="F30" i="4"/>
  <c r="F21" i="4"/>
  <c r="F13" i="4"/>
  <c r="F28" i="4"/>
  <c r="F20" i="4"/>
  <c r="F12" i="4"/>
  <c r="F42" i="4"/>
  <c r="F37" i="4"/>
  <c r="F19" i="4"/>
  <c r="F11" i="4"/>
  <c r="E11" i="4"/>
  <c r="E19" i="4"/>
  <c r="H35" i="4"/>
  <c r="H41" i="4"/>
  <c r="M11" i="4"/>
  <c r="M19" i="4"/>
  <c r="H48" i="4"/>
  <c r="H47" i="4"/>
  <c r="H46" i="4"/>
  <c r="H45" i="4"/>
  <c r="H34" i="4"/>
  <c r="H43" i="4"/>
  <c r="H33" i="4"/>
  <c r="H44" i="4"/>
  <c r="H32" i="4"/>
  <c r="H42" i="4"/>
  <c r="H31" i="4"/>
  <c r="H23" i="4"/>
  <c r="H15" i="4"/>
  <c r="H24" i="4"/>
  <c r="H22" i="4"/>
  <c r="H14" i="4"/>
  <c r="H40" i="4"/>
  <c r="H38" i="4"/>
  <c r="H30" i="4"/>
  <c r="H21" i="4"/>
  <c r="H13" i="4"/>
  <c r="H28" i="4"/>
  <c r="H20" i="4"/>
  <c r="H12" i="4"/>
  <c r="H37" i="4"/>
  <c r="H27" i="4"/>
  <c r="H25" i="4"/>
  <c r="H19" i="4"/>
  <c r="H11" i="4"/>
  <c r="H39" i="4"/>
  <c r="H29" i="4"/>
  <c r="H18" i="4"/>
  <c r="H10" i="4"/>
  <c r="H36" i="4"/>
  <c r="H17" i="4"/>
  <c r="H9" i="4"/>
  <c r="P48" i="4"/>
  <c r="P47" i="4"/>
  <c r="P46" i="4"/>
  <c r="P45" i="4"/>
  <c r="P40" i="4"/>
  <c r="P39" i="4"/>
  <c r="P34" i="4"/>
  <c r="P33" i="4"/>
  <c r="P32" i="4"/>
  <c r="P43" i="4"/>
  <c r="P31" i="4"/>
  <c r="P37" i="4"/>
  <c r="P29" i="4"/>
  <c r="P26" i="4"/>
  <c r="P23" i="4"/>
  <c r="P15" i="4"/>
  <c r="P22" i="4"/>
  <c r="P14" i="4"/>
  <c r="P44" i="4"/>
  <c r="P36" i="4"/>
  <c r="P24" i="4"/>
  <c r="P21" i="4"/>
  <c r="P13" i="4"/>
  <c r="P42" i="4"/>
  <c r="P35" i="4"/>
  <c r="P20" i="4"/>
  <c r="P12" i="4"/>
  <c r="P19" i="4"/>
  <c r="P11" i="4"/>
  <c r="P25" i="4"/>
  <c r="P18" i="4"/>
  <c r="P10" i="4"/>
  <c r="P41" i="4"/>
  <c r="P38" i="4"/>
  <c r="P30" i="4"/>
  <c r="P28" i="4"/>
  <c r="P27" i="4"/>
  <c r="P17" i="4"/>
  <c r="P9" i="4"/>
  <c r="X48" i="4"/>
  <c r="X47" i="4"/>
  <c r="X46" i="4"/>
  <c r="X45" i="4"/>
  <c r="X42" i="4"/>
  <c r="X41" i="4"/>
  <c r="X34" i="4"/>
  <c r="X40" i="4"/>
  <c r="X33" i="4"/>
  <c r="X44" i="4"/>
  <c r="X39" i="4"/>
  <c r="X32" i="4"/>
  <c r="X31" i="4"/>
  <c r="X27" i="4"/>
  <c r="X23" i="4"/>
  <c r="X15" i="4"/>
  <c r="X28" i="4"/>
  <c r="X26" i="4"/>
  <c r="X22" i="4"/>
  <c r="X14" i="4"/>
  <c r="X38" i="4"/>
  <c r="X30" i="4"/>
  <c r="X21" i="4"/>
  <c r="X13" i="4"/>
  <c r="X24" i="4"/>
  <c r="X20" i="4"/>
  <c r="X12" i="4"/>
  <c r="X37" i="4"/>
  <c r="X29" i="4"/>
  <c r="X19" i="4"/>
  <c r="X11" i="4"/>
  <c r="X18" i="4"/>
  <c r="X10" i="4"/>
  <c r="X36" i="4"/>
  <c r="X25" i="4"/>
  <c r="X17" i="4"/>
  <c r="X9" i="4"/>
  <c r="AF48" i="4"/>
  <c r="AF47" i="4"/>
  <c r="AF46" i="4"/>
  <c r="AF38" i="4"/>
  <c r="AF45" i="4"/>
  <c r="AF43" i="4"/>
  <c r="AF34" i="4"/>
  <c r="AF42" i="4"/>
  <c r="AF33" i="4"/>
  <c r="AF41" i="4"/>
  <c r="AF32" i="4"/>
  <c r="AF40" i="4"/>
  <c r="AF31" i="4"/>
  <c r="AF23" i="4"/>
  <c r="AF37" i="4"/>
  <c r="AF29" i="4"/>
  <c r="AF15" i="4"/>
  <c r="AF22" i="4"/>
  <c r="AF14" i="4"/>
  <c r="AF36" i="4"/>
  <c r="AF27" i="4"/>
  <c r="AF21" i="4"/>
  <c r="AF13" i="4"/>
  <c r="AF35" i="4"/>
  <c r="AF26" i="4"/>
  <c r="AF20" i="4"/>
  <c r="AF12" i="4"/>
  <c r="AF28" i="4"/>
  <c r="AF24" i="4"/>
  <c r="AF19" i="4"/>
  <c r="AF11" i="4"/>
  <c r="AF39" i="4"/>
  <c r="AF18" i="4"/>
  <c r="AF10" i="4"/>
  <c r="AF30" i="4"/>
  <c r="AF17" i="4"/>
  <c r="AF9" i="4"/>
  <c r="U11" i="4"/>
  <c r="P16" i="4"/>
  <c r="U19" i="4"/>
  <c r="H26" i="4"/>
  <c r="O28" i="4"/>
  <c r="E42" i="4"/>
  <c r="X16" i="4"/>
  <c r="F18" i="4"/>
  <c r="I47" i="4"/>
  <c r="I46" i="4"/>
  <c r="I45" i="4"/>
  <c r="I44" i="4"/>
  <c r="I48" i="4"/>
  <c r="I43" i="4"/>
  <c r="I33" i="4"/>
  <c r="I32" i="4"/>
  <c r="I42" i="4"/>
  <c r="I31" i="4"/>
  <c r="I41" i="4"/>
  <c r="I38" i="4"/>
  <c r="I30" i="4"/>
  <c r="Q47" i="4"/>
  <c r="Q46" i="4"/>
  <c r="Q45" i="4"/>
  <c r="Q44" i="4"/>
  <c r="Q39" i="4"/>
  <c r="Q33" i="4"/>
  <c r="Q32" i="4"/>
  <c r="Q43" i="4"/>
  <c r="Q31" i="4"/>
  <c r="Q38" i="4"/>
  <c r="Q30" i="4"/>
  <c r="Y47" i="4"/>
  <c r="Y46" i="4"/>
  <c r="Y45" i="4"/>
  <c r="Y44" i="4"/>
  <c r="Y41" i="4"/>
  <c r="Y40" i="4"/>
  <c r="Y33" i="4"/>
  <c r="Y39" i="4"/>
  <c r="Y32" i="4"/>
  <c r="Y48" i="4"/>
  <c r="Y31" i="4"/>
  <c r="Y38" i="4"/>
  <c r="Y30" i="4"/>
  <c r="AG47" i="4"/>
  <c r="AG46" i="4"/>
  <c r="AG45" i="4"/>
  <c r="AG44" i="4"/>
  <c r="AG48" i="4"/>
  <c r="AG43" i="4"/>
  <c r="AG42" i="4"/>
  <c r="AG33" i="4"/>
  <c r="AG41" i="4"/>
  <c r="AG32" i="4"/>
  <c r="AG40" i="4"/>
  <c r="AG31" i="4"/>
  <c r="AG39" i="4"/>
  <c r="AG30" i="4"/>
  <c r="G10" i="4"/>
  <c r="O10" i="4"/>
  <c r="W10" i="4"/>
  <c r="AE10" i="4"/>
  <c r="N11" i="4"/>
  <c r="V11" i="4"/>
  <c r="AD11" i="4"/>
  <c r="AC12" i="4"/>
  <c r="D13" i="4"/>
  <c r="L13" i="4"/>
  <c r="T13" i="4"/>
  <c r="AB13" i="4"/>
  <c r="C14" i="4"/>
  <c r="K14" i="4"/>
  <c r="S14" i="4"/>
  <c r="AA14" i="4"/>
  <c r="J15" i="4"/>
  <c r="R15" i="4"/>
  <c r="Z15" i="4"/>
  <c r="I16" i="4"/>
  <c r="Q16" i="4"/>
  <c r="Y16" i="4"/>
  <c r="AG16" i="4"/>
  <c r="G18" i="4"/>
  <c r="O18" i="4"/>
  <c r="W18" i="4"/>
  <c r="AE18" i="4"/>
  <c r="N19" i="4"/>
  <c r="V19" i="4"/>
  <c r="AD19" i="4"/>
  <c r="AC20" i="4"/>
  <c r="D21" i="4"/>
  <c r="L21" i="4"/>
  <c r="T21" i="4"/>
  <c r="AB21" i="4"/>
  <c r="C22" i="4"/>
  <c r="K22" i="4"/>
  <c r="S22" i="4"/>
  <c r="AA22" i="4"/>
  <c r="J23" i="4"/>
  <c r="R23" i="4"/>
  <c r="Z23" i="4"/>
  <c r="K24" i="4"/>
  <c r="T24" i="4"/>
  <c r="AC24" i="4"/>
  <c r="O25" i="4"/>
  <c r="AG25" i="4"/>
  <c r="I26" i="4"/>
  <c r="AA26" i="4"/>
  <c r="Z27" i="4"/>
  <c r="D28" i="4"/>
  <c r="AD28" i="4"/>
  <c r="G29" i="4"/>
  <c r="V29" i="4"/>
  <c r="N31" i="4"/>
  <c r="AD31" i="4"/>
  <c r="L32" i="4"/>
  <c r="AB32" i="4"/>
  <c r="K33" i="4"/>
  <c r="AA33" i="4"/>
  <c r="I35" i="4"/>
  <c r="Y35" i="4"/>
  <c r="V37" i="4"/>
  <c r="AC39" i="4"/>
  <c r="S40" i="4"/>
  <c r="Y43" i="4"/>
  <c r="AA47" i="4"/>
  <c r="J46" i="4"/>
  <c r="J45" i="4"/>
  <c r="J44" i="4"/>
  <c r="J43" i="4"/>
  <c r="J48" i="4"/>
  <c r="J32" i="4"/>
  <c r="J42" i="4"/>
  <c r="J31" i="4"/>
  <c r="J41" i="4"/>
  <c r="J38" i="4"/>
  <c r="J30" i="4"/>
  <c r="J40" i="4"/>
  <c r="J37" i="4"/>
  <c r="J29" i="4"/>
  <c r="R46" i="4"/>
  <c r="R45" i="4"/>
  <c r="R44" i="4"/>
  <c r="R43" i="4"/>
  <c r="R32" i="4"/>
  <c r="R47" i="4"/>
  <c r="R31" i="4"/>
  <c r="R38" i="4"/>
  <c r="R30" i="4"/>
  <c r="R42" i="4"/>
  <c r="R37" i="4"/>
  <c r="R29" i="4"/>
  <c r="Z46" i="4"/>
  <c r="Z45" i="4"/>
  <c r="Z44" i="4"/>
  <c r="Z43" i="4"/>
  <c r="Z40" i="4"/>
  <c r="Z39" i="4"/>
  <c r="Z32" i="4"/>
  <c r="Z48" i="4"/>
  <c r="Z31" i="4"/>
  <c r="Z38" i="4"/>
  <c r="Z30" i="4"/>
  <c r="Z37" i="4"/>
  <c r="Z29" i="4"/>
  <c r="AH46" i="4"/>
  <c r="AH39" i="2" s="1"/>
  <c r="AH45" i="4"/>
  <c r="AH44" i="4"/>
  <c r="AH43" i="4"/>
  <c r="AH42" i="4"/>
  <c r="AH41" i="4"/>
  <c r="AH32" i="4"/>
  <c r="AH40" i="4"/>
  <c r="AH31" i="4"/>
  <c r="AH39" i="4"/>
  <c r="AH30" i="4"/>
  <c r="AH47" i="4"/>
  <c r="AH38" i="4"/>
  <c r="AH37" i="4"/>
  <c r="AH29" i="4"/>
  <c r="AH22" i="2" s="1"/>
  <c r="I9" i="4"/>
  <c r="Q9" i="4"/>
  <c r="Y9" i="4"/>
  <c r="AG9" i="4"/>
  <c r="G11" i="4"/>
  <c r="O11" i="4"/>
  <c r="O4" i="2" s="1"/>
  <c r="W11" i="4"/>
  <c r="AE11" i="4"/>
  <c r="N12" i="4"/>
  <c r="V12" i="4"/>
  <c r="AD12" i="4"/>
  <c r="AC13" i="4"/>
  <c r="D14" i="4"/>
  <c r="L14" i="4"/>
  <c r="T14" i="4"/>
  <c r="AB14" i="4"/>
  <c r="C15" i="4"/>
  <c r="K15" i="4"/>
  <c r="S15" i="4"/>
  <c r="AA15" i="4"/>
  <c r="J16" i="4"/>
  <c r="R16" i="4"/>
  <c r="Z16" i="4"/>
  <c r="AH16" i="4"/>
  <c r="I17" i="4"/>
  <c r="Q17" i="4"/>
  <c r="Y17" i="4"/>
  <c r="AG17" i="4"/>
  <c r="G19" i="4"/>
  <c r="O19" i="4"/>
  <c r="W19" i="4"/>
  <c r="AE19" i="4"/>
  <c r="N20" i="4"/>
  <c r="V20" i="4"/>
  <c r="AD20" i="4"/>
  <c r="AC21" i="4"/>
  <c r="D22" i="4"/>
  <c r="D15" i="2" s="1"/>
  <c r="L22" i="4"/>
  <c r="L15" i="2" s="1"/>
  <c r="T22" i="4"/>
  <c r="AB22" i="4"/>
  <c r="C23" i="4"/>
  <c r="K23" i="4"/>
  <c r="S23" i="4"/>
  <c r="S16" i="2" s="1"/>
  <c r="AA23" i="4"/>
  <c r="L24" i="4"/>
  <c r="AD24" i="4"/>
  <c r="G25" i="4"/>
  <c r="Y25" i="4"/>
  <c r="AH25" i="4"/>
  <c r="J26" i="4"/>
  <c r="S26" i="4"/>
  <c r="AB26" i="4"/>
  <c r="G27" i="4"/>
  <c r="Q27" i="4"/>
  <c r="AA27" i="4"/>
  <c r="Q28" i="4"/>
  <c r="AE28" i="4"/>
  <c r="W29" i="4"/>
  <c r="O31" i="4"/>
  <c r="AE31" i="4"/>
  <c r="AC32" i="4"/>
  <c r="L33" i="4"/>
  <c r="AB33" i="4"/>
  <c r="AA34" i="4"/>
  <c r="J35" i="4"/>
  <c r="Z35" i="4"/>
  <c r="I36" i="4"/>
  <c r="Y36" i="4"/>
  <c r="G37" i="4"/>
  <c r="W37" i="4"/>
  <c r="Q41" i="4"/>
  <c r="G42" i="4"/>
  <c r="D43" i="4"/>
  <c r="D45" i="4"/>
  <c r="AB47" i="4"/>
  <c r="T9" i="5"/>
  <c r="L9" i="5"/>
  <c r="AD9" i="5"/>
  <c r="AC9" i="5"/>
  <c r="D9" i="5"/>
  <c r="C45" i="4"/>
  <c r="C44" i="4"/>
  <c r="C43" i="4"/>
  <c r="C42" i="4"/>
  <c r="C35" i="2" s="1"/>
  <c r="C41" i="4"/>
  <c r="C40" i="4"/>
  <c r="C31" i="4"/>
  <c r="C48" i="4"/>
  <c r="C39" i="4"/>
  <c r="C38" i="4"/>
  <c r="C30" i="4"/>
  <c r="C37" i="4"/>
  <c r="C29" i="4"/>
  <c r="C46" i="4"/>
  <c r="C36" i="4"/>
  <c r="C28" i="4"/>
  <c r="C21" i="2" s="1"/>
  <c r="K45" i="4"/>
  <c r="K44" i="4"/>
  <c r="K37" i="2" s="1"/>
  <c r="K43" i="4"/>
  <c r="K42" i="4"/>
  <c r="K46" i="4"/>
  <c r="K31" i="4"/>
  <c r="K41" i="4"/>
  <c r="K38" i="4"/>
  <c r="K30" i="4"/>
  <c r="K40" i="4"/>
  <c r="K37" i="4"/>
  <c r="K29" i="4"/>
  <c r="K47" i="4"/>
  <c r="K39" i="4"/>
  <c r="K36" i="4"/>
  <c r="K28" i="4"/>
  <c r="S45" i="4"/>
  <c r="S44" i="4"/>
  <c r="S43" i="4"/>
  <c r="S42" i="4"/>
  <c r="S47" i="4"/>
  <c r="S31" i="4"/>
  <c r="S38" i="4"/>
  <c r="S30" i="4"/>
  <c r="S37" i="4"/>
  <c r="S29" i="4"/>
  <c r="S48" i="4"/>
  <c r="S41" i="4"/>
  <c r="S36" i="4"/>
  <c r="S28" i="4"/>
  <c r="AA45" i="4"/>
  <c r="AA44" i="4"/>
  <c r="AA43" i="4"/>
  <c r="AA42" i="4"/>
  <c r="AA35" i="2" s="1"/>
  <c r="AA39" i="4"/>
  <c r="AA48" i="4"/>
  <c r="AA31" i="4"/>
  <c r="AA38" i="4"/>
  <c r="AA30" i="4"/>
  <c r="AA46" i="4"/>
  <c r="AA37" i="4"/>
  <c r="AA29" i="4"/>
  <c r="AA36" i="4"/>
  <c r="AA28" i="4"/>
  <c r="J9" i="4"/>
  <c r="R9" i="4"/>
  <c r="R2" i="2" s="1"/>
  <c r="Z9" i="4"/>
  <c r="AH9" i="4"/>
  <c r="I10" i="4"/>
  <c r="Q10" i="4"/>
  <c r="Y10" i="4"/>
  <c r="AG10" i="4"/>
  <c r="G12" i="4"/>
  <c r="O12" i="4"/>
  <c r="W12" i="4"/>
  <c r="AE12" i="4"/>
  <c r="N13" i="4"/>
  <c r="V13" i="4"/>
  <c r="V6" i="2" s="1"/>
  <c r="AD13" i="4"/>
  <c r="AC14" i="4"/>
  <c r="D15" i="4"/>
  <c r="L15" i="4"/>
  <c r="T15" i="4"/>
  <c r="AB15" i="4"/>
  <c r="C16" i="4"/>
  <c r="K16" i="4"/>
  <c r="S16" i="4"/>
  <c r="AA16" i="4"/>
  <c r="J17" i="4"/>
  <c r="R17" i="4"/>
  <c r="Z17" i="4"/>
  <c r="AH17" i="4"/>
  <c r="I18" i="4"/>
  <c r="Q18" i="4"/>
  <c r="Y18" i="4"/>
  <c r="AG18" i="4"/>
  <c r="G20" i="4"/>
  <c r="O20" i="4"/>
  <c r="W20" i="4"/>
  <c r="AE20" i="4"/>
  <c r="N21" i="4"/>
  <c r="V21" i="4"/>
  <c r="AD21" i="4"/>
  <c r="AC22" i="4"/>
  <c r="D23" i="4"/>
  <c r="L23" i="4"/>
  <c r="T23" i="4"/>
  <c r="AB23" i="4"/>
  <c r="D24" i="4"/>
  <c r="V24" i="4"/>
  <c r="Q25" i="4"/>
  <c r="Z25" i="4"/>
  <c r="Z18" i="2" s="1"/>
  <c r="K26" i="4"/>
  <c r="T26" i="4"/>
  <c r="AD26" i="4"/>
  <c r="R27" i="4"/>
  <c r="AC27" i="4"/>
  <c r="G28" i="4"/>
  <c r="R28" i="4"/>
  <c r="I29" i="4"/>
  <c r="V30" i="4"/>
  <c r="T31" i="4"/>
  <c r="N32" i="4"/>
  <c r="AD32" i="4"/>
  <c r="AC33" i="4"/>
  <c r="AB34" i="4"/>
  <c r="K35" i="4"/>
  <c r="AA35" i="4"/>
  <c r="J36" i="4"/>
  <c r="Z36" i="4"/>
  <c r="V38" i="4"/>
  <c r="I39" i="4"/>
  <c r="R41" i="4"/>
  <c r="O42" i="4"/>
  <c r="N45" i="4"/>
  <c r="Z3" i="5"/>
  <c r="D44" i="4"/>
  <c r="D42" i="4"/>
  <c r="D41" i="4"/>
  <c r="D48" i="4"/>
  <c r="D40" i="4"/>
  <c r="D39" i="4"/>
  <c r="D38" i="4"/>
  <c r="D30" i="4"/>
  <c r="D37" i="4"/>
  <c r="D29" i="4"/>
  <c r="D46" i="4"/>
  <c r="D36" i="4"/>
  <c r="D35" i="4"/>
  <c r="D27" i="4"/>
  <c r="L44" i="4"/>
  <c r="L42" i="4"/>
  <c r="L41" i="4"/>
  <c r="L48" i="4"/>
  <c r="L46" i="4"/>
  <c r="L43" i="4"/>
  <c r="L45" i="4"/>
  <c r="L38" i="4"/>
  <c r="L30" i="4"/>
  <c r="L40" i="4"/>
  <c r="L37" i="4"/>
  <c r="L29" i="4"/>
  <c r="L47" i="4"/>
  <c r="L39" i="4"/>
  <c r="L36" i="4"/>
  <c r="L28" i="4"/>
  <c r="L35" i="4"/>
  <c r="L27" i="4"/>
  <c r="T44" i="4"/>
  <c r="T42" i="4"/>
  <c r="T41" i="4"/>
  <c r="T48" i="4"/>
  <c r="T47" i="4"/>
  <c r="T38" i="4"/>
  <c r="T30" i="4"/>
  <c r="T43" i="4"/>
  <c r="T37" i="4"/>
  <c r="T29" i="4"/>
  <c r="T36" i="4"/>
  <c r="T28" i="4"/>
  <c r="T40" i="4"/>
  <c r="T35" i="4"/>
  <c r="T27" i="4"/>
  <c r="AB44" i="4"/>
  <c r="AB42" i="4"/>
  <c r="AB41" i="4"/>
  <c r="AB48" i="4"/>
  <c r="AB45" i="4"/>
  <c r="AB38" i="4"/>
  <c r="AB30" i="4"/>
  <c r="AB46" i="4"/>
  <c r="AB37" i="4"/>
  <c r="AB29" i="4"/>
  <c r="AB36" i="4"/>
  <c r="AB28" i="4"/>
  <c r="AB43" i="4"/>
  <c r="AB35" i="4"/>
  <c r="AB27" i="4"/>
  <c r="C9" i="4"/>
  <c r="K9" i="4"/>
  <c r="S9" i="4"/>
  <c r="AA9" i="4"/>
  <c r="AA2" i="2" s="1"/>
  <c r="J10" i="4"/>
  <c r="R10" i="4"/>
  <c r="Z10" i="4"/>
  <c r="AH10" i="4"/>
  <c r="I11" i="4"/>
  <c r="Q11" i="4"/>
  <c r="Y11" i="4"/>
  <c r="AG11" i="4"/>
  <c r="AG4" i="2" s="1"/>
  <c r="G13" i="4"/>
  <c r="O13" i="4"/>
  <c r="W13" i="4"/>
  <c r="AE13" i="4"/>
  <c r="N14" i="4"/>
  <c r="V14" i="4"/>
  <c r="AD14" i="4"/>
  <c r="AC15" i="4"/>
  <c r="D16" i="4"/>
  <c r="L16" i="4"/>
  <c r="T16" i="4"/>
  <c r="AB16" i="4"/>
  <c r="C17" i="4"/>
  <c r="K17" i="4"/>
  <c r="S17" i="4"/>
  <c r="AA17" i="4"/>
  <c r="J18" i="4"/>
  <c r="R18" i="4"/>
  <c r="Z18" i="4"/>
  <c r="AH18" i="4"/>
  <c r="I19" i="4"/>
  <c r="Q19" i="4"/>
  <c r="Y19" i="4"/>
  <c r="AG19" i="4"/>
  <c r="G21" i="4"/>
  <c r="O21" i="4"/>
  <c r="W21" i="4"/>
  <c r="AE21" i="4"/>
  <c r="N22" i="4"/>
  <c r="V22" i="4"/>
  <c r="AD22" i="4"/>
  <c r="N24" i="4"/>
  <c r="AG24" i="4"/>
  <c r="I25" i="4"/>
  <c r="R25" i="4"/>
  <c r="AA25" i="4"/>
  <c r="C26" i="4"/>
  <c r="L26" i="4"/>
  <c r="V26" i="4"/>
  <c r="I27" i="4"/>
  <c r="S27" i="4"/>
  <c r="AE27" i="4"/>
  <c r="V28" i="4"/>
  <c r="AG28" i="4"/>
  <c r="Y29" i="4"/>
  <c r="G30" i="4"/>
  <c r="W30" i="4"/>
  <c r="C32" i="4"/>
  <c r="S32" i="4"/>
  <c r="R33" i="4"/>
  <c r="AH33" i="4"/>
  <c r="Q34" i="4"/>
  <c r="AG34" i="4"/>
  <c r="O36" i="4"/>
  <c r="AE36" i="4"/>
  <c r="I37" i="4"/>
  <c r="Y37" i="4"/>
  <c r="G38" i="4"/>
  <c r="W38" i="4"/>
  <c r="J39" i="4"/>
  <c r="G40" i="4"/>
  <c r="AE40" i="4"/>
  <c r="Z41" i="4"/>
  <c r="O45" i="4"/>
  <c r="K48" i="4"/>
  <c r="U9" i="5"/>
  <c r="AC43" i="4"/>
  <c r="AC41" i="4"/>
  <c r="AC48" i="4"/>
  <c r="AC40" i="4"/>
  <c r="AC47" i="4"/>
  <c r="AC45" i="4"/>
  <c r="AC38" i="4"/>
  <c r="AC46" i="4"/>
  <c r="AC37" i="4"/>
  <c r="AC29" i="4"/>
  <c r="AC44" i="4"/>
  <c r="AC36" i="4"/>
  <c r="AC28" i="4"/>
  <c r="AC35" i="4"/>
  <c r="AC34" i="4"/>
  <c r="AC26" i="4"/>
  <c r="D9" i="4"/>
  <c r="L9" i="4"/>
  <c r="T9" i="4"/>
  <c r="AB9" i="4"/>
  <c r="C10" i="4"/>
  <c r="K10" i="4"/>
  <c r="S10" i="4"/>
  <c r="AA10" i="4"/>
  <c r="J11" i="4"/>
  <c r="R11" i="4"/>
  <c r="Z11" i="4"/>
  <c r="AH11" i="4"/>
  <c r="I12" i="4"/>
  <c r="Q12" i="4"/>
  <c r="Y12" i="4"/>
  <c r="AG12" i="4"/>
  <c r="G14" i="4"/>
  <c r="G7" i="2" s="1"/>
  <c r="O14" i="4"/>
  <c r="W14" i="4"/>
  <c r="AE14" i="4"/>
  <c r="N15" i="4"/>
  <c r="V15" i="4"/>
  <c r="AD15" i="4"/>
  <c r="AC16" i="4"/>
  <c r="D17" i="4"/>
  <c r="L17" i="4"/>
  <c r="T17" i="4"/>
  <c r="AB17" i="4"/>
  <c r="C18" i="4"/>
  <c r="K18" i="4"/>
  <c r="S18" i="4"/>
  <c r="AA18" i="4"/>
  <c r="J19" i="4"/>
  <c r="R19" i="4"/>
  <c r="Z19" i="4"/>
  <c r="AH19" i="4"/>
  <c r="I20" i="4"/>
  <c r="Q20" i="4"/>
  <c r="Y20" i="4"/>
  <c r="AG20" i="4"/>
  <c r="G22" i="4"/>
  <c r="O22" i="4"/>
  <c r="W22" i="4"/>
  <c r="AE22" i="4"/>
  <c r="N23" i="4"/>
  <c r="V23" i="4"/>
  <c r="AD23" i="4"/>
  <c r="Y24" i="4"/>
  <c r="AH24" i="4"/>
  <c r="J25" i="4"/>
  <c r="S25" i="4"/>
  <c r="AB25" i="4"/>
  <c r="D26" i="4"/>
  <c r="N26" i="4"/>
  <c r="W26" i="4"/>
  <c r="AG26" i="4"/>
  <c r="J27" i="4"/>
  <c r="I28" i="4"/>
  <c r="W28" i="4"/>
  <c r="AH28" i="4"/>
  <c r="N29" i="4"/>
  <c r="AD29" i="4"/>
  <c r="D32" i="4"/>
  <c r="T32" i="4"/>
  <c r="C33" i="4"/>
  <c r="S33" i="4"/>
  <c r="R34" i="4"/>
  <c r="AH34" i="4"/>
  <c r="Q35" i="4"/>
  <c r="AG35" i="4"/>
  <c r="N37" i="4"/>
  <c r="R39" i="4"/>
  <c r="AA41" i="4"/>
  <c r="Q42" i="4"/>
  <c r="T45" i="4"/>
  <c r="C47" i="4"/>
  <c r="Q48" i="4"/>
  <c r="AB9" i="5"/>
  <c r="N48" i="4"/>
  <c r="N40" i="4"/>
  <c r="N47" i="4"/>
  <c r="N39" i="4"/>
  <c r="N46" i="4"/>
  <c r="N42" i="4"/>
  <c r="N44" i="4"/>
  <c r="N41" i="4"/>
  <c r="N36" i="4"/>
  <c r="N35" i="4"/>
  <c r="N27" i="4"/>
  <c r="N34" i="4"/>
  <c r="N33" i="4"/>
  <c r="N25" i="4"/>
  <c r="V48" i="4"/>
  <c r="V40" i="4"/>
  <c r="V47" i="4"/>
  <c r="V39" i="4"/>
  <c r="V46" i="4"/>
  <c r="V43" i="4"/>
  <c r="V36" i="4"/>
  <c r="V42" i="4"/>
  <c r="V35" i="4"/>
  <c r="V27" i="4"/>
  <c r="V45" i="4"/>
  <c r="V41" i="4"/>
  <c r="V34" i="4"/>
  <c r="V33" i="4"/>
  <c r="V25" i="4"/>
  <c r="AD48" i="4"/>
  <c r="AD40" i="4"/>
  <c r="AD47" i="4"/>
  <c r="AD39" i="4"/>
  <c r="AD46" i="4"/>
  <c r="AD44" i="4"/>
  <c r="AD36" i="4"/>
  <c r="AD35" i="4"/>
  <c r="AD27" i="4"/>
  <c r="AD43" i="4"/>
  <c r="AD34" i="4"/>
  <c r="AD42" i="4"/>
  <c r="AD33" i="4"/>
  <c r="AD25" i="4"/>
  <c r="AC9" i="4"/>
  <c r="D10" i="4"/>
  <c r="L10" i="4"/>
  <c r="T10" i="4"/>
  <c r="AB10" i="4"/>
  <c r="C11" i="4"/>
  <c r="K11" i="4"/>
  <c r="S11" i="4"/>
  <c r="AA11" i="4"/>
  <c r="J12" i="4"/>
  <c r="R12" i="4"/>
  <c r="Z12" i="4"/>
  <c r="AH12" i="4"/>
  <c r="I13" i="4"/>
  <c r="Q13" i="4"/>
  <c r="Y13" i="4"/>
  <c r="AG13" i="4"/>
  <c r="G15" i="4"/>
  <c r="O15" i="4"/>
  <c r="W15" i="4"/>
  <c r="AE15" i="4"/>
  <c r="N16" i="4"/>
  <c r="V16" i="4"/>
  <c r="AD16" i="4"/>
  <c r="AC17" i="4"/>
  <c r="D18" i="4"/>
  <c r="L18" i="4"/>
  <c r="T18" i="4"/>
  <c r="AB18" i="4"/>
  <c r="C19" i="4"/>
  <c r="K19" i="4"/>
  <c r="S19" i="4"/>
  <c r="AA19" i="4"/>
  <c r="J20" i="4"/>
  <c r="R20" i="4"/>
  <c r="Z20" i="4"/>
  <c r="AH20" i="4"/>
  <c r="I21" i="4"/>
  <c r="Q21" i="4"/>
  <c r="Y21" i="4"/>
  <c r="AG21" i="4"/>
  <c r="G23" i="4"/>
  <c r="O23" i="4"/>
  <c r="W23" i="4"/>
  <c r="AE23" i="4"/>
  <c r="Q24" i="4"/>
  <c r="Z24" i="4"/>
  <c r="K25" i="4"/>
  <c r="T25" i="4"/>
  <c r="AC25" i="4"/>
  <c r="O26" i="4"/>
  <c r="AH26" i="4"/>
  <c r="K27" i="4"/>
  <c r="W27" i="4"/>
  <c r="AG27" i="4"/>
  <c r="J28" i="4"/>
  <c r="O29" i="4"/>
  <c r="AE29" i="4"/>
  <c r="AC30" i="4"/>
  <c r="D33" i="4"/>
  <c r="T33" i="4"/>
  <c r="C34" i="4"/>
  <c r="S34" i="4"/>
  <c r="R35" i="4"/>
  <c r="AH35" i="4"/>
  <c r="Q36" i="4"/>
  <c r="AG36" i="4"/>
  <c r="O37" i="4"/>
  <c r="AD38" i="4"/>
  <c r="S39" i="4"/>
  <c r="I40" i="4"/>
  <c r="AD41" i="4"/>
  <c r="Y42" i="4"/>
  <c r="AD45" i="4"/>
  <c r="D47" i="4"/>
  <c r="R48" i="4"/>
  <c r="AG3" i="5"/>
  <c r="G48" i="4"/>
  <c r="G47" i="4"/>
  <c r="G39" i="4"/>
  <c r="G46" i="4"/>
  <c r="G35" i="4"/>
  <c r="G45" i="4"/>
  <c r="G34" i="4"/>
  <c r="G27" i="2" s="1"/>
  <c r="G43" i="4"/>
  <c r="G33" i="4"/>
  <c r="G44" i="4"/>
  <c r="G32" i="4"/>
  <c r="G24" i="4"/>
  <c r="O48" i="4"/>
  <c r="O47" i="4"/>
  <c r="O39" i="4"/>
  <c r="O46" i="4"/>
  <c r="O44" i="4"/>
  <c r="O41" i="4"/>
  <c r="O40" i="4"/>
  <c r="O35" i="4"/>
  <c r="O34" i="4"/>
  <c r="O33" i="4"/>
  <c r="O32" i="4"/>
  <c r="O24" i="4"/>
  <c r="W48" i="4"/>
  <c r="W47" i="4"/>
  <c r="W39" i="4"/>
  <c r="W46" i="4"/>
  <c r="W42" i="4"/>
  <c r="W35" i="4"/>
  <c r="W45" i="4"/>
  <c r="W41" i="4"/>
  <c r="W34" i="4"/>
  <c r="W40" i="4"/>
  <c r="W33" i="4"/>
  <c r="W44" i="4"/>
  <c r="W32" i="4"/>
  <c r="W24" i="4"/>
  <c r="AE48" i="4"/>
  <c r="AE47" i="4"/>
  <c r="AE39" i="4"/>
  <c r="AE46" i="4"/>
  <c r="AE44" i="4"/>
  <c r="AE35" i="4"/>
  <c r="AE43" i="4"/>
  <c r="AE36" i="2" s="1"/>
  <c r="AE34" i="4"/>
  <c r="AE26" i="4"/>
  <c r="AE42" i="4"/>
  <c r="AE33" i="4"/>
  <c r="AE41" i="4"/>
  <c r="AE32" i="4"/>
  <c r="AE24" i="4"/>
  <c r="N9" i="4"/>
  <c r="V9" i="4"/>
  <c r="AD9" i="4"/>
  <c r="AC10" i="4"/>
  <c r="AC3" i="2" s="1"/>
  <c r="D11" i="4"/>
  <c r="L11" i="4"/>
  <c r="T11" i="4"/>
  <c r="AB11" i="4"/>
  <c r="C12" i="4"/>
  <c r="K12" i="4"/>
  <c r="K5" i="2" s="1"/>
  <c r="S12" i="4"/>
  <c r="AA12" i="4"/>
  <c r="AA5" i="2" s="1"/>
  <c r="J13" i="4"/>
  <c r="R13" i="4"/>
  <c r="Z13" i="4"/>
  <c r="AH13" i="4"/>
  <c r="I14" i="4"/>
  <c r="Q14" i="4"/>
  <c r="Y14" i="4"/>
  <c r="AG14" i="4"/>
  <c r="G16" i="4"/>
  <c r="O16" i="4"/>
  <c r="W16" i="4"/>
  <c r="AE16" i="4"/>
  <c r="N17" i="4"/>
  <c r="V17" i="4"/>
  <c r="AD17" i="4"/>
  <c r="AC18" i="4"/>
  <c r="D19" i="4"/>
  <c r="L19" i="4"/>
  <c r="T19" i="4"/>
  <c r="AB19" i="4"/>
  <c r="C20" i="4"/>
  <c r="K20" i="4"/>
  <c r="S20" i="4"/>
  <c r="AA20" i="4"/>
  <c r="AA13" i="2" s="1"/>
  <c r="J21" i="4"/>
  <c r="R21" i="4"/>
  <c r="Z21" i="4"/>
  <c r="AH21" i="4"/>
  <c r="I22" i="4"/>
  <c r="Q22" i="4"/>
  <c r="Y22" i="4"/>
  <c r="AG22" i="4"/>
  <c r="AG23" i="4"/>
  <c r="I24" i="4"/>
  <c r="R24" i="4"/>
  <c r="AA24" i="4"/>
  <c r="C25" i="4"/>
  <c r="L25" i="4"/>
  <c r="AE25" i="4"/>
  <c r="G26" i="4"/>
  <c r="Y26" i="4"/>
  <c r="AH27" i="4"/>
  <c r="N28" i="4"/>
  <c r="Y28" i="4"/>
  <c r="N30" i="4"/>
  <c r="AD30" i="4"/>
  <c r="L31" i="4"/>
  <c r="AB31" i="4"/>
  <c r="V32" i="4"/>
  <c r="D34" i="4"/>
  <c r="T34" i="4"/>
  <c r="C35" i="4"/>
  <c r="S35" i="4"/>
  <c r="R36" i="4"/>
  <c r="AH36" i="4"/>
  <c r="N38" i="4"/>
  <c r="AE38" i="4"/>
  <c r="T39" i="4"/>
  <c r="Q40" i="4"/>
  <c r="G41" i="4"/>
  <c r="Z42" i="4"/>
  <c r="W43" i="4"/>
  <c r="V44" i="4"/>
  <c r="AE45" i="4"/>
  <c r="J47" i="4"/>
  <c r="AH48" i="4"/>
  <c r="J42" i="5"/>
  <c r="J38" i="5"/>
  <c r="J30" i="5"/>
  <c r="J37" i="5"/>
  <c r="J40" i="5"/>
  <c r="J36" i="5"/>
  <c r="J35" i="5"/>
  <c r="J27" i="5"/>
  <c r="J34" i="5"/>
  <c r="J26" i="5"/>
  <c r="J41" i="5"/>
  <c r="J33" i="5"/>
  <c r="J25" i="5"/>
  <c r="J32" i="5"/>
  <c r="J15" i="5"/>
  <c r="J22" i="5"/>
  <c r="J14" i="5"/>
  <c r="J29" i="5"/>
  <c r="J21" i="5"/>
  <c r="J23" i="5"/>
  <c r="J20" i="5"/>
  <c r="J19" i="5"/>
  <c r="J39" i="5"/>
  <c r="J18" i="5"/>
  <c r="J24" i="5"/>
  <c r="J17" i="5"/>
  <c r="J28" i="5"/>
  <c r="J12" i="5"/>
  <c r="J8" i="5"/>
  <c r="J31" i="5"/>
  <c r="J7" i="5"/>
  <c r="J10" i="5"/>
  <c r="J6" i="5"/>
  <c r="J13" i="5"/>
  <c r="J12" i="2" s="1"/>
  <c r="J5" i="5"/>
  <c r="J4" i="5"/>
  <c r="J16" i="5"/>
  <c r="J11" i="5"/>
  <c r="J9" i="5"/>
  <c r="J3" i="5"/>
  <c r="R42" i="5"/>
  <c r="R39" i="5"/>
  <c r="R38" i="5"/>
  <c r="R30" i="5"/>
  <c r="R37" i="5"/>
  <c r="R36" i="5"/>
  <c r="R40" i="5"/>
  <c r="R35" i="5"/>
  <c r="R27" i="5"/>
  <c r="R34" i="5"/>
  <c r="R26" i="5"/>
  <c r="R33" i="5"/>
  <c r="R25" i="5"/>
  <c r="R41" i="5"/>
  <c r="R32" i="5"/>
  <c r="R15" i="5"/>
  <c r="R22" i="5"/>
  <c r="R14" i="5"/>
  <c r="R28" i="5"/>
  <c r="R21" i="5"/>
  <c r="R20" i="5"/>
  <c r="R31" i="5"/>
  <c r="R23" i="5"/>
  <c r="R19" i="5"/>
  <c r="R18" i="5"/>
  <c r="R29" i="5"/>
  <c r="R24" i="5"/>
  <c r="R16" i="5"/>
  <c r="R9" i="5"/>
  <c r="R8" i="5"/>
  <c r="R12" i="5"/>
  <c r="R7" i="5"/>
  <c r="R17" i="5"/>
  <c r="R6" i="5"/>
  <c r="R10" i="5"/>
  <c r="R5" i="5"/>
  <c r="R13" i="5"/>
  <c r="R4" i="5"/>
  <c r="R11" i="5"/>
  <c r="R3" i="5"/>
  <c r="Z42" i="5"/>
  <c r="Z38" i="5"/>
  <c r="Z30" i="5"/>
  <c r="Z39" i="5"/>
  <c r="Z37" i="5"/>
  <c r="Z36" i="5"/>
  <c r="Z35" i="5"/>
  <c r="Z27" i="5"/>
  <c r="Z40" i="5"/>
  <c r="Z34" i="5"/>
  <c r="Z26" i="5"/>
  <c r="Z33" i="5"/>
  <c r="Z25" i="5"/>
  <c r="Z32" i="5"/>
  <c r="Z24" i="5"/>
  <c r="Z15" i="5"/>
  <c r="Z31" i="5"/>
  <c r="Z14" i="5"/>
  <c r="Z41" i="5"/>
  <c r="Z22" i="5"/>
  <c r="Z21" i="5"/>
  <c r="Z29" i="5"/>
  <c r="Z20" i="5"/>
  <c r="Z19" i="5"/>
  <c r="Z28" i="5"/>
  <c r="Z23" i="5"/>
  <c r="Z18" i="5"/>
  <c r="Z8" i="5"/>
  <c r="Z9" i="5"/>
  <c r="Z7" i="5"/>
  <c r="Z16" i="5"/>
  <c r="Z12" i="5"/>
  <c r="Z6" i="5"/>
  <c r="Z5" i="5"/>
  <c r="Z10" i="5"/>
  <c r="Z4" i="5"/>
  <c r="Z13" i="5"/>
  <c r="Z17" i="5"/>
  <c r="I3" i="5"/>
  <c r="Q13" i="5"/>
  <c r="F9" i="5"/>
  <c r="Q4" i="5"/>
  <c r="G9" i="5"/>
  <c r="O9" i="5"/>
  <c r="AH3" i="5"/>
  <c r="Y13" i="5"/>
  <c r="Q29" i="5"/>
  <c r="H9" i="5"/>
  <c r="Q3" i="5"/>
  <c r="I39" i="5"/>
  <c r="I31" i="5"/>
  <c r="I42" i="5"/>
  <c r="I38" i="5"/>
  <c r="I37" i="5"/>
  <c r="I40" i="5"/>
  <c r="I36" i="5"/>
  <c r="I28" i="5"/>
  <c r="I35" i="5"/>
  <c r="I27" i="5"/>
  <c r="I34" i="5"/>
  <c r="I26" i="5"/>
  <c r="I41" i="5"/>
  <c r="I33" i="5"/>
  <c r="I16" i="5"/>
  <c r="I15" i="5"/>
  <c r="I32" i="5"/>
  <c r="I25" i="5"/>
  <c r="I22" i="5"/>
  <c r="I29" i="5"/>
  <c r="I21" i="5"/>
  <c r="I30" i="5"/>
  <c r="I23" i="5"/>
  <c r="I20" i="5"/>
  <c r="I19" i="5"/>
  <c r="I24" i="5"/>
  <c r="I14" i="5"/>
  <c r="I17" i="5"/>
  <c r="I9" i="5"/>
  <c r="I8" i="2" s="1"/>
  <c r="I12" i="5"/>
  <c r="I8" i="5"/>
  <c r="I7" i="5"/>
  <c r="I18" i="5"/>
  <c r="I10" i="5"/>
  <c r="I6" i="5"/>
  <c r="I13" i="5"/>
  <c r="I5" i="5"/>
  <c r="Q31" i="5"/>
  <c r="Q39" i="5"/>
  <c r="Q38" i="5"/>
  <c r="Q37" i="5"/>
  <c r="Q42" i="5"/>
  <c r="Q36" i="5"/>
  <c r="Q28" i="5"/>
  <c r="Q40" i="5"/>
  <c r="Q35" i="5"/>
  <c r="Q27" i="5"/>
  <c r="Q34" i="5"/>
  <c r="Q26" i="5"/>
  <c r="Q33" i="5"/>
  <c r="Q24" i="5"/>
  <c r="Q16" i="5"/>
  <c r="Q30" i="5"/>
  <c r="Q15" i="5"/>
  <c r="Q22" i="5"/>
  <c r="Q41" i="5"/>
  <c r="Q21" i="5"/>
  <c r="Q25" i="5"/>
  <c r="Q20" i="5"/>
  <c r="Q23" i="5"/>
  <c r="Q19" i="5"/>
  <c r="Q32" i="5"/>
  <c r="Q18" i="5"/>
  <c r="Q14" i="5"/>
  <c r="Q9" i="5"/>
  <c r="Q8" i="5"/>
  <c r="Q12" i="5"/>
  <c r="Q7" i="5"/>
  <c r="Q17" i="5"/>
  <c r="Q6" i="5"/>
  <c r="Q10" i="5"/>
  <c r="Q5" i="5"/>
  <c r="Y41" i="5"/>
  <c r="Y31" i="5"/>
  <c r="Y38" i="5"/>
  <c r="Y39" i="5"/>
  <c r="Y37" i="5"/>
  <c r="Y36" i="5"/>
  <c r="Y28" i="5"/>
  <c r="Y35" i="5"/>
  <c r="Y27" i="5"/>
  <c r="Y42" i="5"/>
  <c r="Y40" i="5"/>
  <c r="Y34" i="5"/>
  <c r="Y26" i="5"/>
  <c r="Y33" i="5"/>
  <c r="Y16" i="5"/>
  <c r="Y24" i="5"/>
  <c r="Y15" i="5"/>
  <c r="Y22" i="5"/>
  <c r="Y21" i="5"/>
  <c r="Y32" i="5"/>
  <c r="Y29" i="5"/>
  <c r="Y20" i="5"/>
  <c r="Y19" i="5"/>
  <c r="Y30" i="5"/>
  <c r="Y25" i="5"/>
  <c r="Y23" i="5"/>
  <c r="Y17" i="5"/>
  <c r="Y11" i="5"/>
  <c r="Y8" i="5"/>
  <c r="Y9" i="5"/>
  <c r="Y7" i="5"/>
  <c r="Y14" i="5"/>
  <c r="Y12" i="5"/>
  <c r="Y6" i="5"/>
  <c r="Y5" i="5"/>
  <c r="AG31" i="5"/>
  <c r="AG41" i="5"/>
  <c r="AG38" i="5"/>
  <c r="AG37" i="5"/>
  <c r="AG39" i="5"/>
  <c r="AG36" i="5"/>
  <c r="AG28" i="5"/>
  <c r="AG35" i="5"/>
  <c r="AG27" i="5"/>
  <c r="AG34" i="5"/>
  <c r="AG26" i="5"/>
  <c r="AG40" i="5"/>
  <c r="AG33" i="5"/>
  <c r="AG25" i="5"/>
  <c r="AG16" i="5"/>
  <c r="AG32" i="5"/>
  <c r="AG29" i="5"/>
  <c r="AG15" i="5"/>
  <c r="AG24" i="5"/>
  <c r="AG30" i="5"/>
  <c r="AG21" i="5"/>
  <c r="AG22" i="5"/>
  <c r="AG20" i="5"/>
  <c r="AG19" i="5"/>
  <c r="AG42" i="5"/>
  <c r="AG13" i="5"/>
  <c r="AG23" i="5"/>
  <c r="AG17" i="5"/>
  <c r="AG11" i="5"/>
  <c r="AG8" i="5"/>
  <c r="AG18" i="5"/>
  <c r="AG7" i="5"/>
  <c r="AG9" i="5"/>
  <c r="AG6" i="5"/>
  <c r="AG12" i="5"/>
  <c r="AG5" i="5"/>
  <c r="Y4" i="5"/>
  <c r="AH42" i="5"/>
  <c r="AH41" i="5"/>
  <c r="AH38" i="5"/>
  <c r="AH30" i="5"/>
  <c r="AH37" i="5"/>
  <c r="AH39" i="5"/>
  <c r="AH36" i="5"/>
  <c r="AH35" i="5"/>
  <c r="AH27" i="5"/>
  <c r="AH34" i="5"/>
  <c r="AH26" i="5"/>
  <c r="AH40" i="5"/>
  <c r="AH33" i="5"/>
  <c r="AH25" i="5"/>
  <c r="AH32" i="5"/>
  <c r="AH29" i="5"/>
  <c r="AH28" i="5"/>
  <c r="AH15" i="5"/>
  <c r="AH24" i="5"/>
  <c r="AH14" i="5"/>
  <c r="AH21" i="5"/>
  <c r="AH22" i="5"/>
  <c r="AH20" i="5"/>
  <c r="AH19" i="5"/>
  <c r="AH18" i="5"/>
  <c r="AH31" i="5"/>
  <c r="AH23" i="5"/>
  <c r="AH17" i="5"/>
  <c r="AH11" i="5"/>
  <c r="AH8" i="5"/>
  <c r="AH7" i="5"/>
  <c r="AH9" i="5"/>
  <c r="AH6" i="5"/>
  <c r="AH12" i="5"/>
  <c r="AH5" i="5"/>
  <c r="AH4" i="5"/>
  <c r="AG14" i="5"/>
  <c r="D36" i="5"/>
  <c r="D35" i="5"/>
  <c r="D41" i="5"/>
  <c r="D33" i="5"/>
  <c r="D32" i="5"/>
  <c r="D24" i="5"/>
  <c r="D42" i="5"/>
  <c r="D39" i="5"/>
  <c r="D31" i="5"/>
  <c r="D38" i="5"/>
  <c r="D30" i="5"/>
  <c r="D23" i="5"/>
  <c r="D21" i="5"/>
  <c r="D13" i="5"/>
  <c r="D40" i="5"/>
  <c r="D20" i="5"/>
  <c r="D34" i="5"/>
  <c r="D28" i="5"/>
  <c r="D17" i="5"/>
  <c r="D29" i="5"/>
  <c r="D26" i="5"/>
  <c r="L40" i="5"/>
  <c r="L36" i="5"/>
  <c r="L35" i="5"/>
  <c r="L34" i="5"/>
  <c r="L41" i="5"/>
  <c r="L33" i="5"/>
  <c r="L32" i="5"/>
  <c r="L24" i="5"/>
  <c r="L39" i="5"/>
  <c r="L31" i="5"/>
  <c r="L38" i="5"/>
  <c r="L30" i="5"/>
  <c r="L42" i="5"/>
  <c r="L26" i="5"/>
  <c r="L21" i="5"/>
  <c r="L13" i="5"/>
  <c r="L29" i="5"/>
  <c r="L25" i="5"/>
  <c r="L23" i="5"/>
  <c r="L20" i="5"/>
  <c r="L27" i="5"/>
  <c r="L18" i="5"/>
  <c r="L17" i="5"/>
  <c r="L28" i="5"/>
  <c r="L37" i="5"/>
  <c r="T36" i="5"/>
  <c r="T42" i="5"/>
  <c r="T40" i="5"/>
  <c r="T35" i="5"/>
  <c r="T34" i="5"/>
  <c r="T33" i="5"/>
  <c r="T41" i="5"/>
  <c r="T32" i="5"/>
  <c r="T24" i="5"/>
  <c r="T31" i="5"/>
  <c r="T39" i="5"/>
  <c r="T38" i="5"/>
  <c r="T30" i="5"/>
  <c r="T28" i="5"/>
  <c r="T21" i="5"/>
  <c r="T13" i="5"/>
  <c r="T20" i="5"/>
  <c r="T23" i="5"/>
  <c r="T26" i="5"/>
  <c r="T25" i="5"/>
  <c r="T18" i="5"/>
  <c r="T17" i="5"/>
  <c r="T37" i="5"/>
  <c r="T29" i="5"/>
  <c r="T27" i="5"/>
  <c r="AB36" i="5"/>
  <c r="AB35" i="5"/>
  <c r="AB40" i="5"/>
  <c r="AB34" i="5"/>
  <c r="AB33" i="2" s="1"/>
  <c r="AB42" i="5"/>
  <c r="AB33" i="5"/>
  <c r="AB32" i="5"/>
  <c r="AB24" i="5"/>
  <c r="AB41" i="5"/>
  <c r="AB31" i="5"/>
  <c r="AB38" i="5"/>
  <c r="AB30" i="5"/>
  <c r="AB27" i="5"/>
  <c r="AB22" i="5"/>
  <c r="AB21" i="5"/>
  <c r="AB13" i="5"/>
  <c r="AB20" i="5"/>
  <c r="AB29" i="5"/>
  <c r="AB39" i="5"/>
  <c r="AB28" i="5"/>
  <c r="AB23" i="5"/>
  <c r="AB18" i="5"/>
  <c r="AB37" i="5"/>
  <c r="AB17" i="5"/>
  <c r="AB25" i="5"/>
  <c r="AB26" i="5"/>
  <c r="H6" i="5"/>
  <c r="P6" i="5"/>
  <c r="X6" i="5"/>
  <c r="G7" i="5"/>
  <c r="O7" i="5"/>
  <c r="W7" i="5"/>
  <c r="AE7" i="5"/>
  <c r="F8" i="5"/>
  <c r="N8" i="5"/>
  <c r="V8" i="5"/>
  <c r="E9" i="5"/>
  <c r="M9" i="5"/>
  <c r="V9" i="5"/>
  <c r="AE9" i="5"/>
  <c r="H10" i="5"/>
  <c r="T11" i="5"/>
  <c r="AC11" i="5"/>
  <c r="F12" i="5"/>
  <c r="O12" i="5"/>
  <c r="X12" i="5"/>
  <c r="D14" i="5"/>
  <c r="N14" i="5"/>
  <c r="X14" i="5"/>
  <c r="L15" i="5"/>
  <c r="V15" i="5"/>
  <c r="AF15" i="5"/>
  <c r="V16" i="5"/>
  <c r="N17" i="5"/>
  <c r="H18" i="5"/>
  <c r="O19" i="5"/>
  <c r="E22" i="5"/>
  <c r="F23" i="5"/>
  <c r="D27" i="5"/>
  <c r="D37" i="5"/>
  <c r="W42" i="5"/>
  <c r="E42" i="5"/>
  <c r="E35" i="5"/>
  <c r="E41" i="5"/>
  <c r="E32" i="5"/>
  <c r="E39" i="5"/>
  <c r="E31" i="5"/>
  <c r="E23" i="5"/>
  <c r="E38" i="5"/>
  <c r="E30" i="5"/>
  <c r="E40" i="5"/>
  <c r="E37" i="5"/>
  <c r="E20" i="5"/>
  <c r="E12" i="5"/>
  <c r="E34" i="5"/>
  <c r="E28" i="5"/>
  <c r="E19" i="5"/>
  <c r="E24" i="5"/>
  <c r="E36" i="5"/>
  <c r="E29" i="5"/>
  <c r="E26" i="5"/>
  <c r="E27" i="5"/>
  <c r="E25" i="5"/>
  <c r="M42" i="5"/>
  <c r="M35" i="5"/>
  <c r="M41" i="5"/>
  <c r="M32" i="5"/>
  <c r="M39" i="5"/>
  <c r="M31" i="5"/>
  <c r="M23" i="5"/>
  <c r="M38" i="5"/>
  <c r="M30" i="5"/>
  <c r="M37" i="5"/>
  <c r="M40" i="5"/>
  <c r="M29" i="5"/>
  <c r="M25" i="5"/>
  <c r="M20" i="5"/>
  <c r="M12" i="5"/>
  <c r="M27" i="5"/>
  <c r="M19" i="5"/>
  <c r="M36" i="5"/>
  <c r="M33" i="5"/>
  <c r="M28" i="5"/>
  <c r="M24" i="5"/>
  <c r="U42" i="5"/>
  <c r="U40" i="5"/>
  <c r="U35" i="5"/>
  <c r="U41" i="5"/>
  <c r="U32" i="5"/>
  <c r="U31" i="5"/>
  <c r="U23" i="5"/>
  <c r="U39" i="5"/>
  <c r="U38" i="5"/>
  <c r="U30" i="5"/>
  <c r="U37" i="5"/>
  <c r="U29" i="5"/>
  <c r="U20" i="5"/>
  <c r="U12" i="5"/>
  <c r="U33" i="5"/>
  <c r="U19" i="5"/>
  <c r="U36" i="5"/>
  <c r="U26" i="5"/>
  <c r="U25" i="5"/>
  <c r="U27" i="5"/>
  <c r="U16" i="5"/>
  <c r="U34" i="5"/>
  <c r="U24" i="5"/>
  <c r="AC42" i="5"/>
  <c r="AC35" i="5"/>
  <c r="AC40" i="5"/>
  <c r="AC34" i="5"/>
  <c r="AC32" i="5"/>
  <c r="AC41" i="5"/>
  <c r="AC31" i="5"/>
  <c r="AC23" i="5"/>
  <c r="AC38" i="5"/>
  <c r="AC30" i="5"/>
  <c r="AC39" i="5"/>
  <c r="AC37" i="5"/>
  <c r="AC29" i="5"/>
  <c r="AC20" i="5"/>
  <c r="AC12" i="5"/>
  <c r="AC36" i="5"/>
  <c r="AC19" i="5"/>
  <c r="AC28" i="5"/>
  <c r="AC25" i="5"/>
  <c r="AC16" i="5"/>
  <c r="AC26" i="5"/>
  <c r="AC33" i="5"/>
  <c r="AC24" i="5"/>
  <c r="D3" i="5"/>
  <c r="L3" i="5"/>
  <c r="T3" i="5"/>
  <c r="AB3" i="5"/>
  <c r="H7" i="5"/>
  <c r="P7" i="5"/>
  <c r="X7" i="5"/>
  <c r="AF7" i="5"/>
  <c r="G8" i="5"/>
  <c r="O8" i="5"/>
  <c r="W8" i="5"/>
  <c r="AE8" i="5"/>
  <c r="N9" i="5"/>
  <c r="W9" i="5"/>
  <c r="L11" i="5"/>
  <c r="U11" i="5"/>
  <c r="G12" i="5"/>
  <c r="P12" i="5"/>
  <c r="AC13" i="5"/>
  <c r="E14" i="5"/>
  <c r="O14" i="5"/>
  <c r="M15" i="5"/>
  <c r="W15" i="5"/>
  <c r="L16" i="5"/>
  <c r="W16" i="5"/>
  <c r="AC17" i="5"/>
  <c r="AF18" i="5"/>
  <c r="P19" i="5"/>
  <c r="W20" i="5"/>
  <c r="L22" i="5"/>
  <c r="O23" i="5"/>
  <c r="D25" i="5"/>
  <c r="O27" i="5"/>
  <c r="X30" i="5"/>
  <c r="X33" i="5"/>
  <c r="F41" i="5"/>
  <c r="F34" i="5"/>
  <c r="F39" i="5"/>
  <c r="F31" i="5"/>
  <c r="F42" i="5"/>
  <c r="F38" i="5"/>
  <c r="F30" i="5"/>
  <c r="F40" i="5"/>
  <c r="F37" i="5"/>
  <c r="F29" i="5"/>
  <c r="F36" i="5"/>
  <c r="F28" i="5"/>
  <c r="F19" i="5"/>
  <c r="F11" i="5"/>
  <c r="F35" i="5"/>
  <c r="F18" i="5"/>
  <c r="F24" i="5"/>
  <c r="F26" i="5"/>
  <c r="F32" i="5"/>
  <c r="F27" i="5"/>
  <c r="F25" i="5"/>
  <c r="F22" i="5"/>
  <c r="F33" i="5"/>
  <c r="N41" i="5"/>
  <c r="N34" i="5"/>
  <c r="N39" i="5"/>
  <c r="N31" i="5"/>
  <c r="N38" i="5"/>
  <c r="N30" i="5"/>
  <c r="N37" i="5"/>
  <c r="N29" i="5"/>
  <c r="N42" i="5"/>
  <c r="N40" i="5"/>
  <c r="N36" i="5"/>
  <c r="N35" i="5"/>
  <c r="N27" i="5"/>
  <c r="N23" i="5"/>
  <c r="N19" i="5"/>
  <c r="N11" i="5"/>
  <c r="N32" i="5"/>
  <c r="N18" i="5"/>
  <c r="N33" i="5"/>
  <c r="N28" i="5"/>
  <c r="N24" i="5"/>
  <c r="N22" i="5"/>
  <c r="N26" i="5"/>
  <c r="V41" i="5"/>
  <c r="V42" i="5"/>
  <c r="V34" i="5"/>
  <c r="V31" i="5"/>
  <c r="V39" i="5"/>
  <c r="V38" i="5"/>
  <c r="V30" i="5"/>
  <c r="V22" i="5"/>
  <c r="V37" i="5"/>
  <c r="V29" i="5"/>
  <c r="V36" i="5"/>
  <c r="V33" i="5"/>
  <c r="V19" i="5"/>
  <c r="V11" i="5"/>
  <c r="V26" i="5"/>
  <c r="V25" i="5"/>
  <c r="V23" i="5"/>
  <c r="V18" i="5"/>
  <c r="V27" i="5"/>
  <c r="V24" i="5"/>
  <c r="V32" i="5"/>
  <c r="V28" i="5"/>
  <c r="AD41" i="5"/>
  <c r="AD40" i="5"/>
  <c r="AD34" i="5"/>
  <c r="AD42" i="5"/>
  <c r="AD31" i="5"/>
  <c r="AD38" i="5"/>
  <c r="AD30" i="5"/>
  <c r="AD22" i="5"/>
  <c r="AD39" i="5"/>
  <c r="AD37" i="5"/>
  <c r="AD29" i="5"/>
  <c r="AD36" i="5"/>
  <c r="AD19" i="5"/>
  <c r="AD11" i="5"/>
  <c r="AD28" i="5"/>
  <c r="AD18" i="5"/>
  <c r="AD23" i="5"/>
  <c r="AD32" i="5"/>
  <c r="AD25" i="5"/>
  <c r="AD26" i="5"/>
  <c r="AD33" i="5"/>
  <c r="AD24" i="5"/>
  <c r="AD35" i="5"/>
  <c r="AD27" i="5"/>
  <c r="E3" i="5"/>
  <c r="M3" i="5"/>
  <c r="U3" i="5"/>
  <c r="AC3" i="5"/>
  <c r="D4" i="5"/>
  <c r="L4" i="5"/>
  <c r="T4" i="5"/>
  <c r="AB4" i="5"/>
  <c r="H8" i="5"/>
  <c r="P8" i="5"/>
  <c r="X8" i="5"/>
  <c r="AF8" i="5"/>
  <c r="AB10" i="5"/>
  <c r="D11" i="5"/>
  <c r="M11" i="5"/>
  <c r="H12" i="5"/>
  <c r="U13" i="5"/>
  <c r="AD13" i="5"/>
  <c r="F14" i="5"/>
  <c r="P14" i="5"/>
  <c r="AB14" i="5"/>
  <c r="D15" i="5"/>
  <c r="N15" i="5"/>
  <c r="X15" i="5"/>
  <c r="M16" i="5"/>
  <c r="E17" i="5"/>
  <c r="AD17" i="5"/>
  <c r="M18" i="5"/>
  <c r="T19" i="5"/>
  <c r="F20" i="5"/>
  <c r="U21" i="5"/>
  <c r="M22" i="5"/>
  <c r="X23" i="5"/>
  <c r="N25" i="5"/>
  <c r="AC27" i="5"/>
  <c r="G40" i="5"/>
  <c r="G41" i="5"/>
  <c r="G33" i="5"/>
  <c r="G39" i="5"/>
  <c r="G42" i="5"/>
  <c r="G38" i="5"/>
  <c r="G30" i="5"/>
  <c r="G37" i="5"/>
  <c r="G29" i="5"/>
  <c r="G36" i="5"/>
  <c r="G28" i="5"/>
  <c r="G35" i="5"/>
  <c r="G34" i="5"/>
  <c r="G18" i="5"/>
  <c r="G10" i="5"/>
  <c r="G31" i="5"/>
  <c r="G24" i="5"/>
  <c r="G17" i="5"/>
  <c r="G26" i="5"/>
  <c r="G32" i="5"/>
  <c r="G27" i="5"/>
  <c r="G25" i="5"/>
  <c r="G22" i="5"/>
  <c r="G21" i="5"/>
  <c r="G23" i="5"/>
  <c r="O40" i="5"/>
  <c r="O33" i="5"/>
  <c r="O41" i="5"/>
  <c r="O39" i="5"/>
  <c r="O38" i="5"/>
  <c r="O30" i="5"/>
  <c r="O37" i="5"/>
  <c r="O29" i="5"/>
  <c r="O42" i="5"/>
  <c r="O36" i="5"/>
  <c r="O28" i="5"/>
  <c r="O35" i="5"/>
  <c r="O32" i="5"/>
  <c r="O18" i="5"/>
  <c r="O10" i="5"/>
  <c r="O17" i="5"/>
  <c r="O24" i="5"/>
  <c r="O22" i="5"/>
  <c r="O26" i="5"/>
  <c r="O21" i="5"/>
  <c r="O34" i="5"/>
  <c r="O31" i="5"/>
  <c r="O25" i="5"/>
  <c r="W40" i="5"/>
  <c r="W33" i="5"/>
  <c r="W41" i="5"/>
  <c r="W39" i="5"/>
  <c r="W38" i="5"/>
  <c r="W30" i="5"/>
  <c r="W37" i="5"/>
  <c r="W29" i="5"/>
  <c r="W36" i="5"/>
  <c r="W28" i="5"/>
  <c r="W35" i="5"/>
  <c r="W26" i="5"/>
  <c r="W25" i="5"/>
  <c r="W23" i="5"/>
  <c r="W18" i="5"/>
  <c r="W10" i="5"/>
  <c r="W17" i="5"/>
  <c r="W27" i="5"/>
  <c r="W31" i="5"/>
  <c r="W24" i="5"/>
  <c r="W34" i="5"/>
  <c r="W32" i="5"/>
  <c r="W22" i="5"/>
  <c r="W21" i="5"/>
  <c r="AE40" i="5"/>
  <c r="AE33" i="5"/>
  <c r="AE42" i="5"/>
  <c r="AE41" i="5"/>
  <c r="AE38" i="5"/>
  <c r="AE30" i="5"/>
  <c r="AE39" i="5"/>
  <c r="AE37" i="5"/>
  <c r="AE29" i="5"/>
  <c r="AE36" i="5"/>
  <c r="AE28" i="5"/>
  <c r="AE35" i="5"/>
  <c r="AE31" i="5"/>
  <c r="AE18" i="5"/>
  <c r="AE10" i="5"/>
  <c r="AE23" i="5"/>
  <c r="AE17" i="5"/>
  <c r="AE32" i="5"/>
  <c r="AE25" i="5"/>
  <c r="AE34" i="5"/>
  <c r="AE26" i="5"/>
  <c r="AE24" i="5"/>
  <c r="AE27" i="5"/>
  <c r="AE21" i="5"/>
  <c r="F3" i="5"/>
  <c r="N3" i="5"/>
  <c r="V3" i="5"/>
  <c r="E4" i="5"/>
  <c r="M4" i="5"/>
  <c r="U4" i="5"/>
  <c r="AC4" i="5"/>
  <c r="D5" i="5"/>
  <c r="L5" i="5"/>
  <c r="T5" i="5"/>
  <c r="AB5" i="5"/>
  <c r="T10" i="5"/>
  <c r="AC10" i="5"/>
  <c r="E11" i="5"/>
  <c r="O11" i="5"/>
  <c r="X11" i="5"/>
  <c r="M13" i="5"/>
  <c r="V13" i="5"/>
  <c r="AE13" i="5"/>
  <c r="G14" i="5"/>
  <c r="AC14" i="5"/>
  <c r="E15" i="5"/>
  <c r="O15" i="5"/>
  <c r="D16" i="5"/>
  <c r="N16" i="5"/>
  <c r="F17" i="5"/>
  <c r="W19" i="5"/>
  <c r="G20" i="5"/>
  <c r="AD20" i="5"/>
  <c r="V21" i="5"/>
  <c r="T22" i="5"/>
  <c r="M34" i="5"/>
  <c r="H32" i="5"/>
  <c r="H39" i="5"/>
  <c r="H42" i="5"/>
  <c r="H38" i="5"/>
  <c r="H37" i="5"/>
  <c r="H29" i="5"/>
  <c r="H40" i="5"/>
  <c r="H36" i="5"/>
  <c r="H28" i="5"/>
  <c r="H35" i="5"/>
  <c r="H27" i="5"/>
  <c r="H34" i="5"/>
  <c r="H31" i="5"/>
  <c r="H24" i="5"/>
  <c r="H17" i="5"/>
  <c r="H26" i="5"/>
  <c r="H16" i="5"/>
  <c r="H25" i="5"/>
  <c r="H22" i="5"/>
  <c r="H41" i="5"/>
  <c r="H21" i="5"/>
  <c r="H33" i="5"/>
  <c r="H30" i="5"/>
  <c r="H23" i="5"/>
  <c r="H20" i="5"/>
  <c r="P39" i="5"/>
  <c r="P41" i="5"/>
  <c r="P32" i="5"/>
  <c r="P38" i="5"/>
  <c r="P37" i="5"/>
  <c r="P29" i="5"/>
  <c r="P42" i="5"/>
  <c r="P36" i="5"/>
  <c r="P28" i="5"/>
  <c r="P40" i="5"/>
  <c r="P35" i="5"/>
  <c r="P27" i="5"/>
  <c r="P34" i="5"/>
  <c r="P17" i="5"/>
  <c r="P9" i="5"/>
  <c r="P24" i="5"/>
  <c r="P16" i="5"/>
  <c r="P33" i="5"/>
  <c r="P30" i="5"/>
  <c r="P22" i="5"/>
  <c r="P26" i="5"/>
  <c r="P21" i="5"/>
  <c r="P31" i="5"/>
  <c r="P25" i="5"/>
  <c r="P20" i="5"/>
  <c r="P23" i="5"/>
  <c r="X39" i="5"/>
  <c r="X32" i="5"/>
  <c r="X41" i="5"/>
  <c r="X38" i="5"/>
  <c r="X37" i="5"/>
  <c r="X29" i="5"/>
  <c r="X36" i="5"/>
  <c r="X28" i="5"/>
  <c r="X35" i="5"/>
  <c r="X27" i="5"/>
  <c r="X42" i="5"/>
  <c r="X40" i="5"/>
  <c r="X34" i="5"/>
  <c r="X17" i="5"/>
  <c r="X9" i="5"/>
  <c r="X16" i="5"/>
  <c r="X31" i="5"/>
  <c r="X24" i="5"/>
  <c r="X22" i="5"/>
  <c r="X21" i="5"/>
  <c r="X20" i="5"/>
  <c r="AF39" i="5"/>
  <c r="AF42" i="5"/>
  <c r="AF32" i="5"/>
  <c r="AF41" i="5"/>
  <c r="AF38" i="5"/>
  <c r="AF37" i="5"/>
  <c r="AF29" i="5"/>
  <c r="AF36" i="5"/>
  <c r="AF28" i="5"/>
  <c r="AF35" i="5"/>
  <c r="AF27" i="5"/>
  <c r="AF34" i="5"/>
  <c r="AF23" i="5"/>
  <c r="AF17" i="5"/>
  <c r="AF9" i="5"/>
  <c r="AF25" i="5"/>
  <c r="AF16" i="5"/>
  <c r="AF26" i="5"/>
  <c r="AF24" i="5"/>
  <c r="AF33" i="5"/>
  <c r="AF30" i="5"/>
  <c r="AF21" i="5"/>
  <c r="AF22" i="5"/>
  <c r="AF20" i="5"/>
  <c r="AF40" i="5"/>
  <c r="G3" i="5"/>
  <c r="G2" i="2" s="1"/>
  <c r="O3" i="5"/>
  <c r="W3" i="5"/>
  <c r="AE3" i="5"/>
  <c r="F4" i="5"/>
  <c r="N4" i="5"/>
  <c r="V4" i="5"/>
  <c r="AD4" i="5"/>
  <c r="E5" i="5"/>
  <c r="M5" i="5"/>
  <c r="U5" i="5"/>
  <c r="AC5" i="5"/>
  <c r="D6" i="5"/>
  <c r="L6" i="5"/>
  <c r="L5" i="2" s="1"/>
  <c r="T6" i="5"/>
  <c r="AB6" i="5"/>
  <c r="L10" i="5"/>
  <c r="U10" i="5"/>
  <c r="AD10" i="5"/>
  <c r="G11" i="5"/>
  <c r="P11" i="5"/>
  <c r="AB12" i="5"/>
  <c r="E13" i="5"/>
  <c r="N13" i="5"/>
  <c r="W13" i="5"/>
  <c r="AF13" i="5"/>
  <c r="H14" i="5"/>
  <c r="T14" i="5"/>
  <c r="AD14" i="5"/>
  <c r="F15" i="5"/>
  <c r="P15" i="5"/>
  <c r="AB15" i="5"/>
  <c r="E16" i="5"/>
  <c r="O16" i="5"/>
  <c r="AB16" i="5"/>
  <c r="U17" i="5"/>
  <c r="D19" i="5"/>
  <c r="X19" i="5"/>
  <c r="AE20" i="5"/>
  <c r="AC21" i="5"/>
  <c r="U22" i="5"/>
  <c r="AF31" i="5"/>
  <c r="T12" i="5"/>
  <c r="G19" i="5"/>
  <c r="AB19" i="5"/>
  <c r="M26" i="5"/>
  <c r="U28" i="5"/>
  <c r="V35" i="5"/>
  <c r="V40" i="5"/>
  <c r="D18" i="5"/>
  <c r="C41" i="6"/>
  <c r="C33" i="6"/>
  <c r="C40" i="6"/>
  <c r="C32" i="6"/>
  <c r="C39" i="6"/>
  <c r="C31" i="6"/>
  <c r="C37" i="6"/>
  <c r="C29" i="6"/>
  <c r="C35" i="6"/>
  <c r="C27" i="6"/>
  <c r="C36" i="6"/>
  <c r="C24" i="6"/>
  <c r="C17" i="6"/>
  <c r="C42" i="6"/>
  <c r="C38" i="6"/>
  <c r="C34" i="6"/>
  <c r="C30" i="6"/>
  <c r="C28" i="6"/>
  <c r="C22" i="6"/>
  <c r="C21" i="6"/>
  <c r="C13" i="6"/>
  <c r="C23" i="6"/>
  <c r="C5" i="6"/>
  <c r="C15" i="6"/>
  <c r="C4" i="6"/>
  <c r="C18" i="6"/>
  <c r="C14" i="6"/>
  <c r="C3" i="6"/>
  <c r="C20" i="6"/>
  <c r="C16" i="6"/>
  <c r="C12" i="6"/>
  <c r="C9" i="6"/>
  <c r="C26" i="6"/>
  <c r="C25" i="6"/>
  <c r="C19" i="6"/>
  <c r="C11" i="6"/>
  <c r="C10" i="6"/>
  <c r="C7" i="6"/>
  <c r="W3" i="6"/>
  <c r="G4" i="6"/>
  <c r="C6" i="6"/>
  <c r="AH7" i="6"/>
  <c r="W10" i="6"/>
  <c r="Q14" i="6"/>
  <c r="AG18" i="6"/>
  <c r="D40" i="6"/>
  <c r="D32" i="6"/>
  <c r="D39" i="6"/>
  <c r="D31" i="6"/>
  <c r="D38" i="6"/>
  <c r="D30" i="6"/>
  <c r="D36" i="6"/>
  <c r="D28" i="6"/>
  <c r="D42" i="6"/>
  <c r="D34" i="6"/>
  <c r="D26" i="6"/>
  <c r="D24" i="6"/>
  <c r="D25" i="6"/>
  <c r="D23" i="6"/>
  <c r="D16" i="6"/>
  <c r="D37" i="6"/>
  <c r="D29" i="6"/>
  <c r="D22" i="6"/>
  <c r="D21" i="6"/>
  <c r="D35" i="6"/>
  <c r="D27" i="6"/>
  <c r="D20" i="6"/>
  <c r="D12" i="6"/>
  <c r="D15" i="6"/>
  <c r="D4" i="6"/>
  <c r="D18" i="6"/>
  <c r="D14" i="6"/>
  <c r="D3" i="6"/>
  <c r="D41" i="6"/>
  <c r="D13" i="6"/>
  <c r="D9" i="6"/>
  <c r="D19" i="6"/>
  <c r="D11" i="6"/>
  <c r="D8" i="6"/>
  <c r="D33" i="6"/>
  <c r="D10" i="6"/>
  <c r="D6" i="6"/>
  <c r="AE4" i="6"/>
  <c r="D7" i="6"/>
  <c r="AG8" i="6"/>
  <c r="AE12" i="6"/>
  <c r="O22" i="6"/>
  <c r="J7" i="6"/>
  <c r="C8" i="6"/>
  <c r="D17" i="6"/>
  <c r="O19" i="6"/>
  <c r="F38" i="6"/>
  <c r="F37" i="6"/>
  <c r="F29" i="6"/>
  <c r="F36" i="6"/>
  <c r="F28" i="6"/>
  <c r="F42" i="6"/>
  <c r="F34" i="6"/>
  <c r="F26" i="6"/>
  <c r="F41" i="6"/>
  <c r="F40" i="6"/>
  <c r="F32" i="6"/>
  <c r="F24" i="6"/>
  <c r="F25" i="6"/>
  <c r="F39" i="6"/>
  <c r="F31" i="6"/>
  <c r="F30" i="6"/>
  <c r="F14" i="6"/>
  <c r="F35" i="6"/>
  <c r="F27" i="6"/>
  <c r="F19" i="6"/>
  <c r="F18" i="6"/>
  <c r="F10" i="6"/>
  <c r="F13" i="6"/>
  <c r="F9" i="6"/>
  <c r="F22" i="6"/>
  <c r="F16" i="6"/>
  <c r="F12" i="6"/>
  <c r="F8" i="6"/>
  <c r="F20" i="6"/>
  <c r="F11" i="6"/>
  <c r="F7" i="6"/>
  <c r="F33" i="6"/>
  <c r="F6" i="6"/>
  <c r="F17" i="6"/>
  <c r="F21" i="6"/>
  <c r="N38" i="6"/>
  <c r="N37" i="6"/>
  <c r="N29" i="6"/>
  <c r="N36" i="6"/>
  <c r="N28" i="6"/>
  <c r="N42" i="6"/>
  <c r="N34" i="6"/>
  <c r="N26" i="6"/>
  <c r="N41" i="6"/>
  <c r="N40" i="6"/>
  <c r="N32" i="6"/>
  <c r="N24" i="6"/>
  <c r="N39" i="6"/>
  <c r="N27" i="6"/>
  <c r="N35" i="6"/>
  <c r="N23" i="6"/>
  <c r="N14" i="6"/>
  <c r="N33" i="6"/>
  <c r="N25" i="6"/>
  <c r="N22" i="6"/>
  <c r="N20" i="6"/>
  <c r="N19" i="6"/>
  <c r="N30" i="6"/>
  <c r="N18" i="6"/>
  <c r="N10" i="6"/>
  <c r="N17" i="6"/>
  <c r="N9" i="6"/>
  <c r="N15" i="6"/>
  <c r="N8" i="6"/>
  <c r="N21" i="6"/>
  <c r="N13" i="6"/>
  <c r="N7" i="6"/>
  <c r="N31" i="6"/>
  <c r="N12" i="6"/>
  <c r="N6" i="6"/>
  <c r="N16" i="6"/>
  <c r="N11" i="6"/>
  <c r="H3" i="6"/>
  <c r="AE3" i="6"/>
  <c r="D5" i="6"/>
  <c r="L7" i="6"/>
  <c r="I8" i="6"/>
  <c r="H9" i="6"/>
  <c r="F15" i="6"/>
  <c r="Q17" i="6"/>
  <c r="F23" i="6"/>
  <c r="G37" i="6"/>
  <c r="G36" i="6"/>
  <c r="G28" i="6"/>
  <c r="G35" i="6"/>
  <c r="G27" i="6"/>
  <c r="G42" i="6"/>
  <c r="G41" i="6"/>
  <c r="G33" i="6"/>
  <c r="G25" i="6"/>
  <c r="G40" i="6"/>
  <c r="G39" i="6"/>
  <c r="G31" i="6"/>
  <c r="G23" i="6"/>
  <c r="G34" i="6"/>
  <c r="G30" i="6"/>
  <c r="G38" i="6"/>
  <c r="G22" i="6"/>
  <c r="G21" i="6"/>
  <c r="G13" i="6"/>
  <c r="G32" i="6"/>
  <c r="G26" i="6"/>
  <c r="G18" i="6"/>
  <c r="G17" i="6"/>
  <c r="G29" i="6"/>
  <c r="G9" i="6"/>
  <c r="G16" i="6"/>
  <c r="G12" i="6"/>
  <c r="G8" i="6"/>
  <c r="G20" i="6"/>
  <c r="G11" i="6"/>
  <c r="G7" i="6"/>
  <c r="G19" i="6"/>
  <c r="G10" i="6"/>
  <c r="G6" i="6"/>
  <c r="G5" i="6"/>
  <c r="G24" i="6"/>
  <c r="G15" i="6"/>
  <c r="O37" i="6"/>
  <c r="O36" i="6"/>
  <c r="O28" i="6"/>
  <c r="O35" i="6"/>
  <c r="O27" i="6"/>
  <c r="O42" i="6"/>
  <c r="O41" i="6"/>
  <c r="O33" i="6"/>
  <c r="O25" i="6"/>
  <c r="O40" i="6"/>
  <c r="O39" i="6"/>
  <c r="O31" i="6"/>
  <c r="O23" i="6"/>
  <c r="O32" i="6"/>
  <c r="O26" i="6"/>
  <c r="O24" i="6"/>
  <c r="O21" i="6"/>
  <c r="O13" i="6"/>
  <c r="O30" i="6"/>
  <c r="O18" i="6"/>
  <c r="O34" i="6"/>
  <c r="O17" i="6"/>
  <c r="O9" i="6"/>
  <c r="O38" i="6"/>
  <c r="O15" i="6"/>
  <c r="O14" i="6"/>
  <c r="O8" i="6"/>
  <c r="O7" i="6"/>
  <c r="O12" i="6"/>
  <c r="O6" i="6"/>
  <c r="O16" i="6"/>
  <c r="O11" i="6"/>
  <c r="O5" i="6"/>
  <c r="O10" i="6"/>
  <c r="O29" i="6"/>
  <c r="W37" i="6"/>
  <c r="W36" i="6"/>
  <c r="W28" i="6"/>
  <c r="W35" i="6"/>
  <c r="W27" i="6"/>
  <c r="W42" i="6"/>
  <c r="W41" i="6"/>
  <c r="W33" i="6"/>
  <c r="W25" i="6"/>
  <c r="W40" i="6"/>
  <c r="W39" i="6"/>
  <c r="W31" i="6"/>
  <c r="W23" i="6"/>
  <c r="W30" i="6"/>
  <c r="W21" i="6"/>
  <c r="W13" i="6"/>
  <c r="W34" i="6"/>
  <c r="W29" i="6"/>
  <c r="W22" i="6"/>
  <c r="W26" i="6"/>
  <c r="W18" i="6"/>
  <c r="W38" i="6"/>
  <c r="W32" i="6"/>
  <c r="W17" i="6"/>
  <c r="W9" i="6"/>
  <c r="W24" i="6"/>
  <c r="W8" i="6"/>
  <c r="W7" i="6"/>
  <c r="W19" i="6"/>
  <c r="W14" i="6"/>
  <c r="W6" i="6"/>
  <c r="W20" i="6"/>
  <c r="W15" i="6"/>
  <c r="W5" i="6"/>
  <c r="W12" i="6"/>
  <c r="W11" i="6"/>
  <c r="AE37" i="6"/>
  <c r="AE36" i="6"/>
  <c r="AE28" i="6"/>
  <c r="AE35" i="6"/>
  <c r="AE27" i="6"/>
  <c r="AE42" i="6"/>
  <c r="AE41" i="6"/>
  <c r="AE33" i="6"/>
  <c r="AE25" i="6"/>
  <c r="AE40" i="6"/>
  <c r="AE39" i="6"/>
  <c r="AE31" i="6"/>
  <c r="AE23" i="6"/>
  <c r="AE26" i="6"/>
  <c r="AE21" i="6"/>
  <c r="AE13" i="6"/>
  <c r="AE32" i="6"/>
  <c r="AE38" i="6"/>
  <c r="AE30" i="6"/>
  <c r="AE18" i="6"/>
  <c r="AE24" i="6"/>
  <c r="AE22" i="6"/>
  <c r="AE17" i="6"/>
  <c r="AE9" i="6"/>
  <c r="AE11" i="6"/>
  <c r="AE20" i="6"/>
  <c r="AE10" i="6"/>
  <c r="AE8" i="6"/>
  <c r="AE16" i="6"/>
  <c r="AE7" i="6"/>
  <c r="AE6" i="6"/>
  <c r="AE29" i="6"/>
  <c r="AE5" i="6"/>
  <c r="AE14" i="6"/>
  <c r="AE34" i="6"/>
  <c r="R7" i="6"/>
  <c r="Q9" i="6"/>
  <c r="H36" i="6"/>
  <c r="H35" i="6"/>
  <c r="H27" i="6"/>
  <c r="H42" i="6"/>
  <c r="H34" i="6"/>
  <c r="H26" i="6"/>
  <c r="H41" i="6"/>
  <c r="H40" i="6"/>
  <c r="H32" i="6"/>
  <c r="H24" i="6"/>
  <c r="H39" i="6"/>
  <c r="H38" i="6"/>
  <c r="H30" i="6"/>
  <c r="H22" i="6"/>
  <c r="H31" i="6"/>
  <c r="H21" i="6"/>
  <c r="H29" i="6"/>
  <c r="H20" i="6"/>
  <c r="H12" i="6"/>
  <c r="H37" i="6"/>
  <c r="H17" i="6"/>
  <c r="H33" i="6"/>
  <c r="H16" i="6"/>
  <c r="H13" i="6"/>
  <c r="H8" i="6"/>
  <c r="H11" i="6"/>
  <c r="H7" i="6"/>
  <c r="H19" i="6"/>
  <c r="H10" i="6"/>
  <c r="H6" i="6"/>
  <c r="H5" i="6"/>
  <c r="H25" i="6"/>
  <c r="H4" i="6"/>
  <c r="H15" i="6"/>
  <c r="H23" i="6"/>
  <c r="H14" i="6"/>
  <c r="P36" i="6"/>
  <c r="P35" i="6"/>
  <c r="P27" i="6"/>
  <c r="P42" i="6"/>
  <c r="P34" i="6"/>
  <c r="P26" i="6"/>
  <c r="P41" i="6"/>
  <c r="P40" i="6"/>
  <c r="P32" i="6"/>
  <c r="P24" i="6"/>
  <c r="P39" i="6"/>
  <c r="P38" i="6"/>
  <c r="P30" i="6"/>
  <c r="P22" i="6"/>
  <c r="P37" i="6"/>
  <c r="P23" i="6"/>
  <c r="P21" i="6"/>
  <c r="P20" i="6"/>
  <c r="P12" i="6"/>
  <c r="P33" i="6"/>
  <c r="P17" i="6"/>
  <c r="P31" i="6"/>
  <c r="P29" i="6"/>
  <c r="P16" i="6"/>
  <c r="P15" i="6"/>
  <c r="P14" i="6"/>
  <c r="P9" i="6"/>
  <c r="P8" i="6"/>
  <c r="P7" i="6"/>
  <c r="P25" i="6"/>
  <c r="P18" i="6"/>
  <c r="P13" i="6"/>
  <c r="P6" i="6"/>
  <c r="P11" i="6"/>
  <c r="P5" i="6"/>
  <c r="P10" i="6"/>
  <c r="P4" i="6"/>
  <c r="P28" i="6"/>
  <c r="P19" i="6"/>
  <c r="X36" i="6"/>
  <c r="X35" i="6"/>
  <c r="X27" i="6"/>
  <c r="X42" i="6"/>
  <c r="X34" i="6"/>
  <c r="X26" i="6"/>
  <c r="X41" i="6"/>
  <c r="X40" i="6"/>
  <c r="X32" i="6"/>
  <c r="X24" i="6"/>
  <c r="X39" i="6"/>
  <c r="X38" i="6"/>
  <c r="X30" i="6"/>
  <c r="X22" i="6"/>
  <c r="X21" i="6"/>
  <c r="X29" i="6"/>
  <c r="X20" i="6"/>
  <c r="X12" i="6"/>
  <c r="X31" i="6"/>
  <c r="X17" i="6"/>
  <c r="X25" i="6"/>
  <c r="X16" i="6"/>
  <c r="X8" i="6"/>
  <c r="X9" i="6"/>
  <c r="X7" i="6"/>
  <c r="X23" i="6"/>
  <c r="X19" i="6"/>
  <c r="X14" i="6"/>
  <c r="X6" i="6"/>
  <c r="X37" i="6"/>
  <c r="X33" i="6"/>
  <c r="X15" i="6"/>
  <c r="X5" i="6"/>
  <c r="X28" i="6"/>
  <c r="X13" i="6"/>
  <c r="X4" i="6"/>
  <c r="X18" i="6"/>
  <c r="X11" i="6"/>
  <c r="X10" i="6"/>
  <c r="AF36" i="6"/>
  <c r="AF35" i="6"/>
  <c r="AF27" i="6"/>
  <c r="AF42" i="6"/>
  <c r="AF34" i="6"/>
  <c r="AF26" i="6"/>
  <c r="AF41" i="6"/>
  <c r="AF40" i="6"/>
  <c r="AF32" i="6"/>
  <c r="AF24" i="6"/>
  <c r="AF39" i="6"/>
  <c r="AF38" i="6"/>
  <c r="AF30" i="6"/>
  <c r="AF22" i="6"/>
  <c r="AF25" i="6"/>
  <c r="AF21" i="6"/>
  <c r="AF20" i="6"/>
  <c r="AF12" i="6"/>
  <c r="AF37" i="6"/>
  <c r="AF33" i="6"/>
  <c r="AF23" i="6"/>
  <c r="AF17" i="6"/>
  <c r="AF29" i="6"/>
  <c r="AF16" i="6"/>
  <c r="AF18" i="6"/>
  <c r="AF10" i="6"/>
  <c r="AF8" i="6"/>
  <c r="AF7" i="6"/>
  <c r="AF28" i="6"/>
  <c r="AF9" i="6"/>
  <c r="AF6" i="6"/>
  <c r="AF31" i="6"/>
  <c r="AF5" i="6"/>
  <c r="AF14" i="6"/>
  <c r="AF4" i="6"/>
  <c r="AF19" i="6"/>
  <c r="AF15" i="6"/>
  <c r="AF13" i="6"/>
  <c r="O3" i="6"/>
  <c r="F5" i="6"/>
  <c r="T7" i="6"/>
  <c r="AF11" i="6"/>
  <c r="AE15" i="6"/>
  <c r="O20" i="6"/>
  <c r="I35" i="6"/>
  <c r="I42" i="6"/>
  <c r="I34" i="6"/>
  <c r="I26" i="6"/>
  <c r="I41" i="6"/>
  <c r="I33" i="6"/>
  <c r="I25" i="6"/>
  <c r="I40" i="6"/>
  <c r="I39" i="6"/>
  <c r="I31" i="6"/>
  <c r="I23" i="6"/>
  <c r="I38" i="6"/>
  <c r="I37" i="6"/>
  <c r="I29" i="6"/>
  <c r="I22" i="6"/>
  <c r="I20" i="6"/>
  <c r="I28" i="6"/>
  <c r="I19" i="6"/>
  <c r="I11" i="6"/>
  <c r="I32" i="6"/>
  <c r="I27" i="6"/>
  <c r="I16" i="6"/>
  <c r="I24" i="6"/>
  <c r="I15" i="6"/>
  <c r="I36" i="6"/>
  <c r="I12" i="6"/>
  <c r="I7" i="6"/>
  <c r="I10" i="6"/>
  <c r="I6" i="6"/>
  <c r="I30" i="6"/>
  <c r="I5" i="6"/>
  <c r="I4" i="6"/>
  <c r="I17" i="6"/>
  <c r="I3" i="6"/>
  <c r="I21" i="6"/>
  <c r="I14" i="6"/>
  <c r="I18" i="6"/>
  <c r="I9" i="6"/>
  <c r="Q35" i="6"/>
  <c r="Q42" i="6"/>
  <c r="Q34" i="6"/>
  <c r="Q26" i="6"/>
  <c r="Q41" i="6"/>
  <c r="Q33" i="6"/>
  <c r="Q25" i="6"/>
  <c r="Q40" i="6"/>
  <c r="Q39" i="6"/>
  <c r="Q31" i="6"/>
  <c r="Q23" i="6"/>
  <c r="Q38" i="6"/>
  <c r="Q37" i="6"/>
  <c r="Q29" i="6"/>
  <c r="Q20" i="6"/>
  <c r="Q22" i="6"/>
  <c r="Q19" i="6"/>
  <c r="Q11" i="6"/>
  <c r="Q36" i="6"/>
  <c r="Q30" i="6"/>
  <c r="Q16" i="6"/>
  <c r="Q28" i="6"/>
  <c r="Q15" i="6"/>
  <c r="Q32" i="6"/>
  <c r="Q7" i="6"/>
  <c r="Q18" i="6"/>
  <c r="Q13" i="6"/>
  <c r="Q6" i="6"/>
  <c r="Q21" i="6"/>
  <c r="Q12" i="6"/>
  <c r="Q5" i="6"/>
  <c r="Q24" i="6"/>
  <c r="Q10" i="6"/>
  <c r="Q4" i="6"/>
  <c r="Q3" i="6"/>
  <c r="Q27" i="6"/>
  <c r="Y35" i="6"/>
  <c r="Y42" i="6"/>
  <c r="Y34" i="6"/>
  <c r="Y26" i="6"/>
  <c r="Y41" i="6"/>
  <c r="Y33" i="6"/>
  <c r="Y25" i="6"/>
  <c r="Y40" i="6"/>
  <c r="Y39" i="6"/>
  <c r="Y31" i="6"/>
  <c r="Y23" i="6"/>
  <c r="Y38" i="6"/>
  <c r="Y37" i="6"/>
  <c r="Y29" i="6"/>
  <c r="Y36" i="6"/>
  <c r="Y20" i="6"/>
  <c r="Y28" i="6"/>
  <c r="Y24" i="6"/>
  <c r="Y19" i="6"/>
  <c r="Y11" i="6"/>
  <c r="Y27" i="6"/>
  <c r="Y32" i="6"/>
  <c r="Y16" i="6"/>
  <c r="Y15" i="6"/>
  <c r="Y30" i="6"/>
  <c r="Y9" i="6"/>
  <c r="Y7" i="6"/>
  <c r="Y14" i="6"/>
  <c r="Y6" i="6"/>
  <c r="Y17" i="6"/>
  <c r="Y5" i="6"/>
  <c r="Y13" i="6"/>
  <c r="Y4" i="6"/>
  <c r="Y22" i="6"/>
  <c r="Y18" i="6"/>
  <c r="Y12" i="6"/>
  <c r="Y3" i="6"/>
  <c r="Y10" i="6"/>
  <c r="AG35" i="6"/>
  <c r="AG42" i="6"/>
  <c r="AG34" i="6"/>
  <c r="AG26" i="6"/>
  <c r="AG41" i="6"/>
  <c r="AG33" i="6"/>
  <c r="AG25" i="6"/>
  <c r="AG40" i="6"/>
  <c r="AG39" i="6"/>
  <c r="AG31" i="6"/>
  <c r="AG23" i="6"/>
  <c r="AG38" i="6"/>
  <c r="AG37" i="6"/>
  <c r="AG29" i="6"/>
  <c r="AG21" i="6"/>
  <c r="AG20" i="6"/>
  <c r="AG32" i="6"/>
  <c r="AG19" i="6"/>
  <c r="AG11" i="6"/>
  <c r="AG30" i="6"/>
  <c r="AG24" i="6"/>
  <c r="AG22" i="6"/>
  <c r="AG16" i="6"/>
  <c r="AG36" i="6"/>
  <c r="AG28" i="6"/>
  <c r="AG15" i="6"/>
  <c r="AG7" i="6"/>
  <c r="AG9" i="6"/>
  <c r="AG6" i="6"/>
  <c r="AG27" i="6"/>
  <c r="AG5" i="6"/>
  <c r="AG14" i="6"/>
  <c r="AG4" i="6"/>
  <c r="AG3" i="6"/>
  <c r="AG17" i="6"/>
  <c r="AG13" i="6"/>
  <c r="AG12" i="6"/>
  <c r="P3" i="6"/>
  <c r="W4" i="6"/>
  <c r="H18" i="6"/>
  <c r="L6" i="6"/>
  <c r="T6" i="6"/>
  <c r="AB6" i="6"/>
  <c r="K7" i="6"/>
  <c r="S7" i="6"/>
  <c r="AA7" i="6"/>
  <c r="J8" i="6"/>
  <c r="R8" i="6"/>
  <c r="Z8" i="6"/>
  <c r="AH8" i="6"/>
  <c r="R9" i="6"/>
  <c r="AA9" i="6"/>
  <c r="M10" i="6"/>
  <c r="L11" i="6"/>
  <c r="K12" i="6"/>
  <c r="V12" i="6"/>
  <c r="J13" i="6"/>
  <c r="U13" i="6"/>
  <c r="S14" i="6"/>
  <c r="AC14" i="6"/>
  <c r="T15" i="6"/>
  <c r="M16" i="6"/>
  <c r="Z16" i="6"/>
  <c r="E17" i="6"/>
  <c r="R17" i="6"/>
  <c r="AD17" i="6"/>
  <c r="U18" i="6"/>
  <c r="S22" i="6"/>
  <c r="E24" i="6"/>
  <c r="J27" i="6"/>
  <c r="M28" i="6"/>
  <c r="AC36" i="6"/>
  <c r="V39" i="6"/>
  <c r="J9" i="6"/>
  <c r="S9" i="6"/>
  <c r="M12" i="6"/>
  <c r="L13" i="6"/>
  <c r="V13" i="6"/>
  <c r="T14" i="6"/>
  <c r="V15" i="6"/>
  <c r="AA16" i="6"/>
  <c r="T17" i="6"/>
  <c r="K18" i="6"/>
  <c r="S19" i="6"/>
  <c r="AD21" i="6"/>
  <c r="T22" i="6"/>
  <c r="M23" i="6"/>
  <c r="AB29" i="6"/>
  <c r="AD39" i="6"/>
  <c r="J42" i="6"/>
  <c r="J34" i="6"/>
  <c r="J41" i="6"/>
  <c r="J33" i="6"/>
  <c r="J40" i="6"/>
  <c r="J32" i="6"/>
  <c r="J39" i="6"/>
  <c r="J38" i="6"/>
  <c r="J30" i="6"/>
  <c r="J37" i="6"/>
  <c r="J36" i="6"/>
  <c r="J28" i="6"/>
  <c r="J29" i="6"/>
  <c r="J19" i="6"/>
  <c r="J18" i="6"/>
  <c r="J10" i="6"/>
  <c r="J35" i="6"/>
  <c r="J26" i="6"/>
  <c r="J24" i="6"/>
  <c r="J15" i="6"/>
  <c r="J23" i="6"/>
  <c r="J14" i="6"/>
  <c r="R42" i="6"/>
  <c r="R34" i="6"/>
  <c r="R41" i="6"/>
  <c r="R33" i="6"/>
  <c r="R40" i="6"/>
  <c r="R32" i="6"/>
  <c r="R39" i="6"/>
  <c r="R38" i="6"/>
  <c r="R30" i="6"/>
  <c r="R37" i="6"/>
  <c r="R36" i="6"/>
  <c r="R28" i="6"/>
  <c r="R35" i="6"/>
  <c r="R22" i="6"/>
  <c r="R19" i="6"/>
  <c r="R25" i="6"/>
  <c r="R18" i="6"/>
  <c r="R10" i="6"/>
  <c r="R31" i="6"/>
  <c r="R29" i="6"/>
  <c r="R15" i="6"/>
  <c r="R14" i="6"/>
  <c r="Z42" i="6"/>
  <c r="Z34" i="6"/>
  <c r="Z41" i="6"/>
  <c r="Z33" i="6"/>
  <c r="Z40" i="6"/>
  <c r="Z32" i="6"/>
  <c r="Z24" i="6"/>
  <c r="Z39" i="6"/>
  <c r="Z38" i="6"/>
  <c r="Z30" i="6"/>
  <c r="Z22" i="6"/>
  <c r="Z37" i="6"/>
  <c r="Z36" i="6"/>
  <c r="Z28" i="6"/>
  <c r="Z29" i="6"/>
  <c r="Z19" i="6"/>
  <c r="Z31" i="6"/>
  <c r="Z23" i="6"/>
  <c r="Z18" i="6"/>
  <c r="Z10" i="6"/>
  <c r="Z26" i="6"/>
  <c r="Z25" i="6"/>
  <c r="Z15" i="6"/>
  <c r="Z35" i="6"/>
  <c r="Z14" i="6"/>
  <c r="AH42" i="6"/>
  <c r="AH34" i="6"/>
  <c r="AH41" i="6"/>
  <c r="AH33" i="6"/>
  <c r="AH25" i="6"/>
  <c r="AH40" i="6"/>
  <c r="AH32" i="6"/>
  <c r="AH24" i="6"/>
  <c r="AH39" i="6"/>
  <c r="AH38" i="6"/>
  <c r="AH30" i="6"/>
  <c r="AH22" i="6"/>
  <c r="AH37" i="6"/>
  <c r="AH36" i="6"/>
  <c r="AH28" i="6"/>
  <c r="AH19" i="6"/>
  <c r="AH18" i="6"/>
  <c r="AH10" i="6"/>
  <c r="AH35" i="6"/>
  <c r="AH23" i="6"/>
  <c r="AH29" i="6"/>
  <c r="AH15" i="6"/>
  <c r="AH14" i="6"/>
  <c r="V6" i="6"/>
  <c r="AD6" i="6"/>
  <c r="E7" i="6"/>
  <c r="M7" i="6"/>
  <c r="U7" i="6"/>
  <c r="AC7" i="6"/>
  <c r="L8" i="6"/>
  <c r="T8" i="6"/>
  <c r="AB8" i="6"/>
  <c r="K9" i="6"/>
  <c r="T9" i="6"/>
  <c r="AC9" i="6"/>
  <c r="E10" i="6"/>
  <c r="Z11" i="6"/>
  <c r="M13" i="6"/>
  <c r="AH13" i="6"/>
  <c r="K14" i="6"/>
  <c r="U14" i="6"/>
  <c r="K15" i="6"/>
  <c r="AC16" i="6"/>
  <c r="U17" i="6"/>
  <c r="AH17" i="6"/>
  <c r="L18" i="6"/>
  <c r="T19" i="6"/>
  <c r="J21" i="6"/>
  <c r="AH21" i="6"/>
  <c r="R23" i="6"/>
  <c r="L24" i="6"/>
  <c r="R27" i="6"/>
  <c r="T35" i="6"/>
  <c r="K41" i="6"/>
  <c r="K33" i="6"/>
  <c r="K40" i="6"/>
  <c r="K32" i="6"/>
  <c r="K39" i="6"/>
  <c r="K31" i="6"/>
  <c r="K37" i="6"/>
  <c r="K29" i="6"/>
  <c r="K35" i="6"/>
  <c r="K27" i="6"/>
  <c r="K38" i="6"/>
  <c r="K28" i="6"/>
  <c r="K42" i="6"/>
  <c r="K17" i="6"/>
  <c r="K24" i="6"/>
  <c r="K23" i="6"/>
  <c r="K36" i="6"/>
  <c r="K25" i="6"/>
  <c r="K21" i="6"/>
  <c r="K13" i="6"/>
  <c r="S41" i="6"/>
  <c r="S33" i="6"/>
  <c r="S40" i="6"/>
  <c r="S32" i="6"/>
  <c r="S39" i="6"/>
  <c r="S31" i="6"/>
  <c r="S37" i="6"/>
  <c r="S29" i="6"/>
  <c r="S35" i="6"/>
  <c r="S27" i="6"/>
  <c r="S42" i="6"/>
  <c r="S25" i="6"/>
  <c r="S17" i="6"/>
  <c r="S36" i="6"/>
  <c r="S30" i="6"/>
  <c r="S34" i="6"/>
  <c r="S28" i="6"/>
  <c r="S24" i="6"/>
  <c r="S21" i="6"/>
  <c r="S13" i="6"/>
  <c r="AA41" i="6"/>
  <c r="AA33" i="6"/>
  <c r="AA40" i="6"/>
  <c r="AA32" i="6"/>
  <c r="AA39" i="6"/>
  <c r="AA31" i="6"/>
  <c r="AA37" i="6"/>
  <c r="AA29" i="6"/>
  <c r="AA35" i="6"/>
  <c r="AA27" i="6"/>
  <c r="AA42" i="6"/>
  <c r="AA28" i="6"/>
  <c r="AA24" i="6"/>
  <c r="AA23" i="6"/>
  <c r="AA34" i="6"/>
  <c r="AA22" i="6"/>
  <c r="AA17" i="6"/>
  <c r="AA25" i="6"/>
  <c r="AA38" i="6"/>
  <c r="AA21" i="6"/>
  <c r="AA13" i="6"/>
  <c r="J3" i="6"/>
  <c r="R3" i="6"/>
  <c r="Z3" i="6"/>
  <c r="AH3" i="6"/>
  <c r="V7" i="6"/>
  <c r="AD7" i="6"/>
  <c r="E8" i="6"/>
  <c r="M8" i="6"/>
  <c r="U8" i="6"/>
  <c r="AC8" i="6"/>
  <c r="L9" i="6"/>
  <c r="AD9" i="6"/>
  <c r="AA11" i="6"/>
  <c r="E12" i="6"/>
  <c r="Z12" i="6"/>
  <c r="L14" i="6"/>
  <c r="E16" i="6"/>
  <c r="R16" i="6"/>
  <c r="AD16" i="6"/>
  <c r="J17" i="6"/>
  <c r="V17" i="6"/>
  <c r="M18" i="6"/>
  <c r="AA18" i="6"/>
  <c r="Z20" i="6"/>
  <c r="AC22" i="6"/>
  <c r="S23" i="6"/>
  <c r="J25" i="6"/>
  <c r="R26" i="6"/>
  <c r="Z27" i="6"/>
  <c r="AC28" i="6"/>
  <c r="V35" i="6"/>
  <c r="L40" i="6"/>
  <c r="L32" i="6"/>
  <c r="L39" i="6"/>
  <c r="L31" i="6"/>
  <c r="L38" i="6"/>
  <c r="L30" i="6"/>
  <c r="L36" i="6"/>
  <c r="L28" i="6"/>
  <c r="L42" i="6"/>
  <c r="L34" i="6"/>
  <c r="L26" i="6"/>
  <c r="L37" i="6"/>
  <c r="L27" i="6"/>
  <c r="L16" i="6"/>
  <c r="L35" i="6"/>
  <c r="L23" i="6"/>
  <c r="L33" i="6"/>
  <c r="L25" i="6"/>
  <c r="L21" i="6"/>
  <c r="L22" i="6"/>
  <c r="L20" i="6"/>
  <c r="L12" i="6"/>
  <c r="T40" i="6"/>
  <c r="T32" i="6"/>
  <c r="T39" i="6"/>
  <c r="T31" i="6"/>
  <c r="T38" i="6"/>
  <c r="T30" i="6"/>
  <c r="T36" i="6"/>
  <c r="T28" i="6"/>
  <c r="T42" i="6"/>
  <c r="T34" i="6"/>
  <c r="T26" i="6"/>
  <c r="T33" i="6"/>
  <c r="T16" i="6"/>
  <c r="T29" i="6"/>
  <c r="T24" i="6"/>
  <c r="T21" i="6"/>
  <c r="T41" i="6"/>
  <c r="T27" i="6"/>
  <c r="T23" i="6"/>
  <c r="T20" i="6"/>
  <c r="T12" i="6"/>
  <c r="AB40" i="6"/>
  <c r="AB32" i="6"/>
  <c r="AB39" i="6"/>
  <c r="AB31" i="6"/>
  <c r="AB38" i="6"/>
  <c r="AB30" i="6"/>
  <c r="AB36" i="6"/>
  <c r="AB28" i="6"/>
  <c r="AB42" i="6"/>
  <c r="AB34" i="6"/>
  <c r="AB26" i="6"/>
  <c r="AB22" i="6"/>
  <c r="AB27" i="6"/>
  <c r="AB16" i="6"/>
  <c r="AB41" i="6"/>
  <c r="AB35" i="6"/>
  <c r="AB21" i="6"/>
  <c r="AB37" i="6"/>
  <c r="AB20" i="6"/>
  <c r="AB12" i="6"/>
  <c r="K3" i="6"/>
  <c r="S3" i="6"/>
  <c r="AA3" i="6"/>
  <c r="J4" i="6"/>
  <c r="R4" i="6"/>
  <c r="Z4" i="6"/>
  <c r="AH4" i="6"/>
  <c r="V8" i="6"/>
  <c r="AD8" i="6"/>
  <c r="E9" i="6"/>
  <c r="M9" i="6"/>
  <c r="S10" i="6"/>
  <c r="R11" i="6"/>
  <c r="AB11" i="6"/>
  <c r="AA12" i="6"/>
  <c r="Z13" i="6"/>
  <c r="AA15" i="6"/>
  <c r="S16" i="6"/>
  <c r="L17" i="6"/>
  <c r="AB18" i="6"/>
  <c r="AA20" i="6"/>
  <c r="AD22" i="6"/>
  <c r="R24" i="6"/>
  <c r="S26" i="6"/>
  <c r="AH31" i="6"/>
  <c r="AB33" i="6"/>
  <c r="E39" i="6"/>
  <c r="E31" i="6"/>
  <c r="E38" i="6"/>
  <c r="E30" i="6"/>
  <c r="E37" i="6"/>
  <c r="E29" i="6"/>
  <c r="E35" i="6"/>
  <c r="E27" i="6"/>
  <c r="E42" i="6"/>
  <c r="E41" i="6"/>
  <c r="E33" i="6"/>
  <c r="E25" i="6"/>
  <c r="E23" i="6"/>
  <c r="E34" i="6"/>
  <c r="E15" i="6"/>
  <c r="E28" i="6"/>
  <c r="E22" i="6"/>
  <c r="E21" i="6"/>
  <c r="E40" i="6"/>
  <c r="E32" i="6"/>
  <c r="E20" i="6"/>
  <c r="E26" i="6"/>
  <c r="E19" i="6"/>
  <c r="E11" i="6"/>
  <c r="M39" i="6"/>
  <c r="M31" i="6"/>
  <c r="M38" i="6"/>
  <c r="M30" i="6"/>
  <c r="M37" i="6"/>
  <c r="M29" i="6"/>
  <c r="M35" i="6"/>
  <c r="M27" i="6"/>
  <c r="M42" i="6"/>
  <c r="M41" i="6"/>
  <c r="M33" i="6"/>
  <c r="M25" i="6"/>
  <c r="M32" i="6"/>
  <c r="M26" i="6"/>
  <c r="M24" i="6"/>
  <c r="M15" i="6"/>
  <c r="M40" i="6"/>
  <c r="M21" i="6"/>
  <c r="M36" i="6"/>
  <c r="M22" i="6"/>
  <c r="M20" i="6"/>
  <c r="M19" i="6"/>
  <c r="M11" i="6"/>
  <c r="U39" i="6"/>
  <c r="U31" i="6"/>
  <c r="U38" i="6"/>
  <c r="U30" i="6"/>
  <c r="U37" i="6"/>
  <c r="U29" i="6"/>
  <c r="U35" i="6"/>
  <c r="U27" i="6"/>
  <c r="U42" i="6"/>
  <c r="U41" i="6"/>
  <c r="U33" i="6"/>
  <c r="U25" i="6"/>
  <c r="U36" i="6"/>
  <c r="U15" i="6"/>
  <c r="U40" i="6"/>
  <c r="U34" i="6"/>
  <c r="U28" i="6"/>
  <c r="U24" i="6"/>
  <c r="U21" i="6"/>
  <c r="U23" i="6"/>
  <c r="U20" i="6"/>
  <c r="U26" i="6"/>
  <c r="U22" i="6"/>
  <c r="U19" i="6"/>
  <c r="U11" i="6"/>
  <c r="AC39" i="6"/>
  <c r="AC31" i="6"/>
  <c r="AC38" i="6"/>
  <c r="AC30" i="6"/>
  <c r="AC37" i="6"/>
  <c r="AC29" i="6"/>
  <c r="AC35" i="6"/>
  <c r="AC27" i="6"/>
  <c r="AC42" i="6"/>
  <c r="AC41" i="6"/>
  <c r="AC33" i="6"/>
  <c r="AC25" i="6"/>
  <c r="AC34" i="6"/>
  <c r="AC40" i="6"/>
  <c r="AC26" i="6"/>
  <c r="AC15" i="6"/>
  <c r="AC32" i="6"/>
  <c r="AC21" i="6"/>
  <c r="AC20" i="6"/>
  <c r="AC19" i="6"/>
  <c r="AC11" i="6"/>
  <c r="L3" i="6"/>
  <c r="T3" i="6"/>
  <c r="AB3" i="6"/>
  <c r="K4" i="6"/>
  <c r="S4" i="6"/>
  <c r="AA4" i="6"/>
  <c r="J5" i="6"/>
  <c r="R5" i="6"/>
  <c r="Z5" i="6"/>
  <c r="AH5" i="6"/>
  <c r="T10" i="6"/>
  <c r="S11" i="6"/>
  <c r="R12" i="6"/>
  <c r="AC12" i="6"/>
  <c r="AB13" i="6"/>
  <c r="AB15" i="6"/>
  <c r="U16" i="6"/>
  <c r="AH16" i="6"/>
  <c r="M17" i="6"/>
  <c r="Z17" i="6"/>
  <c r="AC18" i="6"/>
  <c r="K19" i="6"/>
  <c r="AA19" i="6"/>
  <c r="J20" i="6"/>
  <c r="R21" i="6"/>
  <c r="J22" i="6"/>
  <c r="AB23" i="6"/>
  <c r="T25" i="6"/>
  <c r="AA26" i="6"/>
  <c r="AH27" i="6"/>
  <c r="K30" i="6"/>
  <c r="E36" i="6"/>
  <c r="L41" i="6"/>
  <c r="V38" i="6"/>
  <c r="V37" i="6"/>
  <c r="V29" i="6"/>
  <c r="V36" i="6"/>
  <c r="V28" i="6"/>
  <c r="V42" i="6"/>
  <c r="V34" i="6"/>
  <c r="V26" i="6"/>
  <c r="V41" i="6"/>
  <c r="V40" i="6"/>
  <c r="V32" i="6"/>
  <c r="V24" i="6"/>
  <c r="V33" i="6"/>
  <c r="V30" i="6"/>
  <c r="V14" i="6"/>
  <c r="V31" i="6"/>
  <c r="V23" i="6"/>
  <c r="V20" i="6"/>
  <c r="V27" i="6"/>
  <c r="V22" i="6"/>
  <c r="V19" i="6"/>
  <c r="V18" i="6"/>
  <c r="V10" i="6"/>
  <c r="AD38" i="6"/>
  <c r="AD37" i="6"/>
  <c r="AD29" i="6"/>
  <c r="AD36" i="6"/>
  <c r="AD28" i="6"/>
  <c r="AD42" i="6"/>
  <c r="AD34" i="6"/>
  <c r="AD26" i="6"/>
  <c r="AD41" i="6"/>
  <c r="AD40" i="6"/>
  <c r="AD32" i="6"/>
  <c r="AD24" i="6"/>
  <c r="AD31" i="6"/>
  <c r="AD27" i="6"/>
  <c r="AD25" i="6"/>
  <c r="AD14" i="6"/>
  <c r="AD35" i="6"/>
  <c r="AD20" i="6"/>
  <c r="AD19" i="6"/>
  <c r="AD33" i="6"/>
  <c r="AD30" i="6"/>
  <c r="AD23" i="6"/>
  <c r="AD18" i="6"/>
  <c r="AD10" i="6"/>
  <c r="E3" i="6"/>
  <c r="M3" i="6"/>
  <c r="U3" i="6"/>
  <c r="AC3" i="6"/>
  <c r="L4" i="6"/>
  <c r="T4" i="6"/>
  <c r="AB4" i="6"/>
  <c r="K5" i="6"/>
  <c r="S5" i="6"/>
  <c r="AA5" i="6"/>
  <c r="J6" i="6"/>
  <c r="R6" i="6"/>
  <c r="Z6" i="6"/>
  <c r="AH6" i="6"/>
  <c r="AH9" i="6"/>
  <c r="K10" i="6"/>
  <c r="U10" i="6"/>
  <c r="J11" i="6"/>
  <c r="T11" i="6"/>
  <c r="S12" i="6"/>
  <c r="AD12" i="6"/>
  <c r="R13" i="6"/>
  <c r="AC13" i="6"/>
  <c r="E14" i="6"/>
  <c r="AA14" i="6"/>
  <c r="AD15" i="6"/>
  <c r="J16" i="6"/>
  <c r="V16" i="6"/>
  <c r="AB17" i="6"/>
  <c r="E18" i="6"/>
  <c r="S18" i="6"/>
  <c r="L19" i="6"/>
  <c r="AB19" i="6"/>
  <c r="K20" i="6"/>
  <c r="AH20" i="6"/>
  <c r="V21" i="6"/>
  <c r="K22" i="6"/>
  <c r="AC23" i="6"/>
  <c r="AB24" i="6"/>
  <c r="V25" i="6"/>
  <c r="AH26" i="6"/>
  <c r="K34" i="6"/>
  <c r="S38" i="6"/>
  <c r="K28" i="2" l="1"/>
  <c r="H31" i="2"/>
  <c r="W39" i="2"/>
  <c r="AC6" i="2"/>
  <c r="AC20" i="2"/>
  <c r="AC34" i="2"/>
  <c r="U2" i="2"/>
  <c r="U13" i="2"/>
  <c r="U23" i="2"/>
  <c r="M21" i="2"/>
  <c r="E7" i="2"/>
  <c r="E21" i="2"/>
  <c r="E32" i="2"/>
  <c r="N31" i="2"/>
  <c r="O16" i="2"/>
  <c r="O20" i="2"/>
  <c r="AG14" i="2"/>
  <c r="J18" i="2"/>
  <c r="AE6" i="2"/>
  <c r="N17" i="2"/>
  <c r="N21" i="2"/>
  <c r="N37" i="2"/>
  <c r="F2" i="2"/>
  <c r="F19" i="2"/>
  <c r="F39" i="2"/>
  <c r="X5" i="2"/>
  <c r="X21" i="2"/>
  <c r="X23" i="2"/>
  <c r="AC19" i="2"/>
  <c r="F26" i="2"/>
  <c r="Y29" i="2"/>
  <c r="AF15" i="2"/>
  <c r="AF39" i="2"/>
  <c r="S12" i="2"/>
  <c r="R3" i="2"/>
  <c r="V27" i="2"/>
  <c r="Z22" i="2"/>
  <c r="K11" i="2"/>
  <c r="AB40" i="2"/>
  <c r="T30" i="2"/>
  <c r="AH19" i="2"/>
  <c r="R38" i="2"/>
  <c r="D4" i="2"/>
  <c r="AE41" i="2"/>
  <c r="G35" i="2"/>
  <c r="S21" i="2"/>
  <c r="AD4" i="2"/>
  <c r="V39" i="2"/>
  <c r="O5" i="2"/>
  <c r="AB26" i="2"/>
  <c r="T24" i="2"/>
  <c r="T32" i="2"/>
  <c r="L27" i="2"/>
  <c r="D24" i="2"/>
  <c r="D40" i="2"/>
  <c r="S13" i="2"/>
  <c r="AE8" i="2"/>
  <c r="AA18" i="2"/>
  <c r="S24" i="2"/>
  <c r="K27" i="2"/>
  <c r="C26" i="2"/>
  <c r="AD17" i="2"/>
  <c r="AH16" i="2"/>
  <c r="AH35" i="2"/>
  <c r="Z37" i="2"/>
  <c r="Z35" i="2"/>
  <c r="R35" i="2"/>
  <c r="T3" i="2"/>
  <c r="X15" i="2"/>
  <c r="M10" i="2"/>
  <c r="AG10" i="2"/>
  <c r="AG12" i="2"/>
  <c r="Q41" i="2"/>
  <c r="I39" i="2"/>
  <c r="I34" i="2"/>
  <c r="P19" i="2"/>
  <c r="P13" i="2"/>
  <c r="G12" i="2"/>
  <c r="L20" i="2"/>
  <c r="Z13" i="2"/>
  <c r="C9" i="2"/>
  <c r="AB3" i="2"/>
  <c r="AE18" i="2"/>
  <c r="AE40" i="2"/>
  <c r="AE35" i="2"/>
  <c r="W18" i="2"/>
  <c r="W21" i="2"/>
  <c r="W37" i="2"/>
  <c r="O18" i="2"/>
  <c r="O28" i="2"/>
  <c r="O29" i="2"/>
  <c r="G26" i="2"/>
  <c r="G34" i="2"/>
  <c r="G29" i="2"/>
  <c r="AE20" i="2"/>
  <c r="AA11" i="2"/>
  <c r="J6" i="2"/>
  <c r="W2" i="2"/>
  <c r="AD12" i="2"/>
  <c r="AD37" i="2"/>
  <c r="AD39" i="2"/>
  <c r="V19" i="2"/>
  <c r="V33" i="2"/>
  <c r="S36" i="2"/>
  <c r="R21" i="2"/>
  <c r="T15" i="2"/>
  <c r="AH10" i="2"/>
  <c r="T4" i="2"/>
  <c r="Z27" i="2"/>
  <c r="V16" i="2"/>
  <c r="T10" i="2"/>
  <c r="D5" i="2"/>
  <c r="AB18" i="2"/>
  <c r="AB14" i="2"/>
  <c r="AB39" i="2"/>
  <c r="AB41" i="2"/>
  <c r="T36" i="2"/>
  <c r="T29" i="2"/>
  <c r="T40" i="2"/>
  <c r="L21" i="2"/>
  <c r="L24" i="2"/>
  <c r="L40" i="2"/>
  <c r="D21" i="2"/>
  <c r="D27" i="2"/>
  <c r="D41" i="2"/>
  <c r="K21" i="2"/>
  <c r="G13" i="2"/>
  <c r="V8" i="2"/>
  <c r="C5" i="2"/>
  <c r="AA38" i="2"/>
  <c r="AA29" i="2"/>
  <c r="AA28" i="2"/>
  <c r="S22" i="2"/>
  <c r="S29" i="2"/>
  <c r="S31" i="2"/>
  <c r="K40" i="2"/>
  <c r="K24" i="2"/>
  <c r="K34" i="2"/>
  <c r="C34" i="2"/>
  <c r="C24" i="2"/>
  <c r="C29" i="2"/>
  <c r="T28" i="2"/>
  <c r="AE16" i="2"/>
  <c r="T11" i="2"/>
  <c r="AD5" i="2"/>
  <c r="AH20" i="2"/>
  <c r="AH24" i="2"/>
  <c r="AH30" i="2"/>
  <c r="Z20" i="2"/>
  <c r="Z8" i="2"/>
  <c r="Z11" i="2"/>
  <c r="R20" i="2"/>
  <c r="R8" i="2"/>
  <c r="R19" i="2"/>
  <c r="J20" i="2"/>
  <c r="J16" i="2"/>
  <c r="J38" i="2"/>
  <c r="W31" i="2"/>
  <c r="AA17" i="2"/>
  <c r="K12" i="2"/>
  <c r="AB5" i="2"/>
  <c r="N25" i="2"/>
  <c r="N26" i="2"/>
  <c r="N34" i="2"/>
  <c r="N11" i="2"/>
  <c r="N22" i="2"/>
  <c r="N38" i="2"/>
  <c r="F10" i="2"/>
  <c r="F7" i="2"/>
  <c r="F31" i="2"/>
  <c r="F22" i="2"/>
  <c r="X12" i="2"/>
  <c r="X8" i="2"/>
  <c r="X35" i="2"/>
  <c r="X10" i="2"/>
  <c r="X32" i="2"/>
  <c r="Q11" i="2"/>
  <c r="AC2" i="2"/>
  <c r="AC22" i="2"/>
  <c r="AC30" i="2"/>
  <c r="AC41" i="2"/>
  <c r="AC39" i="2"/>
  <c r="U7" i="2"/>
  <c r="U17" i="2"/>
  <c r="U21" i="2"/>
  <c r="U16" i="2"/>
  <c r="U40" i="2"/>
  <c r="M14" i="2"/>
  <c r="M38" i="2"/>
  <c r="M30" i="2"/>
  <c r="M36" i="2"/>
  <c r="E3" i="2"/>
  <c r="E14" i="2"/>
  <c r="E41" i="2"/>
  <c r="E28" i="2"/>
  <c r="E37" i="2"/>
  <c r="P7" i="2"/>
  <c r="AF3" i="2"/>
  <c r="AF7" i="2"/>
  <c r="AF41" i="2"/>
  <c r="AF30" i="2"/>
  <c r="AF27" i="2"/>
  <c r="H6" i="2"/>
  <c r="H8" i="2"/>
  <c r="H2" i="2"/>
  <c r="H20" i="2"/>
  <c r="H37" i="2"/>
  <c r="AG18" i="2"/>
  <c r="AG34" i="2"/>
  <c r="AG17" i="2"/>
  <c r="AG20" i="2"/>
  <c r="Y4" i="2"/>
  <c r="Y40" i="2"/>
  <c r="Y21" i="2"/>
  <c r="Y31" i="2"/>
  <c r="Y33" i="2"/>
  <c r="Q4" i="2"/>
  <c r="Q14" i="2"/>
  <c r="Q29" i="2"/>
  <c r="Q40" i="2"/>
  <c r="Q27" i="2"/>
  <c r="I13" i="2"/>
  <c r="I21" i="2"/>
  <c r="I17" i="2"/>
  <c r="I12" i="2"/>
  <c r="P4" i="2"/>
  <c r="P3" i="2"/>
  <c r="P22" i="2"/>
  <c r="P18" i="2"/>
  <c r="P21" i="2"/>
  <c r="AG21" i="2"/>
  <c r="AG9" i="2"/>
  <c r="Y26" i="2"/>
  <c r="Y38" i="2"/>
  <c r="Q32" i="2"/>
  <c r="I36" i="2"/>
  <c r="P29" i="2"/>
  <c r="P10" i="2"/>
  <c r="Z21" i="2"/>
  <c r="O8" i="2"/>
  <c r="R5" i="2"/>
  <c r="V7" i="2"/>
  <c r="V41" i="2"/>
  <c r="AB19" i="2"/>
  <c r="AH12" i="2"/>
  <c r="AA8" i="2"/>
  <c r="S3" i="2"/>
  <c r="AE28" i="2"/>
  <c r="AE21" i="2"/>
  <c r="AE29" i="2"/>
  <c r="W41" i="2"/>
  <c r="W32" i="2"/>
  <c r="W38" i="2"/>
  <c r="O26" i="2"/>
  <c r="O39" i="2"/>
  <c r="O37" i="2"/>
  <c r="G33" i="2"/>
  <c r="G21" i="2"/>
  <c r="G37" i="2"/>
  <c r="K20" i="2"/>
  <c r="V10" i="2"/>
  <c r="AH5" i="2"/>
  <c r="AD24" i="2"/>
  <c r="AD20" i="2"/>
  <c r="AD41" i="2"/>
  <c r="V24" i="2"/>
  <c r="V28" i="2"/>
  <c r="V15" i="2"/>
  <c r="AB30" i="2"/>
  <c r="AB20" i="2"/>
  <c r="G15" i="2"/>
  <c r="S9" i="2"/>
  <c r="K4" i="2"/>
  <c r="W26" i="2"/>
  <c r="AE15" i="2"/>
  <c r="AA9" i="2"/>
  <c r="AB4" i="2"/>
  <c r="AB28" i="2"/>
  <c r="AB22" i="2"/>
  <c r="AB9" i="2"/>
  <c r="T18" i="2"/>
  <c r="T6" i="2"/>
  <c r="T34" i="2"/>
  <c r="T41" i="2"/>
  <c r="L37" i="2"/>
  <c r="L33" i="2"/>
  <c r="L41" i="2"/>
  <c r="D28" i="2"/>
  <c r="D37" i="2"/>
  <c r="C38" i="2"/>
  <c r="W20" i="2"/>
  <c r="AA12" i="2"/>
  <c r="D8" i="2"/>
  <c r="AA4" i="2"/>
  <c r="AA14" i="2"/>
  <c r="AA37" i="2"/>
  <c r="AA36" i="2"/>
  <c r="S27" i="2"/>
  <c r="S34" i="2"/>
  <c r="S37" i="2"/>
  <c r="K14" i="2"/>
  <c r="K32" i="2"/>
  <c r="K38" i="2"/>
  <c r="C14" i="2"/>
  <c r="C27" i="2"/>
  <c r="C39" i="2"/>
  <c r="V25" i="2"/>
  <c r="AB15" i="2"/>
  <c r="D10" i="2"/>
  <c r="T5" i="2"/>
  <c r="AH27" i="2"/>
  <c r="AH31" i="2"/>
  <c r="AH33" i="2"/>
  <c r="Z30" i="2"/>
  <c r="Z16" i="2"/>
  <c r="Z19" i="2"/>
  <c r="R39" i="2"/>
  <c r="R16" i="2"/>
  <c r="R28" i="2"/>
  <c r="J28" i="2"/>
  <c r="J24" i="2"/>
  <c r="J11" i="2"/>
  <c r="AH29" i="2"/>
  <c r="K17" i="2"/>
  <c r="S11" i="2"/>
  <c r="S5" i="2"/>
  <c r="M22" i="2"/>
  <c r="N3" i="2"/>
  <c r="N2" i="2"/>
  <c r="N19" i="2"/>
  <c r="N41" i="2"/>
  <c r="N39" i="2"/>
  <c r="F5" i="2"/>
  <c r="F14" i="2"/>
  <c r="F4" i="2"/>
  <c r="F15" i="2"/>
  <c r="X6" i="2"/>
  <c r="X16" i="2"/>
  <c r="X40" i="2"/>
  <c r="X18" i="2"/>
  <c r="X34" i="2"/>
  <c r="M9" i="2"/>
  <c r="AC7" i="2"/>
  <c r="AC32" i="2"/>
  <c r="AC33" i="2"/>
  <c r="AC23" i="2"/>
  <c r="AC40" i="2"/>
  <c r="U10" i="2"/>
  <c r="U25" i="2"/>
  <c r="U30" i="2"/>
  <c r="U24" i="2"/>
  <c r="M15" i="2"/>
  <c r="M2" i="2"/>
  <c r="M34" i="2"/>
  <c r="M41" i="2"/>
  <c r="M37" i="2"/>
  <c r="E10" i="2"/>
  <c r="E18" i="2"/>
  <c r="E12" i="2"/>
  <c r="E35" i="2"/>
  <c r="E31" i="2"/>
  <c r="AF23" i="2"/>
  <c r="AF12" i="2"/>
  <c r="AF9" i="2"/>
  <c r="AF32" i="2"/>
  <c r="AF34" i="2"/>
  <c r="I5" i="2"/>
  <c r="H9" i="2"/>
  <c r="H12" i="2"/>
  <c r="H10" i="2"/>
  <c r="H35" i="2"/>
  <c r="K3" i="2"/>
  <c r="AG5" i="2"/>
  <c r="AG29" i="2"/>
  <c r="AG25" i="2"/>
  <c r="AG37" i="2"/>
  <c r="Y15" i="2"/>
  <c r="Y11" i="2"/>
  <c r="Y32" i="2"/>
  <c r="Y39" i="2"/>
  <c r="Y41" i="2"/>
  <c r="Q10" i="2"/>
  <c r="Q5" i="2"/>
  <c r="Q9" i="2"/>
  <c r="Q19" i="2"/>
  <c r="Q35" i="2"/>
  <c r="I23" i="2"/>
  <c r="I37" i="2"/>
  <c r="I25" i="2"/>
  <c r="I20" i="2"/>
  <c r="P16" i="2"/>
  <c r="P12" i="2"/>
  <c r="P41" i="2"/>
  <c r="P26" i="2"/>
  <c r="P30" i="2"/>
  <c r="D11" i="2"/>
  <c r="AD28" i="2"/>
  <c r="W7" i="2"/>
  <c r="S8" i="2"/>
  <c r="D31" i="2"/>
  <c r="V18" i="2"/>
  <c r="T12" i="2"/>
  <c r="O7" i="2"/>
  <c r="J3" i="2"/>
  <c r="AE3" i="2"/>
  <c r="AE27" i="2"/>
  <c r="AE37" i="2"/>
  <c r="W3" i="2"/>
  <c r="W14" i="2"/>
  <c r="O23" i="2"/>
  <c r="O31" i="2"/>
  <c r="O21" i="2"/>
  <c r="O38" i="2"/>
  <c r="G36" i="2"/>
  <c r="G28" i="2"/>
  <c r="G38" i="2"/>
  <c r="D19" i="2"/>
  <c r="J10" i="2"/>
  <c r="G5" i="2"/>
  <c r="AD26" i="2"/>
  <c r="AD33" i="2"/>
  <c r="AD15" i="2"/>
  <c r="V29" i="2"/>
  <c r="V4" i="2"/>
  <c r="V23" i="2"/>
  <c r="AA27" i="2"/>
  <c r="G20" i="2"/>
  <c r="W13" i="2"/>
  <c r="J9" i="2"/>
  <c r="Z3" i="2"/>
  <c r="AD25" i="2"/>
  <c r="Z14" i="2"/>
  <c r="R9" i="2"/>
  <c r="S4" i="2"/>
  <c r="AB36" i="2"/>
  <c r="AB34" i="2"/>
  <c r="AB17" i="2"/>
  <c r="T31" i="2"/>
  <c r="T14" i="2"/>
  <c r="T35" i="2"/>
  <c r="L18" i="2"/>
  <c r="L6" i="2"/>
  <c r="L36" i="2"/>
  <c r="D18" i="2"/>
  <c r="D35" i="2"/>
  <c r="D17" i="2"/>
  <c r="J30" i="2"/>
  <c r="C20" i="2"/>
  <c r="O12" i="2"/>
  <c r="T7" i="2"/>
  <c r="R4" i="2"/>
  <c r="AA22" i="2"/>
  <c r="AA24" i="2"/>
  <c r="AA39" i="2"/>
  <c r="S32" i="2"/>
  <c r="S35" i="2"/>
  <c r="S39" i="2"/>
  <c r="K22" i="2"/>
  <c r="K36" i="2"/>
  <c r="K39" i="2"/>
  <c r="C22" i="2"/>
  <c r="C37" i="2"/>
  <c r="C33" i="2"/>
  <c r="D23" i="2"/>
  <c r="O15" i="2"/>
  <c r="O9" i="2"/>
  <c r="Z4" i="2"/>
  <c r="AH37" i="2"/>
  <c r="AH25" i="2"/>
  <c r="AH32" i="2"/>
  <c r="Z38" i="2"/>
  <c r="Z24" i="2"/>
  <c r="Z32" i="2"/>
  <c r="R30" i="2"/>
  <c r="R24" i="2"/>
  <c r="R32" i="2"/>
  <c r="J37" i="2"/>
  <c r="J32" i="2"/>
  <c r="J19" i="2"/>
  <c r="L28" i="2"/>
  <c r="AD16" i="2"/>
  <c r="AB10" i="2"/>
  <c r="J5" i="2"/>
  <c r="H19" i="2"/>
  <c r="H14" i="2"/>
  <c r="N18" i="2"/>
  <c r="N7" i="2"/>
  <c r="N35" i="2"/>
  <c r="N15" i="2"/>
  <c r="F21" i="2"/>
  <c r="F8" i="2"/>
  <c r="F18" i="2"/>
  <c r="F12" i="2"/>
  <c r="F23" i="2"/>
  <c r="X9" i="2"/>
  <c r="X19" i="2"/>
  <c r="X17" i="2"/>
  <c r="X41" i="2"/>
  <c r="X28" i="2"/>
  <c r="Y7" i="2"/>
  <c r="AC15" i="2"/>
  <c r="AC17" i="2"/>
  <c r="AC5" i="2"/>
  <c r="AC29" i="2"/>
  <c r="U3" i="2"/>
  <c r="U19" i="2"/>
  <c r="U26" i="2"/>
  <c r="U32" i="2"/>
  <c r="U29" i="2"/>
  <c r="M26" i="2"/>
  <c r="M7" i="2"/>
  <c r="M12" i="2"/>
  <c r="M23" i="2"/>
  <c r="M31" i="2"/>
  <c r="E8" i="2"/>
  <c r="E19" i="2"/>
  <c r="E20" i="2"/>
  <c r="E23" i="2"/>
  <c r="E39" i="2"/>
  <c r="O13" i="2"/>
  <c r="AF31" i="2"/>
  <c r="AF26" i="2"/>
  <c r="AF17" i="2"/>
  <c r="AF20" i="2"/>
  <c r="AF28" i="2"/>
  <c r="H16" i="2"/>
  <c r="H22" i="2"/>
  <c r="H18" i="2"/>
  <c r="H13" i="2"/>
  <c r="AG6" i="2"/>
  <c r="AG8" i="2"/>
  <c r="AG39" i="2"/>
  <c r="AG28" i="2"/>
  <c r="AG40" i="2"/>
  <c r="Y23" i="2"/>
  <c r="Y5" i="2"/>
  <c r="Y16" i="2"/>
  <c r="Y28" i="2"/>
  <c r="Y27" i="2"/>
  <c r="Q6" i="2"/>
  <c r="Q8" i="2"/>
  <c r="Q17" i="2"/>
  <c r="Q28" i="2"/>
  <c r="Q36" i="2"/>
  <c r="I6" i="2"/>
  <c r="I40" i="2"/>
  <c r="I29" i="2"/>
  <c r="I28" i="2"/>
  <c r="P33" i="2"/>
  <c r="P14" i="2"/>
  <c r="P32" i="2"/>
  <c r="P31" i="2"/>
  <c r="P34" i="2"/>
  <c r="C28" i="2"/>
  <c r="W17" i="2"/>
  <c r="AB11" i="2"/>
  <c r="AD6" i="2"/>
  <c r="AH2" i="2"/>
  <c r="AE11" i="2"/>
  <c r="AE14" i="2"/>
  <c r="AE38" i="2"/>
  <c r="W11" i="2"/>
  <c r="W22" i="2"/>
  <c r="O27" i="2"/>
  <c r="O34" i="2"/>
  <c r="O30" i="2"/>
  <c r="G23" i="2"/>
  <c r="G41" i="2"/>
  <c r="G40" i="2"/>
  <c r="V17" i="2"/>
  <c r="AD9" i="2"/>
  <c r="AE4" i="2"/>
  <c r="AD31" i="2"/>
  <c r="AD40" i="2"/>
  <c r="AD23" i="2"/>
  <c r="V34" i="2"/>
  <c r="V12" i="2"/>
  <c r="V40" i="2"/>
  <c r="AE26" i="2"/>
  <c r="R18" i="2"/>
  <c r="J13" i="2"/>
  <c r="AE7" i="2"/>
  <c r="AE2" i="2"/>
  <c r="AA20" i="2"/>
  <c r="AH13" i="2"/>
  <c r="W8" i="2"/>
  <c r="J4" i="2"/>
  <c r="AB13" i="2"/>
  <c r="AB23" i="2"/>
  <c r="AB25" i="2"/>
  <c r="T37" i="2"/>
  <c r="T22" i="2"/>
  <c r="T17" i="2"/>
  <c r="L26" i="2"/>
  <c r="L14" i="2"/>
  <c r="L17" i="2"/>
  <c r="D26" i="2"/>
  <c r="D6" i="2"/>
  <c r="D25" i="2"/>
  <c r="R27" i="2"/>
  <c r="AD18" i="2"/>
  <c r="AD10" i="2"/>
  <c r="J7" i="2"/>
  <c r="T2" i="2"/>
  <c r="AA34" i="2"/>
  <c r="AA26" i="2"/>
  <c r="AA33" i="2"/>
  <c r="S7" i="2"/>
  <c r="S25" i="2"/>
  <c r="S33" i="2"/>
  <c r="K30" i="2"/>
  <c r="K25" i="2"/>
  <c r="K33" i="2"/>
  <c r="C7" i="2"/>
  <c r="C25" i="2"/>
  <c r="C41" i="2"/>
  <c r="R22" i="2"/>
  <c r="J14" i="2"/>
  <c r="AD8" i="2"/>
  <c r="V3" i="2"/>
  <c r="AH15" i="2"/>
  <c r="AH28" i="2"/>
  <c r="AH40" i="2"/>
  <c r="Z33" i="2"/>
  <c r="Z25" i="2"/>
  <c r="Z40" i="2"/>
  <c r="R36" i="2"/>
  <c r="R29" i="2"/>
  <c r="R40" i="2"/>
  <c r="J15" i="2"/>
  <c r="J36" i="2"/>
  <c r="J31" i="2"/>
  <c r="O25" i="2"/>
  <c r="D16" i="2"/>
  <c r="W9" i="2"/>
  <c r="AH4" i="2"/>
  <c r="U14" i="2"/>
  <c r="AC11" i="2"/>
  <c r="N40" i="2"/>
  <c r="N13" i="2"/>
  <c r="N4" i="2"/>
  <c r="N23" i="2"/>
  <c r="F6" i="2"/>
  <c r="F17" i="2"/>
  <c r="F24" i="2"/>
  <c r="F20" i="2"/>
  <c r="F37" i="2"/>
  <c r="X14" i="2"/>
  <c r="X7" i="2"/>
  <c r="X25" i="2"/>
  <c r="X20" i="2"/>
  <c r="X36" i="2"/>
  <c r="E4" i="2"/>
  <c r="AC4" i="2"/>
  <c r="AC25" i="2"/>
  <c r="AC13" i="2"/>
  <c r="AC16" i="2"/>
  <c r="U8" i="2"/>
  <c r="U4" i="2"/>
  <c r="U41" i="2"/>
  <c r="U36" i="2"/>
  <c r="U34" i="2"/>
  <c r="M35" i="2"/>
  <c r="M11" i="2"/>
  <c r="M20" i="2"/>
  <c r="M27" i="2"/>
  <c r="M39" i="2"/>
  <c r="E15" i="2"/>
  <c r="E26" i="2"/>
  <c r="E34" i="2"/>
  <c r="E30" i="2"/>
  <c r="E40" i="2"/>
  <c r="AF16" i="2"/>
  <c r="AF4" i="2"/>
  <c r="AF25" i="2"/>
  <c r="AF33" i="2"/>
  <c r="AF36" i="2"/>
  <c r="H7" i="2"/>
  <c r="H32" i="2"/>
  <c r="H30" i="2"/>
  <c r="H26" i="2"/>
  <c r="H21" i="2"/>
  <c r="AG11" i="2"/>
  <c r="AG2" i="2"/>
  <c r="AG16" i="2"/>
  <c r="AG38" i="2"/>
  <c r="AG33" i="2"/>
  <c r="Y37" i="2"/>
  <c r="Y8" i="2"/>
  <c r="Y24" i="2"/>
  <c r="Y19" i="2"/>
  <c r="Y35" i="2"/>
  <c r="Q15" i="2"/>
  <c r="Q23" i="2"/>
  <c r="Q25" i="2"/>
  <c r="Q12" i="2"/>
  <c r="I2" i="2"/>
  <c r="I10" i="2"/>
  <c r="I30" i="2"/>
  <c r="I26" i="2"/>
  <c r="I33" i="2"/>
  <c r="P27" i="2"/>
  <c r="P5" i="2"/>
  <c r="P38" i="2"/>
  <c r="P35" i="2"/>
  <c r="P28" i="2"/>
  <c r="C8" i="2"/>
  <c r="C6" i="2"/>
  <c r="G25" i="2"/>
  <c r="G17" i="2"/>
  <c r="C11" i="2"/>
  <c r="K6" i="2"/>
  <c r="O2" i="2"/>
  <c r="AE19" i="2"/>
  <c r="AE22" i="2"/>
  <c r="W23" i="2"/>
  <c r="W19" i="2"/>
  <c r="W27" i="2"/>
  <c r="O32" i="2"/>
  <c r="O40" i="2"/>
  <c r="O14" i="2"/>
  <c r="G39" i="2"/>
  <c r="G3" i="2"/>
  <c r="G14" i="2"/>
  <c r="L16" i="2"/>
  <c r="T9" i="2"/>
  <c r="L4" i="2"/>
  <c r="AD11" i="2"/>
  <c r="AD27" i="2"/>
  <c r="AD29" i="2"/>
  <c r="V35" i="2"/>
  <c r="V20" i="2"/>
  <c r="V36" i="2"/>
  <c r="AE25" i="2"/>
  <c r="S17" i="2"/>
  <c r="AE12" i="2"/>
  <c r="D7" i="2"/>
  <c r="V2" i="2"/>
  <c r="D20" i="2"/>
  <c r="V13" i="2"/>
  <c r="AD7" i="2"/>
  <c r="AH3" i="2"/>
  <c r="AB21" i="2"/>
  <c r="AB29" i="2"/>
  <c r="AB31" i="2"/>
  <c r="T39" i="2"/>
  <c r="T27" i="2"/>
  <c r="T25" i="2"/>
  <c r="L34" i="2"/>
  <c r="L22" i="2"/>
  <c r="L25" i="2"/>
  <c r="D29" i="2"/>
  <c r="D14" i="2"/>
  <c r="D39" i="2"/>
  <c r="V26" i="2"/>
  <c r="AE17" i="2"/>
  <c r="R10" i="2"/>
  <c r="AH6" i="2"/>
  <c r="K2" i="2"/>
  <c r="AA40" i="2"/>
  <c r="AA25" i="2"/>
  <c r="AA41" i="2"/>
  <c r="S15" i="2"/>
  <c r="S26" i="2"/>
  <c r="S41" i="2"/>
  <c r="K7" i="2"/>
  <c r="K29" i="2"/>
  <c r="K41" i="2"/>
  <c r="C15" i="2"/>
  <c r="C32" i="2"/>
  <c r="AD21" i="2"/>
  <c r="AE13" i="2"/>
  <c r="L8" i="2"/>
  <c r="D3" i="2"/>
  <c r="AH23" i="2"/>
  <c r="AH38" i="2"/>
  <c r="AH41" i="2"/>
  <c r="Z15" i="2"/>
  <c r="Z31" i="2"/>
  <c r="Z41" i="2"/>
  <c r="R15" i="2"/>
  <c r="R25" i="2"/>
  <c r="R41" i="2"/>
  <c r="J23" i="2"/>
  <c r="J25" i="2"/>
  <c r="J35" i="2"/>
  <c r="W24" i="2"/>
  <c r="AH14" i="2"/>
  <c r="T8" i="2"/>
  <c r="G4" i="2"/>
  <c r="M6" i="2"/>
  <c r="N6" i="2"/>
  <c r="N5" i="2"/>
  <c r="N16" i="2"/>
  <c r="N12" i="2"/>
  <c r="N27" i="2"/>
  <c r="F9" i="2"/>
  <c r="F25" i="2"/>
  <c r="F27" i="2"/>
  <c r="F34" i="2"/>
  <c r="F36" i="2"/>
  <c r="X24" i="2"/>
  <c r="X22" i="2"/>
  <c r="X26" i="2"/>
  <c r="X30" i="2"/>
  <c r="X37" i="2"/>
  <c r="Q2" i="2"/>
  <c r="AC9" i="2"/>
  <c r="AC28" i="2"/>
  <c r="AC21" i="2"/>
  <c r="AC24" i="2"/>
  <c r="U11" i="2"/>
  <c r="U15" i="2"/>
  <c r="U12" i="2"/>
  <c r="U27" i="2"/>
  <c r="U35" i="2"/>
  <c r="M3" i="2"/>
  <c r="M4" i="2"/>
  <c r="M28" i="2"/>
  <c r="M32" i="2"/>
  <c r="M40" i="2"/>
  <c r="E36" i="2"/>
  <c r="E17" i="2"/>
  <c r="E38" i="2"/>
  <c r="E16" i="2"/>
  <c r="AF5" i="2"/>
  <c r="AF14" i="2"/>
  <c r="AF38" i="2"/>
  <c r="AF35" i="2"/>
  <c r="AF37" i="2"/>
  <c r="H27" i="2"/>
  <c r="H3" i="2"/>
  <c r="H39" i="2"/>
  <c r="H33" i="2"/>
  <c r="H40" i="2"/>
  <c r="AG3" i="2"/>
  <c r="AG15" i="2"/>
  <c r="AG24" i="2"/>
  <c r="AG19" i="2"/>
  <c r="AG41" i="2"/>
  <c r="Y6" i="2"/>
  <c r="Y13" i="2"/>
  <c r="Y9" i="2"/>
  <c r="Y12" i="2"/>
  <c r="Y36" i="2"/>
  <c r="Q18" i="2"/>
  <c r="Q21" i="2"/>
  <c r="Q34" i="2"/>
  <c r="Q20" i="2"/>
  <c r="I14" i="2"/>
  <c r="I3" i="2"/>
  <c r="I16" i="2"/>
  <c r="I38" i="2"/>
  <c r="I41" i="2"/>
  <c r="P6" i="2"/>
  <c r="P8" i="2"/>
  <c r="P17" i="2"/>
  <c r="P40" i="2"/>
  <c r="P36" i="2"/>
  <c r="J17" i="2"/>
  <c r="Z17" i="2"/>
  <c r="V9" i="2"/>
  <c r="AB16" i="2"/>
  <c r="AB8" i="2"/>
  <c r="AH9" i="2"/>
  <c r="O24" i="2"/>
  <c r="AA16" i="2"/>
  <c r="L10" i="2"/>
  <c r="Z5" i="2"/>
  <c r="AE23" i="2"/>
  <c r="AE30" i="2"/>
  <c r="AE34" i="2"/>
  <c r="W40" i="2"/>
  <c r="W28" i="2"/>
  <c r="W33" i="2"/>
  <c r="O36" i="2"/>
  <c r="O3" i="2"/>
  <c r="O22" i="2"/>
  <c r="G32" i="2"/>
  <c r="G11" i="2"/>
  <c r="G22" i="2"/>
  <c r="AD14" i="2"/>
  <c r="K9" i="2"/>
  <c r="C4" i="2"/>
  <c r="AD19" i="2"/>
  <c r="AD35" i="2"/>
  <c r="AD36" i="2"/>
  <c r="V31" i="2"/>
  <c r="V32" i="2"/>
  <c r="V30" i="2"/>
  <c r="G24" i="2"/>
  <c r="C17" i="2"/>
  <c r="R12" i="2"/>
  <c r="AA6" i="2"/>
  <c r="D2" i="2"/>
  <c r="T19" i="2"/>
  <c r="AB12" i="2"/>
  <c r="L7" i="2"/>
  <c r="AD2" i="2"/>
  <c r="AB27" i="2"/>
  <c r="AB37" i="2"/>
  <c r="AB38" i="2"/>
  <c r="T13" i="2"/>
  <c r="T33" i="2"/>
  <c r="T26" i="2"/>
  <c r="L31" i="2"/>
  <c r="L30" i="2"/>
  <c r="L29" i="2"/>
  <c r="D33" i="2"/>
  <c r="D22" i="2"/>
  <c r="D38" i="2"/>
  <c r="W25" i="2"/>
  <c r="O17" i="2"/>
  <c r="Z9" i="2"/>
  <c r="G6" i="2"/>
  <c r="AA19" i="2"/>
  <c r="AA7" i="2"/>
  <c r="AA31" i="2"/>
  <c r="S19" i="2"/>
  <c r="S23" i="2"/>
  <c r="S40" i="2"/>
  <c r="K19" i="2"/>
  <c r="K15" i="2"/>
  <c r="K10" i="2"/>
  <c r="C19" i="2"/>
  <c r="C23" i="2"/>
  <c r="C10" i="2"/>
  <c r="J21" i="2"/>
  <c r="R13" i="2"/>
  <c r="AB7" i="2"/>
  <c r="AB2" i="2"/>
  <c r="AH36" i="2"/>
  <c r="AH18" i="2"/>
  <c r="AH26" i="2"/>
  <c r="Z23" i="2"/>
  <c r="Z39" i="2"/>
  <c r="Z26" i="2"/>
  <c r="R23" i="2"/>
  <c r="R31" i="2"/>
  <c r="R26" i="2"/>
  <c r="J27" i="2"/>
  <c r="J29" i="2"/>
  <c r="J40" i="2"/>
  <c r="AA21" i="2"/>
  <c r="V14" i="2"/>
  <c r="K8" i="2"/>
  <c r="AD3" i="2"/>
  <c r="X4" i="2"/>
  <c r="N9" i="2"/>
  <c r="N8" i="2"/>
  <c r="N24" i="2"/>
  <c r="N20" i="2"/>
  <c r="N32" i="2"/>
  <c r="F13" i="2"/>
  <c r="F29" i="2"/>
  <c r="F32" i="2"/>
  <c r="F28" i="2"/>
  <c r="F30" i="2"/>
  <c r="X3" i="2"/>
  <c r="X27" i="2"/>
  <c r="X31" i="2"/>
  <c r="X38" i="2"/>
  <c r="AC8" i="2"/>
  <c r="AC14" i="2"/>
  <c r="AC36" i="2"/>
  <c r="AC27" i="2"/>
  <c r="AC26" i="2"/>
  <c r="U22" i="2"/>
  <c r="U18" i="2"/>
  <c r="U20" i="2"/>
  <c r="U33" i="2"/>
  <c r="U37" i="2"/>
  <c r="M18" i="2"/>
  <c r="M17" i="2"/>
  <c r="M5" i="2"/>
  <c r="M16" i="2"/>
  <c r="E6" i="2"/>
  <c r="E22" i="2"/>
  <c r="E25" i="2"/>
  <c r="E5" i="2"/>
  <c r="E24" i="2"/>
  <c r="P24" i="2"/>
  <c r="AF6" i="2"/>
  <c r="AF8" i="2"/>
  <c r="AF22" i="2"/>
  <c r="AF2" i="2"/>
  <c r="AF40" i="2"/>
  <c r="H4" i="2"/>
  <c r="H15" i="2"/>
  <c r="H17" i="2"/>
  <c r="H38" i="2"/>
  <c r="H34" i="2"/>
  <c r="AG13" i="2"/>
  <c r="AG7" i="2"/>
  <c r="AG26" i="2"/>
  <c r="AG30" i="2"/>
  <c r="AG27" i="2"/>
  <c r="Y14" i="2"/>
  <c r="Y34" i="2"/>
  <c r="Y17" i="2"/>
  <c r="Y20" i="2"/>
  <c r="Q7" i="2"/>
  <c r="Q38" i="2"/>
  <c r="Q30" i="2"/>
  <c r="Q26" i="2"/>
  <c r="Q39" i="2"/>
  <c r="I7" i="2"/>
  <c r="I22" i="2"/>
  <c r="I24" i="2"/>
  <c r="I19" i="2"/>
  <c r="I27" i="2"/>
  <c r="P9" i="2"/>
  <c r="P23" i="2"/>
  <c r="P25" i="2"/>
  <c r="P20" i="2"/>
  <c r="P37" i="2"/>
  <c r="D9" i="2"/>
  <c r="T16" i="2"/>
  <c r="Z10" i="2"/>
  <c r="Z2" i="2"/>
  <c r="W12" i="2"/>
  <c r="J22" i="2"/>
  <c r="W15" i="2"/>
  <c r="AE9" i="2"/>
  <c r="W4" i="2"/>
  <c r="AE31" i="2"/>
  <c r="AE32" i="2"/>
  <c r="AE39" i="2"/>
  <c r="W34" i="2"/>
  <c r="W30" i="2"/>
  <c r="W35" i="2"/>
  <c r="O33" i="2"/>
  <c r="O11" i="2"/>
  <c r="O41" i="2"/>
  <c r="G10" i="2"/>
  <c r="G19" i="2"/>
  <c r="G30" i="2"/>
  <c r="AH7" i="2"/>
  <c r="K13" i="2"/>
  <c r="G8" i="2"/>
  <c r="AA3" i="2"/>
  <c r="AD32" i="2"/>
  <c r="AD22" i="2"/>
  <c r="AD30" i="2"/>
  <c r="V37" i="2"/>
  <c r="V22" i="2"/>
  <c r="V38" i="2"/>
  <c r="L23" i="2"/>
  <c r="W16" i="2"/>
  <c r="D12" i="2"/>
  <c r="R6" i="2"/>
  <c r="D34" i="2"/>
  <c r="AH17" i="2"/>
  <c r="C12" i="2"/>
  <c r="Z6" i="2"/>
  <c r="L2" i="2"/>
  <c r="AB35" i="2"/>
  <c r="AB24" i="2"/>
  <c r="AB32" i="2"/>
  <c r="T21" i="2"/>
  <c r="T23" i="2"/>
  <c r="T38" i="2"/>
  <c r="L35" i="2"/>
  <c r="L39" i="2"/>
  <c r="L38" i="2"/>
  <c r="D36" i="2"/>
  <c r="D30" i="2"/>
  <c r="D32" i="2"/>
  <c r="AE24" i="2"/>
  <c r="G16" i="2"/>
  <c r="G9" i="2"/>
  <c r="AE5" i="2"/>
  <c r="AA30" i="2"/>
  <c r="AA15" i="2"/>
  <c r="AA10" i="2"/>
  <c r="S28" i="2"/>
  <c r="S38" i="2"/>
  <c r="S10" i="2"/>
  <c r="K31" i="2"/>
  <c r="K23" i="2"/>
  <c r="K18" i="2"/>
  <c r="C36" i="2"/>
  <c r="C30" i="2"/>
  <c r="C18" i="2"/>
  <c r="T20" i="2"/>
  <c r="Z12" i="2"/>
  <c r="R7" i="2"/>
  <c r="S2" i="2"/>
  <c r="AH8" i="2"/>
  <c r="AH11" i="2"/>
  <c r="AH34" i="2"/>
  <c r="Z29" i="2"/>
  <c r="Z28" i="2"/>
  <c r="Z34" i="2"/>
  <c r="R33" i="2"/>
  <c r="R37" i="2"/>
  <c r="R34" i="2"/>
  <c r="J39" i="2"/>
  <c r="J33" i="2"/>
  <c r="J41" i="2"/>
  <c r="S20" i="2"/>
  <c r="AD13" i="2"/>
  <c r="Z7" i="2"/>
  <c r="L3" i="2"/>
  <c r="N10" i="2"/>
  <c r="N14" i="2"/>
  <c r="N33" i="2"/>
  <c r="N28" i="2"/>
  <c r="N36" i="2"/>
  <c r="F16" i="2"/>
  <c r="F41" i="2"/>
  <c r="F11" i="2"/>
  <c r="F35" i="2"/>
  <c r="F38" i="2"/>
  <c r="X11" i="2"/>
  <c r="X33" i="2"/>
  <c r="X39" i="2"/>
  <c r="X13" i="2"/>
  <c r="Y18" i="2"/>
  <c r="AC10" i="2"/>
  <c r="AC38" i="2"/>
  <c r="AC12" i="2"/>
  <c r="AC35" i="2"/>
  <c r="AC37" i="2"/>
  <c r="U28" i="2"/>
  <c r="U6" i="2"/>
  <c r="U5" i="2"/>
  <c r="U38" i="2"/>
  <c r="U31" i="2"/>
  <c r="M19" i="2"/>
  <c r="M25" i="2"/>
  <c r="M13" i="2"/>
  <c r="M24" i="2"/>
  <c r="E9" i="2"/>
  <c r="E2" i="2"/>
  <c r="E29" i="2"/>
  <c r="E13" i="2"/>
  <c r="E27" i="2"/>
  <c r="AF11" i="2"/>
  <c r="AF24" i="2"/>
  <c r="AF29" i="2"/>
  <c r="AF10" i="2"/>
  <c r="AF13" i="2"/>
  <c r="H11" i="2"/>
  <c r="H24" i="2"/>
  <c r="H25" i="2"/>
  <c r="H41" i="2"/>
  <c r="H28" i="2"/>
  <c r="AG23" i="2"/>
  <c r="AG22" i="2"/>
  <c r="AG31" i="2"/>
  <c r="AG32" i="2"/>
  <c r="AG35" i="2"/>
  <c r="Y3" i="2"/>
  <c r="Y2" i="2"/>
  <c r="Y25" i="2"/>
  <c r="Y30" i="2"/>
  <c r="Q13" i="2"/>
  <c r="Q3" i="2"/>
  <c r="Q16" i="2"/>
  <c r="Q31" i="2"/>
  <c r="Q33" i="2"/>
  <c r="I4" i="2"/>
  <c r="I15" i="2"/>
  <c r="I32" i="2"/>
  <c r="I31" i="2"/>
  <c r="I35" i="2"/>
  <c r="P15" i="2"/>
  <c r="P11" i="2"/>
  <c r="P2" i="2"/>
  <c r="P39" i="2"/>
</calcChain>
</file>

<file path=xl/sharedStrings.xml><?xml version="1.0" encoding="utf-8"?>
<sst xmlns="http://schemas.openxmlformats.org/spreadsheetml/2006/main" count="1875" uniqueCount="631">
  <si>
    <t>Partners\Solvers</t>
  </si>
  <si>
    <t>Partner RM</t>
  </si>
  <si>
    <t>AIR-INK: Air-Pollution to ink</t>
  </si>
  <si>
    <t>Aira</t>
  </si>
  <si>
    <t>Status</t>
  </si>
  <si>
    <t>Algramo-Catalyzing Reusable Packaging</t>
  </si>
  <si>
    <t>Blue Sky Analytics</t>
  </si>
  <si>
    <t>CareMother</t>
  </si>
  <si>
    <t>change:WATER Labs' iThrone: a waste-shrinking toilet</t>
  </si>
  <si>
    <t>Match Count</t>
  </si>
  <si>
    <t>Dost Education</t>
  </si>
  <si>
    <t>EarlyBird</t>
  </si>
  <si>
    <t>Elpis Solar</t>
  </si>
  <si>
    <t>Faircap Clean Water</t>
  </si>
  <si>
    <t>Khushi Baby</t>
  </si>
  <si>
    <t>Kinedu</t>
  </si>
  <si>
    <t>Living First Languages Platform</t>
  </si>
  <si>
    <t>Mobile Village-Based Rehabilitation-Initiative</t>
  </si>
  <si>
    <t>MycoTech</t>
  </si>
  <si>
    <t>OmniVis</t>
  </si>
  <si>
    <t>OneSky Caregiver Training</t>
  </si>
  <si>
    <t>POKET</t>
  </si>
  <si>
    <t>Queen of Raw</t>
  </si>
  <si>
    <t>RAAJI</t>
  </si>
  <si>
    <t>BioCellection</t>
  </si>
  <si>
    <t>Renewal Workshop</t>
  </si>
  <si>
    <t>RETOS</t>
  </si>
  <si>
    <t>RevelaGov</t>
  </si>
  <si>
    <t>Rheaply</t>
  </si>
  <si>
    <t>Salauno: Eye care for all</t>
  </si>
  <si>
    <t>Shape-Up</t>
  </si>
  <si>
    <t>Supercivicos app</t>
  </si>
  <si>
    <t>Tabshoura Tiny Thinkers</t>
  </si>
  <si>
    <t>The Future is Offline</t>
  </si>
  <si>
    <t>WheeLog!</t>
  </si>
  <si>
    <t>Xilinat</t>
  </si>
  <si>
    <t>Aditya Birla Group</t>
  </si>
  <si>
    <t>Alexander</t>
  </si>
  <si>
    <t>Need 1</t>
  </si>
  <si>
    <t>sent options</t>
  </si>
  <si>
    <t>Match</t>
  </si>
  <si>
    <t>BMW Foundation Herbert Quandt</t>
  </si>
  <si>
    <t>Hold</t>
  </si>
  <si>
    <t>Sharon</t>
  </si>
  <si>
    <t>Buenos Aires Innovation Park (City of Buenos Aires Government)</t>
  </si>
  <si>
    <t>Intros made</t>
  </si>
  <si>
    <t>Pooja</t>
  </si>
  <si>
    <t>C L Sandberg &amp; Associates</t>
  </si>
  <si>
    <t>sent options + reminder</t>
  </si>
  <si>
    <t>Capital One</t>
  </si>
  <si>
    <t>Match?</t>
  </si>
  <si>
    <t>Classroom Inc</t>
  </si>
  <si>
    <t>Eliza</t>
  </si>
  <si>
    <t>Corning Capital</t>
  </si>
  <si>
    <t>Intro Made</t>
  </si>
  <si>
    <t>Request - Partner</t>
  </si>
  <si>
    <t>Covestro LLC</t>
  </si>
  <si>
    <t>Danaher</t>
  </si>
  <si>
    <t>DIGITAL CITIZEN FUND</t>
  </si>
  <si>
    <t>Eliza to ask OneSky if they want to connect with Roya</t>
  </si>
  <si>
    <t>Carlos</t>
  </si>
  <si>
    <t>Draper Richards Kaplan Foundation</t>
  </si>
  <si>
    <t>Fannie Mae</t>
  </si>
  <si>
    <t>Gary Community Investments</t>
  </si>
  <si>
    <t>Grupo Salinas</t>
  </si>
  <si>
    <t>OK to make introductions</t>
  </si>
  <si>
    <t>Introduced</t>
  </si>
  <si>
    <t>Heart Institute of the Caribbean</t>
  </si>
  <si>
    <t>Need 2</t>
  </si>
  <si>
    <t>Henkel (Charles Paul)</t>
  </si>
  <si>
    <t>Henkel</t>
  </si>
  <si>
    <t>see above</t>
  </si>
  <si>
    <t>IMPACT2030</t>
  </si>
  <si>
    <t>Innovation Norway</t>
  </si>
  <si>
    <t>Kevin Przybocki</t>
  </si>
  <si>
    <t>KSF Impact</t>
  </si>
  <si>
    <t>Bruna</t>
  </si>
  <si>
    <t>LLamasoft</t>
  </si>
  <si>
    <t xml:space="preserve">Intros Made </t>
  </si>
  <si>
    <t>Mannin Research Inc.</t>
  </si>
  <si>
    <t>Sent options</t>
  </si>
  <si>
    <t>Patrick</t>
  </si>
  <si>
    <t>Maria Cecilia Souto Vidigal Foundation</t>
  </si>
  <si>
    <t>Send options to member. For RevelaGov: matches on geo and business model, could help connect them to networks</t>
  </si>
  <si>
    <t>Sara</t>
  </si>
  <si>
    <t>Miniwiz</t>
  </si>
  <si>
    <t>Intro to Plastics for Change</t>
  </si>
  <si>
    <t>MIT (Ken Zolot)</t>
  </si>
  <si>
    <t>Requested Ken</t>
  </si>
  <si>
    <t>MIT Environmental Solutions Initative (John Fernandez)</t>
  </si>
  <si>
    <t>MIT Governance Lab (GOV/LAB)</t>
  </si>
  <si>
    <t>All intros made</t>
  </si>
  <si>
    <t>New Orleans Health Department</t>
  </si>
  <si>
    <t>Need 3</t>
  </si>
  <si>
    <t>Northrop Grumman Corporation</t>
  </si>
  <si>
    <t>Sent options - Hold - switching POC at NG</t>
  </si>
  <si>
    <t>Putnam Associates</t>
  </si>
  <si>
    <t>Robert Wood Johnson Foundation</t>
  </si>
  <si>
    <t>Save the Children</t>
  </si>
  <si>
    <t>Send options to Member</t>
  </si>
  <si>
    <t>Schmidt Marine Technology Partners</t>
  </si>
  <si>
    <t>Sitra</t>
  </si>
  <si>
    <t>CE Solvers</t>
  </si>
  <si>
    <t>Terranova Corporation</t>
  </si>
  <si>
    <t>The Kroger Co. Zero Hunger Zero Waste Foundation</t>
  </si>
  <si>
    <t>Intros Made</t>
  </si>
  <si>
    <t>The Pershing Square Foundation</t>
  </si>
  <si>
    <t>Uber</t>
  </si>
  <si>
    <t>Made intro again</t>
  </si>
  <si>
    <t>Yum! Brands</t>
  </si>
  <si>
    <t>J&amp;J</t>
  </si>
  <si>
    <t>Sent options to Member</t>
  </si>
  <si>
    <t>Pfizer</t>
  </si>
  <si>
    <t>Business Finland</t>
  </si>
  <si>
    <t>Best Buy</t>
  </si>
  <si>
    <t>Compassion International</t>
  </si>
  <si>
    <t>Flock</t>
  </si>
  <si>
    <t>Merian Ventures</t>
  </si>
  <si>
    <t>Trying to reconnect with EarlyBird and Queen of Raw. Should ask if they want intros to Biocellection and BlueSky in this round.</t>
  </si>
  <si>
    <t>MIT J-WEL (George Westerman)</t>
  </si>
  <si>
    <t>Sent email intro</t>
  </si>
  <si>
    <t>Mondi</t>
  </si>
  <si>
    <t>Olam International Ltd.</t>
  </si>
  <si>
    <t>RISE</t>
  </si>
  <si>
    <t>SEED</t>
  </si>
  <si>
    <t>Seed Global Health</t>
  </si>
  <si>
    <t>Consider sending some Frontlines of Health teams</t>
  </si>
  <si>
    <t>Cisco Systems, Inc.</t>
  </si>
  <si>
    <t>Tec de Monterrey</t>
  </si>
  <si>
    <t>The Blockchain Challenge Inc.</t>
  </si>
  <si>
    <t>Need 4</t>
  </si>
  <si>
    <t>The Global Development Incubator</t>
  </si>
  <si>
    <t>The Plastics Circle</t>
  </si>
  <si>
    <t>Need 5</t>
  </si>
  <si>
    <t>Need 6</t>
  </si>
  <si>
    <t>Need 7</t>
  </si>
  <si>
    <t>Geo 1</t>
  </si>
  <si>
    <t>Geo 2</t>
  </si>
  <si>
    <t>Geo 3</t>
  </si>
  <si>
    <t>Geo 4</t>
  </si>
  <si>
    <t>Geo 5</t>
  </si>
  <si>
    <t>Geo 6</t>
  </si>
  <si>
    <t>Geo 7</t>
  </si>
  <si>
    <t>Org</t>
  </si>
  <si>
    <t>Geo Interests</t>
  </si>
  <si>
    <t>Solution Preference: Organization Stage</t>
  </si>
  <si>
    <t>Partnership Preference: Non-Financial</t>
  </si>
  <si>
    <t>Challenge Preference</t>
  </si>
  <si>
    <t>Technology Expertise</t>
  </si>
  <si>
    <t>US and Canada,Europe and Central Asia,East and Southeast Asia</t>
  </si>
  <si>
    <t>Growth,Scale</t>
  </si>
  <si>
    <t>Business model (i.e. product-market fit, strategy &amp; development),Product / Service Distribution (i.e. expanding client base),Funding and Financial (i.e. improving accounting practices, pitching to investors),Legal or Regulatory Matters</t>
  </si>
  <si>
    <t>Community-Driven Innovation,Circular Economy</t>
  </si>
  <si>
    <t>Artificial Intelligence / Machine Learning,Big Data,Blockchain,Manufacturing Technology,Materials Science,Virtual Reality / Augmented Reality</t>
  </si>
  <si>
    <t>US and Canada,Latin America and the Caribbean,Europe and Central Asia,Sub-Saharan Africa,Middle East and North Africa,East and Southeast Asia</t>
  </si>
  <si>
    <t>Scale</t>
  </si>
  <si>
    <t>Other (explain below)</t>
  </si>
  <si>
    <t>Community-Driven Innovation,Healthy Cities,Circular Economy</t>
  </si>
  <si>
    <t>Artificial Intelligence / Machine Learning,Big Data,Biomimicry,Blockchain,Crowd Sourced Service / Social Networks</t>
  </si>
  <si>
    <t>Latin America and the Caribbean</t>
  </si>
  <si>
    <t>Prototype</t>
  </si>
  <si>
    <t>Marketing, Media, and Exposure (i.e. branding/marketing strategy, social and global media)</t>
  </si>
  <si>
    <t>Healthy Cities</t>
  </si>
  <si>
    <t>US and Canada</t>
  </si>
  <si>
    <t>Business model (i.e. product-market fit, strategy &amp; development),Product / Service Distribution (i.e. expanding client base),Board Members or Advisors (i.e. board development),Legal or Regulatory Matters,Solution Technology (i.e. software or hardware, web development/design, data analysis, etc.)</t>
  </si>
  <si>
    <t>Imaging and Sensor Technology,Internet of Things,Manufacturing Technology,Materials Science</t>
  </si>
  <si>
    <t>Prototype,Pilot,Growth,Scale</t>
  </si>
  <si>
    <t>Business model (i.e. product-market fit, strategy &amp; development),Product / Service Distribution (i.e. expanding client base),Talent Recruitment (i.e. sourcing talent,),Board Members or Advisors (i.e. board development),Monitoring &amp; Evaluation (i.e. collecting/using data, measuring impact),Marketing, Media, and Exposure (i.e. branding/marketing strategy, social and global media),Solution Technology (i.e. software or hardware, web development/design, data analysis, etc.)</t>
  </si>
  <si>
    <t>Community-Driven Innovation</t>
  </si>
  <si>
    <t>Artificial Intelligence / Machine Learning,Behavioral Technology,Big Data,Blockchain,Materials Science,Software and Mobile Applications,Virtual Reality / Augmented Reality</t>
  </si>
  <si>
    <t>Business model (i.e. product-market fit, strategy &amp; development),Product / Service Distribution (i.e. expanding client base),Marketing, Media, and Exposure (i.e. branding/marketing strategy, social and global media)</t>
  </si>
  <si>
    <t>Software and Mobile Applications</t>
  </si>
  <si>
    <t>Funding and Financial (i.e. improving accounting practices, pitching to investors),Monitoring &amp; Evaluation (i.e. collecting/using data, measuring impact),Marketing, Media, and Exposure (i.e. branding/marketing strategy, social and global media)</t>
  </si>
  <si>
    <t>Circular Economy</t>
  </si>
  <si>
    <t>Business model (i.e. product-market fit, strategy &amp; development),Product / Service Distribution (i.e. expanding client base)</t>
  </si>
  <si>
    <t>Artificial Intelligence / Machine Learning,Biotechnology / Bioengineering,Manufacturing Technology,Materials Science</t>
  </si>
  <si>
    <t>US and Canada,Sub-Saharan Africa</t>
  </si>
  <si>
    <t>Business model (i.e. product-market fit, strategy &amp; development),Monitoring &amp; Evaluation (i.e. collecting/using data, measuring impact)</t>
  </si>
  <si>
    <t>Healthy Cities,Early Childhood Development</t>
  </si>
  <si>
    <t>East and Southeast Asia</t>
  </si>
  <si>
    <t>Growth</t>
  </si>
  <si>
    <t>Solution Technology (i.e. software or hardware, web development/design, data analysis, etc.)</t>
  </si>
  <si>
    <t>Sub-Saharan Africa</t>
  </si>
  <si>
    <t>Pilot</t>
  </si>
  <si>
    <t>Business model (i.e. product-market fit, strategy &amp; development),Product / Service Distribution (i.e. expanding client base),Funding and Financial (i.e. improving accounting practices, pitching to investors),Talent Recruitment (i.e. sourcing talent,),Board Members or Advisors (i.e. board development),Marketing, Media, and Exposure (i.e. branding/marketing strategy, social and global media)</t>
  </si>
  <si>
    <t>Healthy Cities,Early Childhood Development,Circular Economy</t>
  </si>
  <si>
    <t>Artificial Intelligence / Machine Learning,Big Data,Biotechnology / Bioengineering,GIS and Geospatial Technology,Imaging and Sensor Technology,Internet of Things,Software and Mobile Applications</t>
  </si>
  <si>
    <t>Stage</t>
  </si>
  <si>
    <t>Key Need 1</t>
  </si>
  <si>
    <t>Key Need 2</t>
  </si>
  <si>
    <t>Key Need 3</t>
  </si>
  <si>
    <t>Pilot,Growth,Scale</t>
  </si>
  <si>
    <t>Key Need 4</t>
  </si>
  <si>
    <t>Monitoring &amp; Evaluation (i.e. collecting/using data, measuring impact),Solution Technology (i.e. software or hardware, web development/design, data analysis, etc.)</t>
  </si>
  <si>
    <t>Key Need 5</t>
  </si>
  <si>
    <t>Key Need 6</t>
  </si>
  <si>
    <t>Key Need 7</t>
  </si>
  <si>
    <t>Community-Driven Innovation,Healthy Cities,Early Childhood Development</t>
  </si>
  <si>
    <t>Challenge</t>
  </si>
  <si>
    <t>Crowd Sourced Service / Social Networks,Software and Mobile Applications</t>
  </si>
  <si>
    <t>Technology</t>
  </si>
  <si>
    <t>South Asia</t>
  </si>
  <si>
    <t>Business model (i.e. product-market fit, strategy &amp; development),Product / Service Distribution (i.e. expanding client base),Funding and Financial (i.e. improving accounting practices, pitching to investors),Board Members or Advisors (i.e. board development),Legal or Regulatory Matters</t>
  </si>
  <si>
    <t>Early Childhood Development</t>
  </si>
  <si>
    <t>Biomimicry; Internet of Things</t>
  </si>
  <si>
    <t>Product / Service Distribution (i.e. expanding client base),Marketing, Media, and Exposure (i.e. branding/marketing strategy, social and global media)</t>
  </si>
  <si>
    <t>Other</t>
  </si>
  <si>
    <t>Business model</t>
  </si>
  <si>
    <t>Latin America and the Caribbean,Sub-Saharan Africa</t>
  </si>
  <si>
    <t>Business model (i.e. product-market fit, strategy &amp; development),Product / Service Distribution (i.e. expanding client base),Board Members or Advisors (i.e. board development)</t>
  </si>
  <si>
    <t>Behavioral Technology; Big Data; Internet of Things</t>
  </si>
  <si>
    <t>Imaging and Sensor Technology</t>
  </si>
  <si>
    <t>Prototype,Pilot,Growth</t>
  </si>
  <si>
    <t>Business model (i.e. product-market fit, strategy &amp; development),Funding and Financial (i.e. improving accounting practices, pitching to investors),Board Members or Advisors (i.e. board development),Legal or Regulatory Matters,Marketing, Media, and Exposure (i.e. branding/marketing strategy, social and global media)</t>
  </si>
  <si>
    <t>Healthy Cities,Circular Economy</t>
  </si>
  <si>
    <t>Manufacturing Technology,Materials Science</t>
  </si>
  <si>
    <t>Distribution</t>
  </si>
  <si>
    <t>Legal</t>
  </si>
  <si>
    <t>Marketing, Media, and Exposure</t>
  </si>
  <si>
    <t>Biotechnology / Bioengineering</t>
  </si>
  <si>
    <t>US and Canada,Europe and Central Asia</t>
  </si>
  <si>
    <t>Pilot,Growth</t>
  </si>
  <si>
    <t>Business model (i.e. product-market fit, strategy &amp; development),Product / Service Distribution (i.e. expanding client base),Funding and Financial (i.e. improving accounting practices, pitching to investors),Talent Recruitment (i.e. sourcing talent,),Board Members or Advisors (i.e. board development),Legal or Regulatory Matters,Monitoring &amp; Evaluation (i.e. collecting/using data, measuring impact),Marketing, Media, and Exposure (i.e. branding/marketing strategy, social and global media),Solution Technology (i.e. software or hardware, web development/design, data analysis, etc.)</t>
  </si>
  <si>
    <t>Mycotech</t>
  </si>
  <si>
    <t>US and Canada,Latin America and the Caribbean,Sub-Saharan Africa,Middle East and North Africa</t>
  </si>
  <si>
    <t>Materials Science</t>
  </si>
  <si>
    <t>Business model (i.e. product-market fit, strategy &amp; development),Board Members or Advisors (i.e. board development),Monitoring &amp; Evaluation (i.e. collecting/using data, measuring impact),Marketing, Media, and Exposure (i.e. branding/marketing strategy, social and global media)</t>
  </si>
  <si>
    <t>Europe and Central Asia</t>
  </si>
  <si>
    <t>Business model (i.e. product-market fit, strategy &amp; development),Funding and Financial (i.e. improving accounting practices, pitching to investors),Marketing, Media, and Exposure (i.e. branding/marketing strategy, social and global media)</t>
  </si>
  <si>
    <t>Financial</t>
  </si>
  <si>
    <t>Artificial Intelligence / Machine Learning; Big Data; Blockchain</t>
  </si>
  <si>
    <t>US and Canada,Latin America and the Caribbean</t>
  </si>
  <si>
    <t>Business model (i.e. product-market fit, strategy &amp; development),Product / Service Distribution (i.e. expanding client base),Funding and Financial (i.e. improving accounting practices, pitching to investors),Talent Recruitment (i.e. sourcing talent,),Board Members or Advisors (i.e. board development),Monitoring &amp; Evaluation (i.e. collecting/using data, measuring impact)</t>
  </si>
  <si>
    <t>Big Data</t>
  </si>
  <si>
    <t>Latin America and the Caribbean,Sub-Saharan Africa,East and Southeast Asia</t>
  </si>
  <si>
    <t>Business model (i.e. product-market fit, strategy &amp; development),Funding and Financial (i.e. improving accounting practices, pitching to investors)</t>
  </si>
  <si>
    <t>US and Canada,Latin America and the Caribbean,Europe and Central Asia,Sub-Saharan Africa,Middle East and North Africa,South Asia,East and Southeast Asia,Oceania</t>
  </si>
  <si>
    <t>Concept,Prototype,Pilot</t>
  </si>
  <si>
    <t>Business model (i.e. product-market fit, strategy &amp; development),Product / Service Distribution (i.e. expanding client base),Solution Technology (i.e. software or hardware, web development/design, data analysis, etc.)</t>
  </si>
  <si>
    <t>Monitoring &amp; Evaluation</t>
  </si>
  <si>
    <t>Board Members or Advisors</t>
  </si>
  <si>
    <t>Business model (i.e. product-market fit, strategy &amp; development),Product / Service Distribution (i.e. expanding client base),Funding and Financial (i.e. improving accounting practices, pitching to investors),Board Members or Advisors (i.e. board development),Legal or Regulatory Matters,Solution Technology (i.e. software or hardware, web development/design, data analysis, etc.)</t>
  </si>
  <si>
    <t>US and Canada,Latin America and the Caribbean,East and Southeast Asia</t>
  </si>
  <si>
    <t>Board Members or Advisors (i.e. board development),Monitoring &amp; Evaluation (i.e. collecting/using data, measuring impact),Marketing, Media, and Exposure (i.e. branding/marketing strategy, social and global media)</t>
  </si>
  <si>
    <t>Artificial Intelligence / Machine Learning</t>
  </si>
  <si>
    <t>Product / Service Distribution (i.e. expanding client base),Board Members or Advisors (i.e. board development),Monitoring &amp; Evaluation (i.e. collecting/using data, measuring impact),Solution Technology (i.e. software or hardware, web development/design, data analysis, etc.)</t>
  </si>
  <si>
    <t>Artificial Intelligence / Machine Learning,Biomimicry,Manufacturing Technology,Materials Science,Robotics and Drones</t>
  </si>
  <si>
    <t>US and Canada,Middle East and North Africa</t>
  </si>
  <si>
    <t>Big Data; Internet of Things</t>
  </si>
  <si>
    <t>Artificial Intelligence / Machine Learning,Big Data,Blockchain,Internet of Things,Robotics and Drones,Software and Mobile Applications</t>
  </si>
  <si>
    <t>Talent Recruitment (i.e. sourcing talent,),Board Members or Advisors (i.e. board development),Monitoring &amp; Evaluation (i.e. collecting/using data, measuring impact),Solution Technology (i.e. software or hardware, web development/design, data analysis, etc.)</t>
  </si>
  <si>
    <t>Talent Recruitment</t>
  </si>
  <si>
    <t>Healthy Cities, Circular Economy</t>
  </si>
  <si>
    <t>GIS and Geospatial Technology,Materials Science,Robotics and Drones</t>
  </si>
  <si>
    <t>Artificial Intelligence / Machine Learning; Behavioral Technology; Big Data; Blockchain</t>
  </si>
  <si>
    <t>Prototype,Pilot</t>
  </si>
  <si>
    <t>Monitoring &amp; Evaluation (i.e. collecting/using data, measuring impact),Other (explain below)</t>
  </si>
  <si>
    <t>Artificial Intelligence / Machine Learning; Behavioral Technology</t>
  </si>
  <si>
    <t>US and Canada,Europe and Central Asia,Middle East and North Africa,East and Southeast Asia</t>
  </si>
  <si>
    <t>Artificial Intelligence / Machine Learning,Big Data,Imaging and Sensor Technology,Manufacturing Technology,Robotics and Drones</t>
  </si>
  <si>
    <t>Artificial Intelligence / Machine Learning; Big Data</t>
  </si>
  <si>
    <t>US and Canada,Europe and Central Asia,South Asia</t>
  </si>
  <si>
    <t>Business model (i.e. product-market fit, strategy &amp; development),Monitoring &amp; Evaluation (i.e. collecting/using data, measuring impact),Marketing, Media, and Exposure (i.e. branding/marketing strategy, social and global media)</t>
  </si>
  <si>
    <t>Artificial Intelligence / Machine Learning,Big Data</t>
  </si>
  <si>
    <t>Artificial Intelligence / Machine Learning; Big Data; Virtual Reality/Augmented Reality</t>
  </si>
  <si>
    <t>Business model (i.e. product-market fit, strategy &amp; development),Product / Service Distribution (i.e. expanding client base),Monitoring &amp; Evaluation (i.e. collecting/using data, measuring impact)</t>
  </si>
  <si>
    <t>Middle East and North Africa</t>
  </si>
  <si>
    <t>Product / Service Distribution (i.e. expanding client base)</t>
  </si>
  <si>
    <t>Artificial Intelligence / Machine Learning,Audiovisual Media,Blockchain,Virtual Reality / Augmented Reality</t>
  </si>
  <si>
    <t>Internet of Things</t>
  </si>
  <si>
    <t>Business model (i.e. product-market fit, strategy &amp; development),Funding and Financial (i.e. improving accounting practices, pitching to investors),Monitoring &amp; Evaluation (i.e. collecting/using data, measuring impact)</t>
  </si>
  <si>
    <t>Big Data; Crowd Sourced Service / Social Networks</t>
  </si>
  <si>
    <t>Europe and Central Asia,Sub-Saharan Africa,Middle East and North Africa</t>
  </si>
  <si>
    <t>Business model (i.e. product-market fit, strategy &amp; development),Talent Recruitment (i.e. sourcing talent,),Board Members or Advisors (i.e. board development)</t>
  </si>
  <si>
    <t>US and Canada,Latin America and the Caribbean,Europe and Central Asia</t>
  </si>
  <si>
    <t>Board Members or Advisors (i.e. board development)</t>
  </si>
  <si>
    <t>Funding and Financial (i.e. improving accounting practices, pitching to investors)</t>
  </si>
  <si>
    <t>Behavioral Technology; Software and Mobile Applications</t>
  </si>
  <si>
    <t>Business model (i.e. product-market fit, strategy &amp; development),Talent Recruitment (i.e. sourcing talent,),Board Members or Advisors (i.e. board development),Monitoring &amp; Evaluation (i.e. collecting/using data, measuring impact)</t>
  </si>
  <si>
    <t>US and Canada,Latin America and the Caribbean,Europe and Central Asia,Sub-Saharan Africa,Middle East and North Africa,South Asia,Oceania</t>
  </si>
  <si>
    <t>Community-Driven Innovation,Healthy Cities</t>
  </si>
  <si>
    <t>Artificial Intelligence / Machine Learning,GIS and Geospatial Technology,Robotics and Drones,Software and Mobile Applications</t>
  </si>
  <si>
    <t>Artificial Intelligence / Machine Learning; Behavioral Technology; Big Data; Software and Mobile Applications</t>
  </si>
  <si>
    <t>Business model (i.e. product-market fit, strategy &amp; development),Marketing, Media, and Exposure (i.e. branding/marketing strategy, social and global media),Talent Recruitment (i.e. sourcing talent,),Board Members or Advisors (i.e. board development)</t>
  </si>
  <si>
    <t>Artificial Intelligence / Machine Learning; Behavioral Technology; Big Data</t>
  </si>
  <si>
    <t>Oceania</t>
  </si>
  <si>
    <t>Ancestral Technology &amp; Practices; Artificial Intelligence / Machine Learning</t>
  </si>
  <si>
    <t>Big Data; Software and Mobile Applications</t>
  </si>
  <si>
    <t>Audiovisual Media; Software and Mobile Applications</t>
  </si>
  <si>
    <t>Artificial Intelligence / Machine Learning; Big Data; Internet of Things</t>
  </si>
  <si>
    <t>Behavioral Technology; Biomimicry</t>
  </si>
  <si>
    <t>Behavioral Technology</t>
  </si>
  <si>
    <t>Support Category</t>
  </si>
  <si>
    <t>Support Category Specific</t>
  </si>
  <si>
    <t>Member List</t>
  </si>
  <si>
    <t>Business Model</t>
  </si>
  <si>
    <t>Determining product-market fit</t>
  </si>
  <si>
    <t>Americares</t>
  </si>
  <si>
    <t>Sub-Saharan Africa; Europe and Central Asia; Latin America and the Caribbean; Middle East and North Africa; US and Canada; East and Southeast Asia</t>
  </si>
  <si>
    <t>Scale; Pilot; Growth</t>
  </si>
  <si>
    <t>Developing / improving business strategy</t>
  </si>
  <si>
    <t>Antropia ESSEC</t>
  </si>
  <si>
    <t>Sub-Saharan Africa; Europe and Central Asia; Middle East and North Africa</t>
  </si>
  <si>
    <t>Prototype; Pilot; Growth; Scale</t>
  </si>
  <si>
    <t>Delivering products / services</t>
  </si>
  <si>
    <t>Atlassian Foundation International</t>
  </si>
  <si>
    <t>North America; Sub-Saharan Africa; Europe and Central Asia; Latin America and the Caribbean; Middle East and North Africa; US and Canada; East and Southeast Asia; Oceania</t>
  </si>
  <si>
    <t>Pilot; Growth; Scale</t>
  </si>
  <si>
    <t>Expanding client base</t>
  </si>
  <si>
    <t>Australia Department of Foreign Affairs and Trade</t>
  </si>
  <si>
    <t>East and Southeast Asia; Oceania</t>
  </si>
  <si>
    <t>Improving accounting practices</t>
  </si>
  <si>
    <t>Bertelsmann Foundation</t>
  </si>
  <si>
    <t>North America; Europe and Central Asia</t>
  </si>
  <si>
    <t>Pitching to investors or grantors</t>
  </si>
  <si>
    <t>North America; US and Canada</t>
  </si>
  <si>
    <t>Projecting burn rate</t>
  </si>
  <si>
    <t>Bill &amp; Melinda Gates Foundation</t>
  </si>
  <si>
    <t>Human Capital</t>
  </si>
  <si>
    <t>Attracting board members / advisors</t>
  </si>
  <si>
    <t>BMW Foundation</t>
  </si>
  <si>
    <t>Sourcing talent</t>
  </si>
  <si>
    <t>Legal support / advice</t>
  </si>
  <si>
    <t>Idea</t>
  </si>
  <si>
    <t>Monitoring and Evaluation</t>
  </si>
  <si>
    <t>Collecting / using data</t>
  </si>
  <si>
    <t>Care 2 Communities</t>
  </si>
  <si>
    <t>Sub-Saharan Africa; Latin America and the Caribbean; East and Southeast Asia</t>
  </si>
  <si>
    <t>Measuring impact</t>
  </si>
  <si>
    <t>Cassiopeia Foundation, INC</t>
  </si>
  <si>
    <t>Latin America and the Caribbean; US and Canada; East and Southeast Asia</t>
  </si>
  <si>
    <t>Idea; Prototype; Pilot; Growth; Scale</t>
  </si>
  <si>
    <t>Cast Collective</t>
  </si>
  <si>
    <t>Public Relations</t>
  </si>
  <si>
    <t>Designing branding / marketing strategy</t>
  </si>
  <si>
    <t>Sub-Saharan Africa; Europe and Central Asia; Latin America and the Caribbean; Middle East and North Africa; US and Canada; East and Southeast Asia; Oceania</t>
  </si>
  <si>
    <t>Scale; Pilot; Idea; Prototype; Growth</t>
  </si>
  <si>
    <t>Growing exposure through speaking opportunities</t>
  </si>
  <si>
    <t>Classroom Inc.</t>
  </si>
  <si>
    <t>North America; Oceania</t>
  </si>
  <si>
    <t>Leveraging social media / global media</t>
  </si>
  <si>
    <t>Closed Loop Partners</t>
  </si>
  <si>
    <t>Pilot; Prototype; Growth</t>
  </si>
  <si>
    <t>Developing hardware</t>
  </si>
  <si>
    <t>Sub-Saharan Africa; Latin America and the Caribbean</t>
  </si>
  <si>
    <t>Developing software / user interface / user experience</t>
  </si>
  <si>
    <t>CORNING CAPITAL CORP</t>
  </si>
  <si>
    <t>Sub-Saharan Africa; US and Canada</t>
  </si>
  <si>
    <t>Dubai Cares</t>
  </si>
  <si>
    <t>Sub-Saharan Africa; Latin America and the Caribbean; Middle East and North Africa; East and Southeast Asia; Oceania</t>
  </si>
  <si>
    <t>Business model (i.e. product-market fit, strategy &amp; development)</t>
  </si>
  <si>
    <t>eBay</t>
  </si>
  <si>
    <t>EcoAdvisors</t>
  </si>
  <si>
    <t>North America; Latin America and the Caribbean; East and Southeast Asia; Oceania</t>
  </si>
  <si>
    <t>EILEEN FISHER</t>
  </si>
  <si>
    <t>Europe and Central Asia; US and Canada; East and Southeast Asia</t>
  </si>
  <si>
    <t>Talent Recruitment (i.e. sourcing talent,)</t>
  </si>
  <si>
    <t>Enel Foundation</t>
  </si>
  <si>
    <t>Sub-Saharan Africa; Europe and Central Asia; Latin America and the Caribbean</t>
  </si>
  <si>
    <t>Prototype; Pilot; Growth</t>
  </si>
  <si>
    <t>Enterprise Community Partners, Inc.</t>
  </si>
  <si>
    <t>Legal or Regulatory Matters</t>
  </si>
  <si>
    <t>EPAM</t>
  </si>
  <si>
    <t>Monitoring &amp; Evaluation (i.e. collecting/using data, measuring impact)</t>
  </si>
  <si>
    <t>Everytown for Gun Safety</t>
  </si>
  <si>
    <t>Falcon Coffees Ltd</t>
  </si>
  <si>
    <t>Finally Light Bulb Company</t>
  </si>
  <si>
    <t>US and Canada; East and Southeast Asia</t>
  </si>
  <si>
    <t>Idea; Prototype; Pilot; Growth</t>
  </si>
  <si>
    <t>Firefly Innovations</t>
  </si>
  <si>
    <t>Europe and Central Asia; Latin America and the Caribbean; US and Canada</t>
  </si>
  <si>
    <t>Idea; Prototype</t>
  </si>
  <si>
    <t>General Motors Company</t>
  </si>
  <si>
    <t>Georgia-Pacific</t>
  </si>
  <si>
    <t>Global Development Incubator</t>
  </si>
  <si>
    <t>Latin America and the Caribbean; US and Canada</t>
  </si>
  <si>
    <t>Hamilton Insurance Group</t>
  </si>
  <si>
    <t>North America; Europe and Central Asia; Latin America and the Caribbean; US and Canada</t>
  </si>
  <si>
    <t>Hope Street Group</t>
  </si>
  <si>
    <t>HP, Inc.</t>
  </si>
  <si>
    <t>Independent Individuals</t>
  </si>
  <si>
    <t>Innospark Ventures</t>
  </si>
  <si>
    <t>Scale; Pilot; Prototype; Growth</t>
  </si>
  <si>
    <t>Sub-Saharan Africa; Europe and Central Asia; US and Canada; East and Southeast Asia</t>
  </si>
  <si>
    <t>Intellecap Advisory Services Private Limited</t>
  </si>
  <si>
    <t>Sub-Saharan Africa; Middle East and North Africa; East and Southeast Asia</t>
  </si>
  <si>
    <t>John D. &amp; Catherine T. MacArthur Foundation</t>
  </si>
  <si>
    <t>Johnson &amp; Johnson</t>
  </si>
  <si>
    <t>Sub-Saharan Africa; Middle East and North Africa</t>
  </si>
  <si>
    <t>Scale; Growth</t>
  </si>
  <si>
    <t>Klaxoon</t>
  </si>
  <si>
    <t>Europe and Central Asia; US and Canada</t>
  </si>
  <si>
    <t>Pilot; Idea; Prototype</t>
  </si>
  <si>
    <t>Kroger</t>
  </si>
  <si>
    <t>Sub-Saharan Africa; Latin America and the Caribbean; Middle East and North Africa; East and Southeast Asia</t>
  </si>
  <si>
    <t>Leap Ventures</t>
  </si>
  <si>
    <t>Growth; Scale</t>
  </si>
  <si>
    <t>Lex Mundi Pro Bono Foundation</t>
  </si>
  <si>
    <t>Mannin Research</t>
  </si>
  <si>
    <t>North America; Europe and Central Asia; US and Canada</t>
  </si>
  <si>
    <t>Idea; Prototype; Pilot</t>
  </si>
  <si>
    <t>Medtronic Foundation</t>
  </si>
  <si>
    <t>MIT HK Innovation Node</t>
  </si>
  <si>
    <t>Pilot; Idea; Prototype; Growth</t>
  </si>
  <si>
    <t>Mondi Group</t>
  </si>
  <si>
    <t>Morgridge Family Foundation</t>
  </si>
  <si>
    <t>US and Canada; East and Southeast Asia; Oceania</t>
  </si>
  <si>
    <t>Scale; Idea; Prototype; Growth</t>
  </si>
  <si>
    <t>Mortimer B Zuckerman Institute</t>
  </si>
  <si>
    <t>Munich Re</t>
  </si>
  <si>
    <t>NaHCO3</t>
  </si>
  <si>
    <t>National Rongxiang Xu Foundation</t>
  </si>
  <si>
    <t>North America; East and Southeast Asia</t>
  </si>
  <si>
    <t>Noorcoin</t>
  </si>
  <si>
    <t>Oceankind</t>
  </si>
  <si>
    <t>Oliver Wyman Group</t>
  </si>
  <si>
    <t>Idea; Pilot; Growth; Scale</t>
  </si>
  <si>
    <t>Oxfam America</t>
  </si>
  <si>
    <t>Paris Institute of Political Studies</t>
  </si>
  <si>
    <t>Patrick J. McGovern Foundation</t>
  </si>
  <si>
    <t>Penn Foster</t>
  </si>
  <si>
    <t>Phyllis Taylor Center for Social Innovation</t>
  </si>
  <si>
    <t>Qlik</t>
  </si>
  <si>
    <t>Queen Rania Foundation</t>
  </si>
  <si>
    <t>Raindrop</t>
  </si>
  <si>
    <t>Rainwater Charitable Foundation</t>
  </si>
  <si>
    <t>Red Carpet Capital Limited UK</t>
  </si>
  <si>
    <t>North America; Europe and Central Asia; Middle East and North Africa; US and Canada; East and Southeast Asia</t>
  </si>
  <si>
    <t>North America</t>
  </si>
  <si>
    <t>RLI Consulting</t>
  </si>
  <si>
    <t>Sub-Saharan Africa; Europe and Central Asia; Latin America and the Caribbean; Middle East and North Africa; US and Canada</t>
  </si>
  <si>
    <t>Schmidt Futures</t>
  </si>
  <si>
    <t>ServiceNow</t>
  </si>
  <si>
    <t>Sesame Workshop</t>
  </si>
  <si>
    <t>SOCAP</t>
  </si>
  <si>
    <t>Societe Generale</t>
  </si>
  <si>
    <t>North America; Sub-Saharan Africa; Europe and Central Asia; Latin America and the Caribbean; Middle East and North Africa; US and Canada; East and Southeast Asia</t>
  </si>
  <si>
    <t>Solvay SA</t>
  </si>
  <si>
    <t>Stand Together</t>
  </si>
  <si>
    <t>Starbucks</t>
  </si>
  <si>
    <t>North America; Europe and Central Asia; East and Southeast Asia</t>
  </si>
  <si>
    <t>Strada Education Network</t>
  </si>
  <si>
    <t>Straubel Foundation</t>
  </si>
  <si>
    <t>Tanweel</t>
  </si>
  <si>
    <t>Teach For All</t>
  </si>
  <si>
    <t>Technical University of Denmark</t>
  </si>
  <si>
    <t>Tes Global</t>
  </si>
  <si>
    <t>Pilot; Growth</t>
  </si>
  <si>
    <t>TGR Foundation</t>
  </si>
  <si>
    <t>Sub-Saharan Africa; Europe and Central Asia; Latin America and the Caribbean; US and Canada; East and Southeast Asia</t>
  </si>
  <si>
    <t>The Blockchain Challenge</t>
  </si>
  <si>
    <t>THE HUS.institute</t>
  </si>
  <si>
    <t>The London School of Economics and Political Science</t>
  </si>
  <si>
    <t>The Straubel Foundation</t>
  </si>
  <si>
    <t>Twilio.org</t>
  </si>
  <si>
    <t>U.S. News</t>
  </si>
  <si>
    <t>UCI School of Social Ecology</t>
  </si>
  <si>
    <t>United Nations Environment Programme</t>
  </si>
  <si>
    <t>University of Fortaleza</t>
  </si>
  <si>
    <t>Vodafone Americas Foundation</t>
  </si>
  <si>
    <t>Wilkes-Barre Connect</t>
  </si>
  <si>
    <t>Worcester Polytechnic Institute</t>
  </si>
  <si>
    <t>YUM Brands</t>
  </si>
  <si>
    <t>Europe and Central Asia; Latin America and the Caribbean; Middle East and North Africa; US and Canada; East and Southeast Asia</t>
  </si>
  <si>
    <t>Country</t>
  </si>
  <si>
    <t>Region</t>
  </si>
  <si>
    <t>USA</t>
  </si>
  <si>
    <t>Denmark</t>
  </si>
  <si>
    <t>Finland</t>
  </si>
  <si>
    <t>Belgium</t>
  </si>
  <si>
    <t>Canada</t>
  </si>
  <si>
    <t>Ireland</t>
  </si>
  <si>
    <t>Germany</t>
  </si>
  <si>
    <t>United Kingdom</t>
  </si>
  <si>
    <t>Jordan</t>
  </si>
  <si>
    <t>Philippines</t>
  </si>
  <si>
    <t>Botswana</t>
  </si>
  <si>
    <t>Rwanda</t>
  </si>
  <si>
    <t>Bulgaria</t>
  </si>
  <si>
    <t>Norway</t>
  </si>
  <si>
    <t>Afghanistan</t>
  </si>
  <si>
    <t>Iraq</t>
  </si>
  <si>
    <t>Colombia</t>
  </si>
  <si>
    <t>France</t>
  </si>
  <si>
    <t>Turkey</t>
  </si>
  <si>
    <t>Somalia</t>
  </si>
  <si>
    <t>Italy</t>
  </si>
  <si>
    <t>India</t>
  </si>
  <si>
    <t>Australia</t>
  </si>
  <si>
    <t>Brazil</t>
  </si>
  <si>
    <t>Malaysia</t>
  </si>
  <si>
    <t>Mexico</t>
  </si>
  <si>
    <t>Myanmar</t>
  </si>
  <si>
    <t>Netherlands</t>
  </si>
  <si>
    <t>Peru</t>
  </si>
  <si>
    <t>Poland</t>
  </si>
  <si>
    <t>Romania</t>
  </si>
  <si>
    <t>Russian Federation</t>
  </si>
  <si>
    <t>Saudi Arabia</t>
  </si>
  <si>
    <t>Pakistan</t>
  </si>
  <si>
    <t>South Africa</t>
  </si>
  <si>
    <t>Zambia</t>
  </si>
  <si>
    <t>United Arab Emirates</t>
  </si>
  <si>
    <t>Tunisia</t>
  </si>
  <si>
    <t>Uganda</t>
  </si>
  <si>
    <t>Switzerland</t>
  </si>
  <si>
    <t>New Zealand</t>
  </si>
  <si>
    <t>Nigeria</t>
  </si>
  <si>
    <t>Qatar</t>
  </si>
  <si>
    <t>Palestine</t>
  </si>
  <si>
    <t>Senegal</t>
  </si>
  <si>
    <t>Singapore</t>
  </si>
  <si>
    <t>Egypt</t>
  </si>
  <si>
    <t>Liechtenstein</t>
  </si>
  <si>
    <t>Namibia</t>
  </si>
  <si>
    <t>Iceland</t>
  </si>
  <si>
    <t>Ghana</t>
  </si>
  <si>
    <t>Guatemala</t>
  </si>
  <si>
    <t>Argentina</t>
  </si>
  <si>
    <t>Kenya</t>
  </si>
  <si>
    <t>Thailand</t>
  </si>
  <si>
    <t>Paraguay</t>
  </si>
  <si>
    <t>Bangladesh</t>
  </si>
  <si>
    <t>China</t>
  </si>
  <si>
    <t>Ethiopia</t>
  </si>
  <si>
    <t>Kosovo</t>
  </si>
  <si>
    <t>Uruguay</t>
  </si>
  <si>
    <t>Spain</t>
  </si>
  <si>
    <t>Chile</t>
  </si>
  <si>
    <t>Tanzania</t>
  </si>
  <si>
    <t>Japan</t>
  </si>
  <si>
    <t>Morocco</t>
  </si>
  <si>
    <t>Israel</t>
  </si>
  <si>
    <t>Burundi</t>
  </si>
  <si>
    <t>Congo, the Democratic Republic of the</t>
  </si>
  <si>
    <t>Cambodia</t>
  </si>
  <si>
    <t>Niger</t>
  </si>
  <si>
    <t>Cameroon</t>
  </si>
  <si>
    <t>Burkina Faso</t>
  </si>
  <si>
    <t>Guinea</t>
  </si>
  <si>
    <t>Austria</t>
  </si>
  <si>
    <t>Sri Lanka</t>
  </si>
  <si>
    <t>Ecuador</t>
  </si>
  <si>
    <t>Zimbabwe</t>
  </si>
  <si>
    <t>Malawi</t>
  </si>
  <si>
    <t>Sudan</t>
  </si>
  <si>
    <t>Uzbekistan</t>
  </si>
  <si>
    <t>Angola</t>
  </si>
  <si>
    <t>Mozambique</t>
  </si>
  <si>
    <t>Nepal</t>
  </si>
  <si>
    <t>Benin</t>
  </si>
  <si>
    <t>Korea, Democratic People's Republic of</t>
  </si>
  <si>
    <t>Korea, Republic of</t>
  </si>
  <si>
    <t>Ukraine</t>
  </si>
  <si>
    <t>Cuba</t>
  </si>
  <si>
    <t>Mauritius</t>
  </si>
  <si>
    <t>South Sudan</t>
  </si>
  <si>
    <t>Sweden</t>
  </si>
  <si>
    <t>Czech Republic</t>
  </si>
  <si>
    <t>Fiji</t>
  </si>
  <si>
    <t>Nicaragua</t>
  </si>
  <si>
    <t>Bolivia</t>
  </si>
  <si>
    <t>Lithuania</t>
  </si>
  <si>
    <t>Algeria</t>
  </si>
  <si>
    <t>Greece</t>
  </si>
  <si>
    <t>Haiti</t>
  </si>
  <si>
    <t>Lebanon</t>
  </si>
  <si>
    <t>Indonesia</t>
  </si>
  <si>
    <t>Solomon Islands</t>
  </si>
  <si>
    <t>Madagascar</t>
  </si>
  <si>
    <t>Yemen</t>
  </si>
  <si>
    <t>Oman</t>
  </si>
  <si>
    <t>Bhutan</t>
  </si>
  <si>
    <t>Mongolia</t>
  </si>
  <si>
    <t>Timor-Leste</t>
  </si>
  <si>
    <t>Vietnam</t>
  </si>
  <si>
    <t>Portugal</t>
  </si>
  <si>
    <t>Syrian Arab Republic</t>
  </si>
  <si>
    <t>Chad</t>
  </si>
  <si>
    <t>Samoa</t>
  </si>
  <si>
    <t>Luxembourg</t>
  </si>
  <si>
    <t>Serbia</t>
  </si>
  <si>
    <t>Panama</t>
  </si>
  <si>
    <t>United States</t>
  </si>
  <si>
    <t>Kyrgyzstan</t>
  </si>
  <si>
    <t>Honduras</t>
  </si>
  <si>
    <t>Hong Kong</t>
  </si>
  <si>
    <t>Ireland {Republic}</t>
  </si>
  <si>
    <t>Hungary</t>
  </si>
  <si>
    <t>Albania</t>
  </si>
  <si>
    <t>Andorra</t>
  </si>
  <si>
    <t>Liberia</t>
  </si>
  <si>
    <t>Congo {Democratic Rep}</t>
  </si>
  <si>
    <t>Papua New Guinea</t>
  </si>
  <si>
    <t>Sierra Leone</t>
  </si>
  <si>
    <t>Burma</t>
  </si>
  <si>
    <t>Libya</t>
  </si>
  <si>
    <t>Macedonia</t>
  </si>
  <si>
    <t>Taiwan</t>
  </si>
  <si>
    <t>Gabon</t>
  </si>
  <si>
    <t>Iran</t>
  </si>
  <si>
    <t>Kazakhstan</t>
  </si>
  <si>
    <t>Estonia</t>
  </si>
  <si>
    <t>Cyprus</t>
  </si>
  <si>
    <t>Ivory Coast</t>
  </si>
  <si>
    <t>Syria</t>
  </si>
  <si>
    <t>Palestinian Territories</t>
  </si>
  <si>
    <t>Belarus</t>
  </si>
  <si>
    <t>Gambia</t>
  </si>
  <si>
    <t>Swaziland</t>
  </si>
  <si>
    <t>Kuwait</t>
  </si>
  <si>
    <t>Lesotho</t>
  </si>
  <si>
    <t>Costa Rica</t>
  </si>
  <si>
    <t>Trinidad &amp; Tobago</t>
  </si>
  <si>
    <t>Moldova</t>
  </si>
  <si>
    <t>Slovenia</t>
  </si>
  <si>
    <t>Korea South</t>
  </si>
  <si>
    <t>Armenia</t>
  </si>
  <si>
    <t>Burkina</t>
  </si>
  <si>
    <t>Venezuela</t>
  </si>
  <si>
    <t>Togo</t>
  </si>
  <si>
    <t>Bosnia Herzegovina</t>
  </si>
  <si>
    <t>Malta</t>
  </si>
  <si>
    <t>Latvia</t>
  </si>
  <si>
    <t>Tajikistan</t>
  </si>
  <si>
    <t>Slovakia</t>
  </si>
  <si>
    <t>Central African Rep</t>
  </si>
  <si>
    <t>Azerbaijan</t>
  </si>
  <si>
    <t>El Salvador</t>
  </si>
  <si>
    <t>Congo</t>
  </si>
  <si>
    <t>Tonga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</si>
</sst>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mm:ss\ AM/PM"/>
  </numFmts>
  <fonts count="16">
    <font>
      <sz val="10"/>
      <color rgb="FF000000"/>
      <name val="Arial"/>
    </font>
    <font>
      <sz val="10"/>
      <color theme="1"/>
      <name val="Calibri"/>
    </font>
    <font>
      <b/>
      <sz val="10"/>
      <color theme="1"/>
      <name val="Calibri"/>
    </font>
    <font>
      <sz val="10"/>
      <color rgb="FF000000"/>
      <name val="Calibri"/>
    </font>
    <font>
      <sz val="10"/>
      <color rgb="FF000000"/>
      <name val="Roboto"/>
    </font>
    <font>
      <sz val="10"/>
      <color theme="1"/>
      <name val="Arial"/>
    </font>
    <font>
      <b/>
      <sz val="12"/>
      <color theme="1"/>
      <name val="Arial"/>
    </font>
    <font>
      <b/>
      <sz val="10"/>
      <color theme="1"/>
      <name val="Arial"/>
    </font>
    <font>
      <b/>
      <sz val="12"/>
      <color rgb="FF000000"/>
      <name val="Calibri"/>
    </font>
    <font>
      <sz val="12"/>
      <color rgb="FF000000"/>
      <name val="Calibri"/>
    </font>
    <font>
      <sz val="10"/>
      <name val="Arial"/>
    </font>
    <font>
      <u/>
      <sz val="10"/>
      <color rgb="FF0000FF"/>
      <name val="Arial"/>
    </font>
    <font>
      <sz val="10"/>
      <color rgb="FF000000"/>
      <name val="Arial"/>
    </font>
    <font>
      <sz val="10"/>
      <color rgb="FF000000"/>
      <name val="Calibri"/>
    </font>
    <font>
      <sz val="11"/>
      <color rgb="FF000000"/>
      <name val="Calibri"/>
    </font>
    <font>
      <sz val="11"/>
      <color theme="1"/>
      <name val="Calibri"/>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F3F3F3"/>
        <bgColor rgb="FFF3F3F3"/>
      </patternFill>
    </fill>
  </fills>
  <borders count="7">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xf numFmtId="0" fontId="1" fillId="0" borderId="0" xfId="0" applyFont="1" applyAlignment="1"/>
    <xf numFmtId="0" fontId="1" fillId="2" borderId="0" xfId="0" applyFont="1" applyFill="1"/>
    <xf numFmtId="0" fontId="3" fillId="0" borderId="0" xfId="0" applyFont="1" applyAlignment="1"/>
    <xf numFmtId="0" fontId="1" fillId="0" borderId="0" xfId="0" applyFont="1" applyAlignment="1">
      <alignment wrapText="1"/>
    </xf>
    <xf numFmtId="0" fontId="1" fillId="0" borderId="0" xfId="0" applyFont="1" applyAlignment="1"/>
    <xf numFmtId="0" fontId="4" fillId="3" borderId="0" xfId="0" applyFont="1" applyFill="1" applyAlignment="1"/>
    <xf numFmtId="0" fontId="1" fillId="4" borderId="0" xfId="0" applyFont="1" applyFill="1" applyAlignment="1"/>
    <xf numFmtId="0" fontId="5" fillId="0" borderId="0" xfId="0" applyFont="1" applyAlignment="1"/>
    <xf numFmtId="0" fontId="3" fillId="3" borderId="0" xfId="0" applyFont="1" applyFill="1"/>
    <xf numFmtId="0" fontId="4" fillId="3" borderId="0" xfId="0" applyFont="1" applyFill="1"/>
    <xf numFmtId="0" fontId="1" fillId="0" borderId="0" xfId="0" applyFont="1" applyAlignment="1"/>
    <xf numFmtId="0" fontId="2" fillId="0" borderId="0" xfId="0" applyFont="1" applyAlignment="1"/>
    <xf numFmtId="164" fontId="5" fillId="0" borderId="0" xfId="0" applyNumberFormat="1" applyFont="1" applyAlignment="1">
      <alignment horizontal="right"/>
    </xf>
    <xf numFmtId="0" fontId="5" fillId="0" borderId="0" xfId="0" applyFont="1" applyAlignment="1"/>
    <xf numFmtId="0" fontId="5" fillId="0" borderId="0" xfId="0" applyFont="1" applyAlignment="1"/>
    <xf numFmtId="0" fontId="5" fillId="0" borderId="0" xfId="0" applyFont="1"/>
    <xf numFmtId="0" fontId="1" fillId="0" borderId="0" xfId="0" applyFont="1" applyAlignment="1">
      <alignment horizontal="left"/>
    </xf>
    <xf numFmtId="0" fontId="6" fillId="0" borderId="0" xfId="0" applyFont="1"/>
    <xf numFmtId="0" fontId="7" fillId="0" borderId="0" xfId="0" applyFont="1"/>
    <xf numFmtId="0" fontId="9" fillId="0" borderId="2" xfId="0" applyFont="1" applyBorder="1" applyAlignment="1">
      <alignment horizontal="left" wrapText="1"/>
    </xf>
    <xf numFmtId="0" fontId="9" fillId="0" borderId="4" xfId="0" applyFont="1" applyBorder="1" applyAlignment="1">
      <alignment horizontal="left" wrapText="1"/>
    </xf>
    <xf numFmtId="0" fontId="9" fillId="0" borderId="6" xfId="0" applyFont="1" applyBorder="1" applyAlignment="1">
      <alignment horizontal="left" wrapText="1"/>
    </xf>
    <xf numFmtId="0" fontId="8" fillId="0" borderId="3" xfId="0" applyFont="1" applyBorder="1" applyAlignment="1">
      <alignment horizontal="left" vertical="center" wrapText="1"/>
    </xf>
    <xf numFmtId="0" fontId="11" fillId="0" borderId="0" xfId="0" applyFont="1"/>
    <xf numFmtId="0" fontId="7" fillId="0" borderId="0" xfId="0" applyFont="1" applyAlignment="1"/>
    <xf numFmtId="0" fontId="12" fillId="5" borderId="0" xfId="0" applyFont="1" applyFill="1"/>
    <xf numFmtId="0" fontId="13" fillId="0" borderId="0" xfId="0" applyFont="1" applyAlignment="1"/>
    <xf numFmtId="0" fontId="9" fillId="0" borderId="0" xfId="0" applyFont="1" applyAlignment="1"/>
    <xf numFmtId="0" fontId="14" fillId="0" borderId="0" xfId="0" applyFont="1" applyAlignment="1"/>
    <xf numFmtId="0" fontId="15" fillId="0" borderId="0" xfId="0" applyFont="1" applyAlignment="1"/>
    <xf numFmtId="0" fontId="8" fillId="0" borderId="1" xfId="0" applyFont="1" applyBorder="1" applyAlignment="1">
      <alignment horizontal="left" vertical="center" wrapText="1"/>
    </xf>
    <xf numFmtId="0" fontId="10" fillId="0" borderId="3" xfId="0" applyFont="1" applyBorder="1"/>
    <xf numFmtId="0" fontId="8" fillId="0" borderId="5" xfId="0" applyFont="1" applyBorder="1" applyAlignment="1">
      <alignment horizontal="left" vertical="center" wrapText="1"/>
    </xf>
    <xf numFmtId="0" fontId="10"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twili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000"/>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4.3984375" defaultRowHeight="15" customHeight="1"/>
  <cols>
    <col min="1" max="1" width="40.3984375" customWidth="1"/>
    <col min="2" max="6" width="14.3984375" customWidth="1"/>
  </cols>
  <sheetData>
    <row r="1" spans="1:36" ht="15.75" customHeight="1">
      <c r="A1" s="3" t="s">
        <v>0</v>
      </c>
      <c r="B1" s="5" t="s">
        <v>4</v>
      </c>
      <c r="C1" s="5" t="s">
        <v>1</v>
      </c>
      <c r="D1" s="5" t="s">
        <v>9</v>
      </c>
      <c r="E1" s="1" t="s">
        <v>2</v>
      </c>
      <c r="F1" s="4" t="s">
        <v>3</v>
      </c>
      <c r="G1" s="1" t="s">
        <v>5</v>
      </c>
      <c r="H1" s="4" t="s">
        <v>6</v>
      </c>
      <c r="I1" s="4" t="s">
        <v>7</v>
      </c>
      <c r="J1" s="1" t="s">
        <v>8</v>
      </c>
      <c r="K1" s="1" t="s">
        <v>10</v>
      </c>
      <c r="L1" s="1" t="s">
        <v>11</v>
      </c>
      <c r="M1" s="4" t="s">
        <v>12</v>
      </c>
      <c r="N1" s="1" t="s">
        <v>13</v>
      </c>
      <c r="O1" s="1" t="s">
        <v>14</v>
      </c>
      <c r="P1" s="1" t="s">
        <v>15</v>
      </c>
      <c r="Q1" s="1" t="s">
        <v>16</v>
      </c>
      <c r="R1" s="1" t="s">
        <v>17</v>
      </c>
      <c r="S1" s="1" t="s">
        <v>18</v>
      </c>
      <c r="T1" s="4" t="s">
        <v>19</v>
      </c>
      <c r="U1" s="1" t="s">
        <v>20</v>
      </c>
      <c r="V1" s="4" t="s">
        <v>21</v>
      </c>
      <c r="W1" s="1" t="s">
        <v>22</v>
      </c>
      <c r="X1" s="4" t="s">
        <v>23</v>
      </c>
      <c r="Y1" s="4" t="s">
        <v>24</v>
      </c>
      <c r="Z1" s="4" t="s">
        <v>25</v>
      </c>
      <c r="AA1" s="1" t="s">
        <v>26</v>
      </c>
      <c r="AB1" s="1" t="s">
        <v>27</v>
      </c>
      <c r="AC1" s="1" t="s">
        <v>28</v>
      </c>
      <c r="AD1" s="4" t="s">
        <v>29</v>
      </c>
      <c r="AE1" s="4" t="s">
        <v>30</v>
      </c>
      <c r="AF1" s="1" t="s">
        <v>31</v>
      </c>
      <c r="AG1" s="1" t="s">
        <v>32</v>
      </c>
      <c r="AH1" s="4" t="s">
        <v>33</v>
      </c>
      <c r="AI1" s="4" t="s">
        <v>34</v>
      </c>
      <c r="AJ1" s="1" t="s">
        <v>35</v>
      </c>
    </row>
    <row r="2" spans="1:36" ht="15.75" customHeight="1">
      <c r="A2" s="3"/>
      <c r="B2" s="1"/>
      <c r="C2" s="1"/>
      <c r="D2" s="1"/>
      <c r="E2" s="1">
        <f t="shared" ref="E2:AJ2" si="0">COUNTA(E3:E117)</f>
        <v>4</v>
      </c>
      <c r="F2" s="1">
        <f t="shared" si="0"/>
        <v>3</v>
      </c>
      <c r="G2" s="1">
        <f t="shared" si="0"/>
        <v>4</v>
      </c>
      <c r="H2" s="1">
        <f t="shared" si="0"/>
        <v>4</v>
      </c>
      <c r="I2" s="1">
        <f t="shared" si="0"/>
        <v>4</v>
      </c>
      <c r="J2" s="1">
        <f t="shared" si="0"/>
        <v>1</v>
      </c>
      <c r="K2" s="1">
        <f t="shared" si="0"/>
        <v>1</v>
      </c>
      <c r="L2" s="3">
        <f t="shared" si="0"/>
        <v>4</v>
      </c>
      <c r="M2" s="3">
        <f t="shared" si="0"/>
        <v>1</v>
      </c>
      <c r="N2" s="1">
        <f t="shared" si="0"/>
        <v>2</v>
      </c>
      <c r="O2" s="1">
        <f t="shared" si="0"/>
        <v>0</v>
      </c>
      <c r="P2" s="1">
        <f t="shared" si="0"/>
        <v>4</v>
      </c>
      <c r="Q2" s="1">
        <f t="shared" si="0"/>
        <v>0</v>
      </c>
      <c r="R2" s="1">
        <f t="shared" si="0"/>
        <v>0</v>
      </c>
      <c r="S2" s="1">
        <f t="shared" si="0"/>
        <v>1</v>
      </c>
      <c r="T2" s="1">
        <f t="shared" si="0"/>
        <v>3</v>
      </c>
      <c r="U2" s="1">
        <f t="shared" si="0"/>
        <v>3</v>
      </c>
      <c r="V2" s="1">
        <f t="shared" si="0"/>
        <v>4</v>
      </c>
      <c r="W2" s="1">
        <f t="shared" si="0"/>
        <v>2</v>
      </c>
      <c r="X2" s="1">
        <f t="shared" si="0"/>
        <v>2</v>
      </c>
      <c r="Y2" s="1">
        <f t="shared" si="0"/>
        <v>3</v>
      </c>
      <c r="Z2" s="1">
        <f t="shared" si="0"/>
        <v>3</v>
      </c>
      <c r="AA2" s="1">
        <f t="shared" si="0"/>
        <v>1</v>
      </c>
      <c r="AB2" s="1">
        <f t="shared" si="0"/>
        <v>4</v>
      </c>
      <c r="AC2" s="1">
        <f t="shared" si="0"/>
        <v>7</v>
      </c>
      <c r="AD2" s="1">
        <f t="shared" si="0"/>
        <v>5</v>
      </c>
      <c r="AE2" s="1">
        <f t="shared" si="0"/>
        <v>3</v>
      </c>
      <c r="AF2" s="1">
        <f t="shared" si="0"/>
        <v>2</v>
      </c>
      <c r="AG2" s="1">
        <f t="shared" si="0"/>
        <v>1</v>
      </c>
      <c r="AH2" s="1">
        <f t="shared" si="0"/>
        <v>2</v>
      </c>
      <c r="AI2" s="1">
        <f t="shared" si="0"/>
        <v>1</v>
      </c>
      <c r="AJ2" s="1">
        <f t="shared" si="0"/>
        <v>2</v>
      </c>
    </row>
    <row r="3" spans="1:36" ht="15.75" customHeight="1">
      <c r="A3" s="7" t="s">
        <v>36</v>
      </c>
      <c r="B3" s="1" t="s">
        <v>39</v>
      </c>
      <c r="C3" s="1" t="s">
        <v>37</v>
      </c>
      <c r="D3" s="1">
        <f t="shared" ref="D3:D117" si="1">COUNTA(E3:AJ3)</f>
        <v>2</v>
      </c>
      <c r="E3" s="1"/>
      <c r="F3" s="1"/>
      <c r="G3" s="1"/>
      <c r="H3" s="1"/>
      <c r="I3" s="1"/>
      <c r="J3" s="1"/>
      <c r="K3" s="1"/>
      <c r="L3" s="3"/>
      <c r="M3" s="1"/>
      <c r="N3" s="1"/>
      <c r="O3" s="1"/>
      <c r="P3" s="1"/>
      <c r="Q3" s="1"/>
      <c r="R3" s="1"/>
      <c r="S3" s="1"/>
      <c r="T3" s="1"/>
      <c r="U3" s="1"/>
      <c r="V3" s="1"/>
      <c r="W3" s="1" t="s">
        <v>40</v>
      </c>
      <c r="X3" s="1"/>
      <c r="Y3" s="1"/>
      <c r="Z3" s="1" t="s">
        <v>40</v>
      </c>
      <c r="AA3" s="1"/>
      <c r="AB3" s="1"/>
      <c r="AC3" s="1"/>
      <c r="AD3" s="1"/>
      <c r="AE3" s="1"/>
      <c r="AF3" s="1"/>
      <c r="AG3" s="1"/>
      <c r="AH3" s="1"/>
      <c r="AI3" s="1"/>
      <c r="AJ3" s="1"/>
    </row>
    <row r="4" spans="1:36" ht="15.75" customHeight="1">
      <c r="A4" s="7" t="s">
        <v>41</v>
      </c>
      <c r="B4" s="1" t="s">
        <v>42</v>
      </c>
      <c r="C4" s="1" t="s">
        <v>43</v>
      </c>
      <c r="D4" s="1">
        <f t="shared" si="1"/>
        <v>0</v>
      </c>
      <c r="E4" s="1"/>
      <c r="F4" s="1"/>
      <c r="G4" s="1"/>
      <c r="H4" s="1"/>
      <c r="I4" s="1"/>
      <c r="J4" s="1"/>
      <c r="K4" s="1"/>
      <c r="L4" s="3"/>
      <c r="M4" s="1"/>
      <c r="N4" s="1"/>
      <c r="O4" s="1"/>
      <c r="P4" s="1"/>
      <c r="Q4" s="1"/>
      <c r="R4" s="1"/>
      <c r="S4" s="1"/>
      <c r="T4" s="1"/>
      <c r="U4" s="1"/>
      <c r="V4" s="1"/>
      <c r="W4" s="1"/>
      <c r="X4" s="1"/>
      <c r="Y4" s="1"/>
      <c r="Z4" s="1"/>
      <c r="AA4" s="1"/>
      <c r="AB4" s="1"/>
      <c r="AC4" s="1"/>
      <c r="AD4" s="1"/>
      <c r="AE4" s="1"/>
      <c r="AF4" s="1"/>
      <c r="AG4" s="1"/>
      <c r="AH4" s="1"/>
      <c r="AI4" s="1"/>
      <c r="AJ4" s="1"/>
    </row>
    <row r="5" spans="1:36" ht="15.75" customHeight="1">
      <c r="A5" s="7" t="s">
        <v>44</v>
      </c>
      <c r="B5" s="1" t="s">
        <v>45</v>
      </c>
      <c r="C5" s="1" t="s">
        <v>46</v>
      </c>
      <c r="D5" s="1">
        <f t="shared" si="1"/>
        <v>2</v>
      </c>
      <c r="E5" s="1"/>
      <c r="F5" s="1"/>
      <c r="G5" s="1" t="s">
        <v>40</v>
      </c>
      <c r="H5" s="1"/>
      <c r="I5" s="1"/>
      <c r="J5" s="1"/>
      <c r="K5" s="1"/>
      <c r="L5" s="3"/>
      <c r="M5" s="1"/>
      <c r="N5" s="1"/>
      <c r="O5" s="1"/>
      <c r="P5" s="1"/>
      <c r="Q5" s="1"/>
      <c r="R5" s="1"/>
      <c r="S5" s="1"/>
      <c r="T5" s="3"/>
      <c r="U5" s="1"/>
      <c r="V5" s="1"/>
      <c r="W5" s="1"/>
      <c r="X5" s="1"/>
      <c r="Y5" s="1"/>
      <c r="Z5" s="1"/>
      <c r="AA5" s="1"/>
      <c r="AB5" s="1"/>
      <c r="AC5" s="1"/>
      <c r="AD5" s="1" t="s">
        <v>40</v>
      </c>
      <c r="AE5" s="1"/>
      <c r="AF5" s="1"/>
      <c r="AG5" s="1"/>
      <c r="AH5" s="1"/>
      <c r="AI5" s="1"/>
      <c r="AJ5" s="1"/>
    </row>
    <row r="6" spans="1:36" ht="15.75" customHeight="1">
      <c r="A6" s="7" t="s">
        <v>47</v>
      </c>
      <c r="B6" s="1" t="s">
        <v>48</v>
      </c>
      <c r="C6" s="1" t="s">
        <v>43</v>
      </c>
      <c r="D6" s="1">
        <f t="shared" si="1"/>
        <v>1</v>
      </c>
      <c r="E6" s="1"/>
      <c r="F6" s="1"/>
      <c r="G6" s="1"/>
      <c r="H6" s="1" t="s">
        <v>40</v>
      </c>
      <c r="I6" s="1"/>
      <c r="J6" s="1"/>
      <c r="K6" s="1"/>
      <c r="L6" s="3"/>
      <c r="M6" s="1"/>
      <c r="N6" s="1"/>
      <c r="O6" s="1"/>
      <c r="P6" s="1"/>
      <c r="Q6" s="1"/>
      <c r="R6" s="1"/>
      <c r="S6" s="1"/>
      <c r="T6" s="1"/>
      <c r="U6" s="1"/>
      <c r="V6" s="1"/>
      <c r="W6" s="1"/>
      <c r="X6" s="1"/>
      <c r="Y6" s="1"/>
      <c r="Z6" s="1"/>
      <c r="AA6" s="1"/>
      <c r="AB6" s="1"/>
      <c r="AC6" s="1"/>
      <c r="AD6" s="1"/>
      <c r="AE6" s="1"/>
      <c r="AF6" s="1"/>
      <c r="AG6" s="1"/>
      <c r="AH6" s="1"/>
      <c r="AI6" s="1"/>
      <c r="AJ6" s="1"/>
    </row>
    <row r="7" spans="1:36" ht="15.75" customHeight="1">
      <c r="A7" s="7" t="s">
        <v>49</v>
      </c>
      <c r="B7" s="1" t="s">
        <v>39</v>
      </c>
      <c r="C7" s="1" t="s">
        <v>43</v>
      </c>
      <c r="D7" s="1">
        <f t="shared" si="1"/>
        <v>2</v>
      </c>
      <c r="E7" s="1" t="s">
        <v>40</v>
      </c>
      <c r="F7" s="1" t="s">
        <v>50</v>
      </c>
      <c r="G7" s="1"/>
      <c r="H7" s="1"/>
      <c r="I7" s="1"/>
      <c r="J7" s="1"/>
      <c r="K7" s="1"/>
      <c r="L7" s="3"/>
      <c r="M7" s="1"/>
      <c r="N7" s="1"/>
      <c r="O7" s="1"/>
      <c r="P7" s="1"/>
      <c r="Q7" s="1"/>
      <c r="R7" s="1"/>
      <c r="S7" s="1"/>
      <c r="T7" s="1"/>
      <c r="U7" s="1"/>
      <c r="V7" s="1"/>
      <c r="W7" s="1"/>
      <c r="X7" s="1"/>
      <c r="Y7" s="1"/>
      <c r="Z7" s="1"/>
      <c r="AA7" s="1"/>
      <c r="AB7" s="1"/>
      <c r="AC7" s="1"/>
      <c r="AD7" s="1"/>
      <c r="AE7" s="1"/>
      <c r="AF7" s="1"/>
      <c r="AG7" s="1"/>
      <c r="AH7" s="1"/>
      <c r="AI7" s="1"/>
      <c r="AJ7" s="1"/>
    </row>
    <row r="8" spans="1:36" ht="15.75" customHeight="1">
      <c r="A8" s="7" t="s">
        <v>51</v>
      </c>
      <c r="B8" s="1" t="s">
        <v>42</v>
      </c>
      <c r="C8" s="1" t="s">
        <v>52</v>
      </c>
      <c r="D8" s="1">
        <f t="shared" si="1"/>
        <v>0</v>
      </c>
      <c r="E8" s="1"/>
      <c r="F8" s="1"/>
      <c r="G8" s="1"/>
      <c r="H8" s="1"/>
      <c r="I8" s="1"/>
      <c r="J8" s="1"/>
      <c r="K8" s="1"/>
      <c r="L8" s="3"/>
      <c r="M8" s="1"/>
      <c r="N8" s="1"/>
      <c r="O8" s="1"/>
      <c r="P8" s="1"/>
      <c r="Q8" s="1"/>
      <c r="R8" s="1"/>
      <c r="S8" s="1"/>
      <c r="T8" s="1"/>
      <c r="U8" s="1"/>
      <c r="V8" s="1"/>
      <c r="W8" s="1"/>
      <c r="X8" s="1"/>
      <c r="Y8" s="1"/>
      <c r="Z8" s="1"/>
      <c r="AA8" s="1"/>
      <c r="AB8" s="1"/>
      <c r="AC8" s="1"/>
      <c r="AD8" s="1"/>
      <c r="AE8" s="1"/>
      <c r="AF8" s="1"/>
      <c r="AG8" s="1"/>
      <c r="AH8" s="1"/>
      <c r="AI8" s="1"/>
      <c r="AJ8" s="1"/>
    </row>
    <row r="9" spans="1:36" ht="15.75" customHeight="1">
      <c r="A9" s="7" t="s">
        <v>53</v>
      </c>
      <c r="B9" s="1" t="s">
        <v>54</v>
      </c>
      <c r="C9" s="1" t="s">
        <v>43</v>
      </c>
      <c r="D9" s="1">
        <f t="shared" si="1"/>
        <v>1</v>
      </c>
      <c r="E9" s="3" t="s">
        <v>55</v>
      </c>
      <c r="F9" s="1"/>
      <c r="G9" s="1"/>
      <c r="H9" s="1"/>
      <c r="I9" s="1"/>
      <c r="J9" s="1"/>
      <c r="K9" s="1"/>
      <c r="L9" s="3"/>
      <c r="M9" s="1"/>
      <c r="N9" s="1"/>
      <c r="O9" s="1"/>
      <c r="P9" s="1"/>
      <c r="Q9" s="1"/>
      <c r="R9" s="1"/>
      <c r="S9" s="1"/>
      <c r="T9" s="1"/>
      <c r="U9" s="1"/>
      <c r="V9" s="1"/>
      <c r="W9" s="1"/>
      <c r="X9" s="1"/>
      <c r="Y9" s="1"/>
      <c r="Z9" s="1"/>
      <c r="AA9" s="1"/>
      <c r="AB9" s="1"/>
      <c r="AC9" s="1"/>
      <c r="AD9" s="1"/>
      <c r="AE9" s="1"/>
      <c r="AF9" s="1"/>
      <c r="AG9" s="1"/>
      <c r="AH9" s="1"/>
      <c r="AI9" s="1"/>
      <c r="AJ9" s="1"/>
    </row>
    <row r="10" spans="1:36" ht="15.75" customHeight="1">
      <c r="A10" s="7" t="s">
        <v>56</v>
      </c>
      <c r="B10" s="1" t="s">
        <v>45</v>
      </c>
      <c r="C10" s="1" t="s">
        <v>43</v>
      </c>
      <c r="D10" s="1">
        <f t="shared" si="1"/>
        <v>3</v>
      </c>
      <c r="E10" s="1" t="s">
        <v>40</v>
      </c>
      <c r="F10" s="1"/>
      <c r="G10" s="1" t="s">
        <v>40</v>
      </c>
      <c r="H10" s="1"/>
      <c r="I10" s="1"/>
      <c r="J10" s="1"/>
      <c r="K10" s="1"/>
      <c r="L10" s="3"/>
      <c r="M10" s="1"/>
      <c r="N10" s="1"/>
      <c r="O10" s="1"/>
      <c r="P10" s="1"/>
      <c r="Q10" s="1"/>
      <c r="R10" s="1"/>
      <c r="S10" s="1"/>
      <c r="T10" s="1"/>
      <c r="U10" s="1"/>
      <c r="V10" s="1"/>
      <c r="W10" s="1"/>
      <c r="X10" s="1"/>
      <c r="Y10" s="1"/>
      <c r="Z10" s="1"/>
      <c r="AA10" s="1"/>
      <c r="AB10" s="1"/>
      <c r="AC10" s="1" t="s">
        <v>40</v>
      </c>
      <c r="AD10" s="1"/>
      <c r="AE10" s="1"/>
      <c r="AF10" s="1"/>
      <c r="AG10" s="1"/>
      <c r="AH10" s="1"/>
      <c r="AI10" s="1"/>
      <c r="AJ10" s="1"/>
    </row>
    <row r="11" spans="1:36" ht="15.75" customHeight="1">
      <c r="A11" s="7" t="s">
        <v>57</v>
      </c>
      <c r="B11" s="1" t="s">
        <v>45</v>
      </c>
      <c r="C11" s="1" t="s">
        <v>46</v>
      </c>
      <c r="D11" s="1">
        <f t="shared" si="1"/>
        <v>1</v>
      </c>
      <c r="E11" s="1"/>
      <c r="F11" s="1"/>
      <c r="G11" s="1"/>
      <c r="H11" s="1"/>
      <c r="I11" s="1"/>
      <c r="J11" s="1"/>
      <c r="K11" s="1"/>
      <c r="L11" s="3"/>
      <c r="M11" s="1"/>
      <c r="N11" s="1"/>
      <c r="O11" s="1"/>
      <c r="P11" s="1"/>
      <c r="Q11" s="1"/>
      <c r="R11" s="1"/>
      <c r="S11" s="1"/>
      <c r="T11" s="1" t="s">
        <v>40</v>
      </c>
      <c r="U11" s="1"/>
      <c r="V11" s="1"/>
      <c r="W11" s="1"/>
      <c r="X11" s="1"/>
      <c r="Y11" s="1"/>
      <c r="Z11" s="1"/>
      <c r="AA11" s="1"/>
      <c r="AB11" s="1"/>
      <c r="AC11" s="1"/>
      <c r="AD11" s="1"/>
      <c r="AE11" s="1"/>
      <c r="AF11" s="1"/>
      <c r="AG11" s="1"/>
      <c r="AH11" s="1"/>
      <c r="AI11" s="1"/>
      <c r="AJ11" s="1"/>
    </row>
    <row r="12" spans="1:36" ht="15.75" customHeight="1">
      <c r="A12" s="7" t="s">
        <v>58</v>
      </c>
      <c r="B12" s="1" t="s">
        <v>59</v>
      </c>
      <c r="C12" s="1" t="s">
        <v>60</v>
      </c>
      <c r="D12" s="1">
        <f t="shared" si="1"/>
        <v>1</v>
      </c>
      <c r="E12" s="1"/>
      <c r="F12" s="1"/>
      <c r="G12" s="1"/>
      <c r="H12" s="1"/>
      <c r="I12" s="1"/>
      <c r="J12" s="1"/>
      <c r="K12" s="1"/>
      <c r="L12" s="3"/>
      <c r="M12" s="1"/>
      <c r="N12" s="1"/>
      <c r="O12" s="1"/>
      <c r="P12" s="1"/>
      <c r="Q12" s="1"/>
      <c r="R12" s="1"/>
      <c r="S12" s="1"/>
      <c r="T12" s="1"/>
      <c r="U12" s="1" t="s">
        <v>40</v>
      </c>
      <c r="V12" s="1"/>
      <c r="W12" s="1"/>
      <c r="X12" s="1"/>
      <c r="Y12" s="1"/>
      <c r="Z12" s="1"/>
      <c r="AA12" s="1"/>
      <c r="AB12" s="1"/>
      <c r="AC12" s="1"/>
      <c r="AD12" s="1"/>
      <c r="AE12" s="1"/>
      <c r="AF12" s="1"/>
      <c r="AG12" s="1"/>
      <c r="AH12" s="1"/>
      <c r="AI12" s="1"/>
      <c r="AJ12" s="1"/>
    </row>
    <row r="13" spans="1:36" ht="15.75" customHeight="1">
      <c r="A13" s="7" t="s">
        <v>61</v>
      </c>
      <c r="B13" s="1" t="s">
        <v>45</v>
      </c>
      <c r="C13" s="1" t="s">
        <v>46</v>
      </c>
      <c r="D13" s="1">
        <f t="shared" si="1"/>
        <v>2</v>
      </c>
      <c r="E13" s="1"/>
      <c r="F13" s="1"/>
      <c r="G13" s="1"/>
      <c r="H13" s="1"/>
      <c r="I13" s="1"/>
      <c r="J13" s="1"/>
      <c r="K13" s="1"/>
      <c r="L13" s="3"/>
      <c r="M13" s="1"/>
      <c r="N13" s="1" t="s">
        <v>40</v>
      </c>
      <c r="O13" s="1"/>
      <c r="P13" s="1"/>
      <c r="Q13" s="1"/>
      <c r="R13" s="1"/>
      <c r="S13" s="1"/>
      <c r="T13" s="1"/>
      <c r="U13" s="1"/>
      <c r="V13" s="1" t="s">
        <v>40</v>
      </c>
      <c r="W13" s="1"/>
      <c r="X13" s="1"/>
      <c r="Y13" s="1"/>
      <c r="Z13" s="1"/>
      <c r="AA13" s="1"/>
      <c r="AB13" s="1"/>
      <c r="AC13" s="1"/>
      <c r="AD13" s="1"/>
      <c r="AE13" s="1"/>
      <c r="AF13" s="1"/>
      <c r="AG13" s="1"/>
      <c r="AH13" s="1"/>
      <c r="AI13" s="1"/>
      <c r="AJ13" s="1"/>
    </row>
    <row r="14" spans="1:36" ht="15.75" customHeight="1">
      <c r="A14" s="7" t="s">
        <v>62</v>
      </c>
      <c r="B14" s="1" t="s">
        <v>48</v>
      </c>
      <c r="C14" s="1" t="s">
        <v>43</v>
      </c>
      <c r="D14" s="1">
        <f t="shared" si="1"/>
        <v>2</v>
      </c>
      <c r="E14" s="1"/>
      <c r="F14" s="1"/>
      <c r="G14" s="1"/>
      <c r="H14" s="1"/>
      <c r="I14" s="1"/>
      <c r="J14" s="1"/>
      <c r="K14" s="1"/>
      <c r="L14" s="3" t="s">
        <v>40</v>
      </c>
      <c r="M14" s="1"/>
      <c r="N14" s="1"/>
      <c r="O14" s="1"/>
      <c r="P14" s="1" t="s">
        <v>40</v>
      </c>
      <c r="Q14" s="1"/>
      <c r="R14" s="1"/>
      <c r="S14" s="1"/>
      <c r="T14" s="1"/>
      <c r="U14" s="1"/>
      <c r="V14" s="1"/>
      <c r="W14" s="1"/>
      <c r="X14" s="1"/>
      <c r="Y14" s="1"/>
      <c r="Z14" s="1"/>
      <c r="AA14" s="1"/>
      <c r="AB14" s="1"/>
      <c r="AC14" s="1"/>
      <c r="AD14" s="1"/>
      <c r="AE14" s="1"/>
      <c r="AF14" s="1"/>
      <c r="AG14" s="1"/>
      <c r="AH14" s="1"/>
      <c r="AI14" s="1"/>
      <c r="AJ14" s="1"/>
    </row>
    <row r="15" spans="1:36" ht="15.75" customHeight="1">
      <c r="A15" s="7" t="s">
        <v>63</v>
      </c>
      <c r="B15" s="1" t="s">
        <v>42</v>
      </c>
      <c r="C15" s="1" t="s">
        <v>52</v>
      </c>
      <c r="D15" s="1">
        <f t="shared" si="1"/>
        <v>0</v>
      </c>
      <c r="E15" s="1"/>
      <c r="F15" s="1"/>
      <c r="G15" s="1"/>
      <c r="H15" s="1"/>
      <c r="I15" s="1"/>
      <c r="J15" s="1"/>
      <c r="K15" s="1"/>
      <c r="L15" s="3"/>
      <c r="M15" s="1"/>
      <c r="N15" s="1"/>
      <c r="O15" s="1"/>
      <c r="P15" s="1"/>
      <c r="Q15" s="1"/>
      <c r="R15" s="1"/>
      <c r="S15" s="1"/>
      <c r="T15" s="1"/>
      <c r="U15" s="1"/>
      <c r="V15" s="1"/>
      <c r="W15" s="1"/>
      <c r="X15" s="1"/>
      <c r="Y15" s="1"/>
      <c r="Z15" s="1"/>
      <c r="AA15" s="1"/>
      <c r="AB15" s="1"/>
      <c r="AC15" s="1"/>
      <c r="AD15" s="1"/>
      <c r="AE15" s="1"/>
      <c r="AF15" s="1"/>
      <c r="AG15" s="1"/>
      <c r="AH15" s="1"/>
      <c r="AI15" s="1"/>
      <c r="AJ15" s="1"/>
    </row>
    <row r="16" spans="1:36" ht="15.75" customHeight="1">
      <c r="A16" s="7" t="s">
        <v>64</v>
      </c>
      <c r="B16" s="1" t="s">
        <v>65</v>
      </c>
      <c r="C16" s="1" t="s">
        <v>37</v>
      </c>
      <c r="D16" s="1">
        <f t="shared" si="1"/>
        <v>2</v>
      </c>
      <c r="E16" s="1"/>
      <c r="F16" s="1"/>
      <c r="G16" s="1"/>
      <c r="H16" s="1"/>
      <c r="I16" s="1"/>
      <c r="J16" s="1"/>
      <c r="K16" s="1"/>
      <c r="L16" s="3"/>
      <c r="M16" s="1"/>
      <c r="N16" s="1"/>
      <c r="O16" s="1"/>
      <c r="P16" s="1"/>
      <c r="Q16" s="1"/>
      <c r="R16" s="1"/>
      <c r="S16" s="1"/>
      <c r="T16" s="1"/>
      <c r="U16" s="1"/>
      <c r="V16" s="1"/>
      <c r="W16" s="1"/>
      <c r="X16" s="1"/>
      <c r="Y16" s="1"/>
      <c r="Z16" s="1"/>
      <c r="AA16" s="1"/>
      <c r="AB16" s="1"/>
      <c r="AC16" s="1"/>
      <c r="AD16" s="1" t="s">
        <v>40</v>
      </c>
      <c r="AE16" s="1"/>
      <c r="AF16" s="1" t="s">
        <v>66</v>
      </c>
      <c r="AG16" s="1"/>
      <c r="AH16" s="1"/>
      <c r="AI16" s="1"/>
      <c r="AJ16" s="1"/>
    </row>
    <row r="17" spans="1:36" ht="15.75" customHeight="1">
      <c r="A17" s="7" t="s">
        <v>67</v>
      </c>
      <c r="B17" s="1" t="s">
        <v>45</v>
      </c>
      <c r="C17" s="1" t="s">
        <v>46</v>
      </c>
      <c r="D17" s="1">
        <f t="shared" si="1"/>
        <v>1</v>
      </c>
      <c r="E17" s="1"/>
      <c r="F17" s="1"/>
      <c r="G17" s="1"/>
      <c r="H17" s="1"/>
      <c r="I17" s="1" t="s">
        <v>40</v>
      </c>
      <c r="J17" s="1"/>
      <c r="K17" s="1"/>
      <c r="L17" s="3"/>
      <c r="M17" s="1"/>
      <c r="N17" s="1"/>
      <c r="O17" s="1"/>
      <c r="P17" s="1"/>
      <c r="Q17" s="1"/>
      <c r="R17" s="1"/>
      <c r="S17" s="1"/>
      <c r="T17" s="1"/>
      <c r="U17" s="1"/>
      <c r="V17" s="1"/>
      <c r="W17" s="1"/>
      <c r="X17" s="1"/>
      <c r="Y17" s="1"/>
      <c r="Z17" s="1"/>
      <c r="AA17" s="1"/>
      <c r="AB17" s="1"/>
      <c r="AC17" s="1"/>
      <c r="AD17" s="1"/>
      <c r="AE17" s="1"/>
      <c r="AF17" s="1"/>
      <c r="AG17" s="1"/>
      <c r="AH17" s="1"/>
      <c r="AI17" s="1"/>
      <c r="AJ17" s="1"/>
    </row>
    <row r="18" spans="1:36" ht="15.75" customHeight="1">
      <c r="A18" s="7" t="s">
        <v>69</v>
      </c>
      <c r="B18" s="1" t="s">
        <v>48</v>
      </c>
      <c r="C18" s="1" t="s">
        <v>43</v>
      </c>
      <c r="D18" s="1">
        <f t="shared" si="1"/>
        <v>2</v>
      </c>
      <c r="E18" s="1"/>
      <c r="F18" s="1"/>
      <c r="G18" s="1"/>
      <c r="H18" s="1"/>
      <c r="I18" s="1"/>
      <c r="J18" s="1"/>
      <c r="K18" s="1"/>
      <c r="L18" s="3"/>
      <c r="M18" s="1"/>
      <c r="N18" s="1"/>
      <c r="O18" s="1"/>
      <c r="P18" s="1"/>
      <c r="Q18" s="1"/>
      <c r="R18" s="1"/>
      <c r="S18" s="1"/>
      <c r="T18" s="1"/>
      <c r="U18" s="1"/>
      <c r="V18" s="1"/>
      <c r="W18" s="1"/>
      <c r="X18" s="1"/>
      <c r="Y18" s="1" t="s">
        <v>40</v>
      </c>
      <c r="Z18" s="1"/>
      <c r="AA18" s="1"/>
      <c r="AB18" s="1"/>
      <c r="AC18" s="1" t="s">
        <v>40</v>
      </c>
      <c r="AD18" s="1"/>
      <c r="AE18" s="1"/>
      <c r="AF18" s="1"/>
      <c r="AG18" s="1"/>
      <c r="AH18" s="1"/>
      <c r="AI18" s="1"/>
      <c r="AJ18" s="1"/>
    </row>
    <row r="19" spans="1:36" ht="15.75" customHeight="1">
      <c r="A19" s="7" t="s">
        <v>70</v>
      </c>
      <c r="B19" s="1" t="s">
        <v>71</v>
      </c>
      <c r="C19" s="1" t="s">
        <v>43</v>
      </c>
      <c r="D19" s="1">
        <f t="shared" si="1"/>
        <v>0</v>
      </c>
      <c r="E19" s="1"/>
      <c r="F19" s="1"/>
      <c r="G19" s="1"/>
      <c r="H19" s="1"/>
      <c r="I19" s="1"/>
      <c r="J19" s="1"/>
      <c r="K19" s="1"/>
      <c r="L19" s="3"/>
      <c r="M19" s="1"/>
      <c r="N19" s="1"/>
      <c r="O19" s="1"/>
      <c r="P19" s="1"/>
      <c r="Q19" s="1"/>
      <c r="R19" s="1"/>
      <c r="S19" s="1"/>
      <c r="T19" s="1"/>
      <c r="U19" s="1"/>
      <c r="V19" s="1"/>
      <c r="W19" s="1"/>
      <c r="X19" s="1"/>
      <c r="Y19" s="1"/>
      <c r="Z19" s="1"/>
      <c r="AA19" s="1"/>
      <c r="AB19" s="1"/>
      <c r="AC19" s="1"/>
      <c r="AD19" s="1"/>
      <c r="AE19" s="1"/>
      <c r="AF19" s="1"/>
      <c r="AG19" s="1"/>
      <c r="AH19" s="1"/>
      <c r="AI19" s="1"/>
      <c r="AJ19" s="1"/>
    </row>
    <row r="20" spans="1:36" ht="15.75" customHeight="1">
      <c r="A20" s="7" t="s">
        <v>72</v>
      </c>
      <c r="B20" s="1" t="s">
        <v>45</v>
      </c>
      <c r="C20" s="1" t="s">
        <v>46</v>
      </c>
      <c r="D20" s="1">
        <f t="shared" si="1"/>
        <v>2</v>
      </c>
      <c r="E20" s="1"/>
      <c r="F20" s="1"/>
      <c r="G20" s="1"/>
      <c r="H20" s="1"/>
      <c r="I20" s="1"/>
      <c r="J20" s="1"/>
      <c r="K20" s="1"/>
      <c r="L20" s="3"/>
      <c r="M20" s="1"/>
      <c r="N20" s="1"/>
      <c r="O20" s="1"/>
      <c r="P20" s="1"/>
      <c r="Q20" s="1"/>
      <c r="R20" s="1"/>
      <c r="S20" s="1"/>
      <c r="T20" s="1"/>
      <c r="U20" s="1"/>
      <c r="V20" s="1"/>
      <c r="W20" s="1"/>
      <c r="X20" s="1" t="s">
        <v>40</v>
      </c>
      <c r="Y20" s="1"/>
      <c r="Z20" s="1"/>
      <c r="AA20" s="1"/>
      <c r="AB20" s="1"/>
      <c r="AC20" s="1"/>
      <c r="AD20" s="1"/>
      <c r="AE20" s="1"/>
      <c r="AF20" s="1"/>
      <c r="AG20" s="1" t="s">
        <v>40</v>
      </c>
      <c r="AH20" s="1"/>
      <c r="AI20" s="1"/>
      <c r="AJ20" s="1"/>
    </row>
    <row r="21" spans="1:36" ht="15.75" customHeight="1">
      <c r="A21" s="7" t="s">
        <v>73</v>
      </c>
      <c r="B21" s="1" t="s">
        <v>45</v>
      </c>
      <c r="C21" s="1" t="s">
        <v>46</v>
      </c>
      <c r="D21" s="1">
        <f t="shared" si="1"/>
        <v>2</v>
      </c>
      <c r="E21" s="1"/>
      <c r="F21" s="1"/>
      <c r="G21" s="1" t="s">
        <v>40</v>
      </c>
      <c r="H21" s="1"/>
      <c r="I21" s="1"/>
      <c r="J21" s="1"/>
      <c r="K21" s="1"/>
      <c r="L21" s="3"/>
      <c r="M21" s="1"/>
      <c r="N21" s="1"/>
      <c r="O21" s="1"/>
      <c r="P21" s="1"/>
      <c r="Q21" s="1"/>
      <c r="R21" s="1"/>
      <c r="S21" s="1"/>
      <c r="T21" s="1"/>
      <c r="U21" s="1"/>
      <c r="V21" s="1"/>
      <c r="W21" s="1"/>
      <c r="X21" s="1"/>
      <c r="Y21" s="1"/>
      <c r="Z21" s="1" t="s">
        <v>40</v>
      </c>
      <c r="AA21" s="1"/>
      <c r="AB21" s="1"/>
      <c r="AC21" s="1"/>
      <c r="AD21" s="1"/>
      <c r="AE21" s="1"/>
      <c r="AF21" s="1"/>
      <c r="AG21" s="1"/>
      <c r="AH21" s="1"/>
      <c r="AI21" s="1"/>
      <c r="AJ21" s="1"/>
    </row>
    <row r="22" spans="1:36" ht="15.75" customHeight="1">
      <c r="A22" s="7" t="s">
        <v>74</v>
      </c>
      <c r="B22" s="1" t="s">
        <v>45</v>
      </c>
      <c r="C22" s="1" t="s">
        <v>46</v>
      </c>
      <c r="D22" s="1">
        <f t="shared" si="1"/>
        <v>1</v>
      </c>
      <c r="E22" s="1"/>
      <c r="F22" s="1"/>
      <c r="G22" s="1"/>
      <c r="H22" s="1"/>
      <c r="I22" s="1"/>
      <c r="J22" s="1"/>
      <c r="K22" s="1"/>
      <c r="L22" s="3"/>
      <c r="M22" s="1"/>
      <c r="N22" s="1"/>
      <c r="O22" s="1"/>
      <c r="P22" s="1"/>
      <c r="Q22" s="1"/>
      <c r="R22" s="1"/>
      <c r="S22" s="1"/>
      <c r="T22" s="1"/>
      <c r="U22" s="1"/>
      <c r="V22" s="1"/>
      <c r="W22" s="1"/>
      <c r="X22" s="1"/>
      <c r="Y22" s="1"/>
      <c r="Z22" s="1"/>
      <c r="AA22" s="1"/>
      <c r="AB22" s="1"/>
      <c r="AC22" s="1"/>
      <c r="AD22" s="1" t="s">
        <v>40</v>
      </c>
      <c r="AE22" s="1"/>
      <c r="AF22" s="1"/>
      <c r="AG22" s="1"/>
      <c r="AH22" s="1"/>
      <c r="AI22" s="1"/>
      <c r="AJ22" s="1"/>
    </row>
    <row r="23" spans="1:36" ht="15.75" customHeight="1">
      <c r="A23" s="7" t="s">
        <v>75</v>
      </c>
      <c r="B23" s="1"/>
      <c r="C23" s="1" t="s">
        <v>76</v>
      </c>
      <c r="D23" s="1">
        <f t="shared" si="1"/>
        <v>0</v>
      </c>
      <c r="E23" s="1"/>
      <c r="F23" s="1"/>
      <c r="G23" s="1"/>
      <c r="H23" s="1"/>
      <c r="I23" s="1"/>
      <c r="J23" s="1"/>
      <c r="K23" s="1"/>
      <c r="L23" s="3"/>
      <c r="M23" s="1"/>
      <c r="N23" s="1"/>
      <c r="O23" s="1"/>
      <c r="P23" s="1"/>
      <c r="Q23" s="1"/>
      <c r="R23" s="1"/>
      <c r="S23" s="1"/>
      <c r="T23" s="1"/>
      <c r="U23" s="1"/>
      <c r="V23" s="1"/>
      <c r="W23" s="1"/>
      <c r="X23" s="1"/>
      <c r="Y23" s="1"/>
      <c r="Z23" s="1"/>
      <c r="AA23" s="1"/>
      <c r="AB23" s="1"/>
      <c r="AC23" s="1"/>
      <c r="AD23" s="1"/>
      <c r="AE23" s="1"/>
      <c r="AF23" s="1"/>
      <c r="AG23" s="1"/>
      <c r="AH23" s="1"/>
      <c r="AI23" s="1"/>
      <c r="AJ23" s="1"/>
    </row>
    <row r="24" spans="1:36" ht="15.75" customHeight="1">
      <c r="A24" s="7" t="s">
        <v>77</v>
      </c>
      <c r="B24" s="1" t="s">
        <v>78</v>
      </c>
      <c r="C24" s="1" t="s">
        <v>43</v>
      </c>
      <c r="D24" s="1">
        <f t="shared" si="1"/>
        <v>5</v>
      </c>
      <c r="E24" s="1"/>
      <c r="F24" s="1"/>
      <c r="G24" s="1"/>
      <c r="H24" s="1"/>
      <c r="I24" s="1" t="s">
        <v>40</v>
      </c>
      <c r="J24" s="1" t="s">
        <v>40</v>
      </c>
      <c r="K24" s="1"/>
      <c r="L24" s="3"/>
      <c r="M24" s="1"/>
      <c r="N24" s="1"/>
      <c r="O24" s="1"/>
      <c r="P24" s="1" t="s">
        <v>40</v>
      </c>
      <c r="Q24" s="1"/>
      <c r="R24" s="1"/>
      <c r="S24" s="1"/>
      <c r="T24" s="1"/>
      <c r="U24" s="1"/>
      <c r="V24" s="1"/>
      <c r="W24" s="1" t="s">
        <v>40</v>
      </c>
      <c r="X24" s="1"/>
      <c r="Y24" s="1"/>
      <c r="Z24" s="1"/>
      <c r="AA24" s="1"/>
      <c r="AB24" s="1"/>
      <c r="AC24" s="1" t="s">
        <v>40</v>
      </c>
      <c r="AD24" s="1"/>
      <c r="AE24" s="1"/>
      <c r="AF24" s="1"/>
      <c r="AG24" s="1"/>
      <c r="AH24" s="1"/>
      <c r="AI24" s="1"/>
      <c r="AJ24" s="1"/>
    </row>
    <row r="25" spans="1:36" ht="15.75" customHeight="1">
      <c r="A25" s="7" t="s">
        <v>79</v>
      </c>
      <c r="B25" s="1" t="s">
        <v>80</v>
      </c>
      <c r="C25" s="1" t="s">
        <v>81</v>
      </c>
      <c r="D25" s="1">
        <f t="shared" si="1"/>
        <v>1</v>
      </c>
      <c r="E25" s="1"/>
      <c r="F25" s="1"/>
      <c r="G25" s="1"/>
      <c r="H25" s="1"/>
      <c r="I25" s="1"/>
      <c r="J25" s="1"/>
      <c r="K25" s="1"/>
      <c r="L25" s="3"/>
      <c r="M25" s="1"/>
      <c r="N25" s="1"/>
      <c r="O25" s="1"/>
      <c r="P25" s="1"/>
      <c r="Q25" s="1"/>
      <c r="R25" s="1"/>
      <c r="S25" s="1"/>
      <c r="T25" s="1" t="s">
        <v>40</v>
      </c>
      <c r="U25" s="1"/>
      <c r="V25" s="1"/>
      <c r="W25" s="1"/>
      <c r="X25" s="1"/>
      <c r="Y25" s="1"/>
      <c r="Z25" s="1"/>
      <c r="AA25" s="1"/>
      <c r="AB25" s="1"/>
      <c r="AC25" s="1"/>
      <c r="AD25" s="1"/>
      <c r="AE25" s="1"/>
      <c r="AF25" s="1"/>
      <c r="AG25" s="1"/>
      <c r="AH25" s="1"/>
      <c r="AI25" s="1"/>
      <c r="AJ25" s="1"/>
    </row>
    <row r="26" spans="1:36" ht="15.75" customHeight="1">
      <c r="A26" s="7" t="s">
        <v>82</v>
      </c>
      <c r="B26" s="1" t="s">
        <v>83</v>
      </c>
      <c r="C26" s="1" t="s">
        <v>84</v>
      </c>
      <c r="D26" s="1">
        <f t="shared" si="1"/>
        <v>4</v>
      </c>
      <c r="E26" s="1"/>
      <c r="F26" s="1"/>
      <c r="G26" s="1"/>
      <c r="H26" s="1"/>
      <c r="I26" s="1"/>
      <c r="J26" s="1"/>
      <c r="K26" s="1"/>
      <c r="L26" s="3" t="s">
        <v>55</v>
      </c>
      <c r="M26" s="1"/>
      <c r="N26" s="1"/>
      <c r="O26" s="1"/>
      <c r="P26" s="3" t="s">
        <v>55</v>
      </c>
      <c r="Q26" s="1"/>
      <c r="R26" s="1"/>
      <c r="S26" s="1"/>
      <c r="T26" s="1"/>
      <c r="U26" s="1" t="s">
        <v>55</v>
      </c>
      <c r="V26" s="1"/>
      <c r="W26" s="1"/>
      <c r="X26" s="1"/>
      <c r="Y26" s="1"/>
      <c r="Z26" s="1"/>
      <c r="AA26" s="1"/>
      <c r="AB26" s="1" t="s">
        <v>40</v>
      </c>
      <c r="AC26" s="1"/>
      <c r="AD26" s="1"/>
      <c r="AE26" s="1"/>
      <c r="AF26" s="1"/>
      <c r="AG26" s="1"/>
      <c r="AH26" s="1"/>
      <c r="AI26" s="1"/>
      <c r="AJ26" s="1"/>
    </row>
    <row r="27" spans="1:36" ht="15.75" customHeight="1">
      <c r="A27" s="7" t="s">
        <v>85</v>
      </c>
      <c r="B27" s="1" t="s">
        <v>86</v>
      </c>
      <c r="C27" s="1" t="s">
        <v>37</v>
      </c>
      <c r="D27" s="1">
        <f t="shared" si="1"/>
        <v>0</v>
      </c>
      <c r="E27" s="1"/>
      <c r="F27" s="1"/>
      <c r="G27" s="1"/>
      <c r="H27" s="1"/>
      <c r="I27" s="1"/>
      <c r="J27" s="1"/>
      <c r="K27" s="1"/>
      <c r="L27" s="3"/>
      <c r="M27" s="1"/>
      <c r="N27" s="1"/>
      <c r="O27" s="1"/>
      <c r="P27" s="1"/>
      <c r="Q27" s="1"/>
      <c r="R27" s="1"/>
      <c r="S27" s="1"/>
      <c r="T27" s="1"/>
      <c r="U27" s="1"/>
      <c r="V27" s="1"/>
      <c r="W27" s="1"/>
      <c r="X27" s="1"/>
      <c r="Y27" s="1"/>
      <c r="Z27" s="1"/>
      <c r="AA27" s="1"/>
      <c r="AB27" s="1"/>
      <c r="AC27" s="1"/>
      <c r="AD27" s="1"/>
      <c r="AE27" s="1"/>
      <c r="AF27" s="1"/>
      <c r="AG27" s="1"/>
      <c r="AH27" s="1"/>
      <c r="AI27" s="1"/>
      <c r="AJ27" s="1"/>
    </row>
    <row r="28" spans="1:36" ht="15.75" customHeight="1">
      <c r="A28" s="7" t="s">
        <v>87</v>
      </c>
      <c r="B28" s="1" t="s">
        <v>88</v>
      </c>
      <c r="C28" s="1" t="s">
        <v>60</v>
      </c>
      <c r="D28" s="1">
        <f t="shared" si="1"/>
        <v>2</v>
      </c>
      <c r="E28" s="1"/>
      <c r="F28" s="1"/>
      <c r="G28" s="1"/>
      <c r="H28" s="1"/>
      <c r="I28" s="1"/>
      <c r="J28" s="1"/>
      <c r="K28" s="1"/>
      <c r="L28" s="3"/>
      <c r="M28" s="1"/>
      <c r="N28" s="1"/>
      <c r="O28" s="1"/>
      <c r="P28" s="1"/>
      <c r="Q28" s="1"/>
      <c r="R28" s="1"/>
      <c r="S28" s="1"/>
      <c r="T28" s="1"/>
      <c r="U28" s="1"/>
      <c r="V28" s="1"/>
      <c r="W28" s="1"/>
      <c r="X28" s="1"/>
      <c r="Y28" s="1"/>
      <c r="Z28" s="1"/>
      <c r="AA28" s="1"/>
      <c r="AB28" s="1"/>
      <c r="AC28" s="1"/>
      <c r="AD28" s="1"/>
      <c r="AE28" s="1" t="s">
        <v>40</v>
      </c>
      <c r="AF28" s="1"/>
      <c r="AG28" s="1"/>
      <c r="AH28" s="1"/>
      <c r="AI28" s="1"/>
      <c r="AJ28" s="1" t="s">
        <v>40</v>
      </c>
    </row>
    <row r="29" spans="1:36" ht="15.75" customHeight="1">
      <c r="A29" s="8" t="s">
        <v>89</v>
      </c>
      <c r="B29" s="1"/>
      <c r="C29" s="1" t="s">
        <v>37</v>
      </c>
      <c r="D29" s="1">
        <f t="shared" si="1"/>
        <v>3</v>
      </c>
      <c r="E29" s="1"/>
      <c r="F29" s="1"/>
      <c r="G29" s="1"/>
      <c r="H29" s="1" t="s">
        <v>40</v>
      </c>
      <c r="I29" s="1"/>
      <c r="J29" s="1"/>
      <c r="K29" s="1"/>
      <c r="L29" s="3"/>
      <c r="M29" s="1"/>
      <c r="N29" s="1"/>
      <c r="O29" s="1"/>
      <c r="P29" s="1"/>
      <c r="Q29" s="1"/>
      <c r="R29" s="1"/>
      <c r="S29" s="1"/>
      <c r="T29" s="1"/>
      <c r="U29" s="1"/>
      <c r="V29" s="1"/>
      <c r="W29" s="1"/>
      <c r="X29" s="1" t="s">
        <v>40</v>
      </c>
      <c r="Y29" s="1"/>
      <c r="Z29" s="1"/>
      <c r="AA29" s="1"/>
      <c r="AB29" s="1"/>
      <c r="AC29" s="1"/>
      <c r="AD29" s="1" t="s">
        <v>40</v>
      </c>
      <c r="AE29" s="1"/>
      <c r="AF29" s="1"/>
      <c r="AG29" s="1"/>
      <c r="AH29" s="1"/>
      <c r="AI29" s="1"/>
      <c r="AJ29" s="1"/>
    </row>
    <row r="30" spans="1:36" ht="15.75" customHeight="1">
      <c r="A30" s="7" t="s">
        <v>90</v>
      </c>
      <c r="B30" s="1" t="s">
        <v>91</v>
      </c>
      <c r="C30" s="1" t="s">
        <v>60</v>
      </c>
      <c r="D30" s="1">
        <f t="shared" si="1"/>
        <v>4</v>
      </c>
      <c r="E30" s="1"/>
      <c r="F30" s="1"/>
      <c r="G30" s="1"/>
      <c r="H30" s="1"/>
      <c r="I30" s="1"/>
      <c r="J30" s="1"/>
      <c r="K30" s="1"/>
      <c r="L30" s="3"/>
      <c r="M30" s="1"/>
      <c r="N30" s="1"/>
      <c r="O30" s="1"/>
      <c r="P30" s="1"/>
      <c r="Q30" s="1"/>
      <c r="R30" s="1"/>
      <c r="S30" s="1"/>
      <c r="T30" s="1"/>
      <c r="U30" s="1"/>
      <c r="V30" s="1" t="s">
        <v>55</v>
      </c>
      <c r="W30" s="1"/>
      <c r="X30" s="1"/>
      <c r="Y30" s="1"/>
      <c r="Z30" s="1"/>
      <c r="AA30" s="1" t="s">
        <v>55</v>
      </c>
      <c r="AB30" s="1" t="s">
        <v>55</v>
      </c>
      <c r="AC30" s="1"/>
      <c r="AD30" s="1"/>
      <c r="AE30" s="1"/>
      <c r="AF30" s="1" t="s">
        <v>55</v>
      </c>
      <c r="AG30" s="1"/>
      <c r="AH30" s="1"/>
      <c r="AI30" s="1"/>
      <c r="AJ30" s="1"/>
    </row>
    <row r="31" spans="1:36" ht="15.75" customHeight="1">
      <c r="A31" s="7" t="s">
        <v>92</v>
      </c>
      <c r="B31" s="1" t="s">
        <v>45</v>
      </c>
      <c r="C31" s="1" t="s">
        <v>46</v>
      </c>
      <c r="D31" s="1">
        <f t="shared" si="1"/>
        <v>1</v>
      </c>
      <c r="E31" s="1"/>
      <c r="F31" s="1"/>
      <c r="G31" s="1"/>
      <c r="H31" s="1"/>
      <c r="I31" s="1"/>
      <c r="J31" s="1"/>
      <c r="K31" s="1"/>
      <c r="L31" s="3"/>
      <c r="M31" s="1"/>
      <c r="N31" s="1"/>
      <c r="O31" s="1"/>
      <c r="P31" s="1"/>
      <c r="Q31" s="1"/>
      <c r="R31" s="1"/>
      <c r="S31" s="1"/>
      <c r="T31" s="1"/>
      <c r="U31" s="1"/>
      <c r="V31" s="1"/>
      <c r="W31" s="1"/>
      <c r="X31" s="1"/>
      <c r="Y31" s="1"/>
      <c r="Z31" s="1"/>
      <c r="AA31" s="1"/>
      <c r="AB31" s="1"/>
      <c r="AC31" s="1"/>
      <c r="AD31" s="1"/>
      <c r="AE31" s="1" t="s">
        <v>40</v>
      </c>
      <c r="AF31" s="1"/>
      <c r="AG31" s="1"/>
      <c r="AH31" s="1"/>
      <c r="AI31" s="1"/>
      <c r="AJ31" s="1"/>
    </row>
    <row r="32" spans="1:36" ht="15.75" customHeight="1">
      <c r="A32" s="7" t="s">
        <v>94</v>
      </c>
      <c r="B32" s="1" t="s">
        <v>95</v>
      </c>
      <c r="C32" s="1" t="s">
        <v>52</v>
      </c>
      <c r="D32" s="1">
        <f t="shared" si="1"/>
        <v>3</v>
      </c>
      <c r="E32" s="1" t="s">
        <v>40</v>
      </c>
      <c r="F32" s="1"/>
      <c r="G32" s="1"/>
      <c r="H32" s="1"/>
      <c r="I32" s="1"/>
      <c r="J32" s="1"/>
      <c r="K32" s="1"/>
      <c r="L32" s="3"/>
      <c r="M32" s="1"/>
      <c r="N32" s="1"/>
      <c r="O32" s="1"/>
      <c r="P32" s="1"/>
      <c r="Q32" s="1"/>
      <c r="R32" s="1"/>
      <c r="S32" s="1"/>
      <c r="T32" s="1"/>
      <c r="U32" s="1"/>
      <c r="V32" s="1"/>
      <c r="W32" s="1"/>
      <c r="X32" s="1"/>
      <c r="Y32" s="1"/>
      <c r="Z32" s="1"/>
      <c r="AA32" s="1"/>
      <c r="AB32" s="1" t="s">
        <v>40</v>
      </c>
      <c r="AC32" s="1" t="s">
        <v>40</v>
      </c>
      <c r="AD32" s="1"/>
      <c r="AE32" s="1"/>
      <c r="AF32" s="1"/>
      <c r="AG32" s="1"/>
      <c r="AH32" s="1"/>
      <c r="AI32" s="1"/>
      <c r="AJ32" s="1"/>
    </row>
    <row r="33" spans="1:36" ht="15.75" customHeight="1">
      <c r="A33" s="7" t="s">
        <v>96</v>
      </c>
      <c r="B33" s="1" t="s">
        <v>45</v>
      </c>
      <c r="C33" s="1" t="s">
        <v>46</v>
      </c>
      <c r="D33" s="1">
        <f t="shared" si="1"/>
        <v>2</v>
      </c>
      <c r="E33" s="1"/>
      <c r="F33" s="1"/>
      <c r="G33" s="1"/>
      <c r="H33" s="1" t="s">
        <v>40</v>
      </c>
      <c r="I33" s="1"/>
      <c r="J33" s="1"/>
      <c r="K33" s="1"/>
      <c r="L33" s="3"/>
      <c r="M33" s="1"/>
      <c r="N33" s="1"/>
      <c r="O33" s="1"/>
      <c r="P33" s="1"/>
      <c r="Q33" s="1"/>
      <c r="R33" s="1"/>
      <c r="S33" s="1"/>
      <c r="T33" s="1"/>
      <c r="U33" s="1"/>
      <c r="V33" s="1"/>
      <c r="W33" s="1"/>
      <c r="X33" s="1"/>
      <c r="Y33" s="1"/>
      <c r="Z33" s="1"/>
      <c r="AA33" s="1"/>
      <c r="AB33" s="1"/>
      <c r="AC33" s="1"/>
      <c r="AD33" s="1" t="s">
        <v>40</v>
      </c>
      <c r="AE33" s="1"/>
      <c r="AF33" s="1"/>
      <c r="AG33" s="1"/>
      <c r="AH33" s="1"/>
      <c r="AI33" s="1"/>
      <c r="AJ33" s="1"/>
    </row>
    <row r="34" spans="1:36" ht="15.75" customHeight="1">
      <c r="A34" s="7" t="s">
        <v>97</v>
      </c>
      <c r="B34" s="1" t="s">
        <v>45</v>
      </c>
      <c r="C34" s="1" t="s">
        <v>46</v>
      </c>
      <c r="D34" s="1">
        <f t="shared" si="1"/>
        <v>1</v>
      </c>
      <c r="E34" s="1"/>
      <c r="F34" s="1"/>
      <c r="G34" s="1"/>
      <c r="H34" s="1"/>
      <c r="I34" s="1"/>
      <c r="J34" s="1"/>
      <c r="K34" s="1"/>
      <c r="L34" s="3"/>
      <c r="M34" s="1"/>
      <c r="N34" s="1"/>
      <c r="O34" s="1"/>
      <c r="P34" s="1"/>
      <c r="Q34" s="1"/>
      <c r="R34" s="1"/>
      <c r="S34" s="1"/>
      <c r="T34" s="1"/>
      <c r="U34" s="1"/>
      <c r="V34" s="1"/>
      <c r="W34" s="1"/>
      <c r="X34" s="1"/>
      <c r="Y34" s="1"/>
      <c r="Z34" s="1"/>
      <c r="AA34" s="1"/>
      <c r="AB34" s="1"/>
      <c r="AC34" s="1"/>
      <c r="AD34" s="1"/>
      <c r="AE34" s="1" t="s">
        <v>55</v>
      </c>
      <c r="AF34" s="6"/>
      <c r="AG34" s="1"/>
      <c r="AH34" s="1"/>
      <c r="AI34" s="1"/>
      <c r="AJ34" s="1"/>
    </row>
    <row r="35" spans="1:36" ht="15.75" customHeight="1">
      <c r="A35" s="7" t="s">
        <v>98</v>
      </c>
      <c r="B35" s="1" t="s">
        <v>99</v>
      </c>
      <c r="C35" s="1" t="s">
        <v>84</v>
      </c>
      <c r="D35" s="1">
        <f t="shared" si="1"/>
        <v>3</v>
      </c>
      <c r="E35" s="1"/>
      <c r="F35" s="1"/>
      <c r="G35" s="1"/>
      <c r="H35" s="1"/>
      <c r="I35" s="1"/>
      <c r="J35" s="1"/>
      <c r="K35" s="1" t="s">
        <v>40</v>
      </c>
      <c r="L35" s="3"/>
      <c r="M35" s="1"/>
      <c r="N35" s="1" t="s">
        <v>40</v>
      </c>
      <c r="O35" s="1"/>
      <c r="P35" s="1"/>
      <c r="Q35" s="1"/>
      <c r="R35" s="1"/>
      <c r="S35" s="1"/>
      <c r="T35" s="1"/>
      <c r="U35" s="1"/>
      <c r="V35" s="1"/>
      <c r="W35" s="1"/>
      <c r="X35" s="1"/>
      <c r="Y35" s="1"/>
      <c r="Z35" s="1"/>
      <c r="AA35" s="1"/>
      <c r="AB35" s="1"/>
      <c r="AC35" s="1"/>
      <c r="AD35" s="1"/>
      <c r="AE35" s="1"/>
      <c r="AF35" s="1"/>
      <c r="AG35" s="1"/>
      <c r="AH35" s="1" t="s">
        <v>50</v>
      </c>
      <c r="AI35" s="1"/>
      <c r="AJ35" s="1"/>
    </row>
    <row r="36" spans="1:36" ht="15.75" customHeight="1">
      <c r="A36" s="7" t="s">
        <v>100</v>
      </c>
      <c r="B36" s="1" t="s">
        <v>42</v>
      </c>
      <c r="C36" s="1" t="s">
        <v>43</v>
      </c>
      <c r="D36" s="1">
        <f t="shared" si="1"/>
        <v>0</v>
      </c>
      <c r="E36" s="1"/>
      <c r="F36" s="1"/>
      <c r="G36" s="1"/>
      <c r="H36" s="1"/>
      <c r="I36" s="1"/>
      <c r="J36" s="1"/>
      <c r="K36" s="1"/>
      <c r="L36" s="3"/>
      <c r="M36" s="1"/>
      <c r="N36" s="1"/>
      <c r="O36" s="1"/>
      <c r="P36" s="1"/>
      <c r="Q36" s="1"/>
      <c r="R36" s="1"/>
      <c r="S36" s="1"/>
      <c r="T36" s="1"/>
      <c r="U36" s="1"/>
      <c r="V36" s="1"/>
      <c r="W36" s="1"/>
      <c r="X36" s="1"/>
      <c r="Y36" s="1"/>
      <c r="Z36" s="1"/>
      <c r="AA36" s="1"/>
      <c r="AB36" s="1"/>
      <c r="AC36" s="1"/>
      <c r="AD36" s="1"/>
      <c r="AE36" s="1"/>
      <c r="AF36" s="1"/>
      <c r="AG36" s="1"/>
      <c r="AH36" s="1"/>
      <c r="AI36" s="1"/>
      <c r="AJ36" s="1"/>
    </row>
    <row r="37" spans="1:36" ht="15.75" customHeight="1">
      <c r="A37" s="7" t="s">
        <v>101</v>
      </c>
      <c r="B37" s="1" t="s">
        <v>102</v>
      </c>
      <c r="C37" s="1" t="s">
        <v>37</v>
      </c>
      <c r="D37" s="1">
        <f t="shared" si="1"/>
        <v>0</v>
      </c>
      <c r="E37" s="1"/>
      <c r="F37" s="1"/>
      <c r="G37" s="1"/>
      <c r="H37" s="1"/>
      <c r="I37" s="1"/>
      <c r="J37" s="1"/>
      <c r="K37" s="1"/>
      <c r="L37" s="3"/>
      <c r="M37" s="1"/>
      <c r="N37" s="1"/>
      <c r="O37" s="1"/>
      <c r="P37" s="1"/>
      <c r="Q37" s="1"/>
      <c r="R37" s="1"/>
      <c r="S37" s="1"/>
      <c r="T37" s="1"/>
      <c r="U37" s="1"/>
      <c r="V37" s="1"/>
      <c r="W37" s="1"/>
      <c r="X37" s="1"/>
      <c r="Y37" s="1"/>
      <c r="Z37" s="1"/>
      <c r="AA37" s="1"/>
      <c r="AB37" s="1"/>
      <c r="AC37" s="1"/>
      <c r="AD37" s="1"/>
      <c r="AE37" s="1"/>
      <c r="AF37" s="1"/>
      <c r="AG37" s="1"/>
      <c r="AH37" s="1"/>
      <c r="AI37" s="1"/>
      <c r="AJ37" s="1"/>
    </row>
    <row r="38" spans="1:36" ht="15.75" customHeight="1">
      <c r="A38" s="7" t="s">
        <v>103</v>
      </c>
      <c r="B38" s="1" t="s">
        <v>45</v>
      </c>
      <c r="C38" s="1" t="s">
        <v>46</v>
      </c>
      <c r="D38" s="1">
        <f t="shared" si="1"/>
        <v>1</v>
      </c>
      <c r="E38" s="1"/>
      <c r="F38" s="1"/>
      <c r="G38" s="1"/>
      <c r="H38" s="1"/>
      <c r="I38" s="1"/>
      <c r="J38" s="1"/>
      <c r="K38" s="1"/>
      <c r="L38" s="3"/>
      <c r="M38" s="1"/>
      <c r="N38" s="1"/>
      <c r="O38" s="1"/>
      <c r="P38" s="1"/>
      <c r="Q38" s="1"/>
      <c r="R38" s="1"/>
      <c r="S38" s="1"/>
      <c r="T38" s="1"/>
      <c r="U38" s="1"/>
      <c r="V38" s="1"/>
      <c r="W38" s="1"/>
      <c r="X38" s="1"/>
      <c r="Y38" s="1"/>
      <c r="Z38" s="1"/>
      <c r="AA38" s="1"/>
      <c r="AB38" s="1" t="s">
        <v>40</v>
      </c>
      <c r="AC38" s="1"/>
      <c r="AD38" s="1"/>
      <c r="AE38" s="1"/>
      <c r="AF38" s="1"/>
      <c r="AG38" s="1"/>
      <c r="AH38" s="1"/>
      <c r="AI38" s="1"/>
      <c r="AJ38" s="1"/>
    </row>
    <row r="39" spans="1:36" ht="15.75" customHeight="1">
      <c r="A39" s="7" t="s">
        <v>104</v>
      </c>
      <c r="B39" s="1" t="s">
        <v>105</v>
      </c>
      <c r="C39" s="1" t="s">
        <v>43</v>
      </c>
      <c r="D39" s="1">
        <f t="shared" si="1"/>
        <v>4</v>
      </c>
      <c r="E39" s="1"/>
      <c r="F39" s="1" t="s">
        <v>40</v>
      </c>
      <c r="G39" s="1" t="s">
        <v>40</v>
      </c>
      <c r="H39" s="1"/>
      <c r="I39" s="1"/>
      <c r="J39" s="1"/>
      <c r="K39" s="1"/>
      <c r="L39" s="3"/>
      <c r="M39" s="1"/>
      <c r="N39" s="1"/>
      <c r="O39" s="1"/>
      <c r="P39" s="1"/>
      <c r="Q39" s="1"/>
      <c r="R39" s="1"/>
      <c r="S39" s="1"/>
      <c r="T39" s="1"/>
      <c r="U39" s="1"/>
      <c r="V39" s="1"/>
      <c r="W39" s="1"/>
      <c r="X39" s="1"/>
      <c r="Y39" s="1" t="s">
        <v>40</v>
      </c>
      <c r="Z39" s="1"/>
      <c r="AA39" s="1"/>
      <c r="AB39" s="1"/>
      <c r="AC39" s="1" t="s">
        <v>40</v>
      </c>
      <c r="AD39" s="1"/>
      <c r="AE39" s="1"/>
      <c r="AF39" s="1"/>
      <c r="AG39" s="1"/>
      <c r="AH39" s="1"/>
      <c r="AI39" s="1"/>
      <c r="AJ39" s="1"/>
    </row>
    <row r="40" spans="1:36" ht="15.75" customHeight="1">
      <c r="A40" s="7" t="s">
        <v>106</v>
      </c>
      <c r="B40" s="1" t="s">
        <v>39</v>
      </c>
      <c r="C40" s="1" t="s">
        <v>52</v>
      </c>
      <c r="D40" s="1">
        <f t="shared" si="1"/>
        <v>5</v>
      </c>
      <c r="E40" s="1"/>
      <c r="F40" s="1"/>
      <c r="G40" s="1"/>
      <c r="H40" s="1"/>
      <c r="I40" s="1" t="s">
        <v>40</v>
      </c>
      <c r="J40" s="1"/>
      <c r="K40" s="1"/>
      <c r="L40" s="3"/>
      <c r="M40" s="1" t="s">
        <v>40</v>
      </c>
      <c r="N40" s="1"/>
      <c r="O40" s="1"/>
      <c r="P40" s="1"/>
      <c r="Q40" s="1"/>
      <c r="R40" s="1"/>
      <c r="S40" s="1" t="s">
        <v>40</v>
      </c>
      <c r="T40" s="1"/>
      <c r="U40" s="1" t="s">
        <v>40</v>
      </c>
      <c r="V40" s="1"/>
      <c r="W40" s="1"/>
      <c r="X40" s="1"/>
      <c r="Y40" s="1"/>
      <c r="Z40" s="1" t="s">
        <v>40</v>
      </c>
      <c r="AA40" s="1"/>
      <c r="AB40" s="1"/>
      <c r="AC40" s="1"/>
      <c r="AD40" s="1"/>
      <c r="AE40" s="1"/>
      <c r="AF40" s="1"/>
      <c r="AG40" s="1"/>
      <c r="AH40" s="1"/>
      <c r="AI40" s="1"/>
      <c r="AJ40" s="1"/>
    </row>
    <row r="41" spans="1:36" ht="15.75" customHeight="1">
      <c r="A41" s="7" t="s">
        <v>107</v>
      </c>
      <c r="B41" s="1" t="s">
        <v>108</v>
      </c>
      <c r="C41" s="1" t="s">
        <v>60</v>
      </c>
      <c r="D41" s="1">
        <f t="shared" si="1"/>
        <v>2</v>
      </c>
      <c r="E41" s="1"/>
      <c r="F41" s="1" t="s">
        <v>40</v>
      </c>
      <c r="G41" s="1"/>
      <c r="H41" s="1"/>
      <c r="I41" s="1"/>
      <c r="J41" s="1"/>
      <c r="K41" s="1"/>
      <c r="L41" s="3"/>
      <c r="M41" s="1"/>
      <c r="N41" s="1"/>
      <c r="O41" s="1"/>
      <c r="P41" s="1"/>
      <c r="Q41" s="1"/>
      <c r="R41" s="1"/>
      <c r="S41" s="1"/>
      <c r="T41" s="1"/>
      <c r="U41" s="1"/>
      <c r="V41" s="1"/>
      <c r="W41" s="1"/>
      <c r="X41" s="1"/>
      <c r="Y41" s="1"/>
      <c r="Z41" s="1"/>
      <c r="AA41" s="1"/>
      <c r="AB41" s="1"/>
      <c r="AC41" s="1"/>
      <c r="AD41" s="1"/>
      <c r="AE41" s="1"/>
      <c r="AF41" s="1"/>
      <c r="AG41" s="1"/>
      <c r="AH41" s="1"/>
      <c r="AI41" s="1" t="s">
        <v>40</v>
      </c>
      <c r="AJ41" s="1"/>
    </row>
    <row r="42" spans="1:36" ht="15.75" customHeight="1">
      <c r="A42" s="7" t="s">
        <v>109</v>
      </c>
      <c r="B42" s="1" t="s">
        <v>42</v>
      </c>
      <c r="C42" s="1" t="s">
        <v>43</v>
      </c>
      <c r="D42" s="1">
        <f t="shared" si="1"/>
        <v>1</v>
      </c>
      <c r="E42" s="1"/>
      <c r="F42" s="1"/>
      <c r="G42" s="1"/>
      <c r="H42" s="1"/>
      <c r="I42" s="1"/>
      <c r="J42" s="1"/>
      <c r="K42" s="1"/>
      <c r="L42" s="3"/>
      <c r="M42" s="1"/>
      <c r="N42" s="1"/>
      <c r="O42" s="1"/>
      <c r="P42" s="1"/>
      <c r="Q42" s="1"/>
      <c r="R42" s="1"/>
      <c r="S42" s="1"/>
      <c r="T42" s="1"/>
      <c r="U42" s="1"/>
      <c r="V42" s="1"/>
      <c r="W42" s="1"/>
      <c r="X42" s="1"/>
      <c r="Y42" s="1"/>
      <c r="Z42" s="1"/>
      <c r="AA42" s="1"/>
      <c r="AB42" s="1"/>
      <c r="AC42" s="1"/>
      <c r="AD42" s="1"/>
      <c r="AE42" s="1"/>
      <c r="AF42" s="1"/>
      <c r="AG42" s="1"/>
      <c r="AH42" s="1"/>
      <c r="AI42" s="1"/>
      <c r="AJ42" s="1" t="s">
        <v>50</v>
      </c>
    </row>
    <row r="43" spans="1:36" ht="15.75" customHeight="1">
      <c r="A43" s="7" t="s">
        <v>110</v>
      </c>
      <c r="B43" s="1" t="s">
        <v>111</v>
      </c>
      <c r="C43" s="1" t="s">
        <v>46</v>
      </c>
      <c r="D43" s="1">
        <f t="shared" si="1"/>
        <v>2</v>
      </c>
      <c r="E43" s="1"/>
      <c r="F43" s="1"/>
      <c r="G43" s="1"/>
      <c r="H43" s="1"/>
      <c r="I43" s="1"/>
      <c r="J43" s="1"/>
      <c r="K43" s="1"/>
      <c r="L43" s="3"/>
      <c r="M43" s="1"/>
      <c r="N43" s="1"/>
      <c r="O43" s="1"/>
      <c r="P43" s="1"/>
      <c r="Q43" s="1"/>
      <c r="R43" s="1"/>
      <c r="S43" s="1"/>
      <c r="T43" s="1"/>
      <c r="U43" s="1"/>
      <c r="V43" s="1" t="s">
        <v>40</v>
      </c>
      <c r="W43" s="1"/>
      <c r="X43" s="1"/>
      <c r="Y43" s="1"/>
      <c r="Z43" s="1"/>
      <c r="AA43" s="1"/>
      <c r="AB43" s="1"/>
      <c r="AC43" s="1" t="s">
        <v>40</v>
      </c>
      <c r="AD43" s="1"/>
      <c r="AE43" s="1"/>
      <c r="AF43" s="1"/>
      <c r="AG43" s="1"/>
      <c r="AH43" s="1"/>
      <c r="AI43" s="1"/>
      <c r="AJ43" s="1"/>
    </row>
    <row r="44" spans="1:36" ht="15.75" customHeight="1">
      <c r="A44" s="7" t="s">
        <v>112</v>
      </c>
      <c r="B44" s="1" t="s">
        <v>42</v>
      </c>
      <c r="C44" s="1" t="s">
        <v>81</v>
      </c>
      <c r="D44" s="1">
        <f t="shared" si="1"/>
        <v>2</v>
      </c>
      <c r="E44" s="1"/>
      <c r="F44" s="1"/>
      <c r="G44" s="1"/>
      <c r="H44" s="1"/>
      <c r="I44" s="1"/>
      <c r="J44" s="1"/>
      <c r="K44" s="1"/>
      <c r="L44" s="3"/>
      <c r="M44" s="1"/>
      <c r="N44" s="1"/>
      <c r="O44" s="1"/>
      <c r="P44" s="1"/>
      <c r="Q44" s="1"/>
      <c r="R44" s="1"/>
      <c r="S44" s="1"/>
      <c r="T44" s="1"/>
      <c r="U44" s="1"/>
      <c r="V44" s="1" t="s">
        <v>40</v>
      </c>
      <c r="W44" s="1"/>
      <c r="X44" s="1"/>
      <c r="Y44" s="1"/>
      <c r="Z44" s="1"/>
      <c r="AA44" s="1"/>
      <c r="AB44" s="1"/>
      <c r="AC44" s="1" t="s">
        <v>40</v>
      </c>
      <c r="AD44" s="1"/>
      <c r="AE44" s="1"/>
      <c r="AF44" s="1"/>
      <c r="AG44" s="1"/>
      <c r="AH44" s="1"/>
      <c r="AI44" s="1"/>
      <c r="AJ44" s="1"/>
    </row>
    <row r="45" spans="1:36" ht="15.75" customHeight="1">
      <c r="A45" s="7" t="s">
        <v>113</v>
      </c>
      <c r="B45" s="1" t="s">
        <v>45</v>
      </c>
      <c r="C45" s="1" t="s">
        <v>46</v>
      </c>
      <c r="D45" s="1">
        <f t="shared" si="1"/>
        <v>2</v>
      </c>
      <c r="E45" s="1"/>
      <c r="F45" s="1"/>
      <c r="G45" s="1"/>
      <c r="H45" s="1"/>
      <c r="I45" s="1"/>
      <c r="J45" s="1"/>
      <c r="K45" s="1"/>
      <c r="L45" s="3" t="s">
        <v>55</v>
      </c>
      <c r="M45" s="1"/>
      <c r="N45" s="1"/>
      <c r="O45" s="1"/>
      <c r="P45" s="1" t="s">
        <v>50</v>
      </c>
      <c r="Q45" s="1"/>
      <c r="R45" s="1"/>
      <c r="S45" s="1"/>
      <c r="T45" s="1"/>
      <c r="U45" s="1"/>
      <c r="V45" s="1"/>
      <c r="W45" s="1"/>
      <c r="X45" s="1"/>
      <c r="Y45" s="1"/>
      <c r="Z45" s="1"/>
      <c r="AA45" s="1"/>
      <c r="AB45" s="1"/>
      <c r="AC45" s="1"/>
      <c r="AD45" s="1"/>
      <c r="AE45" s="1"/>
      <c r="AF45" s="1"/>
      <c r="AG45" s="1"/>
      <c r="AH45" s="1"/>
      <c r="AI45" s="1"/>
      <c r="AJ45" s="1"/>
    </row>
    <row r="46" spans="1:36" ht="15.75" customHeight="1">
      <c r="A46" s="9" t="s">
        <v>114</v>
      </c>
      <c r="B46" s="1" t="s">
        <v>80</v>
      </c>
      <c r="C46" s="1" t="s">
        <v>43</v>
      </c>
      <c r="D46" s="1">
        <f t="shared" si="1"/>
        <v>1</v>
      </c>
      <c r="E46" s="1"/>
      <c r="F46" s="1"/>
      <c r="G46" s="1"/>
      <c r="H46" s="1"/>
      <c r="I46" s="1"/>
      <c r="J46" s="1"/>
      <c r="K46" s="1"/>
      <c r="L46" s="3" t="s">
        <v>40</v>
      </c>
      <c r="M46" s="1"/>
      <c r="N46" s="1"/>
      <c r="O46" s="1"/>
      <c r="P46" s="1"/>
      <c r="Q46" s="1"/>
      <c r="R46" s="1"/>
      <c r="S46" s="1"/>
      <c r="T46" s="1"/>
      <c r="U46" s="1"/>
      <c r="V46" s="1"/>
      <c r="W46" s="1"/>
      <c r="X46" s="1"/>
      <c r="Y46" s="1"/>
      <c r="Z46" s="1"/>
      <c r="AA46" s="1"/>
      <c r="AB46" s="1"/>
      <c r="AC46" s="1"/>
      <c r="AD46" s="1"/>
      <c r="AE46" s="1"/>
      <c r="AF46" s="1"/>
      <c r="AG46" s="1"/>
      <c r="AH46" s="1"/>
      <c r="AI46" s="1"/>
      <c r="AJ46" s="1"/>
    </row>
    <row r="47" spans="1:36" ht="15.75" customHeight="1">
      <c r="A47" s="9" t="s">
        <v>115</v>
      </c>
      <c r="B47" s="1" t="s">
        <v>42</v>
      </c>
      <c r="C47" s="1" t="s">
        <v>84</v>
      </c>
      <c r="D47" s="1">
        <f t="shared" si="1"/>
        <v>0</v>
      </c>
      <c r="E47" s="1"/>
      <c r="F47" s="1"/>
      <c r="G47" s="1"/>
      <c r="H47" s="1"/>
      <c r="I47" s="1"/>
      <c r="J47" s="1"/>
      <c r="K47" s="1"/>
      <c r="L47" s="3"/>
      <c r="M47" s="1"/>
      <c r="N47" s="1"/>
      <c r="O47" s="1"/>
      <c r="P47" s="1"/>
      <c r="Q47" s="1"/>
      <c r="R47" s="1"/>
      <c r="S47" s="1"/>
      <c r="T47" s="1"/>
      <c r="U47" s="1"/>
      <c r="V47" s="1"/>
      <c r="W47" s="1"/>
      <c r="X47" s="1"/>
      <c r="Y47" s="1"/>
      <c r="Z47" s="1"/>
      <c r="AA47" s="1"/>
      <c r="AB47" s="1"/>
      <c r="AC47" s="1"/>
      <c r="AD47" s="1"/>
      <c r="AE47" s="1"/>
      <c r="AF47" s="1"/>
      <c r="AG47" s="1"/>
      <c r="AH47" s="1"/>
      <c r="AI47" s="1"/>
      <c r="AJ47" s="1"/>
    </row>
    <row r="48" spans="1:36" ht="15.75" customHeight="1">
      <c r="A48" s="9" t="s">
        <v>116</v>
      </c>
      <c r="B48" s="1" t="s">
        <v>102</v>
      </c>
      <c r="C48" s="1" t="s">
        <v>37</v>
      </c>
      <c r="D48" s="1">
        <f t="shared" si="1"/>
        <v>0</v>
      </c>
      <c r="E48" s="1"/>
      <c r="F48" s="1"/>
      <c r="G48" s="1"/>
      <c r="H48" s="1"/>
      <c r="I48" s="1"/>
      <c r="J48" s="1"/>
      <c r="K48" s="1"/>
      <c r="L48" s="3"/>
      <c r="M48" s="1"/>
      <c r="N48" s="1"/>
      <c r="O48" s="1"/>
      <c r="P48" s="1"/>
      <c r="Q48" s="1"/>
      <c r="R48" s="1"/>
      <c r="S48" s="1"/>
      <c r="T48" s="1"/>
      <c r="U48" s="1"/>
      <c r="V48" s="1"/>
      <c r="W48" s="1"/>
      <c r="X48" s="1"/>
      <c r="Y48" s="1"/>
      <c r="Z48" s="1"/>
      <c r="AA48" s="1"/>
      <c r="AB48" s="1"/>
      <c r="AC48" s="1"/>
      <c r="AD48" s="1"/>
      <c r="AE48" s="1"/>
      <c r="AF48" s="1"/>
      <c r="AG48" s="1"/>
      <c r="AH48" s="1"/>
      <c r="AI48" s="1"/>
      <c r="AJ48" s="1"/>
    </row>
    <row r="49" spans="1:36" ht="15.75" customHeight="1">
      <c r="A49" s="9" t="s">
        <v>117</v>
      </c>
      <c r="B49" s="1" t="s">
        <v>118</v>
      </c>
      <c r="C49" s="1" t="s">
        <v>60</v>
      </c>
      <c r="D49" s="1">
        <f t="shared" si="1"/>
        <v>2</v>
      </c>
      <c r="E49" s="1"/>
      <c r="F49" s="1"/>
      <c r="G49" s="1"/>
      <c r="H49" s="1" t="s">
        <v>40</v>
      </c>
      <c r="I49" s="1"/>
      <c r="J49" s="1"/>
      <c r="K49" s="1"/>
      <c r="L49" s="3"/>
      <c r="M49" s="1"/>
      <c r="N49" s="1"/>
      <c r="O49" s="1"/>
      <c r="P49" s="1"/>
      <c r="Q49" s="1"/>
      <c r="R49" s="1"/>
      <c r="S49" s="1"/>
      <c r="T49" s="1"/>
      <c r="U49" s="1"/>
      <c r="V49" s="1"/>
      <c r="W49" s="1"/>
      <c r="X49" s="1"/>
      <c r="Y49" s="1" t="s">
        <v>40</v>
      </c>
      <c r="Z49" s="1"/>
      <c r="AA49" s="1"/>
      <c r="AB49" s="1"/>
      <c r="AC49" s="1"/>
      <c r="AD49" s="1"/>
      <c r="AE49" s="1"/>
      <c r="AF49" s="1"/>
      <c r="AG49" s="1"/>
      <c r="AH49" s="1"/>
      <c r="AI49" s="1"/>
      <c r="AJ49" s="1"/>
    </row>
    <row r="50" spans="1:36" ht="15.75" customHeight="1">
      <c r="A50" s="9" t="s">
        <v>119</v>
      </c>
      <c r="B50" s="1" t="s">
        <v>120</v>
      </c>
      <c r="C50" s="1" t="s">
        <v>60</v>
      </c>
      <c r="D50" s="1">
        <f t="shared" si="1"/>
        <v>1</v>
      </c>
      <c r="E50" s="1"/>
      <c r="F50" s="1"/>
      <c r="G50" s="1"/>
      <c r="H50" s="1"/>
      <c r="I50" s="1"/>
      <c r="J50" s="1"/>
      <c r="K50" s="1"/>
      <c r="L50" s="3"/>
      <c r="M50" s="1"/>
      <c r="N50" s="1"/>
      <c r="O50" s="1"/>
      <c r="P50" s="1"/>
      <c r="Q50" s="1"/>
      <c r="R50" s="1"/>
      <c r="S50" s="1"/>
      <c r="T50" s="1"/>
      <c r="U50" s="1"/>
      <c r="V50" s="1"/>
      <c r="W50" s="1"/>
      <c r="X50" s="1"/>
      <c r="Y50" s="1"/>
      <c r="Z50" s="1"/>
      <c r="AA50" s="1"/>
      <c r="AB50" s="1"/>
      <c r="AC50" s="1"/>
      <c r="AD50" s="1"/>
      <c r="AE50" s="1"/>
      <c r="AF50" s="1"/>
      <c r="AG50" s="1"/>
      <c r="AH50" s="1" t="s">
        <v>55</v>
      </c>
      <c r="AI50" s="1"/>
      <c r="AJ50" s="1"/>
    </row>
    <row r="51" spans="1:36" ht="15.75" customHeight="1">
      <c r="A51" s="9" t="s">
        <v>121</v>
      </c>
      <c r="B51" s="1" t="s">
        <v>102</v>
      </c>
      <c r="C51" s="1" t="s">
        <v>37</v>
      </c>
      <c r="D51" s="1">
        <f t="shared" si="1"/>
        <v>0</v>
      </c>
      <c r="E51" s="1"/>
      <c r="F51" s="1"/>
      <c r="G51" s="1"/>
      <c r="H51" s="1"/>
      <c r="I51" s="1"/>
      <c r="J51" s="1"/>
      <c r="K51" s="1"/>
      <c r="L51" s="3"/>
      <c r="M51" s="1"/>
      <c r="N51" s="1"/>
      <c r="O51" s="1"/>
      <c r="P51" s="1"/>
      <c r="Q51" s="1"/>
      <c r="R51" s="1"/>
      <c r="S51" s="1"/>
      <c r="T51" s="1"/>
      <c r="U51" s="1"/>
      <c r="V51" s="1"/>
      <c r="W51" s="1"/>
      <c r="X51" s="1"/>
      <c r="Y51" s="1"/>
      <c r="Z51" s="1"/>
      <c r="AA51" s="1"/>
      <c r="AB51" s="1"/>
      <c r="AC51" s="1"/>
      <c r="AD51" s="1"/>
      <c r="AE51" s="1"/>
      <c r="AF51" s="1"/>
      <c r="AG51" s="1"/>
      <c r="AH51" s="1"/>
      <c r="AI51" s="1"/>
      <c r="AJ51" s="1"/>
    </row>
    <row r="52" spans="1:36" ht="15.75" customHeight="1">
      <c r="A52" s="9" t="s">
        <v>122</v>
      </c>
      <c r="B52" s="1" t="s">
        <v>102</v>
      </c>
      <c r="C52" s="1" t="s">
        <v>37</v>
      </c>
      <c r="D52" s="1">
        <f t="shared" si="1"/>
        <v>0</v>
      </c>
      <c r="E52" s="1"/>
      <c r="F52" s="1"/>
      <c r="G52" s="1"/>
      <c r="H52" s="1"/>
      <c r="I52" s="1"/>
      <c r="J52" s="1"/>
      <c r="K52" s="1"/>
      <c r="L52" s="3"/>
      <c r="M52" s="1"/>
      <c r="N52" s="1"/>
      <c r="O52" s="1"/>
      <c r="P52" s="1"/>
      <c r="Q52" s="1"/>
      <c r="R52" s="1"/>
      <c r="S52" s="1"/>
      <c r="T52" s="1"/>
      <c r="U52" s="1"/>
      <c r="V52" s="1"/>
      <c r="W52" s="1"/>
      <c r="X52" s="1"/>
      <c r="Y52" s="1"/>
      <c r="Z52" s="1"/>
      <c r="AA52" s="1"/>
      <c r="AB52" s="1"/>
      <c r="AC52" s="1"/>
      <c r="AD52" s="1"/>
      <c r="AE52" s="1"/>
      <c r="AF52" s="1"/>
      <c r="AG52" s="1"/>
      <c r="AH52" s="1"/>
      <c r="AI52" s="1"/>
      <c r="AJ52" s="1"/>
    </row>
    <row r="53" spans="1:36" ht="15.75" customHeight="1">
      <c r="A53" s="9" t="s">
        <v>123</v>
      </c>
      <c r="B53" s="1" t="s">
        <v>102</v>
      </c>
      <c r="C53" s="1" t="s">
        <v>37</v>
      </c>
      <c r="D53" s="1">
        <f t="shared" si="1"/>
        <v>0</v>
      </c>
      <c r="E53" s="1"/>
      <c r="F53" s="1"/>
      <c r="G53" s="1"/>
      <c r="H53" s="1"/>
      <c r="I53" s="1"/>
      <c r="J53" s="1"/>
      <c r="K53" s="1"/>
      <c r="L53" s="3"/>
      <c r="M53" s="1"/>
      <c r="N53" s="1"/>
      <c r="O53" s="1"/>
      <c r="P53" s="1"/>
      <c r="Q53" s="1"/>
      <c r="R53" s="1"/>
      <c r="S53" s="1"/>
      <c r="T53" s="1"/>
      <c r="U53" s="1"/>
      <c r="V53" s="1"/>
      <c r="W53" s="1"/>
      <c r="X53" s="1"/>
      <c r="Y53" s="1"/>
      <c r="Z53" s="1"/>
      <c r="AA53" s="1"/>
      <c r="AB53" s="1"/>
      <c r="AC53" s="1"/>
      <c r="AD53" s="1"/>
      <c r="AE53" s="1"/>
      <c r="AF53" s="1"/>
      <c r="AG53" s="1"/>
      <c r="AH53" s="1"/>
      <c r="AI53" s="1"/>
      <c r="AJ53" s="1"/>
    </row>
    <row r="54" spans="1:36" ht="15.75" customHeight="1">
      <c r="A54" s="9" t="s">
        <v>124</v>
      </c>
      <c r="B54" s="1" t="s">
        <v>102</v>
      </c>
      <c r="C54" s="1" t="s">
        <v>37</v>
      </c>
      <c r="D54" s="1">
        <f t="shared" si="1"/>
        <v>0</v>
      </c>
      <c r="E54" s="1"/>
      <c r="F54" s="1"/>
      <c r="G54" s="1"/>
      <c r="H54" s="1"/>
      <c r="I54" s="1"/>
      <c r="J54" s="1"/>
      <c r="K54" s="1"/>
      <c r="L54" s="3"/>
      <c r="M54" s="1"/>
      <c r="N54" s="1"/>
      <c r="O54" s="1"/>
      <c r="P54" s="1"/>
      <c r="Q54" s="1"/>
      <c r="R54" s="1"/>
      <c r="S54" s="1"/>
      <c r="T54" s="1"/>
      <c r="U54" s="1"/>
      <c r="V54" s="1"/>
      <c r="W54" s="1"/>
      <c r="X54" s="1"/>
      <c r="Y54" s="1"/>
      <c r="Z54" s="1"/>
      <c r="AA54" s="1"/>
      <c r="AB54" s="1"/>
      <c r="AC54" s="1"/>
      <c r="AD54" s="1"/>
      <c r="AE54" s="1"/>
      <c r="AF54" s="1"/>
      <c r="AG54" s="1"/>
      <c r="AH54" s="1"/>
      <c r="AI54" s="1"/>
      <c r="AJ54" s="1"/>
    </row>
    <row r="55" spans="1:36" ht="15.75" customHeight="1">
      <c r="A55" s="9" t="s">
        <v>125</v>
      </c>
      <c r="B55" s="1" t="s">
        <v>126</v>
      </c>
      <c r="C55" s="1" t="s">
        <v>46</v>
      </c>
      <c r="D55" s="1">
        <f t="shared" si="1"/>
        <v>1</v>
      </c>
      <c r="E55" s="1"/>
      <c r="F55" s="1"/>
      <c r="G55" s="1"/>
      <c r="H55" s="1"/>
      <c r="I55" s="1"/>
      <c r="J55" s="1"/>
      <c r="K55" s="1"/>
      <c r="L55" s="3"/>
      <c r="M55" s="1"/>
      <c r="N55" s="1"/>
      <c r="O55" s="1"/>
      <c r="P55" s="1"/>
      <c r="Q55" s="1"/>
      <c r="R55" s="1"/>
      <c r="S55" s="1"/>
      <c r="T55" s="1" t="s">
        <v>50</v>
      </c>
      <c r="U55" s="1"/>
      <c r="V55" s="1"/>
      <c r="W55" s="1"/>
      <c r="X55" s="1"/>
      <c r="Y55" s="1"/>
      <c r="Z55" s="1"/>
      <c r="AA55" s="1"/>
      <c r="AB55" s="1"/>
      <c r="AC55" s="1"/>
      <c r="AD55" s="1"/>
      <c r="AE55" s="1"/>
      <c r="AF55" s="1"/>
      <c r="AG55" s="1"/>
      <c r="AH55" s="1"/>
      <c r="AI55" s="1"/>
      <c r="AJ55" s="1"/>
    </row>
    <row r="56" spans="1:36" ht="15.75" customHeight="1">
      <c r="A56" s="9" t="s">
        <v>127</v>
      </c>
      <c r="B56" s="1" t="s">
        <v>99</v>
      </c>
      <c r="C56" s="1" t="s">
        <v>37</v>
      </c>
      <c r="D56" s="1">
        <f t="shared" si="1"/>
        <v>1</v>
      </c>
      <c r="E56" s="1"/>
      <c r="F56" s="1"/>
      <c r="G56" s="1"/>
      <c r="H56" s="1"/>
      <c r="I56" s="1" t="s">
        <v>40</v>
      </c>
      <c r="J56" s="1"/>
      <c r="K56" s="1"/>
      <c r="L56" s="3"/>
      <c r="M56" s="1"/>
      <c r="N56" s="1"/>
      <c r="O56" s="1"/>
      <c r="P56" s="1"/>
      <c r="Q56" s="1"/>
      <c r="R56" s="1"/>
      <c r="S56" s="1"/>
      <c r="T56" s="1"/>
      <c r="U56" s="1"/>
      <c r="V56" s="1"/>
      <c r="W56" s="1"/>
      <c r="X56" s="1"/>
      <c r="Y56" s="1"/>
      <c r="Z56" s="1"/>
      <c r="AA56" s="1"/>
      <c r="AB56" s="1"/>
      <c r="AC56" s="1"/>
      <c r="AD56" s="1"/>
      <c r="AE56" s="1"/>
      <c r="AF56" s="1"/>
      <c r="AG56" s="1"/>
      <c r="AH56" s="1"/>
      <c r="AI56" s="1"/>
      <c r="AJ56" s="1"/>
    </row>
    <row r="57" spans="1:36" ht="15.75" customHeight="1">
      <c r="A57" s="9" t="s">
        <v>128</v>
      </c>
      <c r="B57" s="1" t="s">
        <v>42</v>
      </c>
      <c r="C57" s="1" t="s">
        <v>52</v>
      </c>
      <c r="D57" s="1">
        <f t="shared" si="1"/>
        <v>0</v>
      </c>
      <c r="E57" s="1"/>
      <c r="F57" s="1"/>
      <c r="G57" s="1"/>
      <c r="H57" s="1"/>
      <c r="I57" s="1"/>
      <c r="J57" s="1"/>
      <c r="K57" s="1"/>
      <c r="L57" s="3"/>
      <c r="M57" s="1"/>
      <c r="N57" s="1"/>
      <c r="O57" s="1"/>
      <c r="P57" s="1"/>
      <c r="Q57" s="1"/>
      <c r="R57" s="1"/>
      <c r="S57" s="1"/>
      <c r="T57" s="1"/>
      <c r="U57" s="1"/>
      <c r="V57" s="1"/>
      <c r="W57" s="1"/>
      <c r="X57" s="1"/>
      <c r="Y57" s="1"/>
      <c r="Z57" s="1"/>
      <c r="AA57" s="1"/>
      <c r="AB57" s="1"/>
      <c r="AC57" s="1"/>
      <c r="AD57" s="1"/>
      <c r="AE57" s="1"/>
      <c r="AF57" s="1"/>
      <c r="AG57" s="1"/>
      <c r="AH57" s="1"/>
      <c r="AI57" s="1"/>
      <c r="AJ57" s="1"/>
    </row>
    <row r="58" spans="1:36" ht="15.75" customHeight="1">
      <c r="A58" s="9" t="s">
        <v>129</v>
      </c>
      <c r="B58" s="1" t="s">
        <v>102</v>
      </c>
      <c r="C58" s="1" t="s">
        <v>37</v>
      </c>
      <c r="D58" s="1">
        <f t="shared" si="1"/>
        <v>0</v>
      </c>
      <c r="E58" s="1"/>
      <c r="F58" s="1"/>
      <c r="G58" s="1"/>
      <c r="H58" s="1"/>
      <c r="I58" s="1"/>
      <c r="J58" s="1"/>
      <c r="K58" s="1"/>
      <c r="L58" s="3"/>
      <c r="M58" s="1"/>
      <c r="N58" s="1"/>
      <c r="O58" s="1"/>
      <c r="P58" s="1"/>
      <c r="Q58" s="1"/>
      <c r="R58" s="1"/>
      <c r="S58" s="1"/>
      <c r="T58" s="1"/>
      <c r="U58" s="1"/>
      <c r="V58" s="1"/>
      <c r="W58" s="1"/>
      <c r="X58" s="1"/>
      <c r="Y58" s="1"/>
      <c r="Z58" s="1"/>
      <c r="AA58" s="1"/>
      <c r="AB58" s="1"/>
      <c r="AC58" s="1"/>
      <c r="AD58" s="1"/>
      <c r="AE58" s="1"/>
      <c r="AF58" s="1"/>
      <c r="AG58" s="1"/>
      <c r="AH58" s="1"/>
      <c r="AI58" s="1"/>
      <c r="AJ58" s="1"/>
    </row>
    <row r="59" spans="1:36" ht="15.75" customHeight="1">
      <c r="A59" s="9" t="s">
        <v>131</v>
      </c>
      <c r="B59" s="1" t="s">
        <v>99</v>
      </c>
      <c r="C59" s="1" t="s">
        <v>60</v>
      </c>
      <c r="D59" s="1">
        <f t="shared" si="1"/>
        <v>0</v>
      </c>
      <c r="E59" s="1"/>
      <c r="F59" s="1"/>
      <c r="G59" s="1"/>
      <c r="H59" s="1"/>
      <c r="I59" s="1"/>
      <c r="J59" s="1"/>
      <c r="K59" s="1"/>
      <c r="L59" s="3"/>
      <c r="M59" s="1"/>
      <c r="N59" s="1"/>
      <c r="O59" s="1"/>
      <c r="P59" s="1"/>
      <c r="Q59" s="1"/>
      <c r="R59" s="1"/>
      <c r="S59" s="1"/>
      <c r="T59" s="1"/>
      <c r="U59" s="1"/>
      <c r="V59" s="1"/>
      <c r="W59" s="1"/>
      <c r="X59" s="1"/>
      <c r="Y59" s="1"/>
      <c r="Z59" s="1"/>
      <c r="AA59" s="1"/>
      <c r="AB59" s="1"/>
      <c r="AC59" s="1"/>
      <c r="AD59" s="1"/>
      <c r="AE59" s="1"/>
      <c r="AF59" s="1"/>
      <c r="AG59" s="1"/>
      <c r="AH59" s="1"/>
      <c r="AI59" s="1"/>
      <c r="AJ59" s="1"/>
    </row>
    <row r="60" spans="1:36" ht="15.75" customHeight="1">
      <c r="A60" s="9" t="s">
        <v>132</v>
      </c>
      <c r="B60" s="1" t="s">
        <v>102</v>
      </c>
      <c r="C60" s="1" t="s">
        <v>37</v>
      </c>
      <c r="D60" s="1">
        <f t="shared" si="1"/>
        <v>0</v>
      </c>
      <c r="E60" s="1"/>
      <c r="F60" s="1"/>
      <c r="G60" s="1"/>
      <c r="H60" s="1"/>
      <c r="I60" s="1"/>
      <c r="J60" s="1"/>
      <c r="K60" s="1"/>
      <c r="L60" s="3"/>
      <c r="M60" s="1"/>
      <c r="N60" s="1"/>
      <c r="O60" s="1"/>
      <c r="P60" s="1"/>
      <c r="Q60" s="1"/>
      <c r="R60" s="1"/>
      <c r="S60" s="1"/>
      <c r="T60" s="1"/>
      <c r="U60" s="1"/>
      <c r="V60" s="1"/>
      <c r="W60" s="1"/>
      <c r="X60" s="1"/>
      <c r="Y60" s="1"/>
      <c r="Z60" s="1"/>
      <c r="AA60" s="1"/>
      <c r="AB60" s="1"/>
      <c r="AC60" s="1"/>
      <c r="AD60" s="1"/>
      <c r="AE60" s="1"/>
      <c r="AF60" s="1"/>
      <c r="AG60" s="1"/>
      <c r="AH60" s="1"/>
      <c r="AI60" s="1"/>
      <c r="AJ60" s="1"/>
    </row>
    <row r="61" spans="1:36" ht="15.75" customHeight="1">
      <c r="A61" s="10"/>
      <c r="D61" s="1">
        <f t="shared" si="1"/>
        <v>0</v>
      </c>
      <c r="E61" s="1"/>
      <c r="F61" s="1"/>
      <c r="G61" s="1"/>
      <c r="H61" s="1"/>
      <c r="I61" s="1"/>
      <c r="J61" s="1"/>
      <c r="K61" s="1"/>
      <c r="L61" s="3"/>
      <c r="M61" s="1"/>
      <c r="N61" s="1"/>
      <c r="O61" s="1"/>
      <c r="P61" s="1"/>
      <c r="Q61" s="1"/>
      <c r="R61" s="1"/>
      <c r="S61" s="1"/>
      <c r="T61" s="1"/>
      <c r="U61" s="1"/>
      <c r="V61" s="1"/>
      <c r="W61" s="1"/>
      <c r="X61" s="1"/>
      <c r="Y61" s="1"/>
      <c r="Z61" s="1"/>
      <c r="AA61" s="1"/>
      <c r="AB61" s="1"/>
      <c r="AC61" s="1"/>
      <c r="AD61" s="1"/>
      <c r="AE61" s="1"/>
      <c r="AF61" s="1"/>
      <c r="AG61" s="1"/>
      <c r="AH61" s="1"/>
      <c r="AI61" s="1"/>
      <c r="AJ61" s="1"/>
    </row>
    <row r="62" spans="1:36" ht="15.75" customHeight="1">
      <c r="A62" s="3"/>
      <c r="B62" s="1"/>
      <c r="C62" s="1"/>
      <c r="D62" s="1">
        <f t="shared" si="1"/>
        <v>0</v>
      </c>
      <c r="E62" s="1"/>
      <c r="F62" s="1"/>
      <c r="G62" s="1"/>
      <c r="H62" s="1"/>
      <c r="I62" s="1"/>
      <c r="J62" s="1"/>
      <c r="K62" s="1"/>
      <c r="L62" s="3"/>
      <c r="M62" s="1"/>
      <c r="N62" s="1"/>
      <c r="O62" s="1"/>
      <c r="P62" s="1"/>
      <c r="Q62" s="1"/>
      <c r="R62" s="1"/>
      <c r="S62" s="1"/>
      <c r="T62" s="1"/>
      <c r="U62" s="1"/>
      <c r="V62" s="1"/>
      <c r="W62" s="1"/>
      <c r="X62" s="1"/>
      <c r="Y62" s="1"/>
      <c r="Z62" s="1"/>
      <c r="AA62" s="1"/>
      <c r="AB62" s="1"/>
      <c r="AC62" s="1"/>
      <c r="AD62" s="1"/>
      <c r="AE62" s="1"/>
      <c r="AF62" s="1"/>
      <c r="AG62" s="1"/>
      <c r="AH62" s="1"/>
      <c r="AI62" s="1"/>
      <c r="AJ62" s="1"/>
    </row>
    <row r="63" spans="1:36" ht="15.75" customHeight="1">
      <c r="A63" s="3"/>
      <c r="B63" s="1"/>
      <c r="C63" s="1"/>
      <c r="D63" s="1">
        <f t="shared" si="1"/>
        <v>0</v>
      </c>
      <c r="E63" s="1"/>
      <c r="F63" s="1"/>
      <c r="G63" s="1"/>
      <c r="H63" s="1"/>
      <c r="I63" s="1"/>
      <c r="J63" s="1"/>
      <c r="K63" s="1"/>
      <c r="L63" s="3"/>
      <c r="M63" s="1"/>
      <c r="N63" s="1"/>
      <c r="O63" s="1"/>
      <c r="P63" s="1"/>
      <c r="Q63" s="1"/>
      <c r="R63" s="1"/>
      <c r="S63" s="1"/>
      <c r="T63" s="1"/>
      <c r="U63" s="1"/>
      <c r="V63" s="1"/>
      <c r="W63" s="1"/>
      <c r="X63" s="1"/>
      <c r="Y63" s="1"/>
      <c r="Z63" s="1"/>
      <c r="AA63" s="1"/>
      <c r="AB63" s="1"/>
      <c r="AC63" s="1"/>
      <c r="AD63" s="1"/>
      <c r="AE63" s="1"/>
      <c r="AF63" s="1"/>
      <c r="AG63" s="1"/>
      <c r="AH63" s="1"/>
      <c r="AI63" s="1"/>
      <c r="AJ63" s="1"/>
    </row>
    <row r="64" spans="1:36" ht="15.75" customHeight="1">
      <c r="A64" s="3"/>
      <c r="B64" s="1"/>
      <c r="C64" s="1"/>
      <c r="D64" s="1">
        <f t="shared" si="1"/>
        <v>0</v>
      </c>
      <c r="E64" s="1"/>
      <c r="F64" s="1"/>
      <c r="G64" s="1"/>
      <c r="H64" s="1"/>
      <c r="I64" s="1"/>
      <c r="J64" s="1"/>
      <c r="K64" s="1"/>
      <c r="L64" s="3"/>
      <c r="M64" s="1"/>
      <c r="N64" s="1"/>
      <c r="O64" s="1"/>
      <c r="P64" s="1"/>
      <c r="Q64" s="1"/>
      <c r="R64" s="1"/>
      <c r="S64" s="1"/>
      <c r="T64" s="1"/>
      <c r="U64" s="1"/>
      <c r="V64" s="1"/>
      <c r="W64" s="1"/>
      <c r="X64" s="1"/>
      <c r="Y64" s="1"/>
      <c r="Z64" s="1"/>
      <c r="AA64" s="1"/>
      <c r="AB64" s="1"/>
      <c r="AC64" s="1"/>
      <c r="AD64" s="1"/>
      <c r="AE64" s="1"/>
      <c r="AF64" s="1"/>
      <c r="AG64" s="1"/>
      <c r="AH64" s="1"/>
      <c r="AI64" s="1"/>
      <c r="AJ64" s="1"/>
    </row>
    <row r="65" spans="1:36" ht="15.75" customHeight="1">
      <c r="A65" s="3"/>
      <c r="B65" s="1"/>
      <c r="C65" s="1"/>
      <c r="D65" s="1">
        <f t="shared" si="1"/>
        <v>0</v>
      </c>
      <c r="E65" s="1"/>
      <c r="F65" s="1"/>
      <c r="G65" s="1"/>
      <c r="H65" s="1"/>
      <c r="I65" s="1"/>
      <c r="J65" s="1"/>
      <c r="K65" s="1"/>
      <c r="L65" s="3"/>
      <c r="M65" s="1"/>
      <c r="N65" s="1"/>
      <c r="O65" s="1"/>
      <c r="P65" s="1"/>
      <c r="Q65" s="1"/>
      <c r="R65" s="1"/>
      <c r="S65" s="1"/>
      <c r="T65" s="1"/>
      <c r="U65" s="1"/>
      <c r="V65" s="1"/>
      <c r="W65" s="1"/>
      <c r="X65" s="1"/>
      <c r="Y65" s="1"/>
      <c r="Z65" s="1"/>
      <c r="AA65" s="1"/>
      <c r="AB65" s="1"/>
      <c r="AC65" s="1"/>
      <c r="AD65" s="1"/>
      <c r="AE65" s="1"/>
      <c r="AF65" s="1"/>
      <c r="AG65" s="1"/>
      <c r="AH65" s="1"/>
      <c r="AI65" s="1"/>
      <c r="AJ65" s="1"/>
    </row>
    <row r="66" spans="1:36" ht="15.75" customHeight="1">
      <c r="A66" s="3"/>
      <c r="B66" s="1"/>
      <c r="C66" s="1"/>
      <c r="D66" s="1">
        <f t="shared" si="1"/>
        <v>0</v>
      </c>
      <c r="E66" s="1"/>
      <c r="F66" s="1"/>
      <c r="G66" s="1"/>
      <c r="H66" s="1"/>
      <c r="I66" s="1"/>
      <c r="J66" s="1"/>
      <c r="K66" s="1"/>
      <c r="L66" s="3"/>
      <c r="M66" s="1"/>
      <c r="N66" s="1"/>
      <c r="O66" s="1"/>
      <c r="P66" s="1"/>
      <c r="Q66" s="1"/>
      <c r="R66" s="1"/>
      <c r="S66" s="1"/>
      <c r="T66" s="1"/>
      <c r="U66" s="1"/>
      <c r="V66" s="1"/>
      <c r="W66" s="1"/>
      <c r="X66" s="1"/>
      <c r="Y66" s="1"/>
      <c r="Z66" s="1"/>
      <c r="AA66" s="1"/>
      <c r="AB66" s="1"/>
      <c r="AC66" s="1"/>
      <c r="AD66" s="1"/>
      <c r="AE66" s="1"/>
      <c r="AF66" s="1"/>
      <c r="AG66" s="1"/>
      <c r="AH66" s="1"/>
      <c r="AI66" s="1"/>
      <c r="AJ66" s="1"/>
    </row>
    <row r="67" spans="1:36" ht="15.75" customHeight="1">
      <c r="A67" s="3"/>
      <c r="B67" s="1"/>
      <c r="C67" s="1"/>
      <c r="D67" s="1">
        <f t="shared" si="1"/>
        <v>0</v>
      </c>
      <c r="E67" s="1"/>
      <c r="F67" s="1"/>
      <c r="G67" s="1"/>
      <c r="H67" s="1"/>
      <c r="I67" s="1"/>
      <c r="J67" s="1"/>
      <c r="K67" s="1"/>
      <c r="L67" s="3"/>
      <c r="M67" s="1"/>
      <c r="N67" s="1"/>
      <c r="O67" s="1"/>
      <c r="P67" s="1"/>
      <c r="Q67" s="1"/>
      <c r="R67" s="1"/>
      <c r="S67" s="1"/>
      <c r="T67" s="1"/>
      <c r="U67" s="1"/>
      <c r="V67" s="1"/>
      <c r="W67" s="1"/>
      <c r="X67" s="1"/>
      <c r="Y67" s="1"/>
      <c r="Z67" s="1"/>
      <c r="AA67" s="1"/>
      <c r="AB67" s="1"/>
      <c r="AC67" s="1"/>
      <c r="AD67" s="1"/>
      <c r="AE67" s="1"/>
      <c r="AF67" s="1"/>
      <c r="AG67" s="1"/>
      <c r="AH67" s="1"/>
      <c r="AI67" s="1"/>
      <c r="AJ67" s="1"/>
    </row>
    <row r="68" spans="1:36" ht="15.75" customHeight="1">
      <c r="A68" s="3"/>
      <c r="B68" s="1"/>
      <c r="C68" s="1"/>
      <c r="D68" s="1">
        <f t="shared" si="1"/>
        <v>0</v>
      </c>
      <c r="E68" s="1"/>
      <c r="F68" s="1"/>
      <c r="G68" s="1"/>
      <c r="H68" s="1"/>
      <c r="I68" s="1"/>
      <c r="J68" s="1"/>
      <c r="K68" s="1"/>
      <c r="L68" s="3"/>
      <c r="M68" s="1"/>
      <c r="N68" s="1"/>
      <c r="O68" s="1"/>
      <c r="P68" s="1"/>
      <c r="Q68" s="1"/>
      <c r="R68" s="1"/>
      <c r="S68" s="1"/>
      <c r="T68" s="1"/>
      <c r="U68" s="1"/>
      <c r="V68" s="1"/>
      <c r="W68" s="1"/>
      <c r="X68" s="1"/>
      <c r="Y68" s="1"/>
      <c r="Z68" s="1"/>
      <c r="AA68" s="1"/>
      <c r="AB68" s="1"/>
      <c r="AC68" s="1"/>
      <c r="AD68" s="1"/>
      <c r="AE68" s="1"/>
      <c r="AF68" s="1"/>
      <c r="AG68" s="1"/>
      <c r="AH68" s="1"/>
      <c r="AI68" s="1"/>
      <c r="AJ68" s="1"/>
    </row>
    <row r="69" spans="1:36" ht="15.75" customHeight="1">
      <c r="A69" s="3"/>
      <c r="B69" s="1"/>
      <c r="C69" s="1"/>
      <c r="D69" s="1">
        <f t="shared" si="1"/>
        <v>0</v>
      </c>
      <c r="E69" s="1"/>
      <c r="F69" s="1"/>
      <c r="G69" s="1"/>
      <c r="H69" s="1"/>
      <c r="I69" s="1"/>
      <c r="J69" s="1"/>
      <c r="K69" s="1"/>
      <c r="L69" s="3"/>
      <c r="M69" s="1"/>
      <c r="N69" s="1"/>
      <c r="O69" s="1"/>
      <c r="P69" s="1"/>
      <c r="Q69" s="1"/>
      <c r="R69" s="1"/>
      <c r="S69" s="1"/>
      <c r="T69" s="1"/>
      <c r="U69" s="1"/>
      <c r="V69" s="1"/>
      <c r="W69" s="1"/>
      <c r="X69" s="1"/>
      <c r="Y69" s="1"/>
      <c r="Z69" s="1"/>
      <c r="AA69" s="1"/>
      <c r="AB69" s="1"/>
      <c r="AC69" s="1"/>
      <c r="AD69" s="1"/>
      <c r="AE69" s="1"/>
      <c r="AF69" s="1"/>
      <c r="AG69" s="1"/>
      <c r="AH69" s="1"/>
      <c r="AI69" s="1"/>
      <c r="AJ69" s="1"/>
    </row>
    <row r="70" spans="1:36" ht="15.75" customHeight="1">
      <c r="A70" s="3"/>
      <c r="B70" s="1"/>
      <c r="C70" s="1"/>
      <c r="D70" s="1">
        <f t="shared" si="1"/>
        <v>0</v>
      </c>
      <c r="E70" s="1"/>
      <c r="F70" s="1"/>
      <c r="G70" s="1"/>
      <c r="H70" s="1"/>
      <c r="I70" s="1"/>
      <c r="J70" s="1"/>
      <c r="K70" s="1"/>
      <c r="L70" s="3"/>
      <c r="M70" s="1"/>
      <c r="N70" s="1"/>
      <c r="O70" s="1"/>
      <c r="P70" s="1"/>
      <c r="Q70" s="1"/>
      <c r="R70" s="1"/>
      <c r="S70" s="1"/>
      <c r="T70" s="1"/>
      <c r="U70" s="1"/>
      <c r="V70" s="1"/>
      <c r="W70" s="1"/>
      <c r="X70" s="1"/>
      <c r="Y70" s="1"/>
      <c r="Z70" s="1"/>
      <c r="AA70" s="1"/>
      <c r="AB70" s="1"/>
      <c r="AC70" s="1"/>
      <c r="AD70" s="1"/>
      <c r="AE70" s="1"/>
      <c r="AF70" s="1"/>
      <c r="AG70" s="1"/>
      <c r="AH70" s="1"/>
      <c r="AI70" s="1"/>
      <c r="AJ70" s="1"/>
    </row>
    <row r="71" spans="1:36" ht="15.75" customHeight="1">
      <c r="A71" s="3"/>
      <c r="B71" s="1"/>
      <c r="C71" s="1"/>
      <c r="D71" s="1">
        <f t="shared" si="1"/>
        <v>0</v>
      </c>
      <c r="E71" s="1"/>
      <c r="F71" s="1"/>
      <c r="G71" s="1"/>
      <c r="H71" s="1"/>
      <c r="I71" s="1"/>
      <c r="J71" s="1"/>
      <c r="K71" s="1"/>
      <c r="L71" s="3"/>
      <c r="M71" s="1"/>
      <c r="N71" s="1"/>
      <c r="O71" s="1"/>
      <c r="P71" s="1"/>
      <c r="Q71" s="1"/>
      <c r="R71" s="1"/>
      <c r="S71" s="1"/>
      <c r="T71" s="1"/>
      <c r="U71" s="1"/>
      <c r="V71" s="1"/>
      <c r="W71" s="1"/>
      <c r="X71" s="1"/>
      <c r="Y71" s="1"/>
      <c r="Z71" s="1"/>
      <c r="AA71" s="1"/>
      <c r="AB71" s="1"/>
      <c r="AC71" s="1"/>
      <c r="AD71" s="1"/>
      <c r="AE71" s="1"/>
      <c r="AF71" s="1"/>
      <c r="AG71" s="1"/>
      <c r="AH71" s="1"/>
      <c r="AI71" s="1"/>
      <c r="AJ71" s="1"/>
    </row>
    <row r="72" spans="1:36" ht="15.75" customHeight="1">
      <c r="A72" s="3"/>
      <c r="B72" s="1"/>
      <c r="C72" s="1"/>
      <c r="D72" s="1">
        <f t="shared" si="1"/>
        <v>0</v>
      </c>
      <c r="E72" s="1"/>
      <c r="F72" s="1"/>
      <c r="G72" s="1"/>
      <c r="H72" s="1"/>
      <c r="I72" s="1"/>
      <c r="J72" s="1"/>
      <c r="K72" s="1"/>
      <c r="L72" s="3"/>
      <c r="M72" s="1"/>
      <c r="N72" s="1"/>
      <c r="O72" s="1"/>
      <c r="P72" s="1"/>
      <c r="Q72" s="1"/>
      <c r="R72" s="1"/>
      <c r="S72" s="1"/>
      <c r="T72" s="1"/>
      <c r="U72" s="1"/>
      <c r="V72" s="1"/>
      <c r="W72" s="1"/>
      <c r="X72" s="1"/>
      <c r="Y72" s="1"/>
      <c r="Z72" s="1"/>
      <c r="AA72" s="1"/>
      <c r="AB72" s="1"/>
      <c r="AC72" s="1"/>
      <c r="AD72" s="1"/>
      <c r="AE72" s="1"/>
      <c r="AF72" s="1"/>
      <c r="AG72" s="1"/>
      <c r="AH72" s="1"/>
      <c r="AI72" s="1"/>
      <c r="AJ72" s="1"/>
    </row>
    <row r="73" spans="1:36" ht="15.75" customHeight="1">
      <c r="A73" s="3"/>
      <c r="B73" s="1"/>
      <c r="C73" s="1"/>
      <c r="D73" s="1">
        <f t="shared" si="1"/>
        <v>0</v>
      </c>
      <c r="E73" s="1"/>
      <c r="F73" s="1"/>
      <c r="G73" s="1"/>
      <c r="H73" s="1"/>
      <c r="I73" s="1"/>
      <c r="J73" s="1"/>
      <c r="K73" s="1"/>
      <c r="L73" s="3"/>
      <c r="M73" s="1"/>
      <c r="N73" s="1"/>
      <c r="O73" s="1"/>
      <c r="P73" s="1"/>
      <c r="Q73" s="1"/>
      <c r="R73" s="1"/>
      <c r="S73" s="1"/>
      <c r="T73" s="1"/>
      <c r="U73" s="1"/>
      <c r="V73" s="1"/>
      <c r="W73" s="1"/>
      <c r="X73" s="1"/>
      <c r="Y73" s="1"/>
      <c r="Z73" s="1"/>
      <c r="AA73" s="1"/>
      <c r="AB73" s="1"/>
      <c r="AC73" s="1"/>
      <c r="AD73" s="1"/>
      <c r="AE73" s="1"/>
      <c r="AF73" s="1"/>
      <c r="AG73" s="1"/>
      <c r="AH73" s="1"/>
      <c r="AI73" s="1"/>
      <c r="AJ73" s="1"/>
    </row>
    <row r="74" spans="1:36" ht="15.75" customHeight="1">
      <c r="A74" s="3"/>
      <c r="B74" s="1"/>
      <c r="C74" s="1"/>
      <c r="D74" s="1">
        <f t="shared" si="1"/>
        <v>0</v>
      </c>
      <c r="E74" s="1"/>
      <c r="F74" s="1"/>
      <c r="G74" s="1"/>
      <c r="H74" s="1"/>
      <c r="I74" s="1"/>
      <c r="J74" s="1"/>
      <c r="K74" s="1"/>
      <c r="L74" s="3"/>
      <c r="M74" s="1"/>
      <c r="N74" s="1"/>
      <c r="O74" s="1"/>
      <c r="P74" s="1"/>
      <c r="Q74" s="1"/>
      <c r="R74" s="1"/>
      <c r="S74" s="1"/>
      <c r="T74" s="1"/>
      <c r="U74" s="1"/>
      <c r="V74" s="1"/>
      <c r="W74" s="1"/>
      <c r="X74" s="1"/>
      <c r="Y74" s="1"/>
      <c r="Z74" s="1"/>
      <c r="AA74" s="1"/>
      <c r="AB74" s="1"/>
      <c r="AC74" s="1"/>
      <c r="AD74" s="1"/>
      <c r="AE74" s="1"/>
      <c r="AF74" s="1"/>
      <c r="AG74" s="1"/>
      <c r="AH74" s="1"/>
      <c r="AI74" s="1"/>
      <c r="AJ74" s="1"/>
    </row>
    <row r="75" spans="1:36" ht="15.75" customHeight="1">
      <c r="A75" s="3"/>
      <c r="B75" s="1"/>
      <c r="C75" s="1"/>
      <c r="D75" s="1">
        <f t="shared" si="1"/>
        <v>0</v>
      </c>
      <c r="E75" s="1"/>
      <c r="F75" s="1"/>
      <c r="G75" s="1"/>
      <c r="H75" s="1"/>
      <c r="I75" s="1"/>
      <c r="J75" s="1"/>
      <c r="K75" s="1"/>
      <c r="L75" s="3"/>
      <c r="M75" s="1"/>
      <c r="N75" s="1"/>
      <c r="O75" s="1"/>
      <c r="P75" s="1"/>
      <c r="Q75" s="1"/>
      <c r="R75" s="1"/>
      <c r="S75" s="1"/>
      <c r="T75" s="1"/>
      <c r="U75" s="1"/>
      <c r="V75" s="1"/>
      <c r="W75" s="1"/>
      <c r="X75" s="1"/>
      <c r="Y75" s="1"/>
      <c r="Z75" s="1"/>
      <c r="AA75" s="1"/>
      <c r="AB75" s="1"/>
      <c r="AC75" s="1"/>
      <c r="AD75" s="1"/>
      <c r="AE75" s="1"/>
      <c r="AF75" s="1"/>
      <c r="AG75" s="1"/>
      <c r="AH75" s="1"/>
      <c r="AI75" s="1"/>
      <c r="AJ75" s="1"/>
    </row>
    <row r="76" spans="1:36" ht="15.75" customHeight="1">
      <c r="A76" s="3"/>
      <c r="B76" s="1"/>
      <c r="C76" s="1"/>
      <c r="D76" s="1">
        <f t="shared" si="1"/>
        <v>0</v>
      </c>
      <c r="E76" s="1"/>
      <c r="F76" s="1"/>
      <c r="G76" s="1"/>
      <c r="H76" s="1"/>
      <c r="I76" s="1"/>
      <c r="J76" s="1"/>
      <c r="K76" s="1"/>
      <c r="L76" s="3"/>
      <c r="M76" s="1"/>
      <c r="N76" s="1"/>
      <c r="O76" s="1"/>
      <c r="P76" s="1"/>
      <c r="Q76" s="1"/>
      <c r="R76" s="1"/>
      <c r="S76" s="1"/>
      <c r="T76" s="1"/>
      <c r="U76" s="1"/>
      <c r="V76" s="1"/>
      <c r="W76" s="1"/>
      <c r="X76" s="1"/>
      <c r="Y76" s="1"/>
      <c r="Z76" s="1"/>
      <c r="AA76" s="1"/>
      <c r="AB76" s="1"/>
      <c r="AC76" s="1"/>
      <c r="AD76" s="1"/>
      <c r="AE76" s="1"/>
      <c r="AF76" s="1"/>
      <c r="AG76" s="1"/>
      <c r="AH76" s="1"/>
      <c r="AI76" s="1"/>
      <c r="AJ76" s="1"/>
    </row>
    <row r="77" spans="1:36" ht="15.75" customHeight="1">
      <c r="A77" s="3"/>
      <c r="B77" s="1"/>
      <c r="C77" s="1"/>
      <c r="D77" s="1">
        <f t="shared" si="1"/>
        <v>0</v>
      </c>
      <c r="E77" s="1"/>
      <c r="F77" s="1"/>
      <c r="G77" s="1"/>
      <c r="H77" s="1"/>
      <c r="I77" s="1"/>
      <c r="J77" s="1"/>
      <c r="K77" s="1"/>
      <c r="L77" s="3"/>
      <c r="M77" s="1"/>
      <c r="N77" s="1"/>
      <c r="O77" s="1"/>
      <c r="P77" s="1"/>
      <c r="Q77" s="1"/>
      <c r="R77" s="1"/>
      <c r="S77" s="1"/>
      <c r="T77" s="1"/>
      <c r="U77" s="1"/>
      <c r="V77" s="1"/>
      <c r="W77" s="1"/>
      <c r="X77" s="1"/>
      <c r="Y77" s="1"/>
      <c r="Z77" s="1"/>
      <c r="AA77" s="1"/>
      <c r="AB77" s="1"/>
      <c r="AC77" s="1"/>
      <c r="AD77" s="1"/>
      <c r="AE77" s="1"/>
      <c r="AF77" s="1"/>
      <c r="AG77" s="1"/>
      <c r="AH77" s="1"/>
      <c r="AI77" s="1"/>
      <c r="AJ77" s="1"/>
    </row>
    <row r="78" spans="1:36" ht="15.75" customHeight="1">
      <c r="A78" s="3"/>
      <c r="B78" s="1"/>
      <c r="C78" s="1"/>
      <c r="D78" s="1">
        <f t="shared" si="1"/>
        <v>0</v>
      </c>
      <c r="E78" s="1"/>
      <c r="F78" s="1"/>
      <c r="G78" s="1"/>
      <c r="H78" s="1"/>
      <c r="I78" s="1"/>
      <c r="J78" s="1"/>
      <c r="K78" s="1"/>
      <c r="L78" s="3"/>
      <c r="M78" s="1"/>
      <c r="N78" s="1"/>
      <c r="O78" s="1"/>
      <c r="P78" s="1"/>
      <c r="Q78" s="1"/>
      <c r="R78" s="1"/>
      <c r="S78" s="1"/>
      <c r="T78" s="1"/>
      <c r="U78" s="1"/>
      <c r="V78" s="1"/>
      <c r="W78" s="1"/>
      <c r="X78" s="1"/>
      <c r="Y78" s="1"/>
      <c r="Z78" s="1"/>
      <c r="AA78" s="1"/>
      <c r="AB78" s="1"/>
      <c r="AC78" s="1"/>
      <c r="AD78" s="1"/>
      <c r="AE78" s="1"/>
      <c r="AF78" s="1"/>
      <c r="AG78" s="1"/>
      <c r="AH78" s="1"/>
      <c r="AI78" s="1"/>
      <c r="AJ78" s="1"/>
    </row>
    <row r="79" spans="1:36" ht="15.75" customHeight="1">
      <c r="A79" s="3"/>
      <c r="B79" s="1"/>
      <c r="C79" s="1"/>
      <c r="D79" s="1">
        <f t="shared" si="1"/>
        <v>0</v>
      </c>
      <c r="E79" s="1"/>
      <c r="F79" s="1"/>
      <c r="G79" s="1"/>
      <c r="H79" s="1"/>
      <c r="I79" s="1"/>
      <c r="J79" s="1"/>
      <c r="K79" s="1"/>
      <c r="L79" s="3"/>
      <c r="M79" s="1"/>
      <c r="N79" s="1"/>
      <c r="O79" s="1"/>
      <c r="P79" s="1"/>
      <c r="Q79" s="1"/>
      <c r="R79" s="1"/>
      <c r="S79" s="1"/>
      <c r="T79" s="1"/>
      <c r="U79" s="1"/>
      <c r="V79" s="1"/>
      <c r="W79" s="1"/>
      <c r="X79" s="1"/>
      <c r="Y79" s="1"/>
      <c r="Z79" s="1"/>
      <c r="AA79" s="1"/>
      <c r="AB79" s="1"/>
      <c r="AC79" s="1"/>
      <c r="AD79" s="1"/>
      <c r="AE79" s="1"/>
      <c r="AF79" s="1"/>
      <c r="AG79" s="1"/>
      <c r="AH79" s="1"/>
      <c r="AI79" s="1"/>
      <c r="AJ79" s="1"/>
    </row>
    <row r="80" spans="1:36" ht="15.75" customHeight="1">
      <c r="A80" s="3"/>
      <c r="B80" s="1"/>
      <c r="C80" s="1"/>
      <c r="D80" s="1">
        <f t="shared" si="1"/>
        <v>0</v>
      </c>
      <c r="E80" s="1"/>
      <c r="F80" s="1"/>
      <c r="G80" s="1"/>
      <c r="H80" s="1"/>
      <c r="I80" s="1"/>
      <c r="J80" s="1"/>
      <c r="K80" s="1"/>
      <c r="L80" s="3"/>
      <c r="M80" s="1"/>
      <c r="N80" s="1"/>
      <c r="O80" s="1"/>
      <c r="P80" s="1"/>
      <c r="Q80" s="1"/>
      <c r="R80" s="1"/>
      <c r="S80" s="1"/>
      <c r="T80" s="1"/>
      <c r="U80" s="1"/>
      <c r="V80" s="1"/>
      <c r="W80" s="1"/>
      <c r="X80" s="1"/>
      <c r="Y80" s="1"/>
      <c r="Z80" s="1"/>
      <c r="AA80" s="1"/>
      <c r="AB80" s="1"/>
      <c r="AC80" s="1"/>
      <c r="AD80" s="1"/>
      <c r="AE80" s="1"/>
      <c r="AF80" s="1"/>
      <c r="AG80" s="1"/>
      <c r="AH80" s="1"/>
      <c r="AI80" s="1"/>
      <c r="AJ80" s="1"/>
    </row>
    <row r="81" spans="1:36" ht="15.75" customHeight="1">
      <c r="A81" s="3"/>
      <c r="B81" s="1"/>
      <c r="C81" s="1"/>
      <c r="D81" s="1">
        <f t="shared" si="1"/>
        <v>0</v>
      </c>
      <c r="E81" s="1"/>
      <c r="F81" s="1"/>
      <c r="G81" s="1"/>
      <c r="H81" s="1"/>
      <c r="I81" s="1"/>
      <c r="J81" s="1"/>
      <c r="K81" s="1"/>
      <c r="L81" s="3"/>
      <c r="M81" s="1"/>
      <c r="N81" s="1"/>
      <c r="O81" s="1"/>
      <c r="P81" s="1"/>
      <c r="Q81" s="1"/>
      <c r="R81" s="1"/>
      <c r="S81" s="1"/>
      <c r="T81" s="1"/>
      <c r="U81" s="1"/>
      <c r="V81" s="1"/>
      <c r="W81" s="1"/>
      <c r="X81" s="1"/>
      <c r="Y81" s="1"/>
      <c r="Z81" s="1"/>
      <c r="AA81" s="1"/>
      <c r="AB81" s="1"/>
      <c r="AC81" s="1"/>
      <c r="AD81" s="1"/>
      <c r="AE81" s="1"/>
      <c r="AF81" s="1"/>
      <c r="AG81" s="1"/>
      <c r="AH81" s="1"/>
      <c r="AI81" s="1"/>
      <c r="AJ81" s="1"/>
    </row>
    <row r="82" spans="1:36" ht="15.75" customHeight="1">
      <c r="A82" s="3"/>
      <c r="B82" s="1"/>
      <c r="C82" s="1"/>
      <c r="D82" s="1">
        <f t="shared" si="1"/>
        <v>0</v>
      </c>
      <c r="E82" s="1"/>
      <c r="F82" s="1"/>
      <c r="G82" s="1"/>
      <c r="H82" s="1"/>
      <c r="I82" s="1"/>
      <c r="J82" s="1"/>
      <c r="K82" s="1"/>
      <c r="L82" s="3"/>
      <c r="M82" s="1"/>
      <c r="N82" s="1"/>
      <c r="O82" s="1"/>
      <c r="P82" s="1"/>
      <c r="Q82" s="1"/>
      <c r="R82" s="1"/>
      <c r="S82" s="1"/>
      <c r="T82" s="1"/>
      <c r="U82" s="1"/>
      <c r="V82" s="1"/>
      <c r="W82" s="1"/>
      <c r="X82" s="1"/>
      <c r="Y82" s="1"/>
      <c r="Z82" s="1"/>
      <c r="AA82" s="1"/>
      <c r="AB82" s="1"/>
      <c r="AC82" s="1"/>
      <c r="AD82" s="1"/>
      <c r="AE82" s="1"/>
      <c r="AF82" s="1"/>
      <c r="AG82" s="1"/>
      <c r="AH82" s="1"/>
      <c r="AI82" s="1"/>
      <c r="AJ82" s="1"/>
    </row>
    <row r="83" spans="1:36" ht="15.75" customHeight="1">
      <c r="A83" s="3"/>
      <c r="B83" s="1"/>
      <c r="C83" s="1"/>
      <c r="D83" s="1">
        <f t="shared" si="1"/>
        <v>0</v>
      </c>
      <c r="E83" s="1"/>
      <c r="F83" s="1"/>
      <c r="G83" s="1"/>
      <c r="H83" s="1"/>
      <c r="I83" s="1"/>
      <c r="J83" s="1"/>
      <c r="K83" s="1"/>
      <c r="L83" s="3"/>
      <c r="M83" s="1"/>
      <c r="N83" s="1"/>
      <c r="O83" s="1"/>
      <c r="P83" s="1"/>
      <c r="Q83" s="1"/>
      <c r="R83" s="1"/>
      <c r="S83" s="1"/>
      <c r="T83" s="1"/>
      <c r="U83" s="1"/>
      <c r="V83" s="1"/>
      <c r="W83" s="1"/>
      <c r="X83" s="1"/>
      <c r="Y83" s="1"/>
      <c r="Z83" s="1"/>
      <c r="AA83" s="1"/>
      <c r="AB83" s="1"/>
      <c r="AC83" s="1"/>
      <c r="AD83" s="1"/>
      <c r="AE83" s="1"/>
      <c r="AF83" s="1"/>
      <c r="AG83" s="1"/>
      <c r="AH83" s="1"/>
      <c r="AI83" s="1"/>
      <c r="AJ83" s="1"/>
    </row>
    <row r="84" spans="1:36" ht="15.75" customHeight="1">
      <c r="A84" s="3"/>
      <c r="B84" s="1"/>
      <c r="C84" s="1"/>
      <c r="D84" s="1">
        <f t="shared" si="1"/>
        <v>0</v>
      </c>
      <c r="E84" s="1"/>
      <c r="F84" s="1"/>
      <c r="G84" s="1"/>
      <c r="H84" s="1"/>
      <c r="I84" s="1"/>
      <c r="J84" s="1"/>
      <c r="K84" s="1"/>
      <c r="L84" s="3"/>
      <c r="M84" s="1"/>
      <c r="N84" s="1"/>
      <c r="O84" s="1"/>
      <c r="P84" s="1"/>
      <c r="Q84" s="1"/>
      <c r="R84" s="1"/>
      <c r="S84" s="1"/>
      <c r="T84" s="1"/>
      <c r="U84" s="1"/>
      <c r="V84" s="1"/>
      <c r="W84" s="1"/>
      <c r="X84" s="1"/>
      <c r="Y84" s="1"/>
      <c r="Z84" s="1"/>
      <c r="AA84" s="1"/>
      <c r="AB84" s="1"/>
      <c r="AC84" s="1"/>
      <c r="AD84" s="1"/>
      <c r="AE84" s="1"/>
      <c r="AF84" s="1"/>
      <c r="AG84" s="1"/>
      <c r="AH84" s="1"/>
      <c r="AI84" s="1"/>
      <c r="AJ84" s="1"/>
    </row>
    <row r="85" spans="1:36" ht="15.75" customHeight="1">
      <c r="A85" s="3"/>
      <c r="B85" s="1"/>
      <c r="C85" s="1"/>
      <c r="D85" s="1">
        <f t="shared" si="1"/>
        <v>0</v>
      </c>
      <c r="E85" s="1"/>
      <c r="F85" s="1"/>
      <c r="G85" s="1"/>
      <c r="H85" s="1"/>
      <c r="I85" s="1"/>
      <c r="J85" s="1"/>
      <c r="K85" s="1"/>
      <c r="L85" s="3"/>
      <c r="M85" s="1"/>
      <c r="N85" s="1"/>
      <c r="O85" s="1"/>
      <c r="P85" s="1"/>
      <c r="Q85" s="1"/>
      <c r="R85" s="1"/>
      <c r="S85" s="1"/>
      <c r="T85" s="1"/>
      <c r="U85" s="1"/>
      <c r="V85" s="1"/>
      <c r="W85" s="1"/>
      <c r="X85" s="1"/>
      <c r="Y85" s="1"/>
      <c r="Z85" s="1"/>
      <c r="AA85" s="1"/>
      <c r="AB85" s="1"/>
      <c r="AC85" s="1"/>
      <c r="AD85" s="1"/>
      <c r="AE85" s="1"/>
      <c r="AF85" s="1"/>
      <c r="AG85" s="1"/>
      <c r="AH85" s="1"/>
      <c r="AI85" s="1"/>
      <c r="AJ85" s="1"/>
    </row>
    <row r="86" spans="1:36" ht="15.75" customHeight="1">
      <c r="A86" s="3"/>
      <c r="B86" s="1"/>
      <c r="C86" s="1"/>
      <c r="D86" s="1">
        <f t="shared" si="1"/>
        <v>0</v>
      </c>
      <c r="E86" s="1"/>
      <c r="F86" s="1"/>
      <c r="G86" s="1"/>
      <c r="H86" s="1"/>
      <c r="I86" s="1"/>
      <c r="J86" s="1"/>
      <c r="K86" s="1"/>
      <c r="L86" s="3"/>
      <c r="M86" s="1"/>
      <c r="N86" s="1"/>
      <c r="O86" s="1"/>
      <c r="P86" s="1"/>
      <c r="Q86" s="1"/>
      <c r="R86" s="1"/>
      <c r="S86" s="1"/>
      <c r="T86" s="1"/>
      <c r="U86" s="1"/>
      <c r="V86" s="1"/>
      <c r="W86" s="1"/>
      <c r="X86" s="1"/>
      <c r="Y86" s="1"/>
      <c r="Z86" s="1"/>
      <c r="AA86" s="1"/>
      <c r="AB86" s="1"/>
      <c r="AC86" s="1"/>
      <c r="AD86" s="1"/>
      <c r="AE86" s="1"/>
      <c r="AF86" s="1"/>
      <c r="AG86" s="1"/>
      <c r="AH86" s="1"/>
      <c r="AI86" s="1"/>
      <c r="AJ86" s="1"/>
    </row>
    <row r="87" spans="1:36" ht="15.75" customHeight="1">
      <c r="A87" s="3"/>
      <c r="B87" s="1"/>
      <c r="C87" s="1"/>
      <c r="D87" s="1">
        <f t="shared" si="1"/>
        <v>0</v>
      </c>
      <c r="E87" s="1"/>
      <c r="F87" s="1"/>
      <c r="G87" s="1"/>
      <c r="H87" s="1"/>
      <c r="I87" s="1"/>
      <c r="J87" s="1"/>
      <c r="K87" s="1"/>
      <c r="L87" s="3"/>
      <c r="M87" s="1"/>
      <c r="N87" s="1"/>
      <c r="O87" s="1"/>
      <c r="P87" s="1"/>
      <c r="Q87" s="1"/>
      <c r="R87" s="1"/>
      <c r="S87" s="1"/>
      <c r="T87" s="1"/>
      <c r="U87" s="1"/>
      <c r="V87" s="1"/>
      <c r="W87" s="1"/>
      <c r="X87" s="1"/>
      <c r="Y87" s="1"/>
      <c r="Z87" s="1"/>
      <c r="AA87" s="1"/>
      <c r="AB87" s="1"/>
      <c r="AC87" s="1"/>
      <c r="AD87" s="1"/>
      <c r="AE87" s="1"/>
      <c r="AF87" s="1"/>
      <c r="AG87" s="1"/>
      <c r="AH87" s="1"/>
      <c r="AI87" s="1"/>
      <c r="AJ87" s="1"/>
    </row>
    <row r="88" spans="1:36" ht="15.75" customHeight="1">
      <c r="A88" s="3"/>
      <c r="B88" s="1"/>
      <c r="C88" s="1"/>
      <c r="D88" s="1">
        <f t="shared" si="1"/>
        <v>0</v>
      </c>
      <c r="E88" s="1"/>
      <c r="F88" s="1"/>
      <c r="G88" s="1"/>
      <c r="H88" s="1"/>
      <c r="I88" s="1"/>
      <c r="J88" s="1"/>
      <c r="K88" s="1"/>
      <c r="L88" s="3"/>
      <c r="M88" s="1"/>
      <c r="N88" s="1"/>
      <c r="O88" s="1"/>
      <c r="P88" s="1"/>
      <c r="Q88" s="1"/>
      <c r="R88" s="1"/>
      <c r="S88" s="1"/>
      <c r="T88" s="1"/>
      <c r="U88" s="1"/>
      <c r="V88" s="1"/>
      <c r="W88" s="1"/>
      <c r="X88" s="1"/>
      <c r="Y88" s="1"/>
      <c r="Z88" s="1"/>
      <c r="AA88" s="1"/>
      <c r="AB88" s="1"/>
      <c r="AC88" s="1"/>
      <c r="AD88" s="1"/>
      <c r="AE88" s="1"/>
      <c r="AF88" s="1"/>
      <c r="AG88" s="1"/>
      <c r="AH88" s="1"/>
      <c r="AI88" s="1"/>
      <c r="AJ88" s="1"/>
    </row>
    <row r="89" spans="1:36" ht="15.75" customHeight="1">
      <c r="A89" s="3"/>
      <c r="B89" s="1"/>
      <c r="C89" s="1"/>
      <c r="D89" s="1">
        <f t="shared" si="1"/>
        <v>0</v>
      </c>
      <c r="E89" s="1"/>
      <c r="F89" s="1"/>
      <c r="G89" s="1"/>
      <c r="H89" s="1"/>
      <c r="I89" s="1"/>
      <c r="J89" s="1"/>
      <c r="K89" s="1"/>
      <c r="L89" s="3"/>
      <c r="M89" s="1"/>
      <c r="N89" s="1"/>
      <c r="O89" s="1"/>
      <c r="P89" s="1"/>
      <c r="Q89" s="1"/>
      <c r="R89" s="1"/>
      <c r="S89" s="1"/>
      <c r="T89" s="1"/>
      <c r="U89" s="1"/>
      <c r="V89" s="1"/>
      <c r="W89" s="1"/>
      <c r="X89" s="1"/>
      <c r="Y89" s="1"/>
      <c r="Z89" s="1"/>
      <c r="AA89" s="1"/>
      <c r="AB89" s="1"/>
      <c r="AC89" s="1"/>
      <c r="AD89" s="1"/>
      <c r="AE89" s="1"/>
      <c r="AF89" s="1"/>
      <c r="AG89" s="1"/>
      <c r="AH89" s="1"/>
      <c r="AI89" s="1"/>
      <c r="AJ89" s="1"/>
    </row>
    <row r="90" spans="1:36" ht="15.75" customHeight="1">
      <c r="A90" s="3"/>
      <c r="B90" s="1"/>
      <c r="C90" s="1"/>
      <c r="D90" s="1">
        <f t="shared" si="1"/>
        <v>0</v>
      </c>
      <c r="E90" s="1"/>
      <c r="F90" s="1"/>
      <c r="G90" s="1"/>
      <c r="H90" s="1"/>
      <c r="I90" s="1"/>
      <c r="J90" s="1"/>
      <c r="K90" s="1"/>
      <c r="L90" s="3"/>
      <c r="M90" s="1"/>
      <c r="N90" s="1"/>
      <c r="O90" s="1"/>
      <c r="P90" s="1"/>
      <c r="Q90" s="1"/>
      <c r="R90" s="1"/>
      <c r="S90" s="1"/>
      <c r="T90" s="1"/>
      <c r="U90" s="1"/>
      <c r="V90" s="1"/>
      <c r="W90" s="1"/>
      <c r="X90" s="1"/>
      <c r="Y90" s="1"/>
      <c r="Z90" s="1"/>
      <c r="AA90" s="1"/>
      <c r="AB90" s="1"/>
      <c r="AC90" s="1"/>
      <c r="AD90" s="1"/>
      <c r="AE90" s="1"/>
      <c r="AF90" s="1"/>
      <c r="AG90" s="1"/>
      <c r="AH90" s="1"/>
      <c r="AI90" s="1"/>
      <c r="AJ90" s="1"/>
    </row>
    <row r="91" spans="1:36" ht="15.75" customHeight="1">
      <c r="A91" s="3"/>
      <c r="B91" s="1"/>
      <c r="C91" s="1"/>
      <c r="D91" s="1">
        <f t="shared" si="1"/>
        <v>0</v>
      </c>
      <c r="E91" s="1"/>
      <c r="F91" s="1"/>
      <c r="G91" s="1"/>
      <c r="H91" s="1"/>
      <c r="I91" s="1"/>
      <c r="J91" s="1"/>
      <c r="K91" s="1"/>
      <c r="L91" s="3"/>
      <c r="M91" s="1"/>
      <c r="N91" s="1"/>
      <c r="O91" s="1"/>
      <c r="P91" s="1"/>
      <c r="Q91" s="1"/>
      <c r="R91" s="1"/>
      <c r="S91" s="1"/>
      <c r="T91" s="1"/>
      <c r="U91" s="1"/>
      <c r="V91" s="1"/>
      <c r="W91" s="1"/>
      <c r="X91" s="1"/>
      <c r="Y91" s="1"/>
      <c r="Z91" s="1"/>
      <c r="AA91" s="1"/>
      <c r="AB91" s="1"/>
      <c r="AC91" s="1"/>
      <c r="AD91" s="1"/>
      <c r="AE91" s="1"/>
      <c r="AF91" s="1"/>
      <c r="AG91" s="1"/>
      <c r="AH91" s="1"/>
      <c r="AI91" s="1"/>
      <c r="AJ91" s="1"/>
    </row>
    <row r="92" spans="1:36" ht="15.75" customHeight="1">
      <c r="A92" s="3"/>
      <c r="B92" s="1"/>
      <c r="C92" s="1"/>
      <c r="D92" s="1">
        <f t="shared" si="1"/>
        <v>0</v>
      </c>
      <c r="E92" s="1"/>
      <c r="F92" s="1"/>
      <c r="G92" s="1"/>
      <c r="H92" s="1"/>
      <c r="I92" s="1"/>
      <c r="J92" s="1"/>
      <c r="K92" s="1"/>
      <c r="L92" s="3"/>
      <c r="M92" s="1"/>
      <c r="N92" s="1"/>
      <c r="O92" s="1"/>
      <c r="P92" s="1"/>
      <c r="Q92" s="1"/>
      <c r="R92" s="1"/>
      <c r="S92" s="1"/>
      <c r="T92" s="1"/>
      <c r="U92" s="1"/>
      <c r="V92" s="1"/>
      <c r="W92" s="1"/>
      <c r="X92" s="1"/>
      <c r="Y92" s="1"/>
      <c r="Z92" s="1"/>
      <c r="AA92" s="1"/>
      <c r="AB92" s="1"/>
      <c r="AC92" s="1"/>
      <c r="AD92" s="1"/>
      <c r="AE92" s="1"/>
      <c r="AF92" s="1"/>
      <c r="AG92" s="1"/>
      <c r="AH92" s="1"/>
      <c r="AI92" s="1"/>
      <c r="AJ92" s="1"/>
    </row>
    <row r="93" spans="1:36" ht="15.75" customHeight="1">
      <c r="A93" s="3"/>
      <c r="B93" s="1"/>
      <c r="C93" s="1"/>
      <c r="D93" s="1">
        <f t="shared" si="1"/>
        <v>0</v>
      </c>
      <c r="E93" s="1"/>
      <c r="F93" s="1"/>
      <c r="G93" s="1"/>
      <c r="H93" s="1"/>
      <c r="I93" s="1"/>
      <c r="J93" s="1"/>
      <c r="K93" s="1"/>
      <c r="L93" s="3"/>
      <c r="M93" s="1"/>
      <c r="N93" s="1"/>
      <c r="O93" s="1"/>
      <c r="P93" s="1"/>
      <c r="Q93" s="1"/>
      <c r="R93" s="1"/>
      <c r="S93" s="1"/>
      <c r="T93" s="1"/>
      <c r="U93" s="1"/>
      <c r="V93" s="1"/>
      <c r="W93" s="1"/>
      <c r="X93" s="1"/>
      <c r="Y93" s="1"/>
      <c r="Z93" s="1"/>
      <c r="AA93" s="1"/>
      <c r="AB93" s="1"/>
      <c r="AC93" s="1"/>
      <c r="AD93" s="1"/>
      <c r="AE93" s="1"/>
      <c r="AF93" s="1"/>
      <c r="AG93" s="1"/>
      <c r="AH93" s="1"/>
      <c r="AI93" s="1"/>
      <c r="AJ93" s="1"/>
    </row>
    <row r="94" spans="1:36" ht="15.75" customHeight="1">
      <c r="A94" s="3"/>
      <c r="B94" s="1"/>
      <c r="C94" s="1"/>
      <c r="D94" s="1">
        <f t="shared" si="1"/>
        <v>0</v>
      </c>
      <c r="E94" s="1"/>
      <c r="F94" s="1"/>
      <c r="G94" s="1"/>
      <c r="H94" s="1"/>
      <c r="I94" s="1"/>
      <c r="J94" s="1"/>
      <c r="K94" s="1"/>
      <c r="L94" s="3"/>
      <c r="M94" s="1"/>
      <c r="N94" s="1"/>
      <c r="O94" s="1"/>
      <c r="P94" s="1"/>
      <c r="Q94" s="1"/>
      <c r="R94" s="1"/>
      <c r="S94" s="1"/>
      <c r="T94" s="1"/>
      <c r="U94" s="1"/>
      <c r="V94" s="1"/>
      <c r="W94" s="1"/>
      <c r="X94" s="1"/>
      <c r="Y94" s="1"/>
      <c r="Z94" s="1"/>
      <c r="AA94" s="1"/>
      <c r="AB94" s="1"/>
      <c r="AC94" s="1"/>
      <c r="AD94" s="1"/>
      <c r="AE94" s="1"/>
      <c r="AF94" s="1"/>
      <c r="AG94" s="1"/>
      <c r="AH94" s="1"/>
      <c r="AI94" s="1"/>
      <c r="AJ94" s="1"/>
    </row>
    <row r="95" spans="1:36" ht="15.75" customHeight="1">
      <c r="A95" s="3"/>
      <c r="B95" s="1"/>
      <c r="C95" s="1"/>
      <c r="D95" s="1">
        <f t="shared" si="1"/>
        <v>0</v>
      </c>
      <c r="E95" s="1"/>
      <c r="F95" s="1"/>
      <c r="G95" s="1"/>
      <c r="H95" s="1"/>
      <c r="I95" s="1"/>
      <c r="J95" s="1"/>
      <c r="K95" s="1"/>
      <c r="L95" s="3"/>
      <c r="M95" s="1"/>
      <c r="N95" s="1"/>
      <c r="O95" s="1"/>
      <c r="P95" s="1"/>
      <c r="Q95" s="1"/>
      <c r="R95" s="1"/>
      <c r="S95" s="1"/>
      <c r="T95" s="1"/>
      <c r="U95" s="1"/>
      <c r="V95" s="1"/>
      <c r="W95" s="1"/>
      <c r="X95" s="1"/>
      <c r="Y95" s="1"/>
      <c r="Z95" s="1"/>
      <c r="AA95" s="1"/>
      <c r="AB95" s="1"/>
      <c r="AC95" s="1"/>
      <c r="AD95" s="1"/>
      <c r="AE95" s="1"/>
      <c r="AF95" s="1"/>
      <c r="AG95" s="1"/>
      <c r="AH95" s="1"/>
      <c r="AI95" s="1"/>
      <c r="AJ95" s="1"/>
    </row>
    <row r="96" spans="1:36" ht="15.75" customHeight="1">
      <c r="A96" s="3"/>
      <c r="B96" s="1"/>
      <c r="C96" s="1"/>
      <c r="D96" s="1">
        <f t="shared" si="1"/>
        <v>0</v>
      </c>
      <c r="E96" s="1"/>
      <c r="F96" s="1"/>
      <c r="G96" s="1"/>
      <c r="H96" s="1"/>
      <c r="I96" s="1"/>
      <c r="J96" s="1"/>
      <c r="K96" s="1"/>
      <c r="L96" s="3"/>
      <c r="M96" s="1"/>
      <c r="N96" s="1"/>
      <c r="O96" s="1"/>
      <c r="P96" s="1"/>
      <c r="Q96" s="1"/>
      <c r="R96" s="1"/>
      <c r="S96" s="1"/>
      <c r="T96" s="1"/>
      <c r="U96" s="1"/>
      <c r="V96" s="1"/>
      <c r="W96" s="1"/>
      <c r="X96" s="1"/>
      <c r="Y96" s="1"/>
      <c r="Z96" s="1"/>
      <c r="AA96" s="1"/>
      <c r="AB96" s="1"/>
      <c r="AC96" s="1"/>
      <c r="AD96" s="1"/>
      <c r="AE96" s="1"/>
      <c r="AF96" s="1"/>
      <c r="AG96" s="1"/>
      <c r="AH96" s="1"/>
      <c r="AI96" s="1"/>
      <c r="AJ96" s="1"/>
    </row>
    <row r="97" spans="1:36" ht="15.75" customHeight="1">
      <c r="A97" s="3"/>
      <c r="B97" s="1"/>
      <c r="C97" s="1"/>
      <c r="D97" s="1">
        <f t="shared" si="1"/>
        <v>0</v>
      </c>
      <c r="E97" s="1"/>
      <c r="F97" s="1"/>
      <c r="G97" s="1"/>
      <c r="H97" s="1"/>
      <c r="I97" s="1"/>
      <c r="J97" s="1"/>
      <c r="K97" s="1"/>
      <c r="L97" s="3"/>
      <c r="M97" s="1"/>
      <c r="N97" s="1"/>
      <c r="O97" s="1"/>
      <c r="P97" s="1"/>
      <c r="Q97" s="1"/>
      <c r="R97" s="1"/>
      <c r="S97" s="1"/>
      <c r="T97" s="1"/>
      <c r="U97" s="1"/>
      <c r="V97" s="1"/>
      <c r="W97" s="1"/>
      <c r="X97" s="1"/>
      <c r="Y97" s="1"/>
      <c r="Z97" s="1"/>
      <c r="AA97" s="1"/>
      <c r="AB97" s="1"/>
      <c r="AC97" s="1"/>
      <c r="AD97" s="1"/>
      <c r="AE97" s="1"/>
      <c r="AF97" s="1"/>
      <c r="AG97" s="1"/>
      <c r="AH97" s="1"/>
      <c r="AI97" s="1"/>
      <c r="AJ97" s="1"/>
    </row>
    <row r="98" spans="1:36" ht="15.75" customHeight="1">
      <c r="A98" s="3"/>
      <c r="B98" s="1"/>
      <c r="C98" s="1"/>
      <c r="D98" s="1">
        <f t="shared" si="1"/>
        <v>0</v>
      </c>
      <c r="E98" s="1"/>
      <c r="F98" s="1"/>
      <c r="G98" s="1"/>
      <c r="H98" s="1"/>
      <c r="I98" s="1"/>
      <c r="J98" s="1"/>
      <c r="K98" s="1"/>
      <c r="L98" s="3"/>
      <c r="M98" s="1"/>
      <c r="N98" s="1"/>
      <c r="O98" s="1"/>
      <c r="P98" s="1"/>
      <c r="Q98" s="1"/>
      <c r="R98" s="1"/>
      <c r="S98" s="1"/>
      <c r="T98" s="1"/>
      <c r="U98" s="1"/>
      <c r="V98" s="1"/>
      <c r="W98" s="1"/>
      <c r="X98" s="1"/>
      <c r="Y98" s="1"/>
      <c r="Z98" s="1"/>
      <c r="AA98" s="1"/>
      <c r="AB98" s="1"/>
      <c r="AC98" s="1"/>
      <c r="AD98" s="1"/>
      <c r="AE98" s="1"/>
      <c r="AF98" s="1"/>
      <c r="AG98" s="1"/>
      <c r="AH98" s="1"/>
      <c r="AI98" s="1"/>
      <c r="AJ98" s="1"/>
    </row>
    <row r="99" spans="1:36" ht="15.75" customHeight="1">
      <c r="A99" s="3"/>
      <c r="B99" s="1"/>
      <c r="C99" s="1"/>
      <c r="D99" s="1">
        <f t="shared" si="1"/>
        <v>0</v>
      </c>
      <c r="E99" s="1"/>
      <c r="F99" s="1"/>
      <c r="G99" s="1"/>
      <c r="H99" s="1"/>
      <c r="I99" s="1"/>
      <c r="J99" s="1"/>
      <c r="K99" s="1"/>
      <c r="L99" s="3"/>
      <c r="M99" s="1"/>
      <c r="N99" s="1"/>
      <c r="O99" s="1"/>
      <c r="P99" s="1"/>
      <c r="Q99" s="1"/>
      <c r="R99" s="1"/>
      <c r="S99" s="1"/>
      <c r="T99" s="1"/>
      <c r="U99" s="1"/>
      <c r="V99" s="1"/>
      <c r="W99" s="1"/>
      <c r="X99" s="1"/>
      <c r="Y99" s="1"/>
      <c r="Z99" s="1"/>
      <c r="AA99" s="1"/>
      <c r="AB99" s="1"/>
      <c r="AC99" s="1"/>
      <c r="AD99" s="1"/>
      <c r="AE99" s="1"/>
      <c r="AF99" s="1"/>
      <c r="AG99" s="1"/>
      <c r="AH99" s="1"/>
      <c r="AI99" s="1"/>
      <c r="AJ99" s="1"/>
    </row>
    <row r="100" spans="1:36" ht="15.75" customHeight="1">
      <c r="A100" s="3"/>
      <c r="B100" s="1"/>
      <c r="C100" s="1"/>
      <c r="D100" s="1">
        <f t="shared" si="1"/>
        <v>0</v>
      </c>
      <c r="E100" s="1"/>
      <c r="F100" s="1"/>
      <c r="G100" s="1"/>
      <c r="H100" s="1"/>
      <c r="I100" s="1"/>
      <c r="J100" s="1"/>
      <c r="K100" s="1"/>
      <c r="L100" s="3"/>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1:36" ht="15.75" customHeight="1">
      <c r="A101" s="3"/>
      <c r="B101" s="1"/>
      <c r="C101" s="1"/>
      <c r="D101" s="1">
        <f t="shared" si="1"/>
        <v>0</v>
      </c>
      <c r="E101" s="1"/>
      <c r="F101" s="1"/>
      <c r="G101" s="1"/>
      <c r="H101" s="1"/>
      <c r="I101" s="1"/>
      <c r="J101" s="1"/>
      <c r="K101" s="1"/>
      <c r="L101" s="3"/>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1:36" ht="15.75" customHeight="1">
      <c r="A102" s="3"/>
      <c r="B102" s="1"/>
      <c r="C102" s="1"/>
      <c r="D102" s="1">
        <f t="shared" si="1"/>
        <v>0</v>
      </c>
      <c r="E102" s="1"/>
      <c r="F102" s="1"/>
      <c r="G102" s="1"/>
      <c r="H102" s="1"/>
      <c r="I102" s="1"/>
      <c r="J102" s="1"/>
      <c r="K102" s="1"/>
      <c r="L102" s="3"/>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1:36" ht="15.75" customHeight="1">
      <c r="A103" s="3"/>
      <c r="B103" s="1"/>
      <c r="C103" s="1"/>
      <c r="D103" s="1">
        <f t="shared" si="1"/>
        <v>0</v>
      </c>
      <c r="E103" s="1"/>
      <c r="F103" s="1"/>
      <c r="G103" s="1"/>
      <c r="H103" s="1"/>
      <c r="I103" s="1"/>
      <c r="J103" s="1"/>
      <c r="K103" s="1"/>
      <c r="L103" s="3"/>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1:36" ht="15.75" customHeight="1">
      <c r="A104" s="3"/>
      <c r="B104" s="1"/>
      <c r="C104" s="1"/>
      <c r="D104" s="1">
        <f t="shared" si="1"/>
        <v>0</v>
      </c>
      <c r="E104" s="1"/>
      <c r="F104" s="1"/>
      <c r="G104" s="1"/>
      <c r="H104" s="1"/>
      <c r="I104" s="1"/>
      <c r="J104" s="1"/>
      <c r="K104" s="1"/>
      <c r="L104" s="3"/>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1:36" ht="15.75" customHeight="1">
      <c r="A105" s="3"/>
      <c r="B105" s="1"/>
      <c r="C105" s="1"/>
      <c r="D105" s="1">
        <f t="shared" si="1"/>
        <v>0</v>
      </c>
      <c r="E105" s="1"/>
      <c r="F105" s="1"/>
      <c r="G105" s="1"/>
      <c r="H105" s="1"/>
      <c r="I105" s="1"/>
      <c r="J105" s="1"/>
      <c r="K105" s="1"/>
      <c r="L105" s="3"/>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1:36" ht="15.75" customHeight="1">
      <c r="A106" s="3"/>
      <c r="B106" s="1"/>
      <c r="C106" s="1"/>
      <c r="D106" s="1">
        <f t="shared" si="1"/>
        <v>0</v>
      </c>
      <c r="E106" s="1"/>
      <c r="F106" s="1"/>
      <c r="G106" s="1"/>
      <c r="H106" s="1"/>
      <c r="I106" s="1"/>
      <c r="J106" s="1"/>
      <c r="K106" s="1"/>
      <c r="L106" s="3"/>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ht="15.75" customHeight="1">
      <c r="A107" s="3"/>
      <c r="B107" s="1"/>
      <c r="C107" s="1"/>
      <c r="D107" s="1">
        <f t="shared" si="1"/>
        <v>0</v>
      </c>
      <c r="E107" s="1"/>
      <c r="F107" s="1"/>
      <c r="G107" s="1"/>
      <c r="H107" s="1"/>
      <c r="I107" s="1"/>
      <c r="J107" s="1"/>
      <c r="K107" s="1"/>
      <c r="L107" s="3"/>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1:36" ht="15.75" customHeight="1">
      <c r="A108" s="3"/>
      <c r="B108" s="1"/>
      <c r="C108" s="1"/>
      <c r="D108" s="1">
        <f t="shared" si="1"/>
        <v>0</v>
      </c>
      <c r="E108" s="1"/>
      <c r="F108" s="1"/>
      <c r="G108" s="1"/>
      <c r="H108" s="1"/>
      <c r="I108" s="1"/>
      <c r="J108" s="1"/>
      <c r="K108" s="1"/>
      <c r="L108" s="3"/>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1:36" ht="15.75" customHeight="1">
      <c r="A109" s="3"/>
      <c r="B109" s="1"/>
      <c r="C109" s="1"/>
      <c r="D109" s="1">
        <f t="shared" si="1"/>
        <v>0</v>
      </c>
      <c r="E109" s="1"/>
      <c r="F109" s="1"/>
      <c r="G109" s="1"/>
      <c r="H109" s="1"/>
      <c r="I109" s="1"/>
      <c r="J109" s="1"/>
      <c r="K109" s="1"/>
      <c r="L109" s="3"/>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ht="15.75" customHeight="1">
      <c r="A110" s="3"/>
      <c r="B110" s="1"/>
      <c r="C110" s="1"/>
      <c r="D110" s="1">
        <f t="shared" si="1"/>
        <v>0</v>
      </c>
      <c r="E110" s="1"/>
      <c r="F110" s="1"/>
      <c r="G110" s="1"/>
      <c r="H110" s="1"/>
      <c r="I110" s="1"/>
      <c r="J110" s="1"/>
      <c r="K110" s="1"/>
      <c r="L110" s="3"/>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1:36" ht="15.75" customHeight="1">
      <c r="A111" s="3"/>
      <c r="B111" s="1"/>
      <c r="C111" s="1"/>
      <c r="D111" s="1">
        <f t="shared" si="1"/>
        <v>0</v>
      </c>
      <c r="E111" s="1"/>
      <c r="F111" s="1"/>
      <c r="G111" s="1"/>
      <c r="H111" s="1"/>
      <c r="I111" s="1"/>
      <c r="J111" s="1"/>
      <c r="K111" s="1"/>
      <c r="L111" s="3"/>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1:36" ht="15.75" customHeight="1">
      <c r="A112" s="3"/>
      <c r="B112" s="1"/>
      <c r="C112" s="1"/>
      <c r="D112" s="1">
        <f t="shared" si="1"/>
        <v>0</v>
      </c>
      <c r="E112" s="1"/>
      <c r="F112" s="1"/>
      <c r="G112" s="1"/>
      <c r="H112" s="1"/>
      <c r="I112" s="1"/>
      <c r="J112" s="1"/>
      <c r="K112" s="1"/>
      <c r="L112" s="3"/>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ht="15.75" customHeight="1">
      <c r="A113" s="3"/>
      <c r="B113" s="1"/>
      <c r="C113" s="1"/>
      <c r="D113" s="1">
        <f t="shared" si="1"/>
        <v>0</v>
      </c>
      <c r="E113" s="1"/>
      <c r="F113" s="1"/>
      <c r="G113" s="1"/>
      <c r="H113" s="1"/>
      <c r="I113" s="1"/>
      <c r="J113" s="1"/>
      <c r="K113" s="1"/>
      <c r="L113" s="3"/>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1:36" ht="15.75" customHeight="1">
      <c r="A114" s="3"/>
      <c r="B114" s="1"/>
      <c r="C114" s="1"/>
      <c r="D114" s="1">
        <f t="shared" si="1"/>
        <v>0</v>
      </c>
      <c r="E114" s="1"/>
      <c r="F114" s="1"/>
      <c r="G114" s="1"/>
      <c r="H114" s="1"/>
      <c r="I114" s="1"/>
      <c r="J114" s="1"/>
      <c r="K114" s="1"/>
      <c r="L114" s="3"/>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1:36" ht="15.75" customHeight="1">
      <c r="A115" s="3"/>
      <c r="B115" s="1"/>
      <c r="C115" s="1"/>
      <c r="D115" s="1">
        <f t="shared" si="1"/>
        <v>0</v>
      </c>
      <c r="E115" s="1"/>
      <c r="F115" s="1"/>
      <c r="G115" s="1"/>
      <c r="H115" s="1"/>
      <c r="I115" s="1"/>
      <c r="J115" s="1"/>
      <c r="K115" s="1"/>
      <c r="L115" s="3"/>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1:36" ht="15.75" customHeight="1">
      <c r="A116" s="3"/>
      <c r="B116" s="1"/>
      <c r="C116" s="1"/>
      <c r="D116" s="1">
        <f t="shared" si="1"/>
        <v>0</v>
      </c>
      <c r="E116" s="1"/>
      <c r="F116" s="1"/>
      <c r="G116" s="1"/>
      <c r="H116" s="1"/>
      <c r="I116" s="1"/>
      <c r="J116" s="1"/>
      <c r="K116" s="1"/>
      <c r="L116" s="3"/>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1:36" ht="15.75" customHeight="1">
      <c r="A117" s="3"/>
      <c r="B117" s="1"/>
      <c r="C117" s="1"/>
      <c r="D117" s="1">
        <f t="shared" si="1"/>
        <v>0</v>
      </c>
      <c r="E117" s="1"/>
      <c r="F117" s="1"/>
      <c r="G117" s="1"/>
      <c r="H117" s="1"/>
      <c r="I117" s="1"/>
      <c r="J117" s="1"/>
      <c r="K117" s="1"/>
      <c r="L117" s="3"/>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1:36" ht="15.75" customHeight="1">
      <c r="A118" s="3"/>
      <c r="B118" s="1"/>
      <c r="C118" s="1"/>
      <c r="D118" s="1"/>
      <c r="E118" s="1"/>
      <c r="F118" s="1"/>
      <c r="G118" s="1"/>
      <c r="H118" s="1"/>
      <c r="I118" s="1"/>
      <c r="J118" s="1"/>
      <c r="K118" s="1"/>
      <c r="L118" s="3"/>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1:36" ht="15.75" customHeight="1">
      <c r="A119" s="3"/>
      <c r="B119" s="1"/>
      <c r="C119" s="1"/>
      <c r="D119" s="1"/>
      <c r="E119" s="1"/>
      <c r="F119" s="1"/>
      <c r="G119" s="1"/>
      <c r="H119" s="1"/>
      <c r="I119" s="1"/>
      <c r="J119" s="1"/>
      <c r="K119" s="1"/>
      <c r="L119" s="3"/>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1:36" ht="15.75" customHeight="1">
      <c r="A120" s="3"/>
      <c r="B120" s="1"/>
      <c r="C120" s="1"/>
      <c r="D120" s="1"/>
      <c r="E120" s="1"/>
      <c r="F120" s="1"/>
      <c r="G120" s="1"/>
      <c r="H120" s="1"/>
      <c r="I120" s="1"/>
      <c r="J120" s="1"/>
      <c r="K120" s="1"/>
      <c r="L120" s="3"/>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1:36" ht="15.75" customHeight="1">
      <c r="A121" s="3"/>
      <c r="B121" s="1"/>
      <c r="C121" s="1"/>
      <c r="D121" s="1"/>
      <c r="E121" s="1"/>
      <c r="F121" s="1"/>
      <c r="G121" s="1"/>
      <c r="H121" s="1"/>
      <c r="I121" s="1"/>
      <c r="J121" s="1"/>
      <c r="K121" s="1"/>
      <c r="L121" s="3"/>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1:36" ht="15.75" customHeight="1">
      <c r="A122" s="3"/>
      <c r="B122" s="1"/>
      <c r="C122" s="1"/>
      <c r="D122" s="1"/>
      <c r="E122" s="1"/>
      <c r="F122" s="1"/>
      <c r="G122" s="1"/>
      <c r="H122" s="1"/>
      <c r="I122" s="1"/>
      <c r="J122" s="1"/>
      <c r="K122" s="1"/>
      <c r="L122" s="3"/>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1:36" ht="15.75" customHeight="1">
      <c r="A123" s="3"/>
      <c r="B123" s="1"/>
      <c r="C123" s="1"/>
      <c r="D123" s="1"/>
      <c r="E123" s="1"/>
      <c r="F123" s="1"/>
      <c r="G123" s="1"/>
      <c r="H123" s="1"/>
      <c r="I123" s="1"/>
      <c r="J123" s="1"/>
      <c r="K123" s="1"/>
      <c r="L123" s="3"/>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1:36" ht="15.75" customHeight="1">
      <c r="A124" s="3"/>
      <c r="B124" s="1"/>
      <c r="C124" s="1"/>
      <c r="D124" s="1"/>
      <c r="E124" s="1"/>
      <c r="F124" s="1"/>
      <c r="G124" s="1"/>
      <c r="H124" s="1"/>
      <c r="I124" s="1"/>
      <c r="J124" s="1"/>
      <c r="K124" s="1"/>
      <c r="L124" s="3"/>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1:36" ht="15.75" customHeight="1">
      <c r="A125" s="3"/>
      <c r="B125" s="1"/>
      <c r="C125" s="1"/>
      <c r="D125" s="1"/>
      <c r="E125" s="1"/>
      <c r="F125" s="1"/>
      <c r="G125" s="1"/>
      <c r="H125" s="1"/>
      <c r="I125" s="1"/>
      <c r="J125" s="1"/>
      <c r="K125" s="1"/>
      <c r="L125" s="3"/>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1:36" ht="15.75" customHeight="1">
      <c r="A126" s="3"/>
      <c r="B126" s="1"/>
      <c r="C126" s="1"/>
      <c r="D126" s="1"/>
      <c r="E126" s="1"/>
      <c r="F126" s="1"/>
      <c r="G126" s="1"/>
      <c r="H126" s="1"/>
      <c r="I126" s="1"/>
      <c r="J126" s="1"/>
      <c r="K126" s="1"/>
      <c r="L126" s="3"/>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1:36" ht="15.75" customHeight="1">
      <c r="A127" s="3"/>
      <c r="B127" s="1"/>
      <c r="C127" s="1"/>
      <c r="D127" s="1"/>
      <c r="E127" s="1"/>
      <c r="F127" s="1"/>
      <c r="G127" s="1"/>
      <c r="H127" s="1"/>
      <c r="I127" s="1"/>
      <c r="J127" s="1"/>
      <c r="K127" s="1"/>
      <c r="L127" s="3"/>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1:36" ht="15.75" customHeight="1">
      <c r="A128" s="3"/>
      <c r="B128" s="1"/>
      <c r="C128" s="1"/>
      <c r="D128" s="1"/>
      <c r="E128" s="1"/>
      <c r="F128" s="1"/>
      <c r="G128" s="1"/>
      <c r="H128" s="1"/>
      <c r="I128" s="1"/>
      <c r="J128" s="1"/>
      <c r="K128" s="1"/>
      <c r="L128" s="3"/>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ht="15.75" customHeight="1">
      <c r="A129" s="3"/>
      <c r="B129" s="1"/>
      <c r="C129" s="1"/>
      <c r="D129" s="1"/>
      <c r="E129" s="1"/>
      <c r="F129" s="1"/>
      <c r="G129" s="1"/>
      <c r="H129" s="1"/>
      <c r="I129" s="1"/>
      <c r="J129" s="1"/>
      <c r="K129" s="1"/>
      <c r="L129" s="3"/>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1:36" ht="15.75" customHeight="1">
      <c r="A130" s="3"/>
      <c r="B130" s="1"/>
      <c r="C130" s="1"/>
      <c r="D130" s="1"/>
      <c r="E130" s="1"/>
      <c r="F130" s="1"/>
      <c r="G130" s="1"/>
      <c r="H130" s="1"/>
      <c r="I130" s="1"/>
      <c r="J130" s="1"/>
      <c r="K130" s="1"/>
      <c r="L130" s="3"/>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ht="15.75" customHeight="1">
      <c r="A131" s="3"/>
      <c r="B131" s="1"/>
      <c r="C131" s="1"/>
      <c r="D131" s="1"/>
      <c r="E131" s="1"/>
      <c r="F131" s="1"/>
      <c r="G131" s="1"/>
      <c r="H131" s="1"/>
      <c r="I131" s="1"/>
      <c r="J131" s="1"/>
      <c r="K131" s="1"/>
      <c r="L131" s="3"/>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ht="15.75" customHeight="1">
      <c r="A132" s="3"/>
      <c r="B132" s="1"/>
      <c r="C132" s="1"/>
      <c r="D132" s="1"/>
      <c r="E132" s="1"/>
      <c r="F132" s="1"/>
      <c r="G132" s="1"/>
      <c r="H132" s="1"/>
      <c r="I132" s="1"/>
      <c r="J132" s="1"/>
      <c r="K132" s="1"/>
      <c r="L132" s="3"/>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ht="15.75" customHeight="1">
      <c r="A133" s="3"/>
      <c r="B133" s="1"/>
      <c r="C133" s="1"/>
      <c r="D133" s="1"/>
      <c r="E133" s="1"/>
      <c r="F133" s="1"/>
      <c r="G133" s="1"/>
      <c r="H133" s="1"/>
      <c r="I133" s="1"/>
      <c r="J133" s="1"/>
      <c r="K133" s="1"/>
      <c r="L133" s="3"/>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ht="15.75" customHeight="1">
      <c r="A134" s="3"/>
      <c r="B134" s="1"/>
      <c r="C134" s="1"/>
      <c r="D134" s="1"/>
      <c r="E134" s="1"/>
      <c r="F134" s="1"/>
      <c r="G134" s="1"/>
      <c r="H134" s="1"/>
      <c r="I134" s="1"/>
      <c r="J134" s="1"/>
      <c r="K134" s="1"/>
      <c r="L134" s="3"/>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ht="15.75" customHeight="1">
      <c r="A135" s="3"/>
      <c r="B135" s="1"/>
      <c r="C135" s="1"/>
      <c r="D135" s="1"/>
      <c r="E135" s="1"/>
      <c r="F135" s="1"/>
      <c r="G135" s="1"/>
      <c r="H135" s="1"/>
      <c r="I135" s="1"/>
      <c r="J135" s="1"/>
      <c r="K135" s="1"/>
      <c r="L135" s="3"/>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ht="15.75" customHeight="1">
      <c r="A136" s="3"/>
      <c r="B136" s="1"/>
      <c r="C136" s="1"/>
      <c r="D136" s="1"/>
      <c r="E136" s="1"/>
      <c r="F136" s="1"/>
      <c r="G136" s="1"/>
      <c r="H136" s="1"/>
      <c r="I136" s="1"/>
      <c r="J136" s="1"/>
      <c r="K136" s="1"/>
      <c r="L136" s="3"/>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ht="15.75" customHeight="1">
      <c r="A137" s="3"/>
      <c r="B137" s="1"/>
      <c r="C137" s="1"/>
      <c r="D137" s="1"/>
      <c r="E137" s="1"/>
      <c r="F137" s="1"/>
      <c r="G137" s="1"/>
      <c r="H137" s="1"/>
      <c r="I137" s="1"/>
      <c r="J137" s="1"/>
      <c r="K137" s="1"/>
      <c r="L137" s="3"/>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ht="15.75" customHeight="1">
      <c r="A138" s="3"/>
      <c r="B138" s="1"/>
      <c r="C138" s="1"/>
      <c r="D138" s="1"/>
      <c r="E138" s="1"/>
      <c r="F138" s="1"/>
      <c r="G138" s="1"/>
      <c r="H138" s="1"/>
      <c r="I138" s="1"/>
      <c r="J138" s="1"/>
      <c r="K138" s="1"/>
      <c r="L138" s="3"/>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ht="15.75" customHeight="1">
      <c r="A139" s="3"/>
      <c r="B139" s="1"/>
      <c r="C139" s="1"/>
      <c r="D139" s="1"/>
      <c r="E139" s="1"/>
      <c r="F139" s="1"/>
      <c r="G139" s="1"/>
      <c r="H139" s="1"/>
      <c r="I139" s="1"/>
      <c r="J139" s="1"/>
      <c r="K139" s="1"/>
      <c r="L139" s="3"/>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1:36" ht="15.75" customHeight="1">
      <c r="A140" s="3"/>
      <c r="B140" s="1"/>
      <c r="C140" s="1"/>
      <c r="D140" s="1"/>
      <c r="E140" s="1"/>
      <c r="F140" s="1"/>
      <c r="G140" s="1"/>
      <c r="H140" s="1"/>
      <c r="I140" s="1"/>
      <c r="J140" s="1"/>
      <c r="K140" s="1"/>
      <c r="L140" s="3"/>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1:36" ht="15.75" customHeight="1">
      <c r="A141" s="3"/>
      <c r="B141" s="1"/>
      <c r="C141" s="1"/>
      <c r="D141" s="1"/>
      <c r="E141" s="1"/>
      <c r="F141" s="1"/>
      <c r="G141" s="1"/>
      <c r="H141" s="1"/>
      <c r="I141" s="1"/>
      <c r="J141" s="1"/>
      <c r="K141" s="1"/>
      <c r="L141" s="3"/>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1:36" ht="15.75" customHeight="1">
      <c r="A142" s="3"/>
      <c r="B142" s="1"/>
      <c r="C142" s="1"/>
      <c r="D142" s="1"/>
      <c r="E142" s="1"/>
      <c r="F142" s="1"/>
      <c r="G142" s="1"/>
      <c r="H142" s="1"/>
      <c r="I142" s="1"/>
      <c r="J142" s="1"/>
      <c r="K142" s="1"/>
      <c r="L142" s="3"/>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1:36" ht="15.75" customHeight="1">
      <c r="A143" s="3"/>
      <c r="B143" s="1"/>
      <c r="C143" s="1"/>
      <c r="D143" s="1"/>
      <c r="E143" s="1"/>
      <c r="F143" s="1"/>
      <c r="G143" s="1"/>
      <c r="H143" s="1"/>
      <c r="I143" s="1"/>
      <c r="J143" s="1"/>
      <c r="K143" s="1"/>
      <c r="L143" s="3"/>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1:36" ht="15.75" customHeight="1">
      <c r="A144" s="3"/>
      <c r="B144" s="1"/>
      <c r="C144" s="1"/>
      <c r="D144" s="1"/>
      <c r="E144" s="1"/>
      <c r="F144" s="1"/>
      <c r="G144" s="1"/>
      <c r="H144" s="1"/>
      <c r="I144" s="1"/>
      <c r="J144" s="1"/>
      <c r="K144" s="1"/>
      <c r="L144" s="3"/>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1:36" ht="15.75" customHeight="1">
      <c r="A145" s="3"/>
      <c r="B145" s="1"/>
      <c r="C145" s="1"/>
      <c r="D145" s="1"/>
      <c r="E145" s="1"/>
      <c r="F145" s="1"/>
      <c r="G145" s="1"/>
      <c r="H145" s="1"/>
      <c r="I145" s="1"/>
      <c r="J145" s="1"/>
      <c r="K145" s="1"/>
      <c r="L145" s="3"/>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1:36" ht="15.75" customHeight="1">
      <c r="A146" s="3"/>
      <c r="B146" s="1"/>
      <c r="C146" s="1"/>
      <c r="D146" s="1"/>
      <c r="E146" s="1"/>
      <c r="F146" s="1"/>
      <c r="G146" s="1"/>
      <c r="H146" s="1"/>
      <c r="I146" s="1"/>
      <c r="J146" s="1"/>
      <c r="K146" s="1"/>
      <c r="L146" s="3"/>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1:36" ht="15.75" customHeight="1">
      <c r="A147" s="3"/>
      <c r="B147" s="1"/>
      <c r="C147" s="1"/>
      <c r="D147" s="1"/>
      <c r="E147" s="1"/>
      <c r="F147" s="1"/>
      <c r="G147" s="1"/>
      <c r="H147" s="1"/>
      <c r="I147" s="1"/>
      <c r="J147" s="1"/>
      <c r="K147" s="1"/>
      <c r="L147" s="3"/>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1:36" ht="15.75" customHeight="1">
      <c r="A148" s="3"/>
      <c r="B148" s="1"/>
      <c r="C148" s="1"/>
      <c r="D148" s="1"/>
      <c r="E148" s="1"/>
      <c r="F148" s="1"/>
      <c r="G148" s="1"/>
      <c r="H148" s="1"/>
      <c r="I148" s="1"/>
      <c r="J148" s="1"/>
      <c r="K148" s="1"/>
      <c r="L148" s="3"/>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1:36" ht="15.75" customHeight="1">
      <c r="A149" s="3"/>
      <c r="B149" s="1"/>
      <c r="C149" s="1"/>
      <c r="D149" s="1"/>
      <c r="E149" s="1"/>
      <c r="F149" s="1"/>
      <c r="G149" s="1"/>
      <c r="H149" s="1"/>
      <c r="I149" s="1"/>
      <c r="J149" s="1"/>
      <c r="K149" s="1"/>
      <c r="L149" s="3"/>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ht="15.75" customHeight="1">
      <c r="A150" s="3"/>
      <c r="B150" s="1"/>
      <c r="C150" s="1"/>
      <c r="D150" s="1"/>
      <c r="E150" s="1"/>
      <c r="F150" s="1"/>
      <c r="G150" s="1"/>
      <c r="H150" s="1"/>
      <c r="I150" s="1"/>
      <c r="J150" s="1"/>
      <c r="K150" s="1"/>
      <c r="L150" s="3"/>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ht="15.75" customHeight="1">
      <c r="A151" s="3"/>
      <c r="B151" s="1"/>
      <c r="C151" s="1"/>
      <c r="D151" s="1"/>
      <c r="E151" s="1"/>
      <c r="F151" s="1"/>
      <c r="G151" s="1"/>
      <c r="H151" s="1"/>
      <c r="I151" s="1"/>
      <c r="J151" s="1"/>
      <c r="K151" s="1"/>
      <c r="L151" s="3"/>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ht="15.75" customHeight="1">
      <c r="A152" s="3"/>
      <c r="B152" s="1"/>
      <c r="C152" s="1"/>
      <c r="D152" s="1"/>
      <c r="E152" s="1"/>
      <c r="F152" s="1"/>
      <c r="G152" s="1"/>
      <c r="H152" s="1"/>
      <c r="I152" s="1"/>
      <c r="J152" s="1"/>
      <c r="K152" s="1"/>
      <c r="L152" s="3"/>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ht="15.75" customHeight="1">
      <c r="A153" s="3"/>
      <c r="B153" s="1"/>
      <c r="C153" s="1"/>
      <c r="D153" s="1"/>
      <c r="E153" s="1"/>
      <c r="F153" s="1"/>
      <c r="G153" s="1"/>
      <c r="H153" s="1"/>
      <c r="I153" s="1"/>
      <c r="J153" s="1"/>
      <c r="K153" s="1"/>
      <c r="L153" s="3"/>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ht="15.75" customHeight="1">
      <c r="A154" s="3"/>
      <c r="B154" s="1"/>
      <c r="C154" s="1"/>
      <c r="D154" s="1"/>
      <c r="E154" s="1"/>
      <c r="F154" s="1"/>
      <c r="G154" s="1"/>
      <c r="H154" s="1"/>
      <c r="I154" s="1"/>
      <c r="J154" s="1"/>
      <c r="K154" s="1"/>
      <c r="L154" s="3"/>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ht="15.75" customHeight="1">
      <c r="A155" s="3"/>
      <c r="B155" s="1"/>
      <c r="C155" s="1"/>
      <c r="D155" s="1"/>
      <c r="E155" s="1"/>
      <c r="F155" s="1"/>
      <c r="G155" s="1"/>
      <c r="H155" s="1"/>
      <c r="I155" s="1"/>
      <c r="J155" s="1"/>
      <c r="K155" s="1"/>
      <c r="L155" s="3"/>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ht="15.75" customHeight="1">
      <c r="A156" s="3"/>
      <c r="B156" s="1"/>
      <c r="C156" s="1"/>
      <c r="D156" s="1"/>
      <c r="E156" s="1"/>
      <c r="F156" s="1"/>
      <c r="G156" s="1"/>
      <c r="H156" s="1"/>
      <c r="I156" s="1"/>
      <c r="J156" s="1"/>
      <c r="K156" s="1"/>
      <c r="L156" s="3"/>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ht="15.75" customHeight="1">
      <c r="A157" s="3"/>
      <c r="B157" s="1"/>
      <c r="C157" s="1"/>
      <c r="D157" s="1"/>
      <c r="E157" s="1"/>
      <c r="F157" s="1"/>
      <c r="G157" s="1"/>
      <c r="H157" s="1"/>
      <c r="I157" s="1"/>
      <c r="J157" s="1"/>
      <c r="K157" s="1"/>
      <c r="L157" s="3"/>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ht="15.75" customHeight="1">
      <c r="A158" s="3"/>
      <c r="B158" s="1"/>
      <c r="C158" s="1"/>
      <c r="D158" s="1"/>
      <c r="E158" s="1"/>
      <c r="F158" s="1"/>
      <c r="G158" s="1"/>
      <c r="H158" s="1"/>
      <c r="I158" s="1"/>
      <c r="J158" s="1"/>
      <c r="K158" s="1"/>
      <c r="L158" s="3"/>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ht="15.75" customHeight="1">
      <c r="A159" s="3"/>
      <c r="B159" s="1"/>
      <c r="C159" s="1"/>
      <c r="D159" s="1"/>
      <c r="E159" s="1"/>
      <c r="F159" s="1"/>
      <c r="G159" s="1"/>
      <c r="H159" s="1"/>
      <c r="I159" s="1"/>
      <c r="J159" s="1"/>
      <c r="K159" s="1"/>
      <c r="L159" s="3"/>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ht="15.75" customHeight="1">
      <c r="A160" s="3"/>
      <c r="B160" s="1"/>
      <c r="C160" s="1"/>
      <c r="D160" s="1"/>
      <c r="E160" s="1"/>
      <c r="F160" s="1"/>
      <c r="G160" s="1"/>
      <c r="H160" s="1"/>
      <c r="I160" s="1"/>
      <c r="J160" s="1"/>
      <c r="K160" s="1"/>
      <c r="L160" s="3"/>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ht="15.75" customHeight="1">
      <c r="A161" s="3"/>
      <c r="B161" s="1"/>
      <c r="C161" s="1"/>
      <c r="D161" s="1"/>
      <c r="E161" s="1"/>
      <c r="F161" s="1"/>
      <c r="G161" s="1"/>
      <c r="H161" s="1"/>
      <c r="I161" s="1"/>
      <c r="J161" s="1"/>
      <c r="K161" s="1"/>
      <c r="L161" s="3"/>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1:36" ht="15.75" customHeight="1">
      <c r="A162" s="3"/>
      <c r="B162" s="1"/>
      <c r="C162" s="1"/>
      <c r="D162" s="1"/>
      <c r="E162" s="1"/>
      <c r="F162" s="1"/>
      <c r="G162" s="1"/>
      <c r="H162" s="1"/>
      <c r="I162" s="1"/>
      <c r="J162" s="1"/>
      <c r="K162" s="1"/>
      <c r="L162" s="3"/>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1:36" ht="15.75" customHeight="1">
      <c r="A163" s="3"/>
      <c r="B163" s="1"/>
      <c r="C163" s="1"/>
      <c r="D163" s="1"/>
      <c r="E163" s="1"/>
      <c r="F163" s="1"/>
      <c r="G163" s="1"/>
      <c r="H163" s="1"/>
      <c r="I163" s="1"/>
      <c r="J163" s="1"/>
      <c r="K163" s="1"/>
      <c r="L163" s="3"/>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1:36" ht="15.75" customHeight="1">
      <c r="A164" s="3"/>
      <c r="B164" s="1"/>
      <c r="C164" s="1"/>
      <c r="D164" s="1"/>
      <c r="E164" s="1"/>
      <c r="F164" s="1"/>
      <c r="G164" s="1"/>
      <c r="H164" s="1"/>
      <c r="I164" s="1"/>
      <c r="J164" s="1"/>
      <c r="K164" s="1"/>
      <c r="L164" s="3"/>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1:36" ht="15.75" customHeight="1">
      <c r="A165" s="3"/>
      <c r="B165" s="1"/>
      <c r="C165" s="1"/>
      <c r="D165" s="1"/>
      <c r="E165" s="1"/>
      <c r="F165" s="1"/>
      <c r="G165" s="1"/>
      <c r="H165" s="1"/>
      <c r="I165" s="1"/>
      <c r="J165" s="1"/>
      <c r="K165" s="1"/>
      <c r="L165" s="3"/>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1:36" ht="15.75" customHeight="1">
      <c r="A166" s="3"/>
      <c r="B166" s="1"/>
      <c r="C166" s="1"/>
      <c r="D166" s="1"/>
      <c r="E166" s="1"/>
      <c r="F166" s="1"/>
      <c r="G166" s="1"/>
      <c r="H166" s="1"/>
      <c r="I166" s="1"/>
      <c r="J166" s="1"/>
      <c r="K166" s="1"/>
      <c r="L166" s="3"/>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1:36" ht="15.75" customHeight="1">
      <c r="A167" s="3"/>
      <c r="B167" s="1"/>
      <c r="C167" s="1"/>
      <c r="D167" s="1"/>
      <c r="E167" s="1"/>
      <c r="F167" s="1"/>
      <c r="G167" s="1"/>
      <c r="H167" s="1"/>
      <c r="I167" s="1"/>
      <c r="J167" s="1"/>
      <c r="K167" s="1"/>
      <c r="L167" s="3"/>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1:36" ht="15.75" customHeight="1">
      <c r="A168" s="3"/>
      <c r="B168" s="1"/>
      <c r="C168" s="1"/>
      <c r="D168" s="1"/>
      <c r="E168" s="1"/>
      <c r="F168" s="1"/>
      <c r="G168" s="1"/>
      <c r="H168" s="1"/>
      <c r="I168" s="1"/>
      <c r="J168" s="1"/>
      <c r="K168" s="1"/>
      <c r="L168" s="3"/>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1:36" ht="15.75" customHeight="1">
      <c r="A169" s="3"/>
      <c r="B169" s="1"/>
      <c r="C169" s="1"/>
      <c r="D169" s="1"/>
      <c r="E169" s="1"/>
      <c r="F169" s="1"/>
      <c r="G169" s="1"/>
      <c r="H169" s="1"/>
      <c r="I169" s="1"/>
      <c r="J169" s="1"/>
      <c r="K169" s="1"/>
      <c r="L169" s="3"/>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1:36" ht="15.75" customHeight="1">
      <c r="A170" s="3"/>
      <c r="B170" s="1"/>
      <c r="C170" s="1"/>
      <c r="D170" s="1"/>
      <c r="E170" s="1"/>
      <c r="F170" s="1"/>
      <c r="G170" s="1"/>
      <c r="H170" s="1"/>
      <c r="I170" s="1"/>
      <c r="J170" s="1"/>
      <c r="K170" s="1"/>
      <c r="L170" s="3"/>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1:36" ht="15.75" customHeight="1">
      <c r="A171" s="3"/>
      <c r="B171" s="1"/>
      <c r="C171" s="1"/>
      <c r="D171" s="1"/>
      <c r="E171" s="1"/>
      <c r="F171" s="1"/>
      <c r="G171" s="1"/>
      <c r="H171" s="1"/>
      <c r="I171" s="1"/>
      <c r="J171" s="1"/>
      <c r="K171" s="1"/>
      <c r="L171" s="3"/>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1:36" ht="15.75" customHeight="1">
      <c r="A172" s="3"/>
      <c r="B172" s="1"/>
      <c r="C172" s="1"/>
      <c r="D172" s="1"/>
      <c r="E172" s="1"/>
      <c r="F172" s="1"/>
      <c r="G172" s="1"/>
      <c r="H172" s="1"/>
      <c r="I172" s="1"/>
      <c r="J172" s="1"/>
      <c r="K172" s="1"/>
      <c r="L172" s="3"/>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1:36" ht="15.75" customHeight="1">
      <c r="A173" s="3"/>
      <c r="B173" s="1"/>
      <c r="C173" s="1"/>
      <c r="D173" s="1"/>
      <c r="E173" s="1"/>
      <c r="F173" s="1"/>
      <c r="G173" s="1"/>
      <c r="H173" s="1"/>
      <c r="I173" s="1"/>
      <c r="J173" s="1"/>
      <c r="K173" s="1"/>
      <c r="L173" s="3"/>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1:36" ht="15.75" customHeight="1">
      <c r="A174" s="3"/>
      <c r="B174" s="1"/>
      <c r="C174" s="1"/>
      <c r="D174" s="1"/>
      <c r="E174" s="1"/>
      <c r="F174" s="1"/>
      <c r="G174" s="1"/>
      <c r="H174" s="1"/>
      <c r="I174" s="1"/>
      <c r="J174" s="1"/>
      <c r="K174" s="1"/>
      <c r="L174" s="3"/>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ht="15.75" customHeight="1">
      <c r="A175" s="3"/>
      <c r="B175" s="1"/>
      <c r="C175" s="1"/>
      <c r="D175" s="1"/>
      <c r="E175" s="1"/>
      <c r="F175" s="1"/>
      <c r="G175" s="1"/>
      <c r="H175" s="1"/>
      <c r="I175" s="1"/>
      <c r="J175" s="1"/>
      <c r="K175" s="1"/>
      <c r="L175" s="3"/>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ht="15.75" customHeight="1">
      <c r="A176" s="3"/>
      <c r="B176" s="1"/>
      <c r="C176" s="1"/>
      <c r="D176" s="1"/>
      <c r="E176" s="1"/>
      <c r="F176" s="1"/>
      <c r="G176" s="1"/>
      <c r="H176" s="1"/>
      <c r="I176" s="1"/>
      <c r="J176" s="1"/>
      <c r="K176" s="1"/>
      <c r="L176" s="3"/>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ht="15.75" customHeight="1">
      <c r="A177" s="3"/>
      <c r="B177" s="1"/>
      <c r="C177" s="1"/>
      <c r="D177" s="1"/>
      <c r="E177" s="1"/>
      <c r="F177" s="1"/>
      <c r="G177" s="1"/>
      <c r="H177" s="1"/>
      <c r="I177" s="1"/>
      <c r="J177" s="1"/>
      <c r="K177" s="1"/>
      <c r="L177" s="3"/>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ht="15.75" customHeight="1">
      <c r="A178" s="3"/>
      <c r="B178" s="1"/>
      <c r="C178" s="1"/>
      <c r="D178" s="1"/>
      <c r="E178" s="1"/>
      <c r="F178" s="1"/>
      <c r="G178" s="1"/>
      <c r="H178" s="1"/>
      <c r="I178" s="1"/>
      <c r="J178" s="1"/>
      <c r="K178" s="1"/>
      <c r="L178" s="3"/>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ht="15.75" customHeight="1">
      <c r="A179" s="3"/>
      <c r="B179" s="1"/>
      <c r="C179" s="1"/>
      <c r="D179" s="1"/>
      <c r="E179" s="1"/>
      <c r="F179" s="1"/>
      <c r="G179" s="1"/>
      <c r="H179" s="1"/>
      <c r="I179" s="1"/>
      <c r="J179" s="1"/>
      <c r="K179" s="1"/>
      <c r="L179" s="3"/>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ht="15.75" customHeight="1">
      <c r="A180" s="3"/>
      <c r="B180" s="1"/>
      <c r="C180" s="1"/>
      <c r="D180" s="1"/>
      <c r="E180" s="1"/>
      <c r="F180" s="1"/>
      <c r="G180" s="1"/>
      <c r="H180" s="1"/>
      <c r="I180" s="1"/>
      <c r="J180" s="1"/>
      <c r="K180" s="1"/>
      <c r="L180" s="3"/>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ht="15.75" customHeight="1">
      <c r="A181" s="3"/>
      <c r="B181" s="1"/>
      <c r="C181" s="1"/>
      <c r="D181" s="1"/>
      <c r="E181" s="1"/>
      <c r="F181" s="1"/>
      <c r="G181" s="1"/>
      <c r="H181" s="1"/>
      <c r="I181" s="1"/>
      <c r="J181" s="1"/>
      <c r="K181" s="1"/>
      <c r="L181" s="3"/>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ht="15.75" customHeight="1">
      <c r="A182" s="3"/>
      <c r="B182" s="1"/>
      <c r="C182" s="1"/>
      <c r="D182" s="1"/>
      <c r="E182" s="1"/>
      <c r="F182" s="1"/>
      <c r="G182" s="1"/>
      <c r="H182" s="1"/>
      <c r="I182" s="1"/>
      <c r="J182" s="1"/>
      <c r="K182" s="1"/>
      <c r="L182" s="3"/>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ht="15.75" customHeight="1">
      <c r="A183" s="3"/>
      <c r="B183" s="1"/>
      <c r="C183" s="1"/>
      <c r="D183" s="1"/>
      <c r="E183" s="1"/>
      <c r="F183" s="1"/>
      <c r="G183" s="1"/>
      <c r="H183" s="1"/>
      <c r="I183" s="1"/>
      <c r="J183" s="1"/>
      <c r="K183" s="1"/>
      <c r="L183" s="3"/>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1:36" ht="15.75" customHeight="1">
      <c r="A184" s="3"/>
      <c r="B184" s="1"/>
      <c r="C184" s="1"/>
      <c r="D184" s="1"/>
      <c r="E184" s="1"/>
      <c r="F184" s="1"/>
      <c r="G184" s="1"/>
      <c r="H184" s="1"/>
      <c r="I184" s="1"/>
      <c r="J184" s="1"/>
      <c r="K184" s="1"/>
      <c r="L184" s="3"/>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1:36" ht="15.75" customHeight="1">
      <c r="A185" s="3"/>
      <c r="B185" s="1"/>
      <c r="C185" s="1"/>
      <c r="D185" s="1"/>
      <c r="E185" s="1"/>
      <c r="F185" s="1"/>
      <c r="G185" s="1"/>
      <c r="H185" s="1"/>
      <c r="I185" s="1"/>
      <c r="J185" s="1"/>
      <c r="K185" s="1"/>
      <c r="L185" s="3"/>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1:36" ht="15.75" customHeight="1">
      <c r="A186" s="3"/>
      <c r="B186" s="1"/>
      <c r="C186" s="1"/>
      <c r="D186" s="1"/>
      <c r="E186" s="1"/>
      <c r="F186" s="1"/>
      <c r="G186" s="1"/>
      <c r="H186" s="1"/>
      <c r="I186" s="1"/>
      <c r="J186" s="1"/>
      <c r="K186" s="1"/>
      <c r="L186" s="3"/>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1:36" ht="15.75" customHeight="1">
      <c r="A187" s="3"/>
      <c r="B187" s="1"/>
      <c r="C187" s="1"/>
      <c r="D187" s="1"/>
      <c r="E187" s="1"/>
      <c r="F187" s="1"/>
      <c r="G187" s="1"/>
      <c r="H187" s="1"/>
      <c r="I187" s="1"/>
      <c r="J187" s="1"/>
      <c r="K187" s="1"/>
      <c r="L187" s="3"/>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1:36" ht="15.75" customHeight="1">
      <c r="A188" s="3"/>
      <c r="B188" s="1"/>
      <c r="C188" s="1"/>
      <c r="D188" s="1"/>
      <c r="E188" s="1"/>
      <c r="F188" s="1"/>
      <c r="G188" s="1"/>
      <c r="H188" s="1"/>
      <c r="I188" s="1"/>
      <c r="J188" s="1"/>
      <c r="K188" s="1"/>
      <c r="L188" s="3"/>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1:36" ht="15.75" customHeight="1">
      <c r="A189" s="3"/>
      <c r="B189" s="1"/>
      <c r="C189" s="1"/>
      <c r="D189" s="1"/>
      <c r="E189" s="1"/>
      <c r="F189" s="1"/>
      <c r="G189" s="1"/>
      <c r="H189" s="1"/>
      <c r="I189" s="1"/>
      <c r="J189" s="1"/>
      <c r="K189" s="1"/>
      <c r="L189" s="3"/>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1:36" ht="15.75" customHeight="1">
      <c r="A190" s="3"/>
      <c r="B190" s="1"/>
      <c r="C190" s="1"/>
      <c r="D190" s="1"/>
      <c r="E190" s="1"/>
      <c r="F190" s="1"/>
      <c r="G190" s="1"/>
      <c r="H190" s="1"/>
      <c r="I190" s="1"/>
      <c r="J190" s="1"/>
      <c r="K190" s="1"/>
      <c r="L190" s="3"/>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1:36" ht="15.75" customHeight="1">
      <c r="A191" s="3"/>
      <c r="B191" s="1"/>
      <c r="C191" s="1"/>
      <c r="D191" s="1"/>
      <c r="E191" s="1"/>
      <c r="F191" s="1"/>
      <c r="G191" s="1"/>
      <c r="H191" s="1"/>
      <c r="I191" s="1"/>
      <c r="J191" s="1"/>
      <c r="K191" s="1"/>
      <c r="L191" s="3"/>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1:36" ht="15.75" customHeight="1">
      <c r="A192" s="3"/>
      <c r="B192" s="1"/>
      <c r="C192" s="1"/>
      <c r="D192" s="1"/>
      <c r="E192" s="1"/>
      <c r="F192" s="1"/>
      <c r="G192" s="1"/>
      <c r="H192" s="1"/>
      <c r="I192" s="1"/>
      <c r="J192" s="1"/>
      <c r="K192" s="1"/>
      <c r="L192" s="3"/>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1:36" ht="15.75" customHeight="1">
      <c r="A193" s="3"/>
      <c r="B193" s="1"/>
      <c r="C193" s="1"/>
      <c r="D193" s="1"/>
      <c r="E193" s="1"/>
      <c r="F193" s="1"/>
      <c r="G193" s="1"/>
      <c r="H193" s="1"/>
      <c r="I193" s="1"/>
      <c r="J193" s="1"/>
      <c r="K193" s="1"/>
      <c r="L193" s="3"/>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1:36" ht="15.75" customHeight="1">
      <c r="A194" s="3"/>
      <c r="B194" s="1"/>
      <c r="C194" s="1"/>
      <c r="D194" s="1"/>
      <c r="E194" s="1"/>
      <c r="F194" s="1"/>
      <c r="G194" s="1"/>
      <c r="H194" s="1"/>
      <c r="I194" s="1"/>
      <c r="J194" s="1"/>
      <c r="K194" s="1"/>
      <c r="L194" s="3"/>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1:36" ht="15.75" customHeight="1">
      <c r="A195" s="3"/>
      <c r="B195" s="1"/>
      <c r="C195" s="1"/>
      <c r="D195" s="1"/>
      <c r="E195" s="1"/>
      <c r="F195" s="1"/>
      <c r="G195" s="1"/>
      <c r="H195" s="1"/>
      <c r="I195" s="1"/>
      <c r="J195" s="1"/>
      <c r="K195" s="1"/>
      <c r="L195" s="3"/>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1:36" ht="15.75" customHeight="1">
      <c r="A196" s="3"/>
      <c r="B196" s="1"/>
      <c r="C196" s="1"/>
      <c r="D196" s="1"/>
      <c r="E196" s="1"/>
      <c r="F196" s="1"/>
      <c r="G196" s="1"/>
      <c r="H196" s="1"/>
      <c r="I196" s="1"/>
      <c r="J196" s="1"/>
      <c r="K196" s="1"/>
      <c r="L196" s="3"/>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1:36" ht="15.75" customHeight="1">
      <c r="A197" s="3"/>
      <c r="B197" s="1"/>
      <c r="C197" s="1"/>
      <c r="D197" s="1"/>
      <c r="E197" s="1"/>
      <c r="F197" s="1"/>
      <c r="G197" s="1"/>
      <c r="H197" s="1"/>
      <c r="I197" s="1"/>
      <c r="J197" s="1"/>
      <c r="K197" s="1"/>
      <c r="L197" s="3"/>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1:36" ht="15.75" customHeight="1">
      <c r="A198" s="3"/>
      <c r="B198" s="1"/>
      <c r="C198" s="1"/>
      <c r="D198" s="1"/>
      <c r="E198" s="1"/>
      <c r="F198" s="1"/>
      <c r="G198" s="1"/>
      <c r="H198" s="1"/>
      <c r="I198" s="1"/>
      <c r="J198" s="1"/>
      <c r="K198" s="1"/>
      <c r="L198" s="3"/>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1:36" ht="15.75" customHeight="1">
      <c r="A199" s="3"/>
      <c r="B199" s="1"/>
      <c r="C199" s="1"/>
      <c r="D199" s="1"/>
      <c r="E199" s="1"/>
      <c r="F199" s="1"/>
      <c r="G199" s="1"/>
      <c r="H199" s="1"/>
      <c r="I199" s="1"/>
      <c r="J199" s="1"/>
      <c r="K199" s="1"/>
      <c r="L199" s="3"/>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1:36" ht="15.75" customHeight="1">
      <c r="A200" s="3"/>
      <c r="B200" s="1"/>
      <c r="C200" s="1"/>
      <c r="D200" s="1"/>
      <c r="E200" s="1"/>
      <c r="F200" s="1"/>
      <c r="G200" s="1"/>
      <c r="H200" s="1"/>
      <c r="I200" s="1"/>
      <c r="J200" s="1"/>
      <c r="K200" s="1"/>
      <c r="L200" s="3"/>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1:36" ht="15.75" customHeight="1">
      <c r="A201" s="3"/>
      <c r="B201" s="1"/>
      <c r="C201" s="1"/>
      <c r="D201" s="1"/>
      <c r="E201" s="1"/>
      <c r="F201" s="1"/>
      <c r="G201" s="1"/>
      <c r="H201" s="1"/>
      <c r="I201" s="1"/>
      <c r="J201" s="1"/>
      <c r="K201" s="1"/>
      <c r="L201" s="3"/>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1:36" ht="15.75" customHeight="1">
      <c r="A202" s="3"/>
      <c r="B202" s="1"/>
      <c r="C202" s="1"/>
      <c r="D202" s="1"/>
      <c r="E202" s="1"/>
      <c r="F202" s="1"/>
      <c r="G202" s="1"/>
      <c r="H202" s="1"/>
      <c r="I202" s="1"/>
      <c r="J202" s="1"/>
      <c r="K202" s="1"/>
      <c r="L202" s="3"/>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1:36" ht="15.75" customHeight="1">
      <c r="A203" s="3"/>
      <c r="B203" s="1"/>
      <c r="C203" s="1"/>
      <c r="D203" s="1"/>
      <c r="E203" s="1"/>
      <c r="F203" s="1"/>
      <c r="G203" s="1"/>
      <c r="H203" s="1"/>
      <c r="I203" s="1"/>
      <c r="J203" s="1"/>
      <c r="K203" s="1"/>
      <c r="L203" s="3"/>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1:36" ht="15.75" customHeight="1">
      <c r="A204" s="3"/>
      <c r="B204" s="1"/>
      <c r="C204" s="1"/>
      <c r="D204" s="1"/>
      <c r="E204" s="1"/>
      <c r="F204" s="1"/>
      <c r="G204" s="1"/>
      <c r="H204" s="1"/>
      <c r="I204" s="1"/>
      <c r="J204" s="1"/>
      <c r="K204" s="1"/>
      <c r="L204" s="3"/>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1:36" ht="15.75" customHeight="1">
      <c r="A205" s="3"/>
      <c r="B205" s="1"/>
      <c r="C205" s="1"/>
      <c r="D205" s="1"/>
      <c r="E205" s="1"/>
      <c r="F205" s="1"/>
      <c r="G205" s="1"/>
      <c r="H205" s="1"/>
      <c r="I205" s="1"/>
      <c r="J205" s="1"/>
      <c r="K205" s="1"/>
      <c r="L205" s="3"/>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1:36" ht="15.75" customHeight="1">
      <c r="A206" s="3"/>
      <c r="B206" s="1"/>
      <c r="C206" s="1"/>
      <c r="D206" s="1"/>
      <c r="E206" s="1"/>
      <c r="F206" s="1"/>
      <c r="G206" s="1"/>
      <c r="H206" s="1"/>
      <c r="I206" s="1"/>
      <c r="J206" s="1"/>
      <c r="K206" s="1"/>
      <c r="L206" s="3"/>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1:36" ht="15.75" customHeight="1">
      <c r="A207" s="3"/>
      <c r="B207" s="1"/>
      <c r="C207" s="1"/>
      <c r="D207" s="1"/>
      <c r="E207" s="1"/>
      <c r="F207" s="1"/>
      <c r="G207" s="1"/>
      <c r="H207" s="1"/>
      <c r="I207" s="1"/>
      <c r="J207" s="1"/>
      <c r="K207" s="1"/>
      <c r="L207" s="3"/>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1:36" ht="15.75" customHeight="1">
      <c r="A208" s="3"/>
      <c r="B208" s="1"/>
      <c r="C208" s="1"/>
      <c r="D208" s="1"/>
      <c r="E208" s="1"/>
      <c r="F208" s="1"/>
      <c r="G208" s="1"/>
      <c r="H208" s="1"/>
      <c r="I208" s="1"/>
      <c r="J208" s="1"/>
      <c r="K208" s="1"/>
      <c r="L208" s="3"/>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1:36" ht="15.75" customHeight="1">
      <c r="A209" s="3"/>
      <c r="B209" s="1"/>
      <c r="C209" s="1"/>
      <c r="D209" s="1"/>
      <c r="E209" s="1"/>
      <c r="F209" s="1"/>
      <c r="G209" s="1"/>
      <c r="H209" s="1"/>
      <c r="I209" s="1"/>
      <c r="J209" s="1"/>
      <c r="K209" s="1"/>
      <c r="L209" s="3"/>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1:36" ht="15.75" customHeight="1">
      <c r="A210" s="3"/>
      <c r="B210" s="1"/>
      <c r="C210" s="1"/>
      <c r="D210" s="1"/>
      <c r="E210" s="1"/>
      <c r="F210" s="1"/>
      <c r="G210" s="1"/>
      <c r="H210" s="1"/>
      <c r="I210" s="1"/>
      <c r="J210" s="1"/>
      <c r="K210" s="1"/>
      <c r="L210" s="3"/>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1:36" ht="15.75" customHeight="1">
      <c r="A211" s="3"/>
      <c r="B211" s="1"/>
      <c r="C211" s="1"/>
      <c r="D211" s="1"/>
      <c r="E211" s="1"/>
      <c r="F211" s="1"/>
      <c r="G211" s="1"/>
      <c r="H211" s="1"/>
      <c r="I211" s="1"/>
      <c r="J211" s="1"/>
      <c r="K211" s="1"/>
      <c r="L211" s="3"/>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1:36" ht="15.75" customHeight="1">
      <c r="A212" s="3"/>
      <c r="B212" s="1"/>
      <c r="C212" s="1"/>
      <c r="D212" s="1"/>
      <c r="E212" s="1"/>
      <c r="F212" s="1"/>
      <c r="G212" s="1"/>
      <c r="H212" s="1"/>
      <c r="I212" s="1"/>
      <c r="J212" s="1"/>
      <c r="K212" s="1"/>
      <c r="L212" s="3"/>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1:36" ht="15.75" customHeight="1">
      <c r="A213" s="3"/>
      <c r="B213" s="1"/>
      <c r="C213" s="1"/>
      <c r="D213" s="1"/>
      <c r="E213" s="1"/>
      <c r="F213" s="1"/>
      <c r="G213" s="1"/>
      <c r="H213" s="1"/>
      <c r="I213" s="1"/>
      <c r="J213" s="1"/>
      <c r="K213" s="1"/>
      <c r="L213" s="3"/>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1:36" ht="15.75" customHeight="1">
      <c r="A214" s="3"/>
      <c r="B214" s="1"/>
      <c r="C214" s="1"/>
      <c r="D214" s="1"/>
      <c r="E214" s="1"/>
      <c r="F214" s="1"/>
      <c r="G214" s="1"/>
      <c r="H214" s="1"/>
      <c r="I214" s="1"/>
      <c r="J214" s="1"/>
      <c r="K214" s="1"/>
      <c r="L214" s="3"/>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1:36" ht="15.75" customHeight="1">
      <c r="A215" s="3"/>
      <c r="B215" s="1"/>
      <c r="C215" s="1"/>
      <c r="D215" s="1"/>
      <c r="E215" s="1"/>
      <c r="F215" s="1"/>
      <c r="G215" s="1"/>
      <c r="H215" s="1"/>
      <c r="I215" s="1"/>
      <c r="J215" s="1"/>
      <c r="K215" s="1"/>
      <c r="L215" s="3"/>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1:36" ht="15.75" customHeight="1">
      <c r="A216" s="3"/>
      <c r="B216" s="1"/>
      <c r="C216" s="1"/>
      <c r="D216" s="1"/>
      <c r="E216" s="1"/>
      <c r="F216" s="1"/>
      <c r="G216" s="1"/>
      <c r="H216" s="1"/>
      <c r="I216" s="1"/>
      <c r="J216" s="1"/>
      <c r="K216" s="1"/>
      <c r="L216" s="3"/>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1:36" ht="15.75" customHeight="1">
      <c r="A217" s="3"/>
      <c r="B217" s="1"/>
      <c r="C217" s="1"/>
      <c r="D217" s="1"/>
      <c r="E217" s="1"/>
      <c r="F217" s="1"/>
      <c r="G217" s="1"/>
      <c r="H217" s="1"/>
      <c r="I217" s="1"/>
      <c r="J217" s="1"/>
      <c r="K217" s="1"/>
      <c r="L217" s="3"/>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1:36" ht="15.75" customHeight="1">
      <c r="A218" s="3"/>
      <c r="B218" s="1"/>
      <c r="C218" s="1"/>
      <c r="D218" s="1"/>
      <c r="E218" s="1"/>
      <c r="F218" s="1"/>
      <c r="G218" s="1"/>
      <c r="H218" s="1"/>
      <c r="I218" s="1"/>
      <c r="J218" s="1"/>
      <c r="K218" s="1"/>
      <c r="L218" s="3"/>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1:36" ht="15.75" customHeight="1">
      <c r="A219" s="3"/>
      <c r="B219" s="1"/>
      <c r="C219" s="1"/>
      <c r="D219" s="1"/>
      <c r="E219" s="1"/>
      <c r="F219" s="1"/>
      <c r="G219" s="1"/>
      <c r="H219" s="1"/>
      <c r="I219" s="1"/>
      <c r="J219" s="1"/>
      <c r="K219" s="1"/>
      <c r="L219" s="3"/>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1:36" ht="15.75" customHeight="1">
      <c r="A220" s="3"/>
      <c r="B220" s="1"/>
      <c r="C220" s="1"/>
      <c r="D220" s="1"/>
      <c r="E220" s="1"/>
      <c r="F220" s="1"/>
      <c r="G220" s="1"/>
      <c r="H220" s="1"/>
      <c r="I220" s="1"/>
      <c r="J220" s="1"/>
      <c r="K220" s="1"/>
      <c r="L220" s="3"/>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1:36" ht="15.75" customHeight="1">
      <c r="A221" s="3"/>
      <c r="B221" s="1"/>
      <c r="C221" s="1"/>
      <c r="D221" s="1"/>
      <c r="E221" s="1"/>
      <c r="F221" s="1"/>
      <c r="G221" s="1"/>
      <c r="H221" s="1"/>
      <c r="I221" s="1"/>
      <c r="J221" s="1"/>
      <c r="K221" s="1"/>
      <c r="L221" s="3"/>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1:36" ht="15.75" customHeight="1">
      <c r="A222" s="3"/>
      <c r="B222" s="1"/>
      <c r="C222" s="1"/>
      <c r="D222" s="1"/>
      <c r="E222" s="1"/>
      <c r="F222" s="1"/>
      <c r="G222" s="1"/>
      <c r="H222" s="1"/>
      <c r="I222" s="1"/>
      <c r="J222" s="1"/>
      <c r="K222" s="1"/>
      <c r="L222" s="3"/>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1:36" ht="15.75" customHeight="1">
      <c r="A223" s="3"/>
      <c r="B223" s="1"/>
      <c r="C223" s="1"/>
      <c r="D223" s="1"/>
      <c r="E223" s="1"/>
      <c r="F223" s="1"/>
      <c r="G223" s="1"/>
      <c r="H223" s="1"/>
      <c r="I223" s="1"/>
      <c r="J223" s="1"/>
      <c r="K223" s="1"/>
      <c r="L223" s="3"/>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1:36" ht="15.75" customHeight="1">
      <c r="A224" s="3"/>
      <c r="B224" s="1"/>
      <c r="C224" s="1"/>
      <c r="D224" s="1"/>
      <c r="E224" s="1"/>
      <c r="F224" s="1"/>
      <c r="G224" s="1"/>
      <c r="H224" s="1"/>
      <c r="I224" s="1"/>
      <c r="J224" s="1"/>
      <c r="K224" s="1"/>
      <c r="L224" s="3"/>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1:36" ht="15.75" customHeight="1">
      <c r="A225" s="3"/>
      <c r="B225" s="1"/>
      <c r="C225" s="1"/>
      <c r="D225" s="1"/>
      <c r="E225" s="1"/>
      <c r="F225" s="1"/>
      <c r="G225" s="1"/>
      <c r="H225" s="1"/>
      <c r="I225" s="1"/>
      <c r="J225" s="1"/>
      <c r="K225" s="1"/>
      <c r="L225" s="3"/>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1:36" ht="15.75" customHeight="1">
      <c r="A226" s="3"/>
      <c r="B226" s="1"/>
      <c r="C226" s="1"/>
      <c r="D226" s="1"/>
      <c r="E226" s="1"/>
      <c r="F226" s="1"/>
      <c r="G226" s="1"/>
      <c r="H226" s="1"/>
      <c r="I226" s="1"/>
      <c r="J226" s="1"/>
      <c r="K226" s="1"/>
      <c r="L226" s="3"/>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1:36" ht="15.75" customHeight="1">
      <c r="A227" s="3"/>
      <c r="B227" s="1"/>
      <c r="C227" s="1"/>
      <c r="D227" s="1"/>
      <c r="E227" s="1"/>
      <c r="F227" s="1"/>
      <c r="G227" s="1"/>
      <c r="H227" s="1"/>
      <c r="I227" s="1"/>
      <c r="J227" s="1"/>
      <c r="K227" s="1"/>
      <c r="L227" s="3"/>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1:36" ht="15.75" customHeight="1">
      <c r="A228" s="3"/>
      <c r="B228" s="1"/>
      <c r="C228" s="1"/>
      <c r="D228" s="1"/>
      <c r="E228" s="1"/>
      <c r="F228" s="1"/>
      <c r="G228" s="1"/>
      <c r="H228" s="1"/>
      <c r="I228" s="1"/>
      <c r="J228" s="1"/>
      <c r="K228" s="1"/>
      <c r="L228" s="3"/>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1:36" ht="15.75" customHeight="1">
      <c r="A229" s="3"/>
      <c r="B229" s="1"/>
      <c r="C229" s="1"/>
      <c r="D229" s="1"/>
      <c r="E229" s="1"/>
      <c r="F229" s="1"/>
      <c r="G229" s="1"/>
      <c r="H229" s="1"/>
      <c r="I229" s="1"/>
      <c r="J229" s="1"/>
      <c r="K229" s="1"/>
      <c r="L229" s="3"/>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1:36" ht="15.75" customHeight="1">
      <c r="A230" s="3"/>
      <c r="B230" s="1"/>
      <c r="C230" s="1"/>
      <c r="D230" s="1"/>
      <c r="E230" s="1"/>
      <c r="F230" s="1"/>
      <c r="G230" s="1"/>
      <c r="H230" s="1"/>
      <c r="I230" s="1"/>
      <c r="J230" s="1"/>
      <c r="K230" s="1"/>
      <c r="L230" s="3"/>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1:36" ht="15.75" customHeight="1">
      <c r="A231" s="3"/>
      <c r="B231" s="1"/>
      <c r="C231" s="1"/>
      <c r="D231" s="1"/>
      <c r="E231" s="1"/>
      <c r="F231" s="1"/>
      <c r="G231" s="1"/>
      <c r="H231" s="1"/>
      <c r="I231" s="1"/>
      <c r="J231" s="1"/>
      <c r="K231" s="1"/>
      <c r="L231" s="3"/>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1:36" ht="15.75" customHeight="1">
      <c r="A232" s="3"/>
      <c r="B232" s="1"/>
      <c r="C232" s="1"/>
      <c r="D232" s="1"/>
      <c r="E232" s="1"/>
      <c r="F232" s="1"/>
      <c r="G232" s="1"/>
      <c r="H232" s="1"/>
      <c r="I232" s="1"/>
      <c r="J232" s="1"/>
      <c r="K232" s="1"/>
      <c r="L232" s="3"/>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1:36" ht="15.75" customHeight="1">
      <c r="A233" s="3"/>
      <c r="B233" s="1"/>
      <c r="C233" s="1"/>
      <c r="D233" s="1"/>
      <c r="E233" s="1"/>
      <c r="F233" s="1"/>
      <c r="G233" s="1"/>
      <c r="H233" s="1"/>
      <c r="I233" s="1"/>
      <c r="J233" s="1"/>
      <c r="K233" s="1"/>
      <c r="L233" s="3"/>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1:36" ht="15.75" customHeight="1">
      <c r="A234" s="3"/>
      <c r="B234" s="1"/>
      <c r="C234" s="1"/>
      <c r="D234" s="1"/>
      <c r="E234" s="1"/>
      <c r="F234" s="1"/>
      <c r="G234" s="1"/>
      <c r="H234" s="1"/>
      <c r="I234" s="1"/>
      <c r="J234" s="1"/>
      <c r="K234" s="1"/>
      <c r="L234" s="3"/>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1:36" ht="15.75" customHeight="1">
      <c r="A235" s="3"/>
      <c r="B235" s="1"/>
      <c r="C235" s="1"/>
      <c r="D235" s="1"/>
      <c r="E235" s="1"/>
      <c r="F235" s="1"/>
      <c r="G235" s="1"/>
      <c r="H235" s="1"/>
      <c r="I235" s="1"/>
      <c r="J235" s="1"/>
      <c r="K235" s="1"/>
      <c r="L235" s="3"/>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1:36" ht="15.75" customHeight="1">
      <c r="A236" s="3"/>
      <c r="B236" s="1"/>
      <c r="C236" s="1"/>
      <c r="D236" s="1"/>
      <c r="E236" s="1"/>
      <c r="F236" s="1"/>
      <c r="G236" s="1"/>
      <c r="H236" s="1"/>
      <c r="I236" s="1"/>
      <c r="J236" s="1"/>
      <c r="K236" s="1"/>
      <c r="L236" s="3"/>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1:36" ht="15.75" customHeight="1">
      <c r="A237" s="3"/>
      <c r="B237" s="1"/>
      <c r="C237" s="1"/>
      <c r="D237" s="1"/>
      <c r="E237" s="1"/>
      <c r="F237" s="1"/>
      <c r="G237" s="1"/>
      <c r="H237" s="1"/>
      <c r="I237" s="1"/>
      <c r="J237" s="1"/>
      <c r="K237" s="1"/>
      <c r="L237" s="3"/>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spans="1:36" ht="15.75" customHeight="1">
      <c r="A238" s="3"/>
      <c r="B238" s="1"/>
      <c r="C238" s="1"/>
      <c r="D238" s="1"/>
      <c r="E238" s="1"/>
      <c r="F238" s="1"/>
      <c r="G238" s="1"/>
      <c r="H238" s="1"/>
      <c r="I238" s="1"/>
      <c r="J238" s="1"/>
      <c r="K238" s="1"/>
      <c r="L238" s="3"/>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spans="1:36" ht="15.75" customHeight="1">
      <c r="A239" s="3"/>
      <c r="B239" s="1"/>
      <c r="C239" s="1"/>
      <c r="D239" s="1"/>
      <c r="E239" s="1"/>
      <c r="F239" s="1"/>
      <c r="G239" s="1"/>
      <c r="H239" s="1"/>
      <c r="I239" s="1"/>
      <c r="J239" s="1"/>
      <c r="K239" s="1"/>
      <c r="L239" s="3"/>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spans="1:36" ht="15.75" customHeight="1">
      <c r="A240" s="3"/>
      <c r="B240" s="1"/>
      <c r="C240" s="1"/>
      <c r="D240" s="1"/>
      <c r="E240" s="1"/>
      <c r="F240" s="1"/>
      <c r="G240" s="1"/>
      <c r="H240" s="1"/>
      <c r="I240" s="1"/>
      <c r="J240" s="1"/>
      <c r="K240" s="1"/>
      <c r="L240" s="3"/>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spans="1:36" ht="15.75" customHeight="1">
      <c r="A241" s="3"/>
      <c r="B241" s="1"/>
      <c r="C241" s="1"/>
      <c r="D241" s="1"/>
      <c r="E241" s="1"/>
      <c r="F241" s="1"/>
      <c r="G241" s="1"/>
      <c r="H241" s="1"/>
      <c r="I241" s="1"/>
      <c r="J241" s="1"/>
      <c r="K241" s="1"/>
      <c r="L241" s="3"/>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spans="1:36" ht="15.75" customHeight="1">
      <c r="A242" s="3"/>
      <c r="B242" s="1"/>
      <c r="C242" s="1"/>
      <c r="D242" s="1"/>
      <c r="E242" s="1"/>
      <c r="F242" s="1"/>
      <c r="G242" s="1"/>
      <c r="H242" s="1"/>
      <c r="I242" s="1"/>
      <c r="J242" s="1"/>
      <c r="K242" s="1"/>
      <c r="L242" s="3"/>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spans="1:36" ht="15.75" customHeight="1">
      <c r="A243" s="3"/>
      <c r="B243" s="1"/>
      <c r="C243" s="1"/>
      <c r="D243" s="1"/>
      <c r="E243" s="1"/>
      <c r="F243" s="1"/>
      <c r="G243" s="1"/>
      <c r="H243" s="1"/>
      <c r="I243" s="1"/>
      <c r="J243" s="1"/>
      <c r="K243" s="1"/>
      <c r="L243" s="3"/>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spans="1:36" ht="15.75" customHeight="1">
      <c r="A244" s="3"/>
      <c r="B244" s="1"/>
      <c r="C244" s="1"/>
      <c r="D244" s="1"/>
      <c r="E244" s="1"/>
      <c r="F244" s="1"/>
      <c r="G244" s="1"/>
      <c r="H244" s="1"/>
      <c r="I244" s="1"/>
      <c r="J244" s="1"/>
      <c r="K244" s="1"/>
      <c r="L244" s="3"/>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spans="1:36" ht="15.75" customHeight="1">
      <c r="A245" s="3"/>
      <c r="B245" s="1"/>
      <c r="C245" s="1"/>
      <c r="D245" s="1"/>
      <c r="E245" s="1"/>
      <c r="F245" s="1"/>
      <c r="G245" s="1"/>
      <c r="H245" s="1"/>
      <c r="I245" s="1"/>
      <c r="J245" s="1"/>
      <c r="K245" s="1"/>
      <c r="L245" s="3"/>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spans="1:36" ht="15.75" customHeight="1">
      <c r="A246" s="3"/>
      <c r="B246" s="1"/>
      <c r="C246" s="1"/>
      <c r="D246" s="1"/>
      <c r="E246" s="1"/>
      <c r="F246" s="1"/>
      <c r="G246" s="1"/>
      <c r="H246" s="1"/>
      <c r="I246" s="1"/>
      <c r="J246" s="1"/>
      <c r="K246" s="1"/>
      <c r="L246" s="3"/>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spans="1:36" ht="15.75" customHeight="1">
      <c r="A247" s="3"/>
      <c r="B247" s="1"/>
      <c r="C247" s="1"/>
      <c r="D247" s="1"/>
      <c r="E247" s="1"/>
      <c r="F247" s="1"/>
      <c r="G247" s="1"/>
      <c r="H247" s="1"/>
      <c r="I247" s="1"/>
      <c r="J247" s="1"/>
      <c r="K247" s="1"/>
      <c r="L247" s="3"/>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spans="1:36" ht="15.75" customHeight="1">
      <c r="A248" s="3"/>
      <c r="B248" s="1"/>
      <c r="C248" s="1"/>
      <c r="D248" s="1"/>
      <c r="E248" s="1"/>
      <c r="F248" s="1"/>
      <c r="G248" s="1"/>
      <c r="H248" s="1"/>
      <c r="I248" s="1"/>
      <c r="J248" s="1"/>
      <c r="K248" s="1"/>
      <c r="L248" s="3"/>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spans="1:36" ht="15.75" customHeight="1">
      <c r="A249" s="3"/>
      <c r="B249" s="1"/>
      <c r="C249" s="1"/>
      <c r="D249" s="1"/>
      <c r="E249" s="1"/>
      <c r="F249" s="1"/>
      <c r="G249" s="1"/>
      <c r="H249" s="1"/>
      <c r="I249" s="1"/>
      <c r="J249" s="1"/>
      <c r="K249" s="1"/>
      <c r="L249" s="3"/>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spans="1:36" ht="15.75" customHeight="1">
      <c r="A250" s="3"/>
      <c r="B250" s="1"/>
      <c r="C250" s="1"/>
      <c r="D250" s="1"/>
      <c r="E250" s="1"/>
      <c r="F250" s="1"/>
      <c r="G250" s="1"/>
      <c r="H250" s="1"/>
      <c r="I250" s="1"/>
      <c r="J250" s="1"/>
      <c r="K250" s="1"/>
      <c r="L250" s="3"/>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spans="1:36" ht="15.75" customHeight="1">
      <c r="A251" s="3"/>
      <c r="B251" s="1"/>
      <c r="C251" s="1"/>
      <c r="D251" s="1"/>
      <c r="E251" s="1"/>
      <c r="F251" s="1"/>
      <c r="G251" s="1"/>
      <c r="H251" s="1"/>
      <c r="I251" s="1"/>
      <c r="J251" s="1"/>
      <c r="K251" s="1"/>
      <c r="L251" s="3"/>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spans="1:36" ht="15.75" customHeight="1">
      <c r="A252" s="3"/>
      <c r="B252" s="1"/>
      <c r="C252" s="1"/>
      <c r="D252" s="1"/>
      <c r="E252" s="1"/>
      <c r="F252" s="1"/>
      <c r="G252" s="1"/>
      <c r="H252" s="1"/>
      <c r="I252" s="1"/>
      <c r="J252" s="1"/>
      <c r="K252" s="1"/>
      <c r="L252" s="3"/>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spans="1:36" ht="15.75" customHeight="1">
      <c r="A253" s="3"/>
      <c r="B253" s="1"/>
      <c r="C253" s="1"/>
      <c r="D253" s="1"/>
      <c r="E253" s="1"/>
      <c r="F253" s="1"/>
      <c r="G253" s="1"/>
      <c r="H253" s="1"/>
      <c r="I253" s="1"/>
      <c r="J253" s="1"/>
      <c r="K253" s="1"/>
      <c r="L253" s="3"/>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spans="1:36" ht="15.75" customHeight="1">
      <c r="A254" s="3"/>
      <c r="B254" s="1"/>
      <c r="C254" s="1"/>
      <c r="D254" s="1"/>
      <c r="E254" s="1"/>
      <c r="F254" s="1"/>
      <c r="G254" s="1"/>
      <c r="H254" s="1"/>
      <c r="I254" s="1"/>
      <c r="J254" s="1"/>
      <c r="K254" s="1"/>
      <c r="L254" s="3"/>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spans="1:36" ht="15.75" customHeight="1">
      <c r="A255" s="3"/>
      <c r="B255" s="1"/>
      <c r="C255" s="1"/>
      <c r="D255" s="1"/>
      <c r="E255" s="1"/>
      <c r="F255" s="1"/>
      <c r="G255" s="1"/>
      <c r="H255" s="1"/>
      <c r="I255" s="1"/>
      <c r="J255" s="1"/>
      <c r="K255" s="1"/>
      <c r="L255" s="3"/>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spans="1:36" ht="15.75" customHeight="1">
      <c r="A256" s="3"/>
      <c r="B256" s="1"/>
      <c r="C256" s="1"/>
      <c r="D256" s="1"/>
      <c r="E256" s="1"/>
      <c r="F256" s="1"/>
      <c r="G256" s="1"/>
      <c r="H256" s="1"/>
      <c r="I256" s="1"/>
      <c r="J256" s="1"/>
      <c r="K256" s="1"/>
      <c r="L256" s="3"/>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spans="1:36" ht="15.75" customHeight="1">
      <c r="A257" s="3"/>
      <c r="B257" s="1"/>
      <c r="C257" s="1"/>
      <c r="D257" s="1"/>
      <c r="E257" s="1"/>
      <c r="F257" s="1"/>
      <c r="G257" s="1"/>
      <c r="H257" s="1"/>
      <c r="I257" s="1"/>
      <c r="J257" s="1"/>
      <c r="K257" s="1"/>
      <c r="L257" s="3"/>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spans="1:36" ht="15.75" customHeight="1">
      <c r="A258" s="3"/>
      <c r="B258" s="1"/>
      <c r="C258" s="1"/>
      <c r="D258" s="1"/>
      <c r="E258" s="1"/>
      <c r="F258" s="1"/>
      <c r="G258" s="1"/>
      <c r="H258" s="1"/>
      <c r="I258" s="1"/>
      <c r="J258" s="1"/>
      <c r="K258" s="1"/>
      <c r="L258" s="3"/>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spans="1:36" ht="15.75" customHeight="1">
      <c r="A259" s="3"/>
      <c r="B259" s="1"/>
      <c r="C259" s="1"/>
      <c r="D259" s="1"/>
      <c r="E259" s="1"/>
      <c r="F259" s="1"/>
      <c r="G259" s="1"/>
      <c r="H259" s="1"/>
      <c r="I259" s="1"/>
      <c r="J259" s="1"/>
      <c r="K259" s="1"/>
      <c r="L259" s="3"/>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spans="1:36" ht="15.75" customHeight="1">
      <c r="A260" s="3"/>
      <c r="B260" s="1"/>
      <c r="C260" s="1"/>
      <c r="D260" s="1"/>
      <c r="E260" s="1"/>
      <c r="F260" s="1"/>
      <c r="G260" s="1"/>
      <c r="H260" s="1"/>
      <c r="I260" s="1"/>
      <c r="J260" s="1"/>
      <c r="K260" s="1"/>
      <c r="L260" s="3"/>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spans="1:36" ht="15.75" customHeight="1">
      <c r="A261" s="3"/>
      <c r="B261" s="1"/>
      <c r="C261" s="1"/>
      <c r="D261" s="1"/>
      <c r="E261" s="1"/>
      <c r="F261" s="1"/>
      <c r="G261" s="1"/>
      <c r="H261" s="1"/>
      <c r="I261" s="1"/>
      <c r="J261" s="1"/>
      <c r="K261" s="1"/>
      <c r="L261" s="3"/>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spans="1:36" ht="15.75" customHeight="1">
      <c r="A262" s="3"/>
      <c r="B262" s="1"/>
      <c r="C262" s="1"/>
      <c r="D262" s="1"/>
      <c r="E262" s="1"/>
      <c r="F262" s="1"/>
      <c r="G262" s="1"/>
      <c r="H262" s="1"/>
      <c r="I262" s="1"/>
      <c r="J262" s="1"/>
      <c r="K262" s="1"/>
      <c r="L262" s="3"/>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spans="1:36" ht="15.75" customHeight="1">
      <c r="A263" s="3"/>
      <c r="B263" s="1"/>
      <c r="C263" s="1"/>
      <c r="D263" s="1"/>
      <c r="E263" s="1"/>
      <c r="F263" s="1"/>
      <c r="G263" s="1"/>
      <c r="H263" s="1"/>
      <c r="I263" s="1"/>
      <c r="J263" s="1"/>
      <c r="K263" s="1"/>
      <c r="L263" s="3"/>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spans="1:36" ht="15.75" customHeight="1">
      <c r="A264" s="3"/>
      <c r="B264" s="1"/>
      <c r="C264" s="1"/>
      <c r="D264" s="1"/>
      <c r="E264" s="1"/>
      <c r="F264" s="1"/>
      <c r="G264" s="1"/>
      <c r="H264" s="1"/>
      <c r="I264" s="1"/>
      <c r="J264" s="1"/>
      <c r="K264" s="1"/>
      <c r="L264" s="3"/>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spans="1:36" ht="15.75" customHeight="1">
      <c r="A265" s="3"/>
      <c r="B265" s="1"/>
      <c r="C265" s="1"/>
      <c r="D265" s="1"/>
      <c r="E265" s="1"/>
      <c r="F265" s="1"/>
      <c r="G265" s="1"/>
      <c r="H265" s="1"/>
      <c r="I265" s="1"/>
      <c r="J265" s="1"/>
      <c r="K265" s="1"/>
      <c r="L265" s="3"/>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spans="1:36" ht="15.75" customHeight="1">
      <c r="A266" s="3"/>
      <c r="B266" s="1"/>
      <c r="C266" s="1"/>
      <c r="D266" s="1"/>
      <c r="E266" s="1"/>
      <c r="F266" s="1"/>
      <c r="G266" s="1"/>
      <c r="H266" s="1"/>
      <c r="I266" s="1"/>
      <c r="J266" s="1"/>
      <c r="K266" s="1"/>
      <c r="L266" s="3"/>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spans="1:36" ht="15.75" customHeight="1">
      <c r="A267" s="3"/>
      <c r="B267" s="1"/>
      <c r="C267" s="1"/>
      <c r="D267" s="1"/>
      <c r="E267" s="1"/>
      <c r="F267" s="1"/>
      <c r="G267" s="1"/>
      <c r="H267" s="1"/>
      <c r="I267" s="1"/>
      <c r="J267" s="1"/>
      <c r="K267" s="1"/>
      <c r="L267" s="3"/>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spans="1:36" ht="15.75" customHeight="1">
      <c r="A268" s="3"/>
      <c r="B268" s="1"/>
      <c r="C268" s="1"/>
      <c r="D268" s="1"/>
      <c r="E268" s="1"/>
      <c r="F268" s="1"/>
      <c r="G268" s="1"/>
      <c r="H268" s="1"/>
      <c r="I268" s="1"/>
      <c r="J268" s="1"/>
      <c r="K268" s="1"/>
      <c r="L268" s="3"/>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spans="1:36" ht="15.75" customHeight="1">
      <c r="A269" s="3"/>
      <c r="B269" s="1"/>
      <c r="C269" s="1"/>
      <c r="D269" s="1"/>
      <c r="E269" s="1"/>
      <c r="F269" s="1"/>
      <c r="G269" s="1"/>
      <c r="H269" s="1"/>
      <c r="I269" s="1"/>
      <c r="J269" s="1"/>
      <c r="K269" s="1"/>
      <c r="L269" s="3"/>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spans="1:36" ht="15.75" customHeight="1">
      <c r="A270" s="3"/>
      <c r="B270" s="1"/>
      <c r="C270" s="1"/>
      <c r="D270" s="1"/>
      <c r="E270" s="1"/>
      <c r="F270" s="1"/>
      <c r="G270" s="1"/>
      <c r="H270" s="1"/>
      <c r="I270" s="1"/>
      <c r="J270" s="1"/>
      <c r="K270" s="1"/>
      <c r="L270" s="3"/>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spans="1:36" ht="15.75" customHeight="1">
      <c r="A271" s="3"/>
      <c r="B271" s="1"/>
      <c r="C271" s="1"/>
      <c r="D271" s="1"/>
      <c r="E271" s="1"/>
      <c r="F271" s="1"/>
      <c r="G271" s="1"/>
      <c r="H271" s="1"/>
      <c r="I271" s="1"/>
      <c r="J271" s="1"/>
      <c r="K271" s="1"/>
      <c r="L271" s="3"/>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spans="1:36" ht="15.75" customHeight="1">
      <c r="A272" s="3"/>
      <c r="B272" s="1"/>
      <c r="C272" s="1"/>
      <c r="D272" s="1"/>
      <c r="E272" s="1"/>
      <c r="F272" s="1"/>
      <c r="G272" s="1"/>
      <c r="H272" s="1"/>
      <c r="I272" s="1"/>
      <c r="J272" s="1"/>
      <c r="K272" s="1"/>
      <c r="L272" s="3"/>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spans="1:36" ht="15.75" customHeight="1">
      <c r="A273" s="3"/>
      <c r="B273" s="1"/>
      <c r="C273" s="1"/>
      <c r="D273" s="1"/>
      <c r="E273" s="1"/>
      <c r="F273" s="1"/>
      <c r="G273" s="1"/>
      <c r="H273" s="1"/>
      <c r="I273" s="1"/>
      <c r="J273" s="1"/>
      <c r="K273" s="1"/>
      <c r="L273" s="3"/>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spans="1:36" ht="15.75" customHeight="1">
      <c r="A274" s="3"/>
      <c r="B274" s="1"/>
      <c r="C274" s="1"/>
      <c r="D274" s="1"/>
      <c r="E274" s="1"/>
      <c r="F274" s="1"/>
      <c r="G274" s="1"/>
      <c r="H274" s="1"/>
      <c r="I274" s="1"/>
      <c r="J274" s="1"/>
      <c r="K274" s="1"/>
      <c r="L274" s="3"/>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spans="1:36" ht="15.75" customHeight="1">
      <c r="A275" s="3"/>
      <c r="B275" s="1"/>
      <c r="C275" s="1"/>
      <c r="D275" s="1"/>
      <c r="E275" s="1"/>
      <c r="F275" s="1"/>
      <c r="G275" s="1"/>
      <c r="H275" s="1"/>
      <c r="I275" s="1"/>
      <c r="J275" s="1"/>
      <c r="K275" s="1"/>
      <c r="L275" s="3"/>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spans="1:36" ht="15.75" customHeight="1">
      <c r="A276" s="3"/>
      <c r="B276" s="1"/>
      <c r="C276" s="1"/>
      <c r="D276" s="1"/>
      <c r="E276" s="1"/>
      <c r="F276" s="1"/>
      <c r="G276" s="1"/>
      <c r="H276" s="1"/>
      <c r="I276" s="1"/>
      <c r="J276" s="1"/>
      <c r="K276" s="1"/>
      <c r="L276" s="3"/>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spans="1:36" ht="15.75" customHeight="1">
      <c r="A277" s="3"/>
      <c r="B277" s="1"/>
      <c r="C277" s="1"/>
      <c r="D277" s="1"/>
      <c r="E277" s="1"/>
      <c r="F277" s="1"/>
      <c r="G277" s="1"/>
      <c r="H277" s="1"/>
      <c r="I277" s="1"/>
      <c r="J277" s="1"/>
      <c r="K277" s="1"/>
      <c r="L277" s="3"/>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spans="1:36" ht="15.75" customHeight="1">
      <c r="A278" s="3"/>
      <c r="B278" s="1"/>
      <c r="C278" s="1"/>
      <c r="D278" s="1"/>
      <c r="E278" s="1"/>
      <c r="F278" s="1"/>
      <c r="G278" s="1"/>
      <c r="H278" s="1"/>
      <c r="I278" s="1"/>
      <c r="J278" s="1"/>
      <c r="K278" s="1"/>
      <c r="L278" s="3"/>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spans="1:36" ht="15.75" customHeight="1">
      <c r="A279" s="3"/>
      <c r="B279" s="1"/>
      <c r="C279" s="1"/>
      <c r="D279" s="1"/>
      <c r="E279" s="1"/>
      <c r="F279" s="1"/>
      <c r="G279" s="1"/>
      <c r="H279" s="1"/>
      <c r="I279" s="1"/>
      <c r="J279" s="1"/>
      <c r="K279" s="1"/>
      <c r="L279" s="3"/>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spans="1:36" ht="15.75" customHeight="1">
      <c r="A280" s="3"/>
      <c r="B280" s="1"/>
      <c r="C280" s="1"/>
      <c r="D280" s="1"/>
      <c r="E280" s="1"/>
      <c r="F280" s="1"/>
      <c r="G280" s="1"/>
      <c r="H280" s="1"/>
      <c r="I280" s="1"/>
      <c r="J280" s="1"/>
      <c r="K280" s="1"/>
      <c r="L280" s="3"/>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spans="1:36" ht="15.75" customHeight="1">
      <c r="A281" s="3"/>
      <c r="B281" s="1"/>
      <c r="C281" s="1"/>
      <c r="D281" s="1"/>
      <c r="E281" s="1"/>
      <c r="F281" s="1"/>
      <c r="G281" s="1"/>
      <c r="H281" s="1"/>
      <c r="I281" s="1"/>
      <c r="J281" s="1"/>
      <c r="K281" s="1"/>
      <c r="L281" s="3"/>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spans="1:36" ht="15.75" customHeight="1">
      <c r="A282" s="3"/>
      <c r="B282" s="1"/>
      <c r="C282" s="1"/>
      <c r="D282" s="1"/>
      <c r="E282" s="1"/>
      <c r="F282" s="1"/>
      <c r="G282" s="1"/>
      <c r="H282" s="1"/>
      <c r="I282" s="1"/>
      <c r="J282" s="1"/>
      <c r="K282" s="1"/>
      <c r="L282" s="3"/>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spans="1:36" ht="15.75" customHeight="1">
      <c r="A283" s="3"/>
      <c r="B283" s="1"/>
      <c r="C283" s="1"/>
      <c r="D283" s="1"/>
      <c r="E283" s="1"/>
      <c r="F283" s="1"/>
      <c r="G283" s="1"/>
      <c r="H283" s="1"/>
      <c r="I283" s="1"/>
      <c r="J283" s="1"/>
      <c r="K283" s="1"/>
      <c r="L283" s="3"/>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spans="1:36" ht="15.75" customHeight="1">
      <c r="A284" s="3"/>
      <c r="B284" s="1"/>
      <c r="C284" s="1"/>
      <c r="D284" s="1"/>
      <c r="E284" s="1"/>
      <c r="F284" s="1"/>
      <c r="G284" s="1"/>
      <c r="H284" s="1"/>
      <c r="I284" s="1"/>
      <c r="J284" s="1"/>
      <c r="K284" s="1"/>
      <c r="L284" s="3"/>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spans="1:36" ht="15.75" customHeight="1">
      <c r="A285" s="3"/>
      <c r="B285" s="1"/>
      <c r="C285" s="1"/>
      <c r="D285" s="1"/>
      <c r="E285" s="1"/>
      <c r="F285" s="1"/>
      <c r="G285" s="1"/>
      <c r="H285" s="1"/>
      <c r="I285" s="1"/>
      <c r="J285" s="1"/>
      <c r="K285" s="1"/>
      <c r="L285" s="3"/>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spans="1:36" ht="15.75" customHeight="1">
      <c r="A286" s="3"/>
      <c r="B286" s="1"/>
      <c r="C286" s="1"/>
      <c r="D286" s="1"/>
      <c r="E286" s="1"/>
      <c r="F286" s="1"/>
      <c r="G286" s="1"/>
      <c r="H286" s="1"/>
      <c r="I286" s="1"/>
      <c r="J286" s="1"/>
      <c r="K286" s="1"/>
      <c r="L286" s="3"/>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spans="1:36" ht="15.75" customHeight="1">
      <c r="A287" s="3"/>
      <c r="B287" s="1"/>
      <c r="C287" s="1"/>
      <c r="D287" s="1"/>
      <c r="E287" s="1"/>
      <c r="F287" s="1"/>
      <c r="G287" s="1"/>
      <c r="H287" s="1"/>
      <c r="I287" s="1"/>
      <c r="J287" s="1"/>
      <c r="K287" s="1"/>
      <c r="L287" s="3"/>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spans="1:36" ht="15.75" customHeight="1">
      <c r="A288" s="3"/>
      <c r="B288" s="1"/>
      <c r="C288" s="1"/>
      <c r="D288" s="1"/>
      <c r="E288" s="1"/>
      <c r="F288" s="1"/>
      <c r="G288" s="1"/>
      <c r="H288" s="1"/>
      <c r="I288" s="1"/>
      <c r="J288" s="1"/>
      <c r="K288" s="1"/>
      <c r="L288" s="3"/>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spans="1:36" ht="15.75" customHeight="1">
      <c r="A289" s="3"/>
      <c r="B289" s="1"/>
      <c r="C289" s="1"/>
      <c r="D289" s="1"/>
      <c r="E289" s="1"/>
      <c r="F289" s="1"/>
      <c r="G289" s="1"/>
      <c r="H289" s="1"/>
      <c r="I289" s="1"/>
      <c r="J289" s="1"/>
      <c r="K289" s="1"/>
      <c r="L289" s="3"/>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spans="1:36" ht="15.75" customHeight="1">
      <c r="A290" s="3"/>
      <c r="B290" s="1"/>
      <c r="C290" s="1"/>
      <c r="D290" s="1"/>
      <c r="E290" s="1"/>
      <c r="F290" s="1"/>
      <c r="G290" s="1"/>
      <c r="H290" s="1"/>
      <c r="I290" s="1"/>
      <c r="J290" s="1"/>
      <c r="K290" s="1"/>
      <c r="L290" s="3"/>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spans="1:36" ht="15.75" customHeight="1">
      <c r="A291" s="3"/>
      <c r="B291" s="1"/>
      <c r="C291" s="1"/>
      <c r="D291" s="1"/>
      <c r="E291" s="1"/>
      <c r="F291" s="1"/>
      <c r="G291" s="1"/>
      <c r="H291" s="1"/>
      <c r="I291" s="1"/>
      <c r="J291" s="1"/>
      <c r="K291" s="1"/>
      <c r="L291" s="3"/>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spans="1:36" ht="15.75" customHeight="1">
      <c r="A292" s="3"/>
      <c r="B292" s="1"/>
      <c r="C292" s="1"/>
      <c r="D292" s="1"/>
      <c r="E292" s="1"/>
      <c r="F292" s="1"/>
      <c r="G292" s="1"/>
      <c r="H292" s="1"/>
      <c r="I292" s="1"/>
      <c r="J292" s="1"/>
      <c r="K292" s="1"/>
      <c r="L292" s="3"/>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spans="1:36" ht="15.75" customHeight="1">
      <c r="A293" s="3"/>
      <c r="B293" s="1"/>
      <c r="C293" s="1"/>
      <c r="D293" s="1"/>
      <c r="E293" s="1"/>
      <c r="F293" s="1"/>
      <c r="G293" s="1"/>
      <c r="H293" s="1"/>
      <c r="I293" s="1"/>
      <c r="J293" s="1"/>
      <c r="K293" s="1"/>
      <c r="L293" s="3"/>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spans="1:36" ht="15.75" customHeight="1">
      <c r="A294" s="3"/>
      <c r="B294" s="1"/>
      <c r="C294" s="1"/>
      <c r="D294" s="1"/>
      <c r="E294" s="1"/>
      <c r="F294" s="1"/>
      <c r="G294" s="1"/>
      <c r="H294" s="1"/>
      <c r="I294" s="1"/>
      <c r="J294" s="1"/>
      <c r="K294" s="1"/>
      <c r="L294" s="3"/>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spans="1:36" ht="15.75" customHeight="1">
      <c r="A295" s="3"/>
      <c r="B295" s="1"/>
      <c r="C295" s="1"/>
      <c r="D295" s="1"/>
      <c r="E295" s="1"/>
      <c r="F295" s="1"/>
      <c r="G295" s="1"/>
      <c r="H295" s="1"/>
      <c r="I295" s="1"/>
      <c r="J295" s="1"/>
      <c r="K295" s="1"/>
      <c r="L295" s="3"/>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spans="1:36" ht="15.75" customHeight="1">
      <c r="A296" s="3"/>
      <c r="B296" s="1"/>
      <c r="C296" s="1"/>
      <c r="D296" s="1"/>
      <c r="E296" s="1"/>
      <c r="F296" s="1"/>
      <c r="G296" s="1"/>
      <c r="H296" s="1"/>
      <c r="I296" s="1"/>
      <c r="J296" s="1"/>
      <c r="K296" s="1"/>
      <c r="L296" s="3"/>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spans="1:36" ht="15.75" customHeight="1">
      <c r="A297" s="3"/>
      <c r="B297" s="1"/>
      <c r="C297" s="1"/>
      <c r="D297" s="1"/>
      <c r="E297" s="1"/>
      <c r="F297" s="1"/>
      <c r="G297" s="1"/>
      <c r="H297" s="1"/>
      <c r="I297" s="1"/>
      <c r="J297" s="1"/>
      <c r="K297" s="1"/>
      <c r="L297" s="3"/>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spans="1:36" ht="15.75" customHeight="1">
      <c r="A298" s="3"/>
      <c r="B298" s="1"/>
      <c r="C298" s="1"/>
      <c r="D298" s="1"/>
      <c r="E298" s="1"/>
      <c r="F298" s="1"/>
      <c r="G298" s="1"/>
      <c r="H298" s="1"/>
      <c r="I298" s="1"/>
      <c r="J298" s="1"/>
      <c r="K298" s="1"/>
      <c r="L298" s="3"/>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spans="1:36" ht="15.75" customHeight="1">
      <c r="A299" s="3"/>
      <c r="B299" s="1"/>
      <c r="C299" s="1"/>
      <c r="D299" s="1"/>
      <c r="E299" s="1"/>
      <c r="F299" s="1"/>
      <c r="G299" s="1"/>
      <c r="H299" s="1"/>
      <c r="I299" s="1"/>
      <c r="J299" s="1"/>
      <c r="K299" s="1"/>
      <c r="L299" s="3"/>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spans="1:36" ht="15.75" customHeight="1">
      <c r="A300" s="3"/>
      <c r="B300" s="1"/>
      <c r="C300" s="1"/>
      <c r="D300" s="1"/>
      <c r="E300" s="1"/>
      <c r="F300" s="1"/>
      <c r="G300" s="1"/>
      <c r="H300" s="1"/>
      <c r="I300" s="1"/>
      <c r="J300" s="1"/>
      <c r="K300" s="1"/>
      <c r="L300" s="3"/>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spans="1:36" ht="15.75" customHeight="1">
      <c r="A301" s="3"/>
      <c r="B301" s="1"/>
      <c r="C301" s="1"/>
      <c r="D301" s="1"/>
      <c r="E301" s="1"/>
      <c r="F301" s="1"/>
      <c r="G301" s="1"/>
      <c r="H301" s="1"/>
      <c r="I301" s="1"/>
      <c r="J301" s="1"/>
      <c r="K301" s="1"/>
      <c r="L301" s="3"/>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spans="1:36" ht="15.75" customHeight="1">
      <c r="A302" s="3"/>
      <c r="B302" s="1"/>
      <c r="C302" s="1"/>
      <c r="D302" s="1"/>
      <c r="E302" s="1"/>
      <c r="F302" s="1"/>
      <c r="G302" s="1"/>
      <c r="H302" s="1"/>
      <c r="I302" s="1"/>
      <c r="J302" s="1"/>
      <c r="K302" s="1"/>
      <c r="L302" s="3"/>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spans="1:36" ht="15.75" customHeight="1">
      <c r="A303" s="3"/>
      <c r="B303" s="1"/>
      <c r="C303" s="1"/>
      <c r="D303" s="1"/>
      <c r="E303" s="1"/>
      <c r="F303" s="1"/>
      <c r="G303" s="1"/>
      <c r="H303" s="1"/>
      <c r="I303" s="1"/>
      <c r="J303" s="1"/>
      <c r="K303" s="1"/>
      <c r="L303" s="3"/>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spans="1:36" ht="15.75" customHeight="1">
      <c r="A304" s="3"/>
      <c r="B304" s="1"/>
      <c r="C304" s="1"/>
      <c r="D304" s="1"/>
      <c r="E304" s="1"/>
      <c r="F304" s="1"/>
      <c r="G304" s="1"/>
      <c r="H304" s="1"/>
      <c r="I304" s="1"/>
      <c r="J304" s="1"/>
      <c r="K304" s="1"/>
      <c r="L304" s="3"/>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spans="1:36" ht="15.75" customHeight="1">
      <c r="A305" s="3"/>
      <c r="B305" s="1"/>
      <c r="C305" s="1"/>
      <c r="D305" s="1"/>
      <c r="E305" s="1"/>
      <c r="F305" s="1"/>
      <c r="G305" s="1"/>
      <c r="H305" s="1"/>
      <c r="I305" s="1"/>
      <c r="J305" s="1"/>
      <c r="K305" s="1"/>
      <c r="L305" s="3"/>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spans="1:36" ht="15.75" customHeight="1">
      <c r="A306" s="3"/>
      <c r="B306" s="1"/>
      <c r="C306" s="1"/>
      <c r="D306" s="1"/>
      <c r="E306" s="1"/>
      <c r="F306" s="1"/>
      <c r="G306" s="1"/>
      <c r="H306" s="1"/>
      <c r="I306" s="1"/>
      <c r="J306" s="1"/>
      <c r="K306" s="1"/>
      <c r="L306" s="3"/>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spans="1:36" ht="15.75" customHeight="1">
      <c r="A307" s="3"/>
      <c r="B307" s="1"/>
      <c r="C307" s="1"/>
      <c r="D307" s="1"/>
      <c r="E307" s="1"/>
      <c r="F307" s="1"/>
      <c r="G307" s="1"/>
      <c r="H307" s="1"/>
      <c r="I307" s="1"/>
      <c r="J307" s="1"/>
      <c r="K307" s="1"/>
      <c r="L307" s="3"/>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spans="1:36" ht="15.75" customHeight="1">
      <c r="A308" s="3"/>
      <c r="B308" s="1"/>
      <c r="C308" s="1"/>
      <c r="D308" s="1"/>
      <c r="E308" s="1"/>
      <c r="F308" s="1"/>
      <c r="G308" s="1"/>
      <c r="H308" s="1"/>
      <c r="I308" s="1"/>
      <c r="J308" s="1"/>
      <c r="K308" s="1"/>
      <c r="L308" s="3"/>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spans="1:36" ht="15.75" customHeight="1">
      <c r="A309" s="3"/>
      <c r="B309" s="1"/>
      <c r="C309" s="1"/>
      <c r="D309" s="1"/>
      <c r="E309" s="1"/>
      <c r="F309" s="1"/>
      <c r="G309" s="1"/>
      <c r="H309" s="1"/>
      <c r="I309" s="1"/>
      <c r="J309" s="1"/>
      <c r="K309" s="1"/>
      <c r="L309" s="3"/>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spans="1:36" ht="15.75" customHeight="1">
      <c r="A310" s="3"/>
      <c r="B310" s="1"/>
      <c r="C310" s="1"/>
      <c r="D310" s="1"/>
      <c r="E310" s="1"/>
      <c r="F310" s="1"/>
      <c r="G310" s="1"/>
      <c r="H310" s="1"/>
      <c r="I310" s="1"/>
      <c r="J310" s="1"/>
      <c r="K310" s="1"/>
      <c r="L310" s="3"/>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spans="1:36" ht="15.75" customHeight="1">
      <c r="A311" s="3"/>
      <c r="B311" s="1"/>
      <c r="C311" s="1"/>
      <c r="D311" s="1"/>
      <c r="E311" s="1"/>
      <c r="F311" s="1"/>
      <c r="G311" s="1"/>
      <c r="H311" s="1"/>
      <c r="I311" s="1"/>
      <c r="J311" s="1"/>
      <c r="K311" s="1"/>
      <c r="L311" s="3"/>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spans="1:36" ht="15.75" customHeight="1">
      <c r="A312" s="3"/>
      <c r="B312" s="1"/>
      <c r="C312" s="1"/>
      <c r="D312" s="1"/>
      <c r="E312" s="1"/>
      <c r="F312" s="1"/>
      <c r="G312" s="1"/>
      <c r="H312" s="1"/>
      <c r="I312" s="1"/>
      <c r="J312" s="1"/>
      <c r="K312" s="1"/>
      <c r="L312" s="3"/>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spans="1:36" ht="15.75" customHeight="1">
      <c r="A313" s="3"/>
      <c r="B313" s="1"/>
      <c r="C313" s="1"/>
      <c r="D313" s="1"/>
      <c r="E313" s="1"/>
      <c r="F313" s="1"/>
      <c r="G313" s="1"/>
      <c r="H313" s="1"/>
      <c r="I313" s="1"/>
      <c r="J313" s="1"/>
      <c r="K313" s="1"/>
      <c r="L313" s="3"/>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spans="1:36" ht="15.75" customHeight="1">
      <c r="A314" s="3"/>
      <c r="B314" s="1"/>
      <c r="C314" s="1"/>
      <c r="D314" s="1"/>
      <c r="E314" s="1"/>
      <c r="F314" s="1"/>
      <c r="G314" s="1"/>
      <c r="H314" s="1"/>
      <c r="I314" s="1"/>
      <c r="J314" s="1"/>
      <c r="K314" s="1"/>
      <c r="L314" s="3"/>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spans="1:36" ht="15.75" customHeight="1">
      <c r="A315" s="3"/>
      <c r="B315" s="1"/>
      <c r="C315" s="1"/>
      <c r="D315" s="1"/>
      <c r="E315" s="1"/>
      <c r="F315" s="1"/>
      <c r="G315" s="1"/>
      <c r="H315" s="1"/>
      <c r="I315" s="1"/>
      <c r="J315" s="1"/>
      <c r="K315" s="1"/>
      <c r="L315" s="3"/>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spans="1:36" ht="15.75" customHeight="1">
      <c r="A316" s="3"/>
      <c r="B316" s="1"/>
      <c r="C316" s="1"/>
      <c r="D316" s="1"/>
      <c r="E316" s="1"/>
      <c r="F316" s="1"/>
      <c r="G316" s="1"/>
      <c r="H316" s="1"/>
      <c r="I316" s="1"/>
      <c r="J316" s="1"/>
      <c r="K316" s="1"/>
      <c r="L316" s="3"/>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spans="1:36" ht="15.75" customHeight="1">
      <c r="A317" s="3"/>
      <c r="B317" s="1"/>
      <c r="C317" s="1"/>
      <c r="D317" s="1"/>
      <c r="E317" s="1"/>
      <c r="F317" s="1"/>
      <c r="G317" s="1"/>
      <c r="H317" s="1"/>
      <c r="I317" s="1"/>
      <c r="J317" s="1"/>
      <c r="K317" s="1"/>
      <c r="L317" s="3"/>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spans="1:36" ht="15.75" customHeight="1"/>
    <row r="319" spans="1:36" ht="15.75" customHeight="1"/>
    <row r="320" spans="1:3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J317" xr:uid="{00000000-0009-0000-0000-000000000000}"/>
  <customSheetViews>
    <customSheetView guid="{851713D7-679F-4816-9D52-802D23CA7338}" filter="1" showAutoFilter="1">
      <pageMargins left="0.7" right="0.7" top="0.75" bottom="0.75" header="0.3" footer="0.3"/>
      <autoFilter ref="A1:AJ117" xr:uid="{00000000-0000-0000-0000-000000000000}">
        <filterColumn colId="2">
          <filters blank="1">
            <filter val="Eliza"/>
            <filter val="Sara"/>
          </filters>
        </filterColumn>
      </autoFilter>
      <extLst>
        <ext uri="GoogleSheetsCustomDataVersion1">
          <go:sheetsCustomData xmlns:go="http://customooxmlschemas.google.com/" filterViewId="1074456664"/>
        </ext>
      </extLst>
    </customSheetView>
    <customSheetView guid="{DFBBDCFE-9FD2-4CEF-90B2-C3DCAB600E77}" filter="1" showAutoFilter="1">
      <pageMargins left="0.7" right="0.7" top="0.75" bottom="0.75" header="0.3" footer="0.3"/>
      <autoFilter ref="A1:AJ117" xr:uid="{00000000-0000-0000-0000-000000000000}">
        <filterColumn colId="2">
          <filters blank="1">
            <filter val="Carlos"/>
          </filters>
        </filterColumn>
      </autoFilter>
      <extLst>
        <ext uri="GoogleSheetsCustomDataVersion1">
          <go:sheetsCustomData xmlns:go="http://customooxmlschemas.google.com/" filterViewId="882687271"/>
        </ext>
      </extLst>
    </customSheetView>
    <customSheetView guid="{00462EF6-E13A-4996-88F7-0FD17C2742BF}" filter="1" showAutoFilter="1">
      <pageMargins left="0.7" right="0.7" top="0.75" bottom="0.75" header="0.3" footer="0.3"/>
      <autoFilter ref="A1:AJ117" xr:uid="{00000000-0000-0000-0000-000000000000}"/>
      <extLst>
        <ext uri="GoogleSheetsCustomDataVersion1">
          <go:sheetsCustomData xmlns:go="http://customooxmlschemas.google.com/" filterViewId="885090339"/>
        </ext>
      </extLst>
    </customSheetView>
    <customSheetView guid="{5FF6E22E-6A55-4001-BC11-82710CE5653F}" filter="1" showAutoFilter="1">
      <pageMargins left="0.7" right="0.7" top="0.75" bottom="0.75" header="0.3" footer="0.3"/>
      <autoFilter ref="A1:AJ117" xr:uid="{00000000-0000-0000-0000-000000000000}">
        <filterColumn colId="2">
          <filters>
            <filter val="Pooja"/>
          </filters>
        </filterColumn>
      </autoFilter>
      <extLst>
        <ext uri="GoogleSheetsCustomDataVersion1">
          <go:sheetsCustomData xmlns:go="http://customooxmlschemas.google.com/" filterViewId="1815911589"/>
        </ext>
      </extLst>
    </customSheetView>
    <customSheetView guid="{EB01A138-28E9-430A-AAE9-7D45B5EDF5B0}" filter="1" showAutoFilter="1">
      <pageMargins left="0.7" right="0.7" top="0.75" bottom="0.75" header="0.3" footer="0.3"/>
      <autoFilter ref="A1:AJ117" xr:uid="{00000000-0000-0000-0000-000000000000}">
        <filterColumn colId="2">
          <filters blank="1">
            <filter val="Alexander"/>
            <filter val="Sharon"/>
          </filters>
        </filterColumn>
      </autoFilter>
      <extLst>
        <ext uri="GoogleSheetsCustomDataVersion1">
          <go:sheetsCustomData xmlns:go="http://customooxmlschemas.google.com/" filterViewId="1686012575"/>
        </ext>
      </extLst>
    </customSheetView>
  </customSheetViews>
  <conditionalFormatting sqref="E2:AJ2">
    <cfRule type="colorScale" priority="1">
      <colorScale>
        <cfvo type="min"/>
        <cfvo type="formula" val="4"/>
        <cfvo type="formula" val="8"/>
        <color rgb="FFEA4335"/>
        <color rgb="FF34A853"/>
        <color rgb="FFF1C232"/>
      </colorScale>
    </cfRule>
  </conditionalFormatting>
  <conditionalFormatting sqref="B3:C60 D3:D117 B62:C117">
    <cfRule type="colorScale" priority="2">
      <colorScale>
        <cfvo type="min"/>
        <cfvo type="formula" val="2"/>
        <cfvo type="formula" val="5"/>
        <color rgb="FFFFF2CC"/>
        <color rgb="FFB6D7A8"/>
        <color rgb="FFE67C73"/>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000"/>
  <sheetViews>
    <sheetView workbookViewId="0"/>
  </sheetViews>
  <sheetFormatPr defaultColWidth="14.3984375" defaultRowHeight="15" customHeight="1"/>
  <cols>
    <col min="1" max="1" width="14.3984375" customWidth="1"/>
    <col min="2" max="2" width="28" customWidth="1"/>
    <col min="3" max="6" width="14.3984375" customWidth="1"/>
  </cols>
  <sheetData>
    <row r="1" spans="1:2" ht="15.75" customHeight="1">
      <c r="A1" s="27" t="s">
        <v>464</v>
      </c>
      <c r="B1" s="27" t="s">
        <v>465</v>
      </c>
    </row>
    <row r="2" spans="1:2" ht="15.75" customHeight="1">
      <c r="A2" s="17" t="s">
        <v>466</v>
      </c>
      <c r="B2" s="12" t="s">
        <v>163</v>
      </c>
    </row>
    <row r="3" spans="1:2" ht="15.75" customHeight="1">
      <c r="A3" s="17" t="s">
        <v>467</v>
      </c>
      <c r="B3" s="12" t="s">
        <v>227</v>
      </c>
    </row>
    <row r="4" spans="1:2" ht="15.75" customHeight="1">
      <c r="A4" s="17" t="s">
        <v>468</v>
      </c>
      <c r="B4" s="12" t="s">
        <v>227</v>
      </c>
    </row>
    <row r="5" spans="1:2" ht="15.75" customHeight="1">
      <c r="A5" s="17" t="s">
        <v>469</v>
      </c>
      <c r="B5" s="12" t="s">
        <v>227</v>
      </c>
    </row>
    <row r="6" spans="1:2" ht="15.75" customHeight="1">
      <c r="A6" s="17" t="s">
        <v>470</v>
      </c>
      <c r="B6" s="12" t="s">
        <v>163</v>
      </c>
    </row>
    <row r="7" spans="1:2" ht="15.75" customHeight="1">
      <c r="A7" s="17" t="s">
        <v>471</v>
      </c>
      <c r="B7" s="12" t="s">
        <v>227</v>
      </c>
    </row>
    <row r="8" spans="1:2" ht="15.75" customHeight="1">
      <c r="A8" s="17" t="s">
        <v>472</v>
      </c>
      <c r="B8" s="12" t="s">
        <v>227</v>
      </c>
    </row>
    <row r="9" spans="1:2" ht="15.75" customHeight="1">
      <c r="A9" s="17" t="s">
        <v>473</v>
      </c>
      <c r="B9" s="12" t="s">
        <v>227</v>
      </c>
    </row>
    <row r="10" spans="1:2" ht="15.75" customHeight="1">
      <c r="A10" s="17" t="s">
        <v>474</v>
      </c>
      <c r="B10" s="12" t="s">
        <v>266</v>
      </c>
    </row>
    <row r="11" spans="1:2" ht="15.75" customHeight="1">
      <c r="A11" s="17" t="s">
        <v>475</v>
      </c>
      <c r="B11" s="28" t="s">
        <v>179</v>
      </c>
    </row>
    <row r="12" spans="1:2" ht="15.75" customHeight="1">
      <c r="A12" s="17" t="s">
        <v>476</v>
      </c>
      <c r="B12" s="29" t="s">
        <v>182</v>
      </c>
    </row>
    <row r="13" spans="1:2" ht="15.75" customHeight="1">
      <c r="A13" s="17" t="s">
        <v>477</v>
      </c>
      <c r="B13" s="29" t="s">
        <v>182</v>
      </c>
    </row>
    <row r="14" spans="1:2" ht="15.75" customHeight="1">
      <c r="A14" s="17" t="s">
        <v>478</v>
      </c>
      <c r="B14" s="12" t="s">
        <v>227</v>
      </c>
    </row>
    <row r="15" spans="1:2" ht="15.75" customHeight="1">
      <c r="A15" s="17" t="s">
        <v>479</v>
      </c>
      <c r="B15" s="12" t="s">
        <v>227</v>
      </c>
    </row>
    <row r="16" spans="1:2" ht="15.75" customHeight="1">
      <c r="A16" s="17" t="s">
        <v>480</v>
      </c>
      <c r="B16" s="28" t="s">
        <v>179</v>
      </c>
    </row>
    <row r="17" spans="1:2" ht="15.75" customHeight="1">
      <c r="A17" s="17" t="s">
        <v>481</v>
      </c>
      <c r="B17" s="12" t="s">
        <v>266</v>
      </c>
    </row>
    <row r="18" spans="1:2" ht="15.75" customHeight="1">
      <c r="A18" s="17" t="s">
        <v>482</v>
      </c>
      <c r="B18" s="12" t="s">
        <v>159</v>
      </c>
    </row>
    <row r="19" spans="1:2" ht="15.75" customHeight="1">
      <c r="A19" s="17" t="s">
        <v>483</v>
      </c>
      <c r="B19" s="12" t="s">
        <v>227</v>
      </c>
    </row>
    <row r="20" spans="1:2" ht="15.75" customHeight="1">
      <c r="A20" s="17" t="s">
        <v>484</v>
      </c>
      <c r="B20" s="12" t="s">
        <v>266</v>
      </c>
    </row>
    <row r="21" spans="1:2" ht="15.75" customHeight="1">
      <c r="A21" s="17" t="s">
        <v>485</v>
      </c>
      <c r="B21" s="12" t="s">
        <v>266</v>
      </c>
    </row>
    <row r="22" spans="1:2" ht="15.75" customHeight="1">
      <c r="A22" s="17" t="s">
        <v>486</v>
      </c>
      <c r="B22" s="12" t="s">
        <v>227</v>
      </c>
    </row>
    <row r="23" spans="1:2" ht="15.75" customHeight="1">
      <c r="A23" s="17" t="s">
        <v>487</v>
      </c>
      <c r="B23" s="28" t="s">
        <v>179</v>
      </c>
    </row>
    <row r="24" spans="1:2" ht="15.75" customHeight="1">
      <c r="A24" s="17" t="s">
        <v>488</v>
      </c>
      <c r="B24" s="17" t="s">
        <v>285</v>
      </c>
    </row>
    <row r="25" spans="1:2" ht="15.75" customHeight="1">
      <c r="A25" s="17" t="s">
        <v>489</v>
      </c>
      <c r="B25" s="12" t="s">
        <v>159</v>
      </c>
    </row>
    <row r="26" spans="1:2" ht="15.75" customHeight="1">
      <c r="A26" s="17" t="s">
        <v>490</v>
      </c>
      <c r="B26" s="28" t="s">
        <v>179</v>
      </c>
    </row>
    <row r="27" spans="1:2" ht="15.75" customHeight="1">
      <c r="A27" s="17" t="s">
        <v>491</v>
      </c>
      <c r="B27" s="12" t="s">
        <v>159</v>
      </c>
    </row>
    <row r="28" spans="1:2" ht="15.75" customHeight="1">
      <c r="A28" s="17" t="s">
        <v>492</v>
      </c>
      <c r="B28" s="28" t="s">
        <v>179</v>
      </c>
    </row>
    <row r="29" spans="1:2" ht="15.75" customHeight="1">
      <c r="A29" s="17" t="s">
        <v>493</v>
      </c>
      <c r="B29" s="12" t="s">
        <v>227</v>
      </c>
    </row>
    <row r="30" spans="1:2" ht="15.75" customHeight="1">
      <c r="A30" s="17" t="s">
        <v>494</v>
      </c>
      <c r="B30" s="12" t="s">
        <v>159</v>
      </c>
    </row>
    <row r="31" spans="1:2" ht="15.75" customHeight="1">
      <c r="A31" s="17" t="s">
        <v>495</v>
      </c>
      <c r="B31" s="12" t="s">
        <v>227</v>
      </c>
    </row>
    <row r="32" spans="1:2" ht="15.75" customHeight="1">
      <c r="A32" s="17" t="s">
        <v>496</v>
      </c>
      <c r="B32" s="12" t="s">
        <v>227</v>
      </c>
    </row>
    <row r="33" spans="1:2" ht="15.75" customHeight="1">
      <c r="A33" s="17" t="s">
        <v>497</v>
      </c>
      <c r="B33" s="12" t="s">
        <v>227</v>
      </c>
    </row>
    <row r="34" spans="1:2" ht="15.75" customHeight="1">
      <c r="A34" s="17" t="s">
        <v>498</v>
      </c>
      <c r="B34" s="12" t="s">
        <v>266</v>
      </c>
    </row>
    <row r="35" spans="1:2" ht="15.75" customHeight="1">
      <c r="A35" s="17" t="s">
        <v>499</v>
      </c>
      <c r="B35" s="28" t="s">
        <v>179</v>
      </c>
    </row>
    <row r="36" spans="1:2" ht="15.75" customHeight="1">
      <c r="A36" s="17" t="s">
        <v>500</v>
      </c>
      <c r="B36" s="29" t="s">
        <v>182</v>
      </c>
    </row>
    <row r="37" spans="1:2" ht="15.75" customHeight="1">
      <c r="A37" s="17" t="s">
        <v>501</v>
      </c>
      <c r="B37" s="29" t="s">
        <v>182</v>
      </c>
    </row>
    <row r="38" spans="1:2" ht="15.75" customHeight="1">
      <c r="A38" s="17" t="s">
        <v>502</v>
      </c>
      <c r="B38" s="12" t="s">
        <v>266</v>
      </c>
    </row>
    <row r="39" spans="1:2" ht="15.75" customHeight="1">
      <c r="A39" s="17" t="s">
        <v>503</v>
      </c>
      <c r="B39" s="12" t="s">
        <v>266</v>
      </c>
    </row>
    <row r="40" spans="1:2" ht="15.75" customHeight="1">
      <c r="A40" s="17" t="s">
        <v>504</v>
      </c>
      <c r="B40" s="29" t="s">
        <v>182</v>
      </c>
    </row>
    <row r="41" spans="1:2" ht="15.75" customHeight="1">
      <c r="A41" s="17" t="s">
        <v>505</v>
      </c>
      <c r="B41" s="12" t="s">
        <v>227</v>
      </c>
    </row>
    <row r="42" spans="1:2" ht="15.75" customHeight="1">
      <c r="A42" s="17" t="s">
        <v>506</v>
      </c>
      <c r="B42" s="17" t="s">
        <v>285</v>
      </c>
    </row>
    <row r="43" spans="1:2" ht="15.75" customHeight="1">
      <c r="A43" s="17" t="s">
        <v>507</v>
      </c>
      <c r="B43" s="29" t="s">
        <v>182</v>
      </c>
    </row>
    <row r="44" spans="1:2" ht="15.75" customHeight="1">
      <c r="A44" s="17" t="s">
        <v>508</v>
      </c>
      <c r="B44" s="12" t="s">
        <v>266</v>
      </c>
    </row>
    <row r="45" spans="1:2" ht="15.75" customHeight="1">
      <c r="A45" s="17" t="s">
        <v>509</v>
      </c>
      <c r="B45" s="12" t="s">
        <v>266</v>
      </c>
    </row>
    <row r="46" spans="1:2" ht="15.75" customHeight="1">
      <c r="A46" s="17" t="s">
        <v>510</v>
      </c>
      <c r="B46" s="29" t="s">
        <v>182</v>
      </c>
    </row>
    <row r="47" spans="1:2" ht="15.75" customHeight="1">
      <c r="A47" s="17" t="s">
        <v>511</v>
      </c>
      <c r="B47" s="28" t="s">
        <v>179</v>
      </c>
    </row>
    <row r="48" spans="1:2" ht="15.75" customHeight="1">
      <c r="A48" s="17" t="s">
        <v>512</v>
      </c>
      <c r="B48" s="12" t="s">
        <v>266</v>
      </c>
    </row>
    <row r="49" spans="1:2" ht="15.75" customHeight="1">
      <c r="A49" s="17" t="s">
        <v>513</v>
      </c>
      <c r="B49" s="12" t="s">
        <v>227</v>
      </c>
    </row>
    <row r="50" spans="1:2" ht="15.75" customHeight="1">
      <c r="A50" s="17" t="s">
        <v>514</v>
      </c>
      <c r="B50" s="29" t="s">
        <v>182</v>
      </c>
    </row>
    <row r="51" spans="1:2" ht="15.75" customHeight="1">
      <c r="A51" s="17" t="s">
        <v>515</v>
      </c>
      <c r="B51" s="12" t="s">
        <v>227</v>
      </c>
    </row>
    <row r="52" spans="1:2" ht="15.75" customHeight="1">
      <c r="A52" s="17" t="s">
        <v>516</v>
      </c>
      <c r="B52" s="29" t="s">
        <v>182</v>
      </c>
    </row>
    <row r="53" spans="1:2" ht="15.75" customHeight="1">
      <c r="A53" s="17" t="s">
        <v>517</v>
      </c>
      <c r="B53" s="12" t="s">
        <v>159</v>
      </c>
    </row>
    <row r="54" spans="1:2" ht="15.75" customHeight="1">
      <c r="A54" s="17" t="s">
        <v>518</v>
      </c>
      <c r="B54" s="12" t="s">
        <v>159</v>
      </c>
    </row>
    <row r="55" spans="1:2" ht="15.75" customHeight="1">
      <c r="A55" s="17" t="s">
        <v>519</v>
      </c>
      <c r="B55" s="29" t="s">
        <v>182</v>
      </c>
    </row>
    <row r="56" spans="1:2" ht="15.75" customHeight="1">
      <c r="A56" s="17" t="s">
        <v>520</v>
      </c>
      <c r="B56" s="28" t="s">
        <v>179</v>
      </c>
    </row>
    <row r="57" spans="1:2" ht="15.75" customHeight="1">
      <c r="A57" s="17" t="s">
        <v>521</v>
      </c>
      <c r="B57" s="12" t="s">
        <v>159</v>
      </c>
    </row>
    <row r="58" spans="1:2" ht="15.75" customHeight="1">
      <c r="A58" s="17" t="s">
        <v>522</v>
      </c>
      <c r="B58" s="28" t="s">
        <v>179</v>
      </c>
    </row>
    <row r="59" spans="1:2" ht="15.75" customHeight="1">
      <c r="A59" s="17" t="s">
        <v>523</v>
      </c>
      <c r="B59" s="28" t="s">
        <v>179</v>
      </c>
    </row>
    <row r="60" spans="1:2" ht="15.75" customHeight="1">
      <c r="A60" s="17" t="s">
        <v>524</v>
      </c>
      <c r="B60" s="29" t="s">
        <v>182</v>
      </c>
    </row>
    <row r="61" spans="1:2" ht="15.75" customHeight="1">
      <c r="A61" s="17" t="s">
        <v>525</v>
      </c>
      <c r="B61" s="12" t="s">
        <v>227</v>
      </c>
    </row>
    <row r="62" spans="1:2" ht="15.75" customHeight="1">
      <c r="A62" s="17" t="s">
        <v>526</v>
      </c>
      <c r="B62" s="12" t="s">
        <v>159</v>
      </c>
    </row>
    <row r="63" spans="1:2" ht="15.75" customHeight="1">
      <c r="A63" s="17" t="s">
        <v>527</v>
      </c>
      <c r="B63" s="12" t="s">
        <v>227</v>
      </c>
    </row>
    <row r="64" spans="1:2" ht="15.75" customHeight="1">
      <c r="A64" s="17" t="s">
        <v>528</v>
      </c>
      <c r="B64" s="12" t="s">
        <v>159</v>
      </c>
    </row>
    <row r="65" spans="1:2" ht="15.75" customHeight="1">
      <c r="A65" s="17" t="s">
        <v>529</v>
      </c>
      <c r="B65" s="29" t="s">
        <v>182</v>
      </c>
    </row>
    <row r="66" spans="1:2" ht="15.75" customHeight="1">
      <c r="A66" s="17" t="s">
        <v>530</v>
      </c>
      <c r="B66" s="28" t="s">
        <v>179</v>
      </c>
    </row>
    <row r="67" spans="1:2" ht="15.75" customHeight="1">
      <c r="A67" s="17" t="s">
        <v>531</v>
      </c>
      <c r="B67" s="12" t="s">
        <v>266</v>
      </c>
    </row>
    <row r="68" spans="1:2" ht="15.75" customHeight="1">
      <c r="A68" s="17" t="s">
        <v>532</v>
      </c>
      <c r="B68" s="12" t="s">
        <v>266</v>
      </c>
    </row>
    <row r="69" spans="1:2" ht="15.75" customHeight="1">
      <c r="A69" s="17" t="s">
        <v>533</v>
      </c>
      <c r="B69" s="29" t="s">
        <v>182</v>
      </c>
    </row>
    <row r="70" spans="1:2" ht="15.75" customHeight="1">
      <c r="A70" s="17" t="s">
        <v>534</v>
      </c>
      <c r="B70" s="29" t="s">
        <v>182</v>
      </c>
    </row>
    <row r="71" spans="1:2" ht="15.75" customHeight="1">
      <c r="A71" s="17" t="s">
        <v>535</v>
      </c>
      <c r="B71" s="28" t="s">
        <v>179</v>
      </c>
    </row>
    <row r="72" spans="1:2" ht="15.75" customHeight="1">
      <c r="A72" s="30" t="s">
        <v>536</v>
      </c>
      <c r="B72" s="29" t="s">
        <v>182</v>
      </c>
    </row>
    <row r="73" spans="1:2" ht="15.75" customHeight="1">
      <c r="A73" s="30" t="s">
        <v>535</v>
      </c>
      <c r="B73" s="28" t="s">
        <v>179</v>
      </c>
    </row>
    <row r="74" spans="1:2" ht="15.75" customHeight="1">
      <c r="A74" s="30" t="s">
        <v>537</v>
      </c>
      <c r="B74" s="29" t="s">
        <v>182</v>
      </c>
    </row>
    <row r="75" spans="1:2" ht="15.75" customHeight="1">
      <c r="A75" s="30" t="s">
        <v>538</v>
      </c>
      <c r="B75" s="29" t="s">
        <v>182</v>
      </c>
    </row>
    <row r="76" spans="1:2" ht="15.75" customHeight="1">
      <c r="A76" s="30" t="s">
        <v>539</v>
      </c>
      <c r="B76" s="29" t="s">
        <v>182</v>
      </c>
    </row>
    <row r="77" spans="1:2" ht="15.75" customHeight="1">
      <c r="A77" s="30" t="s">
        <v>540</v>
      </c>
      <c r="B77" s="12" t="s">
        <v>227</v>
      </c>
    </row>
    <row r="78" spans="1:2" ht="15.75" customHeight="1">
      <c r="A78" s="30" t="s">
        <v>541</v>
      </c>
      <c r="B78" s="28" t="s">
        <v>179</v>
      </c>
    </row>
    <row r="79" spans="1:2" ht="15.75" customHeight="1">
      <c r="A79" s="30" t="s">
        <v>542</v>
      </c>
      <c r="B79" s="12" t="s">
        <v>159</v>
      </c>
    </row>
    <row r="80" spans="1:2" ht="15.75" customHeight="1">
      <c r="A80" s="30" t="s">
        <v>543</v>
      </c>
      <c r="B80" s="29" t="s">
        <v>182</v>
      </c>
    </row>
    <row r="81" spans="1:2" ht="15.75" customHeight="1">
      <c r="A81" s="30" t="s">
        <v>544</v>
      </c>
      <c r="B81" s="29" t="s">
        <v>182</v>
      </c>
    </row>
    <row r="82" spans="1:2" ht="15.75" customHeight="1">
      <c r="A82" s="30" t="s">
        <v>545</v>
      </c>
      <c r="B82" s="29" t="s">
        <v>182</v>
      </c>
    </row>
    <row r="83" spans="1:2" ht="15.75" customHeight="1">
      <c r="A83" s="30" t="s">
        <v>546</v>
      </c>
      <c r="B83" s="12" t="s">
        <v>227</v>
      </c>
    </row>
    <row r="84" spans="1:2" ht="15.75" customHeight="1">
      <c r="A84" s="30" t="s">
        <v>547</v>
      </c>
      <c r="B84" s="29" t="s">
        <v>182</v>
      </c>
    </row>
    <row r="85" spans="1:2" ht="15.75" customHeight="1">
      <c r="A85" s="30" t="s">
        <v>548</v>
      </c>
      <c r="B85" s="29" t="s">
        <v>182</v>
      </c>
    </row>
    <row r="86" spans="1:2" ht="15.75" customHeight="1">
      <c r="A86" s="30" t="s">
        <v>549</v>
      </c>
      <c r="B86" s="28" t="s">
        <v>179</v>
      </c>
    </row>
    <row r="87" spans="1:2" ht="15.75" customHeight="1">
      <c r="A87" s="30" t="s">
        <v>550</v>
      </c>
      <c r="B87" s="29" t="s">
        <v>182</v>
      </c>
    </row>
    <row r="88" spans="1:2" ht="15.75" customHeight="1">
      <c r="A88" s="30" t="s">
        <v>551</v>
      </c>
      <c r="B88" s="28" t="s">
        <v>179</v>
      </c>
    </row>
    <row r="89" spans="1:2" ht="15.75" customHeight="1">
      <c r="A89" s="30" t="s">
        <v>552</v>
      </c>
      <c r="B89" s="28" t="s">
        <v>179</v>
      </c>
    </row>
    <row r="90" spans="1:2" ht="15.75" customHeight="1">
      <c r="A90" s="30" t="s">
        <v>553</v>
      </c>
      <c r="B90" s="12" t="s">
        <v>227</v>
      </c>
    </row>
    <row r="91" spans="1:2" ht="15.75" customHeight="1">
      <c r="A91" s="30" t="s">
        <v>554</v>
      </c>
      <c r="B91" s="12" t="s">
        <v>159</v>
      </c>
    </row>
    <row r="92" spans="1:2" ht="15.75" customHeight="1">
      <c r="A92" s="30" t="s">
        <v>555</v>
      </c>
      <c r="B92" s="29" t="s">
        <v>182</v>
      </c>
    </row>
    <row r="93" spans="1:2" ht="15.75" customHeight="1">
      <c r="A93" s="30" t="s">
        <v>556</v>
      </c>
      <c r="B93" s="29" t="s">
        <v>182</v>
      </c>
    </row>
    <row r="94" spans="1:2" ht="15.75" customHeight="1">
      <c r="A94" s="30" t="s">
        <v>557</v>
      </c>
      <c r="B94" s="12" t="s">
        <v>227</v>
      </c>
    </row>
    <row r="95" spans="1:2" ht="15.75" customHeight="1">
      <c r="A95" s="30" t="s">
        <v>558</v>
      </c>
      <c r="B95" s="12" t="s">
        <v>227</v>
      </c>
    </row>
    <row r="96" spans="1:2" ht="15.75" customHeight="1">
      <c r="A96" s="30" t="s">
        <v>559</v>
      </c>
      <c r="B96" s="17" t="s">
        <v>285</v>
      </c>
    </row>
    <row r="97" spans="1:2" ht="15.75" customHeight="1">
      <c r="A97" s="30" t="s">
        <v>560</v>
      </c>
      <c r="B97" s="12" t="s">
        <v>159</v>
      </c>
    </row>
    <row r="98" spans="1:2" ht="15.75" customHeight="1">
      <c r="A98" s="30" t="s">
        <v>561</v>
      </c>
      <c r="B98" s="12" t="s">
        <v>159</v>
      </c>
    </row>
    <row r="99" spans="1:2" ht="15.75" customHeight="1">
      <c r="A99" s="30" t="s">
        <v>562</v>
      </c>
      <c r="B99" s="12" t="s">
        <v>227</v>
      </c>
    </row>
    <row r="100" spans="1:2" ht="15.75" customHeight="1">
      <c r="A100" s="30" t="s">
        <v>563</v>
      </c>
      <c r="B100" s="12" t="s">
        <v>266</v>
      </c>
    </row>
    <row r="101" spans="1:2" ht="15.75" customHeight="1">
      <c r="A101" s="30" t="s">
        <v>564</v>
      </c>
      <c r="B101" s="12" t="s">
        <v>227</v>
      </c>
    </row>
    <row r="102" spans="1:2" ht="15.75" customHeight="1">
      <c r="A102" s="30" t="s">
        <v>565</v>
      </c>
      <c r="B102" s="12" t="s">
        <v>159</v>
      </c>
    </row>
    <row r="103" spans="1:2" ht="15.75" customHeight="1">
      <c r="A103" s="30" t="s">
        <v>566</v>
      </c>
      <c r="B103" s="12" t="s">
        <v>266</v>
      </c>
    </row>
    <row r="104" spans="1:2" ht="15.75" customHeight="1">
      <c r="A104" s="30" t="s">
        <v>567</v>
      </c>
      <c r="B104" s="28" t="s">
        <v>179</v>
      </c>
    </row>
    <row r="105" spans="1:2" ht="15.75" customHeight="1">
      <c r="A105" s="30" t="s">
        <v>568</v>
      </c>
      <c r="B105" s="17" t="s">
        <v>285</v>
      </c>
    </row>
    <row r="106" spans="1:2" ht="15.75" customHeight="1">
      <c r="A106" s="30" t="s">
        <v>569</v>
      </c>
      <c r="B106" s="29" t="s">
        <v>182</v>
      </c>
    </row>
    <row r="107" spans="1:2" ht="15.75" customHeight="1">
      <c r="A107" s="30" t="s">
        <v>570</v>
      </c>
      <c r="B107" s="12" t="s">
        <v>266</v>
      </c>
    </row>
    <row r="108" spans="1:2" ht="15.75" customHeight="1">
      <c r="A108" s="30" t="s">
        <v>571</v>
      </c>
      <c r="B108" s="12" t="s">
        <v>266</v>
      </c>
    </row>
    <row r="109" spans="1:2" ht="15.75" customHeight="1">
      <c r="A109" s="30" t="s">
        <v>572</v>
      </c>
      <c r="B109" s="28" t="s">
        <v>179</v>
      </c>
    </row>
    <row r="110" spans="1:2" ht="15.75" customHeight="1">
      <c r="A110" s="30" t="s">
        <v>573</v>
      </c>
      <c r="B110" s="28" t="s">
        <v>179</v>
      </c>
    </row>
    <row r="111" spans="1:2" ht="15.75" customHeight="1">
      <c r="A111" s="30" t="s">
        <v>574</v>
      </c>
      <c r="B111" s="28" t="s">
        <v>179</v>
      </c>
    </row>
    <row r="112" spans="1:2" ht="15.75" customHeight="1">
      <c r="A112" s="30" t="s">
        <v>575</v>
      </c>
      <c r="B112" s="28" t="s">
        <v>179</v>
      </c>
    </row>
    <row r="113" spans="1:2" ht="15.75" customHeight="1">
      <c r="A113" s="30" t="s">
        <v>576</v>
      </c>
      <c r="B113" s="12" t="s">
        <v>227</v>
      </c>
    </row>
    <row r="114" spans="1:2" ht="15.75" customHeight="1">
      <c r="A114" s="30" t="s">
        <v>577</v>
      </c>
      <c r="B114" s="12" t="s">
        <v>266</v>
      </c>
    </row>
    <row r="115" spans="1:2" ht="15.75" customHeight="1">
      <c r="A115" s="30" t="s">
        <v>578</v>
      </c>
      <c r="B115" s="29" t="s">
        <v>182</v>
      </c>
    </row>
    <row r="116" spans="1:2" ht="15.75" customHeight="1">
      <c r="A116" s="30" t="s">
        <v>579</v>
      </c>
      <c r="B116" s="17" t="s">
        <v>285</v>
      </c>
    </row>
    <row r="117" spans="1:2" ht="15.75" customHeight="1">
      <c r="A117" s="30" t="s">
        <v>580</v>
      </c>
      <c r="B117" s="12" t="s">
        <v>227</v>
      </c>
    </row>
    <row r="118" spans="1:2" ht="15.75" customHeight="1">
      <c r="A118" s="30" t="s">
        <v>581</v>
      </c>
      <c r="B118" s="12" t="s">
        <v>227</v>
      </c>
    </row>
    <row r="119" spans="1:2" ht="15.75" customHeight="1">
      <c r="A119" s="30" t="s">
        <v>582</v>
      </c>
      <c r="B119" s="12" t="s">
        <v>159</v>
      </c>
    </row>
    <row r="120" spans="1:2" ht="15.75" customHeight="1">
      <c r="A120" s="17" t="s">
        <v>583</v>
      </c>
      <c r="B120" s="12" t="s">
        <v>163</v>
      </c>
    </row>
    <row r="121" spans="1:2" ht="15.75" customHeight="1">
      <c r="A121" s="17" t="s">
        <v>584</v>
      </c>
      <c r="B121" s="12" t="s">
        <v>227</v>
      </c>
    </row>
    <row r="122" spans="1:2" ht="15.75" customHeight="1">
      <c r="A122" s="31" t="s">
        <v>585</v>
      </c>
      <c r="B122" s="12" t="s">
        <v>159</v>
      </c>
    </row>
    <row r="123" spans="1:2" ht="15.75" customHeight="1">
      <c r="A123" s="17" t="s">
        <v>586</v>
      </c>
      <c r="B123" s="28" t="s">
        <v>179</v>
      </c>
    </row>
    <row r="124" spans="1:2" ht="15.75" customHeight="1">
      <c r="A124" s="17" t="s">
        <v>587</v>
      </c>
      <c r="B124" s="12" t="s">
        <v>227</v>
      </c>
    </row>
    <row r="125" spans="1:2" ht="15.75" customHeight="1">
      <c r="A125" s="31" t="s">
        <v>588</v>
      </c>
      <c r="B125" s="12" t="s">
        <v>227</v>
      </c>
    </row>
    <row r="126" spans="1:2" ht="15.75" customHeight="1">
      <c r="A126" s="31" t="s">
        <v>589</v>
      </c>
      <c r="B126" s="12" t="s">
        <v>227</v>
      </c>
    </row>
    <row r="127" spans="1:2" ht="15.75" customHeight="1">
      <c r="A127" s="31" t="s">
        <v>590</v>
      </c>
      <c r="B127" s="12" t="s">
        <v>227</v>
      </c>
    </row>
    <row r="128" spans="1:2" ht="15.75" customHeight="1">
      <c r="A128" s="31" t="s">
        <v>591</v>
      </c>
      <c r="B128" s="29" t="s">
        <v>182</v>
      </c>
    </row>
    <row r="129" spans="1:2" ht="15.75" customHeight="1">
      <c r="A129" s="31" t="s">
        <v>592</v>
      </c>
      <c r="B129" s="29" t="s">
        <v>182</v>
      </c>
    </row>
    <row r="130" spans="1:2" ht="15.75" customHeight="1">
      <c r="A130" s="17" t="s">
        <v>593</v>
      </c>
      <c r="B130" s="17" t="s">
        <v>285</v>
      </c>
    </row>
    <row r="131" spans="1:2" ht="15.75" customHeight="1">
      <c r="A131" s="17" t="s">
        <v>594</v>
      </c>
      <c r="B131" s="29" t="s">
        <v>182</v>
      </c>
    </row>
    <row r="132" spans="1:2" ht="15.75" customHeight="1">
      <c r="A132" s="17" t="s">
        <v>595</v>
      </c>
      <c r="B132" s="28" t="s">
        <v>179</v>
      </c>
    </row>
    <row r="133" spans="1:2" ht="15.75" customHeight="1">
      <c r="A133" s="17" t="s">
        <v>596</v>
      </c>
      <c r="B133" s="12" t="s">
        <v>266</v>
      </c>
    </row>
    <row r="134" spans="1:2" ht="15.75" customHeight="1">
      <c r="A134" s="31" t="s">
        <v>597</v>
      </c>
      <c r="B134" s="12" t="s">
        <v>227</v>
      </c>
    </row>
    <row r="135" spans="1:2" ht="15.75" customHeight="1">
      <c r="A135" s="31" t="s">
        <v>598</v>
      </c>
      <c r="B135" s="28" t="s">
        <v>179</v>
      </c>
    </row>
    <row r="136" spans="1:2" ht="15.75" customHeight="1">
      <c r="A136" s="31" t="s">
        <v>599</v>
      </c>
      <c r="B136" s="29" t="s">
        <v>182</v>
      </c>
    </row>
    <row r="137" spans="1:2" ht="15.75" customHeight="1">
      <c r="A137" s="17" t="s">
        <v>600</v>
      </c>
      <c r="B137" s="12" t="s">
        <v>266</v>
      </c>
    </row>
    <row r="138" spans="1:2" ht="15.75" customHeight="1">
      <c r="A138" s="17" t="s">
        <v>601</v>
      </c>
      <c r="B138" s="12" t="s">
        <v>227</v>
      </c>
    </row>
    <row r="139" spans="1:2" ht="15.75" customHeight="1">
      <c r="A139" s="31" t="s">
        <v>602</v>
      </c>
      <c r="B139" s="12" t="s">
        <v>227</v>
      </c>
    </row>
    <row r="140" spans="1:2" ht="15.75" customHeight="1">
      <c r="A140" s="31" t="s">
        <v>603</v>
      </c>
      <c r="B140" s="12" t="s">
        <v>227</v>
      </c>
    </row>
    <row r="141" spans="1:2" ht="15.75" customHeight="1">
      <c r="A141" s="31" t="s">
        <v>604</v>
      </c>
      <c r="B141" s="29" t="s">
        <v>182</v>
      </c>
    </row>
    <row r="142" spans="1:2" ht="15.75" customHeight="1">
      <c r="A142" s="17" t="s">
        <v>605</v>
      </c>
      <c r="B142" s="12" t="s">
        <v>266</v>
      </c>
    </row>
    <row r="143" spans="1:2" ht="15.75" customHeight="1">
      <c r="A143" s="17" t="s">
        <v>606</v>
      </c>
      <c r="B143" s="12" t="s">
        <v>266</v>
      </c>
    </row>
    <row r="144" spans="1:2" ht="15.75" customHeight="1">
      <c r="A144" s="17" t="s">
        <v>607</v>
      </c>
      <c r="B144" s="12" t="s">
        <v>227</v>
      </c>
    </row>
    <row r="145" spans="1:2" ht="15.75" customHeight="1">
      <c r="A145" s="31" t="s">
        <v>608</v>
      </c>
      <c r="B145" s="29" t="s">
        <v>182</v>
      </c>
    </row>
    <row r="146" spans="1:2" ht="15.75" customHeight="1">
      <c r="A146" s="31" t="s">
        <v>609</v>
      </c>
      <c r="B146" s="29" t="s">
        <v>182</v>
      </c>
    </row>
    <row r="147" spans="1:2" ht="15.75" customHeight="1">
      <c r="A147" s="31" t="s">
        <v>610</v>
      </c>
      <c r="B147" s="12" t="s">
        <v>266</v>
      </c>
    </row>
    <row r="148" spans="1:2" ht="15.75" customHeight="1">
      <c r="A148" s="31" t="s">
        <v>611</v>
      </c>
      <c r="B148" s="29" t="s">
        <v>182</v>
      </c>
    </row>
    <row r="149" spans="1:2" ht="15.75" customHeight="1">
      <c r="A149" s="31" t="s">
        <v>612</v>
      </c>
      <c r="B149" s="12" t="s">
        <v>159</v>
      </c>
    </row>
    <row r="150" spans="1:2" ht="15.75" customHeight="1">
      <c r="A150" s="32" t="s">
        <v>613</v>
      </c>
      <c r="B150" s="12" t="s">
        <v>159</v>
      </c>
    </row>
    <row r="151" spans="1:2" ht="15.75" customHeight="1">
      <c r="A151" s="32" t="s">
        <v>614</v>
      </c>
      <c r="B151" s="12" t="s">
        <v>227</v>
      </c>
    </row>
    <row r="152" spans="1:2" ht="15.75" customHeight="1">
      <c r="A152" s="32" t="s">
        <v>615</v>
      </c>
      <c r="B152" s="12" t="s">
        <v>227</v>
      </c>
    </row>
    <row r="153" spans="1:2" ht="15.75" customHeight="1">
      <c r="A153" s="31" t="s">
        <v>616</v>
      </c>
      <c r="B153" s="28" t="s">
        <v>179</v>
      </c>
    </row>
    <row r="154" spans="1:2" ht="15.75" customHeight="1">
      <c r="A154" s="31" t="s">
        <v>617</v>
      </c>
      <c r="B154" s="12" t="s">
        <v>266</v>
      </c>
    </row>
    <row r="155" spans="1:2" ht="15.75" customHeight="1">
      <c r="A155" s="31" t="s">
        <v>618</v>
      </c>
      <c r="B155" s="29" t="s">
        <v>182</v>
      </c>
    </row>
    <row r="156" spans="1:2" ht="15.75" customHeight="1">
      <c r="A156" s="31" t="s">
        <v>619</v>
      </c>
      <c r="B156" s="12" t="s">
        <v>159</v>
      </c>
    </row>
    <row r="157" spans="1:2" ht="15.75" customHeight="1">
      <c r="A157" s="31" t="s">
        <v>616</v>
      </c>
      <c r="B157" s="28" t="s">
        <v>179</v>
      </c>
    </row>
    <row r="158" spans="1:2" ht="15.75" customHeight="1">
      <c r="A158" s="31" t="s">
        <v>620</v>
      </c>
      <c r="B158" s="29" t="s">
        <v>182</v>
      </c>
    </row>
    <row r="159" spans="1:2" ht="15.75" customHeight="1">
      <c r="A159" s="31" t="s">
        <v>621</v>
      </c>
      <c r="B159" s="12" t="s">
        <v>227</v>
      </c>
    </row>
    <row r="160" spans="1:2" ht="15.75" customHeight="1">
      <c r="A160" s="31" t="s">
        <v>622</v>
      </c>
      <c r="B160" s="12" t="s">
        <v>227</v>
      </c>
    </row>
    <row r="161" spans="1:2" ht="15.75" customHeight="1">
      <c r="A161" s="31" t="s">
        <v>623</v>
      </c>
      <c r="B161" s="12" t="s">
        <v>227</v>
      </c>
    </row>
    <row r="162" spans="1:2" ht="15.75" customHeight="1">
      <c r="A162" s="30" t="s">
        <v>624</v>
      </c>
      <c r="B162" s="12" t="s">
        <v>227</v>
      </c>
    </row>
    <row r="163" spans="1:2" ht="15.75" customHeight="1">
      <c r="A163" s="30" t="s">
        <v>625</v>
      </c>
      <c r="B163" s="12" t="s">
        <v>227</v>
      </c>
    </row>
    <row r="164" spans="1:2" ht="15.75" customHeight="1">
      <c r="A164" s="30" t="s">
        <v>626</v>
      </c>
      <c r="B164" s="29" t="s">
        <v>182</v>
      </c>
    </row>
    <row r="165" spans="1:2" ht="15.75" customHeight="1">
      <c r="A165" s="30" t="s">
        <v>627</v>
      </c>
      <c r="B165" s="12" t="s">
        <v>227</v>
      </c>
    </row>
    <row r="166" spans="1:2" ht="15.75" customHeight="1">
      <c r="A166" s="30" t="s">
        <v>628</v>
      </c>
      <c r="B166" s="12" t="s">
        <v>159</v>
      </c>
    </row>
    <row r="167" spans="1:2" ht="15.75" customHeight="1">
      <c r="A167" s="17" t="s">
        <v>629</v>
      </c>
      <c r="B167" s="29" t="s">
        <v>182</v>
      </c>
    </row>
    <row r="168" spans="1:2" ht="15.75" customHeight="1">
      <c r="A168" s="17" t="s">
        <v>630</v>
      </c>
      <c r="B168" s="17" t="s">
        <v>285</v>
      </c>
    </row>
    <row r="169" spans="1:2" ht="15.75" customHeight="1">
      <c r="A169" s="17"/>
      <c r="B169" s="17"/>
    </row>
    <row r="170" spans="1:2" ht="15.75" customHeight="1">
      <c r="A170" s="17"/>
      <c r="B170" s="17"/>
    </row>
    <row r="171" spans="1:2" ht="15.75" customHeight="1">
      <c r="A171" s="17"/>
      <c r="B171" s="17"/>
    </row>
    <row r="172" spans="1:2" ht="15.75" customHeight="1">
      <c r="A172" s="17"/>
      <c r="B172" s="17"/>
    </row>
    <row r="173" spans="1:2" ht="15.75" customHeight="1">
      <c r="A173" s="17"/>
      <c r="B173" s="17"/>
    </row>
    <row r="174" spans="1:2" ht="15.75" customHeight="1">
      <c r="A174" s="17"/>
      <c r="B174" s="17"/>
    </row>
    <row r="175" spans="1:2" ht="15.75" customHeight="1">
      <c r="A175" s="17"/>
      <c r="B175" s="17"/>
    </row>
    <row r="176" spans="1:2" ht="15.75" customHeight="1">
      <c r="A176" s="17"/>
      <c r="B176" s="17"/>
    </row>
    <row r="177" spans="1:2" ht="15.75" customHeight="1">
      <c r="A177" s="17"/>
      <c r="B177" s="17"/>
    </row>
    <row r="178" spans="1:2" ht="15.75" customHeight="1">
      <c r="A178" s="17"/>
      <c r="B178" s="17"/>
    </row>
    <row r="179" spans="1:2" ht="15.75" customHeight="1">
      <c r="A179" s="17"/>
      <c r="B179" s="17"/>
    </row>
    <row r="180" spans="1:2" ht="15.75" customHeight="1">
      <c r="A180" s="17"/>
      <c r="B180" s="17"/>
    </row>
    <row r="181" spans="1:2" ht="15.75" customHeight="1">
      <c r="A181" s="17"/>
      <c r="B181" s="17"/>
    </row>
    <row r="182" spans="1:2" ht="15.75" customHeight="1">
      <c r="A182" s="17"/>
      <c r="B182" s="17"/>
    </row>
    <row r="183" spans="1:2" ht="15.75" customHeight="1">
      <c r="A183" s="17"/>
      <c r="B183" s="17"/>
    </row>
    <row r="184" spans="1:2" ht="15.75" customHeight="1">
      <c r="A184" s="17"/>
      <c r="B184" s="17"/>
    </row>
    <row r="185" spans="1:2" ht="15.75" customHeight="1">
      <c r="A185" s="17"/>
      <c r="B185" s="17"/>
    </row>
    <row r="186" spans="1:2" ht="15.75" customHeight="1">
      <c r="A186" s="17"/>
      <c r="B186" s="17"/>
    </row>
    <row r="187" spans="1:2" ht="15.75" customHeight="1">
      <c r="A187" s="17"/>
      <c r="B187" s="17"/>
    </row>
    <row r="188" spans="1:2" ht="15.75" customHeight="1">
      <c r="A188" s="17"/>
      <c r="B188" s="17"/>
    </row>
    <row r="189" spans="1:2" ht="15.75" customHeight="1">
      <c r="A189" s="17"/>
      <c r="B189" s="17"/>
    </row>
    <row r="190" spans="1:2" ht="15.75" customHeight="1">
      <c r="A190" s="17"/>
      <c r="B190" s="17"/>
    </row>
    <row r="191" spans="1:2" ht="15.75" customHeight="1">
      <c r="A191" s="17"/>
      <c r="B191" s="17"/>
    </row>
    <row r="192" spans="1:2" ht="15.75" customHeight="1">
      <c r="A192" s="17"/>
      <c r="B192" s="17"/>
    </row>
    <row r="193" spans="1:2" ht="15.75" customHeight="1">
      <c r="A193" s="17"/>
      <c r="B193" s="17"/>
    </row>
    <row r="194" spans="1:2" ht="15.75" customHeight="1">
      <c r="A194" s="17"/>
      <c r="B194" s="17"/>
    </row>
    <row r="195" spans="1:2" ht="15.75" customHeight="1">
      <c r="A195" s="17"/>
      <c r="B195" s="17"/>
    </row>
    <row r="196" spans="1:2" ht="15.75" customHeight="1">
      <c r="A196" s="17"/>
      <c r="B196" s="17"/>
    </row>
    <row r="197" spans="1:2" ht="15.75" customHeight="1">
      <c r="A197" s="17"/>
      <c r="B197" s="17"/>
    </row>
    <row r="198" spans="1:2" ht="15.75" customHeight="1">
      <c r="A198" s="17"/>
      <c r="B198" s="17"/>
    </row>
    <row r="199" spans="1:2" ht="15.75" customHeight="1">
      <c r="A199" s="17"/>
      <c r="B199" s="17"/>
    </row>
    <row r="200" spans="1:2" ht="15.75" customHeight="1">
      <c r="A200" s="17"/>
      <c r="B200" s="17"/>
    </row>
    <row r="201" spans="1:2" ht="15.75" customHeight="1">
      <c r="A201" s="17"/>
      <c r="B201" s="17"/>
    </row>
    <row r="202" spans="1:2" ht="15.75" customHeight="1">
      <c r="A202" s="17"/>
      <c r="B202" s="17"/>
    </row>
    <row r="203" spans="1:2" ht="15.75" customHeight="1">
      <c r="A203" s="17"/>
      <c r="B203" s="17"/>
    </row>
    <row r="204" spans="1:2" ht="15.75" customHeight="1">
      <c r="A204" s="17"/>
      <c r="B204" s="17"/>
    </row>
    <row r="205" spans="1:2" ht="15.75" customHeight="1">
      <c r="A205" s="17"/>
      <c r="B205" s="17"/>
    </row>
    <row r="206" spans="1:2" ht="15.75" customHeight="1">
      <c r="A206" s="17"/>
      <c r="B206" s="17"/>
    </row>
    <row r="207" spans="1:2" ht="15.75" customHeight="1">
      <c r="A207" s="17"/>
      <c r="B207" s="17"/>
    </row>
    <row r="208" spans="1:2" ht="15.75" customHeight="1">
      <c r="A208" s="17"/>
      <c r="B208" s="17"/>
    </row>
    <row r="209" spans="1:2" ht="15.75" customHeight="1">
      <c r="A209" s="17"/>
      <c r="B209" s="17"/>
    </row>
    <row r="210" spans="1:2" ht="15.75" customHeight="1">
      <c r="A210" s="17"/>
      <c r="B210" s="17"/>
    </row>
    <row r="211" spans="1:2" ht="15.75" customHeight="1">
      <c r="A211" s="17"/>
      <c r="B211" s="17"/>
    </row>
    <row r="212" spans="1:2" ht="15.75" customHeight="1">
      <c r="A212" s="17"/>
      <c r="B212" s="17"/>
    </row>
    <row r="213" spans="1:2" ht="15.75" customHeight="1">
      <c r="A213" s="17"/>
      <c r="B213" s="17"/>
    </row>
    <row r="214" spans="1:2" ht="15.75" customHeight="1">
      <c r="A214" s="17"/>
      <c r="B214" s="17"/>
    </row>
    <row r="215" spans="1:2" ht="15.75" customHeight="1">
      <c r="A215" s="17"/>
      <c r="B215" s="17"/>
    </row>
    <row r="216" spans="1:2" ht="15.75" customHeight="1">
      <c r="A216" s="17"/>
      <c r="B216" s="17"/>
    </row>
    <row r="217" spans="1:2" ht="15.75" customHeight="1">
      <c r="A217" s="17"/>
      <c r="B217" s="17"/>
    </row>
    <row r="218" spans="1:2" ht="15.75" customHeight="1">
      <c r="A218" s="17"/>
      <c r="B218" s="17"/>
    </row>
    <row r="219" spans="1:2" ht="15.75" customHeight="1">
      <c r="A219" s="17"/>
      <c r="B219" s="17"/>
    </row>
    <row r="220" spans="1:2" ht="15.75" customHeight="1">
      <c r="A220" s="17"/>
      <c r="B220" s="17"/>
    </row>
    <row r="221" spans="1:2" ht="15.75" customHeight="1">
      <c r="A221" s="17"/>
      <c r="B221" s="17"/>
    </row>
    <row r="222" spans="1:2" ht="15.75" customHeight="1">
      <c r="A222" s="17"/>
      <c r="B222" s="17"/>
    </row>
    <row r="223" spans="1:2" ht="15.75" customHeight="1">
      <c r="A223" s="17"/>
      <c r="B223" s="17"/>
    </row>
    <row r="224" spans="1:2" ht="15.75" customHeight="1">
      <c r="A224" s="17"/>
      <c r="B224" s="17"/>
    </row>
    <row r="225" spans="1:2" ht="15.75" customHeight="1">
      <c r="A225" s="17"/>
      <c r="B225" s="17"/>
    </row>
    <row r="226" spans="1:2" ht="15.75" customHeight="1">
      <c r="A226" s="17"/>
      <c r="B226" s="17"/>
    </row>
    <row r="227" spans="1:2" ht="15.75" customHeight="1">
      <c r="A227" s="17"/>
      <c r="B227" s="17"/>
    </row>
    <row r="228" spans="1:2" ht="15.75" customHeight="1">
      <c r="A228" s="17"/>
      <c r="B228" s="17"/>
    </row>
    <row r="229" spans="1:2" ht="15.75" customHeight="1">
      <c r="A229" s="17"/>
      <c r="B229" s="17"/>
    </row>
    <row r="230" spans="1:2" ht="15.75" customHeight="1">
      <c r="A230" s="17"/>
      <c r="B230" s="17"/>
    </row>
    <row r="231" spans="1:2" ht="15.75" customHeight="1">
      <c r="A231" s="17"/>
      <c r="B231" s="17"/>
    </row>
    <row r="232" spans="1:2" ht="15.75" customHeight="1">
      <c r="A232" s="17"/>
      <c r="B232" s="17"/>
    </row>
    <row r="233" spans="1:2" ht="15.75" customHeight="1">
      <c r="A233" s="17"/>
      <c r="B233" s="17"/>
    </row>
    <row r="234" spans="1:2" ht="15.75" customHeight="1">
      <c r="A234" s="17"/>
      <c r="B234" s="17"/>
    </row>
    <row r="235" spans="1:2" ht="15.75" customHeight="1">
      <c r="A235" s="17"/>
      <c r="B235" s="17"/>
    </row>
    <row r="236" spans="1:2" ht="15.75" customHeight="1">
      <c r="A236" s="17"/>
      <c r="B236" s="17"/>
    </row>
    <row r="237" spans="1:2" ht="15.75" customHeight="1">
      <c r="A237" s="17"/>
      <c r="B237" s="17"/>
    </row>
    <row r="238" spans="1:2" ht="15.75" customHeight="1">
      <c r="A238" s="17"/>
      <c r="B238" s="17"/>
    </row>
    <row r="239" spans="1:2" ht="15.75" customHeight="1">
      <c r="A239" s="17"/>
      <c r="B239" s="17"/>
    </row>
    <row r="240" spans="1:2" ht="15.75" customHeight="1">
      <c r="A240" s="17"/>
      <c r="B240" s="17"/>
    </row>
    <row r="241" spans="1:2" ht="15.75" customHeight="1">
      <c r="A241" s="17"/>
      <c r="B241" s="17"/>
    </row>
    <row r="242" spans="1:2" ht="15.75" customHeight="1">
      <c r="A242" s="17"/>
      <c r="B242" s="17"/>
    </row>
    <row r="243" spans="1:2" ht="15.75" customHeight="1">
      <c r="A243" s="17"/>
      <c r="B243" s="17"/>
    </row>
    <row r="244" spans="1:2" ht="15.75" customHeight="1">
      <c r="A244" s="17"/>
      <c r="B244" s="17"/>
    </row>
    <row r="245" spans="1:2" ht="15.75" customHeight="1">
      <c r="A245" s="17"/>
      <c r="B245" s="17"/>
    </row>
    <row r="246" spans="1:2" ht="15.75" customHeight="1">
      <c r="A246" s="17"/>
      <c r="B246" s="17"/>
    </row>
    <row r="247" spans="1:2" ht="15.75" customHeight="1">
      <c r="A247" s="17"/>
      <c r="B247" s="17"/>
    </row>
    <row r="248" spans="1:2" ht="15.75" customHeight="1">
      <c r="A248" s="17"/>
      <c r="B248" s="17"/>
    </row>
    <row r="249" spans="1:2" ht="15.75" customHeight="1">
      <c r="A249" s="17"/>
      <c r="B249" s="17"/>
    </row>
    <row r="250" spans="1:2" ht="15.75" customHeight="1">
      <c r="A250" s="17"/>
      <c r="B250" s="17"/>
    </row>
    <row r="251" spans="1:2" ht="15.75" customHeight="1">
      <c r="A251" s="17"/>
      <c r="B251" s="17"/>
    </row>
    <row r="252" spans="1:2" ht="15.75" customHeight="1">
      <c r="A252" s="17"/>
      <c r="B252" s="17"/>
    </row>
    <row r="253" spans="1:2" ht="15.75" customHeight="1">
      <c r="A253" s="17"/>
      <c r="B253" s="17"/>
    </row>
    <row r="254" spans="1:2" ht="15.75" customHeight="1">
      <c r="A254" s="17"/>
      <c r="B254" s="17"/>
    </row>
    <row r="255" spans="1:2" ht="15.75" customHeight="1">
      <c r="A255" s="17"/>
      <c r="B255" s="17"/>
    </row>
    <row r="256" spans="1:2" ht="15.75" customHeight="1">
      <c r="A256" s="17"/>
      <c r="B256" s="17"/>
    </row>
    <row r="257" spans="1:2" ht="15.75" customHeight="1">
      <c r="A257" s="17"/>
      <c r="B257" s="17"/>
    </row>
    <row r="258" spans="1:2" ht="15.75" customHeight="1">
      <c r="A258" s="17"/>
      <c r="B258" s="17"/>
    </row>
    <row r="259" spans="1:2" ht="15.75" customHeight="1">
      <c r="A259" s="17"/>
      <c r="B259" s="17"/>
    </row>
    <row r="260" spans="1:2" ht="15.75" customHeight="1">
      <c r="A260" s="17"/>
      <c r="B260" s="17"/>
    </row>
    <row r="261" spans="1:2" ht="15.75" customHeight="1">
      <c r="A261" s="17"/>
      <c r="B261" s="17"/>
    </row>
    <row r="262" spans="1:2" ht="15.75" customHeight="1">
      <c r="A262" s="17"/>
      <c r="B262" s="17"/>
    </row>
    <row r="263" spans="1:2" ht="15.75" customHeight="1">
      <c r="A263" s="17"/>
      <c r="B263" s="17"/>
    </row>
    <row r="264" spans="1:2" ht="15.75" customHeight="1">
      <c r="A264" s="17"/>
      <c r="B264" s="17"/>
    </row>
    <row r="265" spans="1:2" ht="15.75" customHeight="1">
      <c r="A265" s="17"/>
      <c r="B265" s="17"/>
    </row>
    <row r="266" spans="1:2" ht="15.75" customHeight="1">
      <c r="A266" s="17"/>
      <c r="B266" s="17"/>
    </row>
    <row r="267" spans="1:2" ht="15.75" customHeight="1">
      <c r="A267" s="17"/>
      <c r="B267" s="17"/>
    </row>
    <row r="268" spans="1:2" ht="15.75" customHeight="1">
      <c r="A268" s="17"/>
      <c r="B268" s="17"/>
    </row>
    <row r="269" spans="1:2" ht="15.75" customHeight="1">
      <c r="A269" s="17"/>
      <c r="B269" s="17"/>
    </row>
    <row r="270" spans="1:2" ht="15.75" customHeight="1">
      <c r="A270" s="17"/>
      <c r="B270" s="17"/>
    </row>
    <row r="271" spans="1:2" ht="15.75" customHeight="1">
      <c r="A271" s="17"/>
      <c r="B271" s="17"/>
    </row>
    <row r="272" spans="1:2" ht="15.75" customHeight="1">
      <c r="A272" s="17"/>
      <c r="B272" s="17"/>
    </row>
    <row r="273" spans="1:2" ht="15.75" customHeight="1">
      <c r="A273" s="17"/>
      <c r="B273" s="17"/>
    </row>
    <row r="274" spans="1:2" ht="15.75" customHeight="1">
      <c r="A274" s="17"/>
      <c r="B274" s="17"/>
    </row>
    <row r="275" spans="1:2" ht="15.75" customHeight="1">
      <c r="A275" s="17"/>
      <c r="B275" s="17"/>
    </row>
    <row r="276" spans="1:2" ht="15.75" customHeight="1">
      <c r="A276" s="17"/>
      <c r="B276" s="17"/>
    </row>
    <row r="277" spans="1:2" ht="15.75" customHeight="1">
      <c r="A277" s="17"/>
      <c r="B277" s="17"/>
    </row>
    <row r="278" spans="1:2" ht="15.75" customHeight="1">
      <c r="A278" s="17"/>
      <c r="B278" s="17"/>
    </row>
    <row r="279" spans="1:2" ht="15.75" customHeight="1">
      <c r="A279" s="17"/>
      <c r="B279" s="17"/>
    </row>
    <row r="280" spans="1:2" ht="15.75" customHeight="1">
      <c r="A280" s="17"/>
      <c r="B280" s="17"/>
    </row>
    <row r="281" spans="1:2" ht="15.75" customHeight="1">
      <c r="A281" s="17"/>
      <c r="B281" s="17"/>
    </row>
    <row r="282" spans="1:2" ht="15.75" customHeight="1">
      <c r="A282" s="17"/>
      <c r="B282" s="17"/>
    </row>
    <row r="283" spans="1:2" ht="15.75" customHeight="1">
      <c r="A283" s="17"/>
      <c r="B283" s="17"/>
    </row>
    <row r="284" spans="1:2" ht="15.75" customHeight="1">
      <c r="A284" s="17"/>
      <c r="B284" s="17"/>
    </row>
    <row r="285" spans="1:2" ht="15.75" customHeight="1">
      <c r="A285" s="17"/>
      <c r="B285" s="17"/>
    </row>
    <row r="286" spans="1:2" ht="15.75" customHeight="1">
      <c r="A286" s="17"/>
      <c r="B286" s="17"/>
    </row>
    <row r="287" spans="1:2" ht="15.75" customHeight="1">
      <c r="A287" s="17"/>
      <c r="B287" s="17"/>
    </row>
    <row r="288" spans="1:2" ht="15.75" customHeight="1">
      <c r="A288" s="17"/>
      <c r="B288" s="17"/>
    </row>
    <row r="289" spans="1:2" ht="15.75" customHeight="1">
      <c r="A289" s="17"/>
      <c r="B289" s="17"/>
    </row>
    <row r="290" spans="1:2" ht="15.75" customHeight="1">
      <c r="A290" s="17"/>
      <c r="B290" s="17"/>
    </row>
    <row r="291" spans="1:2" ht="15.75" customHeight="1">
      <c r="A291" s="17"/>
      <c r="B291" s="17"/>
    </row>
    <row r="292" spans="1:2" ht="15.75" customHeight="1">
      <c r="A292" s="17"/>
      <c r="B292" s="17"/>
    </row>
    <row r="293" spans="1:2" ht="15.75" customHeight="1">
      <c r="A293" s="17"/>
      <c r="B293" s="17"/>
    </row>
    <row r="294" spans="1:2" ht="15.75" customHeight="1">
      <c r="A294" s="17"/>
      <c r="B294" s="17"/>
    </row>
    <row r="295" spans="1:2" ht="15.75" customHeight="1">
      <c r="A295" s="17"/>
      <c r="B295" s="17"/>
    </row>
    <row r="296" spans="1:2" ht="15.75" customHeight="1">
      <c r="A296" s="17"/>
      <c r="B296" s="17"/>
    </row>
    <row r="297" spans="1:2" ht="15.75" customHeight="1">
      <c r="A297" s="17"/>
      <c r="B297" s="17"/>
    </row>
    <row r="298" spans="1:2" ht="15.75" customHeight="1">
      <c r="A298" s="17"/>
      <c r="B298" s="17"/>
    </row>
    <row r="299" spans="1:2" ht="15.75" customHeight="1">
      <c r="A299" s="17"/>
      <c r="B299" s="17"/>
    </row>
    <row r="300" spans="1:2" ht="15.75" customHeight="1">
      <c r="A300" s="17"/>
      <c r="B300" s="17"/>
    </row>
    <row r="301" spans="1:2" ht="15.75" customHeight="1">
      <c r="A301" s="17"/>
      <c r="B301" s="17"/>
    </row>
    <row r="302" spans="1:2" ht="15.75" customHeight="1">
      <c r="A302" s="17"/>
      <c r="B302" s="17"/>
    </row>
    <row r="303" spans="1:2" ht="15.75" customHeight="1">
      <c r="A303" s="17"/>
      <c r="B303" s="17"/>
    </row>
    <row r="304" spans="1:2" ht="15.75" customHeight="1">
      <c r="A304" s="17"/>
      <c r="B304" s="17"/>
    </row>
    <row r="305" spans="1:2" ht="15.75" customHeight="1">
      <c r="A305" s="17"/>
      <c r="B305" s="17"/>
    </row>
    <row r="306" spans="1:2" ht="15.75" customHeight="1">
      <c r="A306" s="17"/>
      <c r="B306" s="17"/>
    </row>
    <row r="307" spans="1:2" ht="15.75" customHeight="1">
      <c r="A307" s="17"/>
      <c r="B307" s="17"/>
    </row>
    <row r="308" spans="1:2" ht="15.75" customHeight="1">
      <c r="A308" s="17"/>
      <c r="B308" s="17"/>
    </row>
    <row r="309" spans="1:2" ht="15.75" customHeight="1">
      <c r="A309" s="17"/>
      <c r="B309" s="17"/>
    </row>
    <row r="310" spans="1:2" ht="15.75" customHeight="1">
      <c r="A310" s="17"/>
      <c r="B310" s="17"/>
    </row>
    <row r="311" spans="1:2" ht="15.75" customHeight="1">
      <c r="A311" s="17"/>
      <c r="B311" s="17"/>
    </row>
    <row r="312" spans="1:2" ht="15.75" customHeight="1">
      <c r="A312" s="17"/>
      <c r="B312" s="17"/>
    </row>
    <row r="313" spans="1:2" ht="15.75" customHeight="1">
      <c r="A313" s="17"/>
      <c r="B313" s="17"/>
    </row>
    <row r="314" spans="1:2" ht="15.75" customHeight="1">
      <c r="A314" s="17"/>
      <c r="B314" s="17"/>
    </row>
    <row r="315" spans="1:2" ht="15.75" customHeight="1">
      <c r="A315" s="17"/>
      <c r="B315" s="17"/>
    </row>
    <row r="316" spans="1:2" ht="15.75" customHeight="1">
      <c r="A316" s="17"/>
      <c r="B316" s="17"/>
    </row>
    <row r="317" spans="1:2" ht="15.75" customHeight="1">
      <c r="A317" s="17"/>
      <c r="B317" s="17"/>
    </row>
    <row r="318" spans="1:2" ht="15.75" customHeight="1">
      <c r="A318" s="17"/>
      <c r="B318" s="17"/>
    </row>
    <row r="319" spans="1:2" ht="15.75" customHeight="1">
      <c r="A319" s="17"/>
      <c r="B319" s="17"/>
    </row>
    <row r="320" spans="1:2" ht="15.75" customHeight="1">
      <c r="A320" s="17"/>
      <c r="B320" s="17"/>
    </row>
    <row r="321" spans="1:2" ht="15.75" customHeight="1">
      <c r="A321" s="17"/>
      <c r="B321" s="17"/>
    </row>
    <row r="322" spans="1:2" ht="15.75" customHeight="1">
      <c r="A322" s="17"/>
      <c r="B322" s="17"/>
    </row>
    <row r="323" spans="1:2" ht="15.75" customHeight="1">
      <c r="A323" s="17"/>
      <c r="B323" s="17"/>
    </row>
    <row r="324" spans="1:2" ht="15.75" customHeight="1">
      <c r="A324" s="17"/>
      <c r="B324" s="17"/>
    </row>
    <row r="325" spans="1:2" ht="15.75" customHeight="1">
      <c r="A325" s="17"/>
      <c r="B325" s="17"/>
    </row>
    <row r="326" spans="1:2" ht="15.75" customHeight="1">
      <c r="A326" s="17"/>
      <c r="B326" s="17"/>
    </row>
    <row r="327" spans="1:2" ht="15.75" customHeight="1">
      <c r="A327" s="17"/>
      <c r="B327" s="17"/>
    </row>
    <row r="328" spans="1:2" ht="15.75" customHeight="1">
      <c r="A328" s="17"/>
      <c r="B328" s="17"/>
    </row>
    <row r="329" spans="1:2" ht="15.75" customHeight="1">
      <c r="A329" s="17"/>
      <c r="B329" s="17"/>
    </row>
    <row r="330" spans="1:2" ht="15.75" customHeight="1">
      <c r="A330" s="17"/>
      <c r="B330" s="17"/>
    </row>
    <row r="331" spans="1:2" ht="15.75" customHeight="1">
      <c r="A331" s="17"/>
      <c r="B331" s="17"/>
    </row>
    <row r="332" spans="1:2" ht="15.75" customHeight="1">
      <c r="A332" s="17"/>
      <c r="B332" s="17"/>
    </row>
    <row r="333" spans="1:2" ht="15.75" customHeight="1">
      <c r="A333" s="17"/>
      <c r="B333" s="17"/>
    </row>
    <row r="334" spans="1:2" ht="15.75" customHeight="1">
      <c r="A334" s="17"/>
      <c r="B334" s="17"/>
    </row>
    <row r="335" spans="1:2" ht="15.75" customHeight="1">
      <c r="A335" s="17"/>
      <c r="B335" s="17"/>
    </row>
    <row r="336" spans="1:2" ht="15.75" customHeight="1">
      <c r="A336" s="17"/>
      <c r="B336" s="17"/>
    </row>
    <row r="337" spans="1:2" ht="15.75" customHeight="1">
      <c r="A337" s="17"/>
      <c r="B337" s="17"/>
    </row>
    <row r="338" spans="1:2" ht="15.75" customHeight="1">
      <c r="A338" s="17"/>
      <c r="B338" s="17"/>
    </row>
    <row r="339" spans="1:2" ht="15.75" customHeight="1">
      <c r="A339" s="17"/>
      <c r="B339" s="17"/>
    </row>
    <row r="340" spans="1:2" ht="15.75" customHeight="1">
      <c r="A340" s="17"/>
      <c r="B340" s="17"/>
    </row>
    <row r="341" spans="1:2" ht="15.75" customHeight="1">
      <c r="A341" s="17"/>
      <c r="B341" s="17"/>
    </row>
    <row r="342" spans="1:2" ht="15.75" customHeight="1">
      <c r="A342" s="17"/>
      <c r="B342" s="17"/>
    </row>
    <row r="343" spans="1:2" ht="15.75" customHeight="1">
      <c r="A343" s="17"/>
      <c r="B343" s="17"/>
    </row>
    <row r="344" spans="1:2" ht="15.75" customHeight="1">
      <c r="A344" s="17"/>
      <c r="B344" s="17"/>
    </row>
    <row r="345" spans="1:2" ht="15.75" customHeight="1">
      <c r="A345" s="17"/>
      <c r="B345" s="17"/>
    </row>
    <row r="346" spans="1:2" ht="15.75" customHeight="1">
      <c r="A346" s="17"/>
      <c r="B346" s="17"/>
    </row>
    <row r="347" spans="1:2" ht="15.75" customHeight="1">
      <c r="A347" s="17"/>
      <c r="B347" s="17"/>
    </row>
    <row r="348" spans="1:2" ht="15.75" customHeight="1">
      <c r="A348" s="17"/>
      <c r="B348" s="17"/>
    </row>
    <row r="349" spans="1:2" ht="15.75" customHeight="1">
      <c r="A349" s="17"/>
      <c r="B349" s="17"/>
    </row>
    <row r="350" spans="1:2" ht="15.75" customHeight="1">
      <c r="A350" s="17"/>
      <c r="B350" s="17"/>
    </row>
    <row r="351" spans="1:2" ht="15.75" customHeight="1">
      <c r="A351" s="17"/>
      <c r="B351" s="17"/>
    </row>
    <row r="352" spans="1:2" ht="15.75" customHeight="1">
      <c r="A352" s="17"/>
      <c r="B352" s="17"/>
    </row>
    <row r="353" spans="1:2" ht="15.75" customHeight="1">
      <c r="A353" s="17"/>
      <c r="B353" s="17"/>
    </row>
    <row r="354" spans="1:2" ht="15.75" customHeight="1">
      <c r="A354" s="17"/>
      <c r="B354" s="17"/>
    </row>
    <row r="355" spans="1:2" ht="15.75" customHeight="1">
      <c r="A355" s="17"/>
      <c r="B355" s="17"/>
    </row>
    <row r="356" spans="1:2" ht="15.75" customHeight="1">
      <c r="A356" s="17"/>
      <c r="B356" s="17"/>
    </row>
    <row r="357" spans="1:2" ht="15.75" customHeight="1">
      <c r="A357" s="17"/>
      <c r="B357" s="17"/>
    </row>
    <row r="358" spans="1:2" ht="15.75" customHeight="1">
      <c r="A358" s="17"/>
      <c r="B358" s="17"/>
    </row>
    <row r="359" spans="1:2" ht="15.75" customHeight="1">
      <c r="A359" s="17"/>
      <c r="B359" s="17"/>
    </row>
    <row r="360" spans="1:2" ht="15.75" customHeight="1">
      <c r="A360" s="17"/>
      <c r="B360" s="17"/>
    </row>
    <row r="361" spans="1:2" ht="15.75" customHeight="1">
      <c r="A361" s="17"/>
      <c r="B361" s="17"/>
    </row>
    <row r="362" spans="1:2" ht="15.75" customHeight="1">
      <c r="A362" s="17"/>
      <c r="B362" s="17"/>
    </row>
    <row r="363" spans="1:2" ht="15.75" customHeight="1">
      <c r="A363" s="17"/>
      <c r="B363" s="17"/>
    </row>
    <row r="364" spans="1:2" ht="15.75" customHeight="1">
      <c r="A364" s="17"/>
      <c r="B364" s="17"/>
    </row>
    <row r="365" spans="1:2" ht="15.75" customHeight="1">
      <c r="A365" s="17"/>
      <c r="B365" s="17"/>
    </row>
    <row r="366" spans="1:2" ht="15.75" customHeight="1">
      <c r="A366" s="17"/>
      <c r="B366" s="17"/>
    </row>
    <row r="367" spans="1:2" ht="15.75" customHeight="1">
      <c r="A367" s="17"/>
      <c r="B367" s="17"/>
    </row>
    <row r="368" spans="1:2" ht="15.75" customHeight="1">
      <c r="A368" s="17"/>
      <c r="B368" s="17"/>
    </row>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368" xr:uid="{00000000-0009-0000-0000-000009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3984375" defaultRowHeight="15" customHeight="1"/>
  <cols>
    <col min="1" max="1" width="47.1328125" customWidth="1"/>
    <col min="2" max="2" width="16.3984375" customWidth="1"/>
    <col min="3" max="3" width="30.265625" customWidth="1"/>
    <col min="4" max="4" width="14.3984375" customWidth="1"/>
    <col min="5" max="5" width="29.86328125" customWidth="1"/>
    <col min="6" max="6" width="14.3984375" customWidth="1"/>
    <col min="12" max="12" width="25" customWidth="1"/>
  </cols>
  <sheetData>
    <row r="1" spans="1:34" ht="15.75" customHeight="1">
      <c r="A1" s="1" t="s">
        <v>0</v>
      </c>
      <c r="B1" s="1" t="s">
        <v>1</v>
      </c>
      <c r="C1" s="1" t="s">
        <v>2</v>
      </c>
      <c r="D1" s="4" t="s">
        <v>3</v>
      </c>
      <c r="E1" s="1" t="s">
        <v>5</v>
      </c>
      <c r="F1" s="4" t="s">
        <v>6</v>
      </c>
      <c r="G1" s="4" t="s">
        <v>7</v>
      </c>
      <c r="H1" s="1" t="s">
        <v>8</v>
      </c>
      <c r="I1" s="1" t="s">
        <v>10</v>
      </c>
      <c r="J1" s="1" t="s">
        <v>11</v>
      </c>
      <c r="K1" s="4" t="s">
        <v>12</v>
      </c>
      <c r="L1" s="1" t="s">
        <v>13</v>
      </c>
      <c r="M1" s="1" t="s">
        <v>14</v>
      </c>
      <c r="N1" s="1" t="s">
        <v>15</v>
      </c>
      <c r="O1" s="1" t="s">
        <v>16</v>
      </c>
      <c r="P1" s="1" t="s">
        <v>17</v>
      </c>
      <c r="Q1" s="1" t="s">
        <v>18</v>
      </c>
      <c r="R1" s="4" t="s">
        <v>19</v>
      </c>
      <c r="S1" s="1" t="s">
        <v>20</v>
      </c>
      <c r="T1" s="4" t="s">
        <v>21</v>
      </c>
      <c r="U1" s="1" t="s">
        <v>22</v>
      </c>
      <c r="V1" s="4" t="s">
        <v>23</v>
      </c>
      <c r="W1" s="4" t="s">
        <v>24</v>
      </c>
      <c r="X1" s="4" t="s">
        <v>25</v>
      </c>
      <c r="Y1" s="1" t="s">
        <v>26</v>
      </c>
      <c r="Z1" s="1" t="s">
        <v>27</v>
      </c>
      <c r="AA1" s="1" t="s">
        <v>28</v>
      </c>
      <c r="AB1" s="4" t="s">
        <v>29</v>
      </c>
      <c r="AC1" s="4" t="s">
        <v>30</v>
      </c>
      <c r="AD1" s="1" t="s">
        <v>31</v>
      </c>
      <c r="AE1" s="1" t="s">
        <v>32</v>
      </c>
      <c r="AF1" s="4" t="s">
        <v>33</v>
      </c>
      <c r="AG1" s="4" t="s">
        <v>34</v>
      </c>
      <c r="AH1" s="1" t="s">
        <v>35</v>
      </c>
    </row>
    <row r="2" spans="1:34" ht="15.75" customHeight="1">
      <c r="A2" s="7" t="s">
        <v>36</v>
      </c>
      <c r="B2" s="1" t="s">
        <v>37</v>
      </c>
      <c r="C2" s="1">
        <f>'Needs Match'!C9+('Geo Match'!C9*'Stage Match'!C3)*100+'Challenge Match'!C3*10</f>
        <v>110</v>
      </c>
      <c r="D2" s="1">
        <f>'Needs Match'!D9+('Geo Match'!D9*'Stage Match'!D3)*100+'Challenge Match'!D3*10</f>
        <v>111</v>
      </c>
      <c r="E2" s="1">
        <f>'Needs Match'!E9+('Geo Match'!E9*'Stage Match'!E3)*100+'Challenge Match'!E3*10</f>
        <v>11</v>
      </c>
      <c r="F2" s="1">
        <f>'Needs Match'!F9+('Geo Match'!F9*'Stage Match'!F3)*100+'Challenge Match'!F3*10</f>
        <v>1</v>
      </c>
      <c r="G2" s="1">
        <f>'Needs Match'!G9+('Geo Match'!G9*'Stage Match'!G3)*100+'Challenge Match'!G3*10</f>
        <v>2</v>
      </c>
      <c r="H2" s="1">
        <f>'Needs Match'!H9+('Geo Match'!H9*'Stage Match'!H3)*100+'Challenge Match'!H3*10</f>
        <v>2</v>
      </c>
      <c r="I2" s="1">
        <f>'Needs Match'!I9+('Geo Match'!I9*'Stage Match'!I3)*100+'Challenge Match'!I3*10</f>
        <v>1</v>
      </c>
      <c r="J2" s="1">
        <f>'Needs Match'!J9+('Geo Match'!J9*'Stage Match'!J3)*100+'Challenge Match'!J3*10</f>
        <v>0</v>
      </c>
      <c r="K2" s="1">
        <f>'Needs Match'!K9+('Geo Match'!K9*'Stage Match'!K3)*100+'Challenge Match'!K3*10</f>
        <v>12</v>
      </c>
      <c r="L2" s="1">
        <f>'Needs Match'!L9+('Geo Match'!L9*'Stage Match'!L3)*100+'Challenge Match'!L3*10</f>
        <v>2</v>
      </c>
      <c r="M2" s="1">
        <f>'Needs Match'!M9+('Geo Match'!M9*'Stage Match'!M3)*100+'Challenge Match'!M3*10</f>
        <v>1</v>
      </c>
      <c r="N2" s="1">
        <f>'Needs Match'!N9+('Geo Match'!N9*'Stage Match'!N3)*100+'Challenge Match'!N3*10</f>
        <v>200</v>
      </c>
      <c r="O2" s="1">
        <f>'Needs Match'!O9+('Geo Match'!O9*'Stage Match'!O3)*100+'Challenge Match'!O3*10</f>
        <v>4</v>
      </c>
      <c r="P2" s="1">
        <f>'Needs Match'!P9+('Geo Match'!P9*'Stage Match'!P3)*100+'Challenge Match'!P3*10</f>
        <v>1</v>
      </c>
      <c r="Q2" s="1">
        <f>'Needs Match'!Q9+('Geo Match'!Q9*'Stage Match'!Q3)*100+'Challenge Match'!Q3*10</f>
        <v>12</v>
      </c>
      <c r="R2" s="1">
        <f>'Needs Match'!R9+('Geo Match'!R9*'Stage Match'!R3)*100+'Challenge Match'!R3*10</f>
        <v>1</v>
      </c>
      <c r="S2" s="1">
        <f>'Needs Match'!S9+('Geo Match'!S9*'Stage Match'!S3)*100+'Challenge Match'!S3*10</f>
        <v>101</v>
      </c>
      <c r="T2" s="1">
        <f>'Needs Match'!T9+('Geo Match'!T9*'Stage Match'!T3)*100+'Challenge Match'!T3*10</f>
        <v>12</v>
      </c>
      <c r="U2" s="1">
        <f>'Needs Match'!U9+('Geo Match'!U9*'Stage Match'!U3)*100+'Challenge Match'!U3*10</f>
        <v>12</v>
      </c>
      <c r="V2" s="1">
        <f>'Needs Match'!V9+('Geo Match'!V9*'Stage Match'!V3)*100+'Challenge Match'!V3*10</f>
        <v>0</v>
      </c>
      <c r="W2" s="1">
        <f>'Needs Match'!W9+('Geo Match'!W9*'Stage Match'!W3)*100+'Challenge Match'!W3*10</f>
        <v>12</v>
      </c>
      <c r="X2" s="1">
        <f>'Needs Match'!X9+('Geo Match'!X9*'Stage Match'!X3)*100+'Challenge Match'!X3*10</f>
        <v>111</v>
      </c>
      <c r="Y2" s="1">
        <f>'Needs Match'!Y9+('Geo Match'!Y9*'Stage Match'!Y3)*100+'Challenge Match'!Y3*10</f>
        <v>11</v>
      </c>
      <c r="Z2" s="1">
        <f>'Needs Match'!Z9+('Geo Match'!Z9*'Stage Match'!Z3)*100+'Challenge Match'!Z3*10</f>
        <v>13</v>
      </c>
      <c r="AA2" s="1">
        <f>'Needs Match'!AA9+('Geo Match'!AA9*'Stage Match'!AA3)*100+'Challenge Match'!AA3*10</f>
        <v>111</v>
      </c>
      <c r="AB2" s="1">
        <f>'Needs Match'!AB9+('Geo Match'!AB9*'Stage Match'!AB3)*100+'Challenge Match'!AB3*10</f>
        <v>3</v>
      </c>
      <c r="AC2" s="1">
        <f>'Needs Match'!AC9+('Geo Match'!AC9*'Stage Match'!AC3)*100+'Challenge Match'!AC3*10</f>
        <v>1</v>
      </c>
      <c r="AD2" s="1">
        <f>'Needs Match'!AD9+('Geo Match'!AD9*'Stage Match'!AD3)*100+'Challenge Match'!AD3*10</f>
        <v>12</v>
      </c>
      <c r="AE2" s="1">
        <f>'Needs Match'!AE9+('Geo Match'!AE9*'Stage Match'!AE3)*100+'Challenge Match'!AE3*10</f>
        <v>1</v>
      </c>
      <c r="AF2" s="1">
        <f>'Needs Match'!AF9+('Geo Match'!AF9*'Stage Match'!AF3)*100+'Challenge Match'!AF3*10</f>
        <v>12</v>
      </c>
      <c r="AG2" s="1">
        <f>'Needs Match'!AG9+('Geo Match'!AG9*'Stage Match'!AG3)*100+'Challenge Match'!AG3*10</f>
        <v>14</v>
      </c>
      <c r="AH2" s="1">
        <f>'Needs Match'!AH9+('Geo Match'!AH9*'Stage Match'!AH3)*100+'Challenge Match'!AH3*10</f>
        <v>13</v>
      </c>
    </row>
    <row r="3" spans="1:34" ht="15.75" customHeight="1">
      <c r="A3" s="7" t="s">
        <v>41</v>
      </c>
      <c r="B3" s="1" t="s">
        <v>43</v>
      </c>
      <c r="C3" s="1">
        <f>'Needs Match'!C10+('Geo Match'!C10*'Stage Match'!C4)*100+'Challenge Match'!C4*10</f>
        <v>10</v>
      </c>
      <c r="D3" s="1">
        <f>'Needs Match'!D10+('Geo Match'!D10*'Stage Match'!D4)*100+'Challenge Match'!D4*10</f>
        <v>110</v>
      </c>
      <c r="E3" s="1">
        <f>'Needs Match'!E10+('Geo Match'!E10*'Stage Match'!E4)*100+'Challenge Match'!E4*10</f>
        <v>11</v>
      </c>
      <c r="F3" s="1">
        <f>'Needs Match'!F10+('Geo Match'!F10*'Stage Match'!F4)*100+'Challenge Match'!F4*10</f>
        <v>10</v>
      </c>
      <c r="G3" s="1">
        <f>'Needs Match'!G10+('Geo Match'!G10*'Stage Match'!G4)*100+'Challenge Match'!G4*10</f>
        <v>11</v>
      </c>
      <c r="H3" s="1">
        <f>'Needs Match'!H10+('Geo Match'!H10*'Stage Match'!H4)*100+'Challenge Match'!H4*10</f>
        <v>10</v>
      </c>
      <c r="I3" s="1">
        <f>'Needs Match'!I10+('Geo Match'!I10*'Stage Match'!I4)*100+'Challenge Match'!I4*10</f>
        <v>0</v>
      </c>
      <c r="J3" s="1">
        <f>'Needs Match'!J10+('Geo Match'!J10*'Stage Match'!J4)*100+'Challenge Match'!J4*10</f>
        <v>0</v>
      </c>
      <c r="K3" s="1">
        <f>'Needs Match'!K10+('Geo Match'!K10*'Stage Match'!K4)*100+'Challenge Match'!K4*10</f>
        <v>11</v>
      </c>
      <c r="L3" s="1">
        <f>'Needs Match'!L10+('Geo Match'!L10*'Stage Match'!L4)*100+'Challenge Match'!L4*10</f>
        <v>10</v>
      </c>
      <c r="M3" s="1">
        <f>'Needs Match'!M10+('Geo Match'!M10*'Stage Match'!M4)*100+'Challenge Match'!M4*10</f>
        <v>0</v>
      </c>
      <c r="N3" s="1">
        <f>'Needs Match'!N10+('Geo Match'!N10*'Stage Match'!N4)*100+'Challenge Match'!N4*10</f>
        <v>1</v>
      </c>
      <c r="O3" s="1">
        <f>'Needs Match'!O10+('Geo Match'!O10*'Stage Match'!O4)*100+'Challenge Match'!O4*10</f>
        <v>0</v>
      </c>
      <c r="P3" s="1">
        <f>'Needs Match'!P10+('Geo Match'!P10*'Stage Match'!P4)*100+'Challenge Match'!P4*10</f>
        <v>0</v>
      </c>
      <c r="Q3" s="1">
        <f>'Needs Match'!Q10+('Geo Match'!Q10*'Stage Match'!Q4)*100+'Challenge Match'!Q4*10</f>
        <v>10</v>
      </c>
      <c r="R3" s="1">
        <f>'Needs Match'!R10+('Geo Match'!R10*'Stage Match'!R4)*100+'Challenge Match'!R4*10</f>
        <v>10</v>
      </c>
      <c r="S3" s="1">
        <f>'Needs Match'!S10+('Geo Match'!S10*'Stage Match'!S4)*100+'Challenge Match'!S4*10</f>
        <v>0</v>
      </c>
      <c r="T3" s="1">
        <f>'Needs Match'!T10+('Geo Match'!T10*'Stage Match'!T4)*100+'Challenge Match'!T4*10</f>
        <v>10</v>
      </c>
      <c r="U3" s="1">
        <f>'Needs Match'!U10+('Geo Match'!U10*'Stage Match'!U4)*100+'Challenge Match'!U4*10</f>
        <v>10</v>
      </c>
      <c r="V3" s="1">
        <f>'Needs Match'!V10+('Geo Match'!V10*'Stage Match'!V4)*100+'Challenge Match'!V4*10</f>
        <v>10</v>
      </c>
      <c r="W3" s="1">
        <f>'Needs Match'!W10+('Geo Match'!W10*'Stage Match'!W4)*100+'Challenge Match'!W4*10</f>
        <v>10</v>
      </c>
      <c r="X3" s="1">
        <f>'Needs Match'!X10+('Geo Match'!X10*'Stage Match'!X4)*100+'Challenge Match'!X4*10</f>
        <v>10</v>
      </c>
      <c r="Y3" s="1">
        <f>'Needs Match'!Y10+('Geo Match'!Y10*'Stage Match'!Y4)*100+'Challenge Match'!Y4*10</f>
        <v>11</v>
      </c>
      <c r="Z3" s="1">
        <f>'Needs Match'!Z10+('Geo Match'!Z10*'Stage Match'!Z4)*100+'Challenge Match'!Z4*10</f>
        <v>10</v>
      </c>
      <c r="AA3" s="1">
        <f>'Needs Match'!AA10+('Geo Match'!AA10*'Stage Match'!AA4)*100+'Challenge Match'!AA4*10</f>
        <v>11</v>
      </c>
      <c r="AB3" s="1">
        <f>'Needs Match'!AB10+('Geo Match'!AB10*'Stage Match'!AB4)*100+'Challenge Match'!AB4*10</f>
        <v>10</v>
      </c>
      <c r="AC3" s="1">
        <f>'Needs Match'!AC10+('Geo Match'!AC10*'Stage Match'!AC4)*100+'Challenge Match'!AC4*10</f>
        <v>10</v>
      </c>
      <c r="AD3" s="1">
        <f>'Needs Match'!AD10+('Geo Match'!AD10*'Stage Match'!AD4)*100+'Challenge Match'!AD4*10</f>
        <v>10</v>
      </c>
      <c r="AE3" s="1">
        <f>'Needs Match'!AE10+('Geo Match'!AE10*'Stage Match'!AE4)*100+'Challenge Match'!AE4*10</f>
        <v>0</v>
      </c>
      <c r="AF3" s="1">
        <f>'Needs Match'!AF10+('Geo Match'!AF10*'Stage Match'!AF4)*100+'Challenge Match'!AF4*10</f>
        <v>10</v>
      </c>
      <c r="AG3" s="1">
        <f>'Needs Match'!AG10+('Geo Match'!AG10*'Stage Match'!AG4)*100+'Challenge Match'!AG4*10</f>
        <v>10</v>
      </c>
      <c r="AH3" s="1">
        <f>'Needs Match'!AH10+('Geo Match'!AH10*'Stage Match'!AH4)*100+'Challenge Match'!AH4*10</f>
        <v>11</v>
      </c>
    </row>
    <row r="4" spans="1:34" ht="15.75" customHeight="1">
      <c r="A4" s="7" t="s">
        <v>44</v>
      </c>
      <c r="B4" s="1" t="s">
        <v>46</v>
      </c>
      <c r="C4" s="1">
        <f>'Needs Match'!C11+('Geo Match'!C11*'Stage Match'!C5)*100+'Challenge Match'!C5*10</f>
        <v>0</v>
      </c>
      <c r="D4" s="1">
        <f>'Needs Match'!D11+('Geo Match'!D11*'Stage Match'!D5)*100+'Challenge Match'!D5*10</f>
        <v>0</v>
      </c>
      <c r="E4" s="1">
        <f>'Needs Match'!E11+('Geo Match'!E11*'Stage Match'!E5)*100+'Challenge Match'!E5*10</f>
        <v>0</v>
      </c>
      <c r="F4" s="1">
        <f>'Needs Match'!F11+('Geo Match'!F11*'Stage Match'!F5)*100+'Challenge Match'!F5*10</f>
        <v>11</v>
      </c>
      <c r="G4" s="1">
        <f>'Needs Match'!G11+('Geo Match'!G11*'Stage Match'!G5)*100+'Challenge Match'!G5*10</f>
        <v>11</v>
      </c>
      <c r="H4" s="1">
        <f>'Needs Match'!H11+('Geo Match'!H11*'Stage Match'!H5)*100+'Challenge Match'!H5*10</f>
        <v>10</v>
      </c>
      <c r="I4" s="1">
        <f>'Needs Match'!I11+('Geo Match'!I11*'Stage Match'!I5)*100+'Challenge Match'!I5*10</f>
        <v>0</v>
      </c>
      <c r="J4" s="1">
        <f>'Needs Match'!J11+('Geo Match'!J11*'Stage Match'!J5)*100+'Challenge Match'!J5*10</f>
        <v>1</v>
      </c>
      <c r="K4" s="1">
        <f>'Needs Match'!K11+('Geo Match'!K11*'Stage Match'!K5)*100+'Challenge Match'!K5*10</f>
        <v>0</v>
      </c>
      <c r="L4" s="1">
        <f>'Needs Match'!L11+('Geo Match'!L11*'Stage Match'!L5)*100+'Challenge Match'!L5*10</f>
        <v>10</v>
      </c>
      <c r="M4" s="1">
        <f>'Needs Match'!M11+('Geo Match'!M11*'Stage Match'!M5)*100+'Challenge Match'!M5*10</f>
        <v>1</v>
      </c>
      <c r="N4" s="1">
        <f>'Needs Match'!N11+('Geo Match'!N11*'Stage Match'!N5)*100+'Challenge Match'!N5*10</f>
        <v>1</v>
      </c>
      <c r="O4" s="1">
        <f>'Needs Match'!O11+('Geo Match'!O11*'Stage Match'!O5)*100+'Challenge Match'!O5*10</f>
        <v>1</v>
      </c>
      <c r="P4" s="1">
        <f>'Needs Match'!P11+('Geo Match'!P11*'Stage Match'!P5)*100+'Challenge Match'!P5*10</f>
        <v>1</v>
      </c>
      <c r="Q4" s="1">
        <f>'Needs Match'!Q11+('Geo Match'!Q11*'Stage Match'!Q5)*100+'Challenge Match'!Q5*10</f>
        <v>1</v>
      </c>
      <c r="R4" s="1">
        <f>'Needs Match'!R11+('Geo Match'!R11*'Stage Match'!R5)*100+'Challenge Match'!R5*10</f>
        <v>10</v>
      </c>
      <c r="S4" s="1">
        <f>'Needs Match'!S11+('Geo Match'!S11*'Stage Match'!S5)*100+'Challenge Match'!S5*10</f>
        <v>0</v>
      </c>
      <c r="T4" s="1">
        <f>'Needs Match'!T11+('Geo Match'!T11*'Stage Match'!T5)*100+'Challenge Match'!T5*10</f>
        <v>1</v>
      </c>
      <c r="U4" s="1">
        <f>'Needs Match'!U11+('Geo Match'!U11*'Stage Match'!U5)*100+'Challenge Match'!U5*10</f>
        <v>0</v>
      </c>
      <c r="V4" s="1">
        <f>'Needs Match'!V11+('Geo Match'!V11*'Stage Match'!V5)*100+'Challenge Match'!V5*10</f>
        <v>10</v>
      </c>
      <c r="W4" s="1">
        <f>'Needs Match'!W11+('Geo Match'!W11*'Stage Match'!W5)*100+'Challenge Match'!W5*10</f>
        <v>1</v>
      </c>
      <c r="X4" s="1">
        <f>'Needs Match'!X11+('Geo Match'!X11*'Stage Match'!X5)*100+'Challenge Match'!X5*10</f>
        <v>0</v>
      </c>
      <c r="Y4" s="1">
        <f>'Needs Match'!Y11+('Geo Match'!Y11*'Stage Match'!Y5)*100+'Challenge Match'!Y5*10</f>
        <v>1</v>
      </c>
      <c r="Z4" s="1">
        <f>'Needs Match'!Z11+('Geo Match'!Z11*'Stage Match'!Z5)*100+'Challenge Match'!Z5*10</f>
        <v>1</v>
      </c>
      <c r="AA4" s="1">
        <f>'Needs Match'!AA11+('Geo Match'!AA11*'Stage Match'!AA5)*100+'Challenge Match'!AA5*10</f>
        <v>0</v>
      </c>
      <c r="AB4" s="1">
        <f>'Needs Match'!AB11+('Geo Match'!AB11*'Stage Match'!AB5)*100+'Challenge Match'!AB5*10</f>
        <v>11</v>
      </c>
      <c r="AC4" s="1">
        <f>'Needs Match'!AC11+('Geo Match'!AC11*'Stage Match'!AC5)*100+'Challenge Match'!AC5*10</f>
        <v>10</v>
      </c>
      <c r="AD4" s="1">
        <f>'Needs Match'!AD11+('Geo Match'!AD11*'Stage Match'!AD5)*100+'Challenge Match'!AD5*10</f>
        <v>0</v>
      </c>
      <c r="AE4" s="1">
        <f>'Needs Match'!AE11+('Geo Match'!AE11*'Stage Match'!AE5)*100+'Challenge Match'!AE5*10</f>
        <v>0</v>
      </c>
      <c r="AF4" s="1">
        <f>'Needs Match'!AF11+('Geo Match'!AF11*'Stage Match'!AF5)*100+'Challenge Match'!AF5*10</f>
        <v>0</v>
      </c>
      <c r="AG4" s="1">
        <f>'Needs Match'!AG11+('Geo Match'!AG11*'Stage Match'!AG5)*100+'Challenge Match'!AG5*10</f>
        <v>0</v>
      </c>
      <c r="AH4" s="1">
        <f>'Needs Match'!AH11+('Geo Match'!AH11*'Stage Match'!AH5)*100+'Challenge Match'!AH5*10</f>
        <v>0</v>
      </c>
    </row>
    <row r="5" spans="1:34" ht="15.75" customHeight="1">
      <c r="A5" s="7" t="s">
        <v>47</v>
      </c>
      <c r="B5" s="1" t="s">
        <v>43</v>
      </c>
      <c r="C5" s="1">
        <f>'Needs Match'!C12+('Geo Match'!C12*'Stage Match'!C6)*100+'Challenge Match'!C6*10</f>
        <v>1</v>
      </c>
      <c r="D5" s="1">
        <f>'Needs Match'!D12+('Geo Match'!D12*'Stage Match'!D6)*100+'Challenge Match'!D6*10</f>
        <v>0</v>
      </c>
      <c r="E5" s="1">
        <f>'Needs Match'!E12+('Geo Match'!E12*'Stage Match'!E6)*100+'Challenge Match'!E6*10</f>
        <v>1</v>
      </c>
      <c r="F5" s="1">
        <f>'Needs Match'!F12+('Geo Match'!F12*'Stage Match'!F6)*100+'Challenge Match'!F6*10</f>
        <v>12</v>
      </c>
      <c r="G5" s="1">
        <f>'Needs Match'!G12+('Geo Match'!G12*'Stage Match'!G6)*100+'Challenge Match'!G6*10</f>
        <v>12</v>
      </c>
      <c r="H5" s="1">
        <f>'Needs Match'!H12+('Geo Match'!H12*'Stage Match'!H6)*100+'Challenge Match'!H6*10</f>
        <v>12</v>
      </c>
      <c r="I5" s="1">
        <f>'Needs Match'!I12+('Geo Match'!I12*'Stage Match'!I6)*100+'Challenge Match'!I6*10</f>
        <v>2</v>
      </c>
      <c r="J5" s="1">
        <f>'Needs Match'!J12+('Geo Match'!J12*'Stage Match'!J6)*100+'Challenge Match'!J6*10</f>
        <v>0</v>
      </c>
      <c r="K5" s="1">
        <f>'Needs Match'!K12+('Geo Match'!K12*'Stage Match'!K6)*100+'Challenge Match'!K6*10</f>
        <v>2</v>
      </c>
      <c r="L5" s="1">
        <f>'Needs Match'!L12+('Geo Match'!L12*'Stage Match'!L6)*100+'Challenge Match'!L6*10</f>
        <v>13</v>
      </c>
      <c r="M5" s="1">
        <f>'Needs Match'!M12+('Geo Match'!M12*'Stage Match'!M6)*100+'Challenge Match'!M6*10</f>
        <v>1</v>
      </c>
      <c r="N5" s="1">
        <f>'Needs Match'!N12+('Geo Match'!N12*'Stage Match'!N6)*100+'Challenge Match'!N6*10</f>
        <v>1</v>
      </c>
      <c r="O5" s="1">
        <f>'Needs Match'!O12+('Geo Match'!O12*'Stage Match'!O6)*100+'Challenge Match'!O6*10</f>
        <v>4</v>
      </c>
      <c r="P5" s="1">
        <f>'Needs Match'!P12+('Geo Match'!P12*'Stage Match'!P6)*100+'Challenge Match'!P6*10</f>
        <v>2</v>
      </c>
      <c r="Q5" s="1">
        <f>'Needs Match'!Q12+('Geo Match'!Q12*'Stage Match'!Q6)*100+'Challenge Match'!Q6*10</f>
        <v>2</v>
      </c>
      <c r="R5" s="1">
        <f>'Needs Match'!R12+('Geo Match'!R12*'Stage Match'!R6)*100+'Challenge Match'!R6*10</f>
        <v>11</v>
      </c>
      <c r="S5" s="1">
        <f>'Needs Match'!S12+('Geo Match'!S12*'Stage Match'!S6)*100+'Challenge Match'!S6*10</f>
        <v>2</v>
      </c>
      <c r="T5" s="1">
        <f>'Needs Match'!T12+('Geo Match'!T12*'Stage Match'!T6)*100+'Challenge Match'!T6*10</f>
        <v>3</v>
      </c>
      <c r="U5" s="1">
        <f>'Needs Match'!U12+('Geo Match'!U12*'Stage Match'!U6)*100+'Challenge Match'!U6*10</f>
        <v>2</v>
      </c>
      <c r="V5" s="1">
        <f>'Needs Match'!V12+('Geo Match'!V12*'Stage Match'!V6)*100+'Challenge Match'!V6*10</f>
        <v>11</v>
      </c>
      <c r="W5" s="1">
        <f>'Needs Match'!W12+('Geo Match'!W12*'Stage Match'!W6)*100+'Challenge Match'!W6*10</f>
        <v>3</v>
      </c>
      <c r="X5" s="1">
        <f>'Needs Match'!X12+('Geo Match'!X12*'Stage Match'!X6)*100+'Challenge Match'!X6*10</f>
        <v>1</v>
      </c>
      <c r="Y5" s="1">
        <f>'Needs Match'!Y12+('Geo Match'!Y12*'Stage Match'!Y6)*100+'Challenge Match'!Y6*10</f>
        <v>2</v>
      </c>
      <c r="Z5" s="1">
        <f>'Needs Match'!Z12+('Geo Match'!Z12*'Stage Match'!Z6)*100+'Challenge Match'!Z6*10</f>
        <v>4</v>
      </c>
      <c r="AA5" s="1">
        <f>'Needs Match'!AA12+('Geo Match'!AA12*'Stage Match'!AA6)*100+'Challenge Match'!AA6*10</f>
        <v>1</v>
      </c>
      <c r="AB5" s="1">
        <f>'Needs Match'!AB12+('Geo Match'!AB12*'Stage Match'!AB6)*100+'Challenge Match'!AB6*10</f>
        <v>13</v>
      </c>
      <c r="AC5" s="1">
        <f>'Needs Match'!AC12+('Geo Match'!AC12*'Stage Match'!AC6)*100+'Challenge Match'!AC6*10</f>
        <v>111</v>
      </c>
      <c r="AD5" s="1">
        <f>'Needs Match'!AD12+('Geo Match'!AD12*'Stage Match'!AD6)*100+'Challenge Match'!AD6*10</f>
        <v>3</v>
      </c>
      <c r="AE5" s="1">
        <f>'Needs Match'!AE12+('Geo Match'!AE12*'Stage Match'!AE6)*100+'Challenge Match'!AE6*10</f>
        <v>1</v>
      </c>
      <c r="AF5" s="1">
        <f>'Needs Match'!AF12+('Geo Match'!AF12*'Stage Match'!AF6)*100+'Challenge Match'!AF6*10</f>
        <v>2</v>
      </c>
      <c r="AG5" s="1">
        <f>'Needs Match'!AG12+('Geo Match'!AG12*'Stage Match'!AG6)*100+'Challenge Match'!AG6*10</f>
        <v>4</v>
      </c>
      <c r="AH5" s="1">
        <f>'Needs Match'!AH12+('Geo Match'!AH12*'Stage Match'!AH6)*100+'Challenge Match'!AH6*10</f>
        <v>3</v>
      </c>
    </row>
    <row r="6" spans="1:34" ht="15.75" customHeight="1">
      <c r="A6" s="7" t="s">
        <v>49</v>
      </c>
      <c r="B6" s="1" t="s">
        <v>43</v>
      </c>
      <c r="C6" s="1">
        <f>'Needs Match'!C13+('Geo Match'!C13*'Stage Match'!C7)*100+'Challenge Match'!C7*10</f>
        <v>101</v>
      </c>
      <c r="D6" s="1">
        <f>'Needs Match'!D13+('Geo Match'!D13*'Stage Match'!D7)*100+'Challenge Match'!D7*10</f>
        <v>110</v>
      </c>
      <c r="E6" s="1">
        <f>'Needs Match'!E13+('Geo Match'!E13*'Stage Match'!E7)*100+'Challenge Match'!E7*10</f>
        <v>1</v>
      </c>
      <c r="F6" s="1">
        <f>'Needs Match'!F13+('Geo Match'!F13*'Stage Match'!F7)*100+'Challenge Match'!F7*10</f>
        <v>3</v>
      </c>
      <c r="G6" s="1">
        <f>'Needs Match'!G13+('Geo Match'!G13*'Stage Match'!G7)*100+'Challenge Match'!G7*10</f>
        <v>3</v>
      </c>
      <c r="H6" s="1">
        <f>'Needs Match'!H13+('Geo Match'!H13*'Stage Match'!H7)*100+'Challenge Match'!H7*10</f>
        <v>2</v>
      </c>
      <c r="I6" s="1">
        <f>'Needs Match'!I13+('Geo Match'!I13*'Stage Match'!I7)*100+'Challenge Match'!I7*10</f>
        <v>4</v>
      </c>
      <c r="J6" s="1">
        <f>'Needs Match'!J13+('Geo Match'!J13*'Stage Match'!J7)*100+'Challenge Match'!J7*10</f>
        <v>102</v>
      </c>
      <c r="K6" s="1">
        <f>'Needs Match'!K13+('Geo Match'!K13*'Stage Match'!K7)*100+'Challenge Match'!K7*10</f>
        <v>12</v>
      </c>
      <c r="L6" s="1">
        <f>'Needs Match'!L13+('Geo Match'!L13*'Stage Match'!L7)*100+'Challenge Match'!L7*10</f>
        <v>3</v>
      </c>
      <c r="M6" s="1">
        <f>'Needs Match'!M13+('Geo Match'!M13*'Stage Match'!M7)*100+'Challenge Match'!M7*10</f>
        <v>2</v>
      </c>
      <c r="N6" s="1">
        <f>'Needs Match'!N13+('Geo Match'!N13*'Stage Match'!N7)*100+'Challenge Match'!N7*10</f>
        <v>102</v>
      </c>
      <c r="O6" s="1">
        <f>'Needs Match'!O13+('Geo Match'!O13*'Stage Match'!O7)*100+'Challenge Match'!O7*10</f>
        <v>5</v>
      </c>
      <c r="P6" s="1">
        <f>'Needs Match'!P13+('Geo Match'!P13*'Stage Match'!P7)*100+'Challenge Match'!P7*10</f>
        <v>3</v>
      </c>
      <c r="Q6" s="1">
        <f>'Needs Match'!Q13+('Geo Match'!Q13*'Stage Match'!Q7)*100+'Challenge Match'!Q7*10</f>
        <v>3</v>
      </c>
      <c r="R6" s="1">
        <f>'Needs Match'!R13+('Geo Match'!R13*'Stage Match'!R7)*100+'Challenge Match'!R7*10</f>
        <v>1</v>
      </c>
      <c r="S6" s="1">
        <f>'Needs Match'!S13+('Geo Match'!S13*'Stage Match'!S7)*100+'Challenge Match'!S7*10</f>
        <v>2</v>
      </c>
      <c r="T6" s="1">
        <f>'Needs Match'!T13+('Geo Match'!T13*'Stage Match'!T7)*100+'Challenge Match'!T7*10</f>
        <v>16</v>
      </c>
      <c r="U6" s="1">
        <f>'Needs Match'!U13+('Geo Match'!U13*'Stage Match'!U7)*100+'Challenge Match'!U7*10</f>
        <v>102</v>
      </c>
      <c r="V6" s="1">
        <f>'Needs Match'!V13+('Geo Match'!V13*'Stage Match'!V7)*100+'Challenge Match'!V7*10</f>
        <v>1</v>
      </c>
      <c r="W6" s="1">
        <f>'Needs Match'!W13+('Geo Match'!W13*'Stage Match'!W7)*100+'Challenge Match'!W7*10</f>
        <v>103</v>
      </c>
      <c r="X6" s="1">
        <f>'Needs Match'!X13+('Geo Match'!X13*'Stage Match'!X7)*100+'Challenge Match'!X7*10</f>
        <v>101</v>
      </c>
      <c r="Y6" s="1">
        <f>'Needs Match'!Y13+('Geo Match'!Y13*'Stage Match'!Y7)*100+'Challenge Match'!Y7*10</f>
        <v>13</v>
      </c>
      <c r="Z6" s="1">
        <f>'Needs Match'!Z13+('Geo Match'!Z13*'Stage Match'!Z7)*100+'Challenge Match'!Z7*10</f>
        <v>14</v>
      </c>
      <c r="AA6" s="1">
        <f>'Needs Match'!AA13+('Geo Match'!AA13*'Stage Match'!AA7)*100+'Challenge Match'!AA7*10</f>
        <v>101</v>
      </c>
      <c r="AB6" s="1">
        <f>'Needs Match'!AB13+('Geo Match'!AB13*'Stage Match'!AB7)*100+'Challenge Match'!AB7*10</f>
        <v>4</v>
      </c>
      <c r="AC6" s="1">
        <f>'Needs Match'!AC13+('Geo Match'!AC13*'Stage Match'!AC7)*100+'Challenge Match'!AC7*10</f>
        <v>101</v>
      </c>
      <c r="AD6" s="1">
        <f>'Needs Match'!AD13+('Geo Match'!AD13*'Stage Match'!AD7)*100+'Challenge Match'!AD7*10</f>
        <v>13</v>
      </c>
      <c r="AE6" s="1">
        <f>'Needs Match'!AE13+('Geo Match'!AE13*'Stage Match'!AE7)*100+'Challenge Match'!AE7*10</f>
        <v>1</v>
      </c>
      <c r="AF6" s="1">
        <f>'Needs Match'!AF13+('Geo Match'!AF13*'Stage Match'!AF7)*100+'Challenge Match'!AF7*10</f>
        <v>13</v>
      </c>
      <c r="AG6" s="1">
        <f>'Needs Match'!AG13+('Geo Match'!AG13*'Stage Match'!AG7)*100+'Challenge Match'!AG7*10</f>
        <v>13</v>
      </c>
      <c r="AH6" s="1">
        <f>'Needs Match'!AH13+('Geo Match'!AH13*'Stage Match'!AH7)*100+'Challenge Match'!AH7*10</f>
        <v>3</v>
      </c>
    </row>
    <row r="7" spans="1:34" ht="15.75" customHeight="1">
      <c r="A7" s="7" t="s">
        <v>51</v>
      </c>
      <c r="B7" s="1" t="s">
        <v>52</v>
      </c>
      <c r="C7" s="1">
        <f>'Needs Match'!C14+('Geo Match'!C14*'Stage Match'!C8)*100+'Challenge Match'!C8*10</f>
        <v>100</v>
      </c>
      <c r="D7" s="1">
        <f>'Needs Match'!D14+('Geo Match'!D14*'Stage Match'!D8)*100+'Challenge Match'!D8*10</f>
        <v>110</v>
      </c>
      <c r="E7" s="1">
        <f>'Needs Match'!E14+('Geo Match'!E14*'Stage Match'!E8)*100+'Challenge Match'!E8*10</f>
        <v>1</v>
      </c>
      <c r="F7" s="1">
        <f>'Needs Match'!F14+('Geo Match'!F14*'Stage Match'!F8)*100+'Challenge Match'!F8*10</f>
        <v>2</v>
      </c>
      <c r="G7" s="1">
        <f>'Needs Match'!G14+('Geo Match'!G14*'Stage Match'!G8)*100+'Challenge Match'!G8*10</f>
        <v>2</v>
      </c>
      <c r="H7" s="1">
        <f>'Needs Match'!H14+('Geo Match'!H14*'Stage Match'!H8)*100+'Challenge Match'!H8*10</f>
        <v>1</v>
      </c>
      <c r="I7" s="1">
        <f>'Needs Match'!I14+('Geo Match'!I14*'Stage Match'!I8)*100+'Challenge Match'!I8*10</f>
        <v>1</v>
      </c>
      <c r="J7" s="1">
        <f>'Needs Match'!J14+('Geo Match'!J14*'Stage Match'!J8)*100+'Challenge Match'!J8*10</f>
        <v>1</v>
      </c>
      <c r="K7" s="1">
        <f>'Needs Match'!K14+('Geo Match'!K14*'Stage Match'!K8)*100+'Challenge Match'!K8*10</f>
        <v>11</v>
      </c>
      <c r="L7" s="1">
        <f>'Needs Match'!L14+('Geo Match'!L14*'Stage Match'!L8)*100+'Challenge Match'!L8*10</f>
        <v>2</v>
      </c>
      <c r="M7" s="1">
        <f>'Needs Match'!M14+('Geo Match'!M14*'Stage Match'!M8)*100+'Challenge Match'!M8*10</f>
        <v>1</v>
      </c>
      <c r="N7" s="1">
        <f>'Needs Match'!N14+('Geo Match'!N14*'Stage Match'!N8)*100+'Challenge Match'!N8*10</f>
        <v>101</v>
      </c>
      <c r="O7" s="1">
        <f>'Needs Match'!O14+('Geo Match'!O14*'Stage Match'!O8)*100+'Challenge Match'!O8*10</f>
        <v>3</v>
      </c>
      <c r="P7" s="1">
        <f>'Needs Match'!P14+('Geo Match'!P14*'Stage Match'!P8)*100+'Challenge Match'!P8*10</f>
        <v>2</v>
      </c>
      <c r="Q7" s="1">
        <f>'Needs Match'!Q14+('Geo Match'!Q14*'Stage Match'!Q8)*100+'Challenge Match'!Q8*10</f>
        <v>3</v>
      </c>
      <c r="R7" s="1">
        <f>'Needs Match'!R14+('Geo Match'!R14*'Stage Match'!R8)*100+'Challenge Match'!R8*10</f>
        <v>1</v>
      </c>
      <c r="S7" s="1">
        <f>'Needs Match'!S14+('Geo Match'!S14*'Stage Match'!S8)*100+'Challenge Match'!S8*10</f>
        <v>1</v>
      </c>
      <c r="T7" s="1">
        <f>'Needs Match'!T14+('Geo Match'!T14*'Stage Match'!T8)*100+'Challenge Match'!T8*10</f>
        <v>12</v>
      </c>
      <c r="U7" s="1">
        <f>'Needs Match'!U14+('Geo Match'!U14*'Stage Match'!U8)*100+'Challenge Match'!U8*10</f>
        <v>1</v>
      </c>
      <c r="V7" s="1">
        <f>'Needs Match'!V14+('Geo Match'!V14*'Stage Match'!V8)*100+'Challenge Match'!V8*10</f>
        <v>0</v>
      </c>
      <c r="W7" s="1">
        <f>'Needs Match'!W14+('Geo Match'!W14*'Stage Match'!W8)*100+'Challenge Match'!W8*10</f>
        <v>2</v>
      </c>
      <c r="X7" s="1">
        <f>'Needs Match'!X14+('Geo Match'!X14*'Stage Match'!X8)*100+'Challenge Match'!X8*10</f>
        <v>101</v>
      </c>
      <c r="Y7" s="1">
        <f>'Needs Match'!Y14+('Geo Match'!Y14*'Stage Match'!Y8)*100+'Challenge Match'!Y8*10</f>
        <v>12</v>
      </c>
      <c r="Z7" s="1">
        <f>'Needs Match'!Z14+('Geo Match'!Z14*'Stage Match'!Z8)*100+'Challenge Match'!Z8*10</f>
        <v>12</v>
      </c>
      <c r="AA7" s="1">
        <f>'Needs Match'!AA14+('Geo Match'!AA14*'Stage Match'!AA8)*100+'Challenge Match'!AA8*10</f>
        <v>101</v>
      </c>
      <c r="AB7" s="1">
        <f>'Needs Match'!AB14+('Geo Match'!AB14*'Stage Match'!AB8)*100+'Challenge Match'!AB8*10</f>
        <v>2</v>
      </c>
      <c r="AC7" s="1">
        <f>'Needs Match'!AC14+('Geo Match'!AC14*'Stage Match'!AC8)*100+'Challenge Match'!AC8*10</f>
        <v>1</v>
      </c>
      <c r="AD7" s="1">
        <f>'Needs Match'!AD14+('Geo Match'!AD14*'Stage Match'!AD8)*100+'Challenge Match'!AD8*10</f>
        <v>12</v>
      </c>
      <c r="AE7" s="1">
        <f>'Needs Match'!AE14+('Geo Match'!AE14*'Stage Match'!AE8)*100+'Challenge Match'!AE8*10</f>
        <v>1</v>
      </c>
      <c r="AF7" s="1">
        <f>'Needs Match'!AF14+('Geo Match'!AF14*'Stage Match'!AF8)*100+'Challenge Match'!AF8*10</f>
        <v>11</v>
      </c>
      <c r="AG7" s="1">
        <f>'Needs Match'!AG14+('Geo Match'!AG14*'Stage Match'!AG8)*100+'Challenge Match'!AG8*10</f>
        <v>12</v>
      </c>
      <c r="AH7" s="1">
        <f>'Needs Match'!AH14+('Geo Match'!AH14*'Stage Match'!AH8)*100+'Challenge Match'!AH8*10</f>
        <v>1</v>
      </c>
    </row>
    <row r="8" spans="1:34" ht="15.75" customHeight="1">
      <c r="A8" s="7" t="s">
        <v>53</v>
      </c>
      <c r="B8" s="1" t="s">
        <v>43</v>
      </c>
      <c r="C8" s="1">
        <f>'Needs Match'!C15+('Geo Match'!C15*'Stage Match'!C9)*100+'Challenge Match'!C9*10</f>
        <v>110</v>
      </c>
      <c r="D8" s="1">
        <f>'Needs Match'!D15+('Geo Match'!D15*'Stage Match'!D9)*100+'Challenge Match'!D9*10</f>
        <v>101</v>
      </c>
      <c r="E8" s="1">
        <f>'Needs Match'!E15+('Geo Match'!E15*'Stage Match'!E9)*100+'Challenge Match'!E9*10</f>
        <v>10</v>
      </c>
      <c r="F8" s="1">
        <f>'Needs Match'!F15+('Geo Match'!F15*'Stage Match'!F9)*100+'Challenge Match'!F9*10</f>
        <v>1</v>
      </c>
      <c r="G8" s="1">
        <f>'Needs Match'!G15+('Geo Match'!G15*'Stage Match'!G9)*100+'Challenge Match'!G9*10</f>
        <v>2</v>
      </c>
      <c r="H8" s="1">
        <f>'Needs Match'!H15+('Geo Match'!H15*'Stage Match'!H9)*100+'Challenge Match'!H9*10</f>
        <v>1</v>
      </c>
      <c r="I8" s="1">
        <f>'Needs Match'!I15+('Geo Match'!I15*'Stage Match'!I9)*100+'Challenge Match'!I9*10</f>
        <v>1</v>
      </c>
      <c r="J8" s="1">
        <f>'Needs Match'!J15+('Geo Match'!J15*'Stage Match'!J9)*100+'Challenge Match'!J9*10</f>
        <v>1</v>
      </c>
      <c r="K8" s="1">
        <f>'Needs Match'!K15+('Geo Match'!K15*'Stage Match'!K9)*100+'Challenge Match'!K9*10</f>
        <v>1</v>
      </c>
      <c r="L8" s="1">
        <f>'Needs Match'!L15+('Geo Match'!L15*'Stage Match'!L9)*100+'Challenge Match'!L9*10</f>
        <v>0</v>
      </c>
      <c r="M8" s="1">
        <f>'Needs Match'!M15+('Geo Match'!M15*'Stage Match'!M9)*100+'Challenge Match'!M9*10</f>
        <v>2</v>
      </c>
      <c r="N8" s="1">
        <f>'Needs Match'!N15+('Geo Match'!N15*'Stage Match'!N9)*100+'Challenge Match'!N9*10</f>
        <v>101</v>
      </c>
      <c r="O8" s="1">
        <f>'Needs Match'!O15+('Geo Match'!O15*'Stage Match'!O9)*100+'Challenge Match'!O9*10</f>
        <v>3</v>
      </c>
      <c r="P8" s="1">
        <f>'Needs Match'!P15+('Geo Match'!P15*'Stage Match'!P9)*100+'Challenge Match'!P9*10</f>
        <v>1</v>
      </c>
      <c r="Q8" s="1">
        <f>'Needs Match'!Q15+('Geo Match'!Q15*'Stage Match'!Q9)*100+'Challenge Match'!Q9*10</f>
        <v>11</v>
      </c>
      <c r="R8" s="1">
        <f>'Needs Match'!R15+('Geo Match'!R15*'Stage Match'!R9)*100+'Challenge Match'!R9*10</f>
        <v>0</v>
      </c>
      <c r="S8" s="1">
        <f>'Needs Match'!S15+('Geo Match'!S15*'Stage Match'!S9)*100+'Challenge Match'!S9*10</f>
        <v>0</v>
      </c>
      <c r="T8" s="1">
        <f>'Needs Match'!T15+('Geo Match'!T15*'Stage Match'!T9)*100+'Challenge Match'!T9*10</f>
        <v>3</v>
      </c>
      <c r="U8" s="1">
        <f>'Needs Match'!U15+('Geo Match'!U15*'Stage Match'!U9)*100+'Challenge Match'!U9*10</f>
        <v>11</v>
      </c>
      <c r="V8" s="1">
        <f>'Needs Match'!V15+('Geo Match'!V15*'Stage Match'!V9)*100+'Challenge Match'!V9*10</f>
        <v>0</v>
      </c>
      <c r="W8" s="1">
        <f>'Needs Match'!W15+('Geo Match'!W15*'Stage Match'!W9)*100+'Challenge Match'!W9*10</f>
        <v>11</v>
      </c>
      <c r="X8" s="1">
        <f>'Needs Match'!X15+('Geo Match'!X15*'Stage Match'!X9)*100+'Challenge Match'!X9*10</f>
        <v>110</v>
      </c>
      <c r="Y8" s="1">
        <f>'Needs Match'!Y15+('Geo Match'!Y15*'Stage Match'!Y9)*100+'Challenge Match'!Y9*10</f>
        <v>1</v>
      </c>
      <c r="Z8" s="1">
        <f>'Needs Match'!Z15+('Geo Match'!Z15*'Stage Match'!Z9)*100+'Challenge Match'!Z9*10</f>
        <v>2</v>
      </c>
      <c r="AA8" s="1">
        <f>'Needs Match'!AA15+('Geo Match'!AA15*'Stage Match'!AA9)*100+'Challenge Match'!AA9*10</f>
        <v>110</v>
      </c>
      <c r="AB8" s="1">
        <f>'Needs Match'!AB15+('Geo Match'!AB15*'Stage Match'!AB9)*100+'Challenge Match'!AB9*10</f>
        <v>3</v>
      </c>
      <c r="AC8" s="1">
        <f>'Needs Match'!AC15+('Geo Match'!AC15*'Stage Match'!AC9)*100+'Challenge Match'!AC9*10</f>
        <v>0</v>
      </c>
      <c r="AD8" s="1">
        <f>'Needs Match'!AD15+('Geo Match'!AD15*'Stage Match'!AD9)*100+'Challenge Match'!AD9*10</f>
        <v>0</v>
      </c>
      <c r="AE8" s="1">
        <f>'Needs Match'!AE15+('Geo Match'!AE15*'Stage Match'!AE9)*100+'Challenge Match'!AE9*10</f>
        <v>0</v>
      </c>
      <c r="AF8" s="1">
        <f>'Needs Match'!AF15+('Geo Match'!AF15*'Stage Match'!AF9)*100+'Challenge Match'!AF9*10</f>
        <v>2</v>
      </c>
      <c r="AG8" s="1">
        <f>'Needs Match'!AG15+('Geo Match'!AG15*'Stage Match'!AG9)*100+'Challenge Match'!AG9*10</f>
        <v>1</v>
      </c>
      <c r="AH8" s="1">
        <f>'Needs Match'!AH15+('Geo Match'!AH15*'Stage Match'!AH9)*100+'Challenge Match'!AH9*10</f>
        <v>12</v>
      </c>
    </row>
    <row r="9" spans="1:34" ht="15.75" customHeight="1">
      <c r="A9" s="7" t="s">
        <v>56</v>
      </c>
      <c r="B9" s="1" t="s">
        <v>43</v>
      </c>
      <c r="C9" s="1">
        <f>'Needs Match'!C16+('Geo Match'!C16*'Stage Match'!C10)*100+'Challenge Match'!C10*10</f>
        <v>110</v>
      </c>
      <c r="D9" s="1">
        <f>'Needs Match'!D16+('Geo Match'!D16*'Stage Match'!D10)*100+'Challenge Match'!D10*10</f>
        <v>100</v>
      </c>
      <c r="E9" s="1">
        <f>'Needs Match'!E16+('Geo Match'!E16*'Stage Match'!E10)*100+'Challenge Match'!E10*10</f>
        <v>11</v>
      </c>
      <c r="F9" s="1">
        <f>'Needs Match'!F16+('Geo Match'!F16*'Stage Match'!F10)*100+'Challenge Match'!F10*10</f>
        <v>1</v>
      </c>
      <c r="G9" s="1">
        <f>'Needs Match'!G16+('Geo Match'!G16*'Stage Match'!G10)*100+'Challenge Match'!G10*10</f>
        <v>1</v>
      </c>
      <c r="H9" s="1">
        <f>'Needs Match'!H16+('Geo Match'!H16*'Stage Match'!H10)*100+'Challenge Match'!H10*10</f>
        <v>1</v>
      </c>
      <c r="I9" s="1">
        <f>'Needs Match'!I16+('Geo Match'!I16*'Stage Match'!I10)*100+'Challenge Match'!I10*10</f>
        <v>1</v>
      </c>
      <c r="J9" s="1">
        <f>'Needs Match'!J16+('Geo Match'!J16*'Stage Match'!J10)*100+'Challenge Match'!J10*10</f>
        <v>0</v>
      </c>
      <c r="K9" s="1">
        <f>'Needs Match'!K16+('Geo Match'!K16*'Stage Match'!K10)*100+'Challenge Match'!K10*10</f>
        <v>1</v>
      </c>
      <c r="L9" s="1">
        <f>'Needs Match'!L16+('Geo Match'!L16*'Stage Match'!L10)*100+'Challenge Match'!L10*10</f>
        <v>2</v>
      </c>
      <c r="M9" s="1">
        <f>'Needs Match'!M16+('Geo Match'!M16*'Stage Match'!M10)*100+'Challenge Match'!M10*10</f>
        <v>0</v>
      </c>
      <c r="N9" s="1">
        <f>'Needs Match'!N16+('Geo Match'!N16*'Stage Match'!N10)*100+'Challenge Match'!N10*10</f>
        <v>100</v>
      </c>
      <c r="O9" s="1">
        <f>'Needs Match'!O16+('Geo Match'!O16*'Stage Match'!O10)*100+'Challenge Match'!O10*10</f>
        <v>2</v>
      </c>
      <c r="P9" s="1">
        <f>'Needs Match'!P16+('Geo Match'!P16*'Stage Match'!P10)*100+'Challenge Match'!P10*10</f>
        <v>1</v>
      </c>
      <c r="Q9" s="1">
        <f>'Needs Match'!Q16+('Geo Match'!Q16*'Stage Match'!Q10)*100+'Challenge Match'!Q10*10</f>
        <v>12</v>
      </c>
      <c r="R9" s="1">
        <f>'Needs Match'!R16+('Geo Match'!R16*'Stage Match'!R10)*100+'Challenge Match'!R10*10</f>
        <v>1</v>
      </c>
      <c r="S9" s="1">
        <f>'Needs Match'!S16+('Geo Match'!S16*'Stage Match'!S10)*100+'Challenge Match'!S10*10</f>
        <v>1</v>
      </c>
      <c r="T9" s="1">
        <f>'Needs Match'!T16+('Geo Match'!T16*'Stage Match'!T10)*100+'Challenge Match'!T10*10</f>
        <v>1</v>
      </c>
      <c r="U9" s="1">
        <f>'Needs Match'!U16+('Geo Match'!U16*'Stage Match'!U10)*100+'Challenge Match'!U10*10</f>
        <v>11</v>
      </c>
      <c r="V9" s="1">
        <f>'Needs Match'!V16+('Geo Match'!V16*'Stage Match'!V10)*100+'Challenge Match'!V10*10</f>
        <v>0</v>
      </c>
      <c r="W9" s="1">
        <f>'Needs Match'!W16+('Geo Match'!W16*'Stage Match'!W10)*100+'Challenge Match'!W10*10</f>
        <v>11</v>
      </c>
      <c r="X9" s="1">
        <f>'Needs Match'!X16+('Geo Match'!X16*'Stage Match'!X10)*100+'Challenge Match'!X10*10</f>
        <v>111</v>
      </c>
      <c r="Y9" s="1">
        <f>'Needs Match'!Y16+('Geo Match'!Y16*'Stage Match'!Y10)*100+'Challenge Match'!Y10*10</f>
        <v>1</v>
      </c>
      <c r="Z9" s="1">
        <f>'Needs Match'!Z16+('Geo Match'!Z16*'Stage Match'!Z10)*100+'Challenge Match'!Z10*10</f>
        <v>1</v>
      </c>
      <c r="AA9" s="1">
        <f>'Needs Match'!AA16+('Geo Match'!AA16*'Stage Match'!AA10)*100+'Challenge Match'!AA10*10</f>
        <v>111</v>
      </c>
      <c r="AB9" s="1">
        <f>'Needs Match'!AB16+('Geo Match'!AB16*'Stage Match'!AB10)*100+'Challenge Match'!AB10*10</f>
        <v>1</v>
      </c>
      <c r="AC9" s="1">
        <f>'Needs Match'!AC16+('Geo Match'!AC16*'Stage Match'!AC10)*100+'Challenge Match'!AC10*10</f>
        <v>1</v>
      </c>
      <c r="AD9" s="1">
        <f>'Needs Match'!AD16+('Geo Match'!AD16*'Stage Match'!AD10)*100+'Challenge Match'!AD10*10</f>
        <v>2</v>
      </c>
      <c r="AE9" s="1">
        <f>'Needs Match'!AE16+('Geo Match'!AE16*'Stage Match'!AE10)*100+'Challenge Match'!AE10*10</f>
        <v>1</v>
      </c>
      <c r="AF9" s="1">
        <f>'Needs Match'!AF16+('Geo Match'!AF16*'Stage Match'!AF10)*100+'Challenge Match'!AF10*10</f>
        <v>1</v>
      </c>
      <c r="AG9" s="1">
        <f>'Needs Match'!AG16+('Geo Match'!AG16*'Stage Match'!AG10)*100+'Challenge Match'!AG10*10</f>
        <v>2</v>
      </c>
      <c r="AH9" s="1">
        <f>'Needs Match'!AH16+('Geo Match'!AH16*'Stage Match'!AH10)*100+'Challenge Match'!AH10*10</f>
        <v>11</v>
      </c>
    </row>
    <row r="10" spans="1:34" ht="15.75" customHeight="1">
      <c r="A10" s="7" t="s">
        <v>57</v>
      </c>
      <c r="B10" s="1" t="s">
        <v>46</v>
      </c>
      <c r="C10" s="1">
        <f>'Needs Match'!C17+('Geo Match'!C17*'Stage Match'!C11)*100+'Challenge Match'!C11*10</f>
        <v>100</v>
      </c>
      <c r="D10" s="1">
        <f>'Needs Match'!D17+('Geo Match'!D17*'Stage Match'!D11)*100+'Challenge Match'!D11*10</f>
        <v>100</v>
      </c>
      <c r="E10" s="1">
        <f>'Needs Match'!E17+('Geo Match'!E17*'Stage Match'!E11)*100+'Challenge Match'!E11*10</f>
        <v>1</v>
      </c>
      <c r="F10" s="1">
        <f>'Needs Match'!F17+('Geo Match'!F17*'Stage Match'!F11)*100+'Challenge Match'!F11*10</f>
        <v>11</v>
      </c>
      <c r="G10" s="1">
        <f>'Needs Match'!G17+('Geo Match'!G17*'Stage Match'!G11)*100+'Challenge Match'!G11*10</f>
        <v>11</v>
      </c>
      <c r="H10" s="1">
        <f>'Needs Match'!H17+('Geo Match'!H17*'Stage Match'!H11)*100+'Challenge Match'!H11*10</f>
        <v>111</v>
      </c>
      <c r="I10" s="1">
        <f>'Needs Match'!I17+('Geo Match'!I17*'Stage Match'!I11)*100+'Challenge Match'!I11*10</f>
        <v>11</v>
      </c>
      <c r="J10" s="1">
        <f>'Needs Match'!J17+('Geo Match'!J17*'Stage Match'!J11)*100+'Challenge Match'!J11*10</f>
        <v>110</v>
      </c>
      <c r="K10" s="1">
        <f>'Needs Match'!K17+('Geo Match'!K17*'Stage Match'!K11)*100+'Challenge Match'!K11*10</f>
        <v>100</v>
      </c>
      <c r="L10" s="1">
        <f>'Needs Match'!L17+('Geo Match'!L17*'Stage Match'!L11)*100+'Challenge Match'!L11*10</f>
        <v>111</v>
      </c>
      <c r="M10" s="1">
        <f>'Needs Match'!M17+('Geo Match'!M17*'Stage Match'!M11)*100+'Challenge Match'!M11*10</f>
        <v>10</v>
      </c>
      <c r="N10" s="1">
        <f>'Needs Match'!N17+('Geo Match'!N17*'Stage Match'!N11)*100+'Challenge Match'!N11*10</f>
        <v>110</v>
      </c>
      <c r="O10" s="1">
        <f>'Needs Match'!O17+('Geo Match'!O17*'Stage Match'!O11)*100+'Challenge Match'!O11*10</f>
        <v>12</v>
      </c>
      <c r="P10" s="1">
        <f>'Needs Match'!P17+('Geo Match'!P17*'Stage Match'!P11)*100+'Challenge Match'!P11*10</f>
        <v>11</v>
      </c>
      <c r="Q10" s="1">
        <f>'Needs Match'!Q17+('Geo Match'!Q17*'Stage Match'!Q11)*100+'Challenge Match'!Q11*10</f>
        <v>1</v>
      </c>
      <c r="R10" s="1">
        <f>'Needs Match'!R17+('Geo Match'!R17*'Stage Match'!R11)*100+'Challenge Match'!R11*10</f>
        <v>11</v>
      </c>
      <c r="S10" s="1">
        <f>'Needs Match'!S17+('Geo Match'!S17*'Stage Match'!S11)*100+'Challenge Match'!S11*10</f>
        <v>11</v>
      </c>
      <c r="T10" s="1">
        <f>'Needs Match'!T17+('Geo Match'!T17*'Stage Match'!T11)*100+'Challenge Match'!T11*10</f>
        <v>101</v>
      </c>
      <c r="U10" s="1">
        <f>'Needs Match'!U17+('Geo Match'!U17*'Stage Match'!U11)*100+'Challenge Match'!U11*10</f>
        <v>100</v>
      </c>
      <c r="V10" s="1">
        <f>'Needs Match'!V17+('Geo Match'!V17*'Stage Match'!V11)*100+'Challenge Match'!V11*10</f>
        <v>10</v>
      </c>
      <c r="W10" s="1">
        <f>'Needs Match'!W17+('Geo Match'!W17*'Stage Match'!W11)*100+'Challenge Match'!W11*10</f>
        <v>100</v>
      </c>
      <c r="X10" s="1">
        <f>'Needs Match'!X17+('Geo Match'!X17*'Stage Match'!X11)*100+'Challenge Match'!X11*10</f>
        <v>101</v>
      </c>
      <c r="Y10" s="1">
        <f>'Needs Match'!Y17+('Geo Match'!Y17*'Stage Match'!Y11)*100+'Challenge Match'!Y11*10</f>
        <v>1</v>
      </c>
      <c r="Z10" s="1">
        <f>'Needs Match'!Z17+('Geo Match'!Z17*'Stage Match'!Z11)*100+'Challenge Match'!Z11*10</f>
        <v>1</v>
      </c>
      <c r="AA10" s="1">
        <f>'Needs Match'!AA17+('Geo Match'!AA17*'Stage Match'!AA11)*100+'Challenge Match'!AA11*10</f>
        <v>100</v>
      </c>
      <c r="AB10" s="1">
        <f>'Needs Match'!AB17+('Geo Match'!AB17*'Stage Match'!AB11)*100+'Challenge Match'!AB11*10</f>
        <v>12</v>
      </c>
      <c r="AC10" s="1">
        <f>'Needs Match'!AC17+('Geo Match'!AC17*'Stage Match'!AC11)*100+'Challenge Match'!AC11*10</f>
        <v>110</v>
      </c>
      <c r="AD10" s="1">
        <f>'Needs Match'!AD17+('Geo Match'!AD17*'Stage Match'!AD11)*100+'Challenge Match'!AD11*10</f>
        <v>1</v>
      </c>
      <c r="AE10" s="1">
        <f>'Needs Match'!AE17+('Geo Match'!AE17*'Stage Match'!AE11)*100+'Challenge Match'!AE11*10</f>
        <v>11</v>
      </c>
      <c r="AF10" s="1">
        <f>'Needs Match'!AF17+('Geo Match'!AF17*'Stage Match'!AF11)*100+'Challenge Match'!AF11*10</f>
        <v>1</v>
      </c>
      <c r="AG10" s="1">
        <f>'Needs Match'!AG17+('Geo Match'!AG17*'Stage Match'!AG11)*100+'Challenge Match'!AG11*10</f>
        <v>1</v>
      </c>
      <c r="AH10" s="1">
        <f>'Needs Match'!AH17+('Geo Match'!AH17*'Stage Match'!AH11)*100+'Challenge Match'!AH11*10</f>
        <v>2</v>
      </c>
    </row>
    <row r="11" spans="1:34" ht="15.75" customHeight="1">
      <c r="A11" s="7" t="s">
        <v>58</v>
      </c>
      <c r="B11" s="1" t="s">
        <v>60</v>
      </c>
      <c r="C11" s="1">
        <f>'Needs Match'!C18+('Geo Match'!C18*'Stage Match'!C12)*100+'Challenge Match'!C12*10</f>
        <v>11</v>
      </c>
      <c r="D11" s="1">
        <f>'Needs Match'!D18+('Geo Match'!D18*'Stage Match'!D12)*100+'Challenge Match'!D12*10</f>
        <v>0</v>
      </c>
      <c r="E11" s="1">
        <f>'Needs Match'!E18+('Geo Match'!E18*'Stage Match'!E12)*100+'Challenge Match'!E12*10</f>
        <v>10</v>
      </c>
      <c r="F11" s="1">
        <f>'Needs Match'!F18+('Geo Match'!F18*'Stage Match'!F12)*100+'Challenge Match'!F12*10</f>
        <v>1</v>
      </c>
      <c r="G11" s="1">
        <f>'Needs Match'!G18+('Geo Match'!G18*'Stage Match'!G12)*100+'Challenge Match'!G12*10</f>
        <v>1</v>
      </c>
      <c r="H11" s="1">
        <f>'Needs Match'!H18+('Geo Match'!H18*'Stage Match'!H12)*100+'Challenge Match'!H12*10</f>
        <v>1</v>
      </c>
      <c r="I11" s="1">
        <f>'Needs Match'!I18+('Geo Match'!I18*'Stage Match'!I12)*100+'Challenge Match'!I12*10</f>
        <v>1</v>
      </c>
      <c r="J11" s="1">
        <f>'Needs Match'!J18+('Geo Match'!J18*'Stage Match'!J12)*100+'Challenge Match'!J12*10</f>
        <v>0</v>
      </c>
      <c r="K11" s="1">
        <f>'Needs Match'!K18+('Geo Match'!K18*'Stage Match'!K12)*100+'Challenge Match'!K12*10</f>
        <v>1</v>
      </c>
      <c r="L11" s="1">
        <f>'Needs Match'!L18+('Geo Match'!L18*'Stage Match'!L12)*100+'Challenge Match'!L12*10</f>
        <v>1</v>
      </c>
      <c r="M11" s="1">
        <f>'Needs Match'!M18+('Geo Match'!M18*'Stage Match'!M12)*100+'Challenge Match'!M12*10</f>
        <v>1</v>
      </c>
      <c r="N11" s="1">
        <f>'Needs Match'!N18+('Geo Match'!N18*'Stage Match'!N12)*100+'Challenge Match'!N12*10</f>
        <v>1</v>
      </c>
      <c r="O11" s="1">
        <f>'Needs Match'!O18+('Geo Match'!O18*'Stage Match'!O12)*100+'Challenge Match'!O12*10</f>
        <v>1</v>
      </c>
      <c r="P11" s="1">
        <f>'Needs Match'!P18+('Geo Match'!P18*'Stage Match'!P12)*100+'Challenge Match'!P12*10</f>
        <v>1</v>
      </c>
      <c r="Q11" s="1">
        <f>'Needs Match'!Q18+('Geo Match'!Q18*'Stage Match'!Q12)*100+'Challenge Match'!Q12*10</f>
        <v>10</v>
      </c>
      <c r="R11" s="1">
        <f>'Needs Match'!R18+('Geo Match'!R18*'Stage Match'!R12)*100+'Challenge Match'!R12*10</f>
        <v>0</v>
      </c>
      <c r="S11" s="1">
        <f>'Needs Match'!S18+('Geo Match'!S18*'Stage Match'!S12)*100+'Challenge Match'!S12*10</f>
        <v>101</v>
      </c>
      <c r="T11" s="1">
        <f>'Needs Match'!T18+('Geo Match'!T18*'Stage Match'!T12)*100+'Challenge Match'!T12*10</f>
        <v>1</v>
      </c>
      <c r="U11" s="1">
        <f>'Needs Match'!U18+('Geo Match'!U18*'Stage Match'!U12)*100+'Challenge Match'!U12*10</f>
        <v>11</v>
      </c>
      <c r="V11" s="1">
        <f>'Needs Match'!V18+('Geo Match'!V18*'Stage Match'!V12)*100+'Challenge Match'!V12*10</f>
        <v>1</v>
      </c>
      <c r="W11" s="1">
        <f>'Needs Match'!W18+('Geo Match'!W18*'Stage Match'!W12)*100+'Challenge Match'!W12*10</f>
        <v>11</v>
      </c>
      <c r="X11" s="1">
        <f>'Needs Match'!X18+('Geo Match'!X18*'Stage Match'!X12)*100+'Challenge Match'!X12*10</f>
        <v>10</v>
      </c>
      <c r="Y11" s="1">
        <f>'Needs Match'!Y18+('Geo Match'!Y18*'Stage Match'!Y12)*100+'Challenge Match'!Y12*10</f>
        <v>1</v>
      </c>
      <c r="Z11" s="1">
        <f>'Needs Match'!Z18+('Geo Match'!Z18*'Stage Match'!Z12)*100+'Challenge Match'!Z12*10</f>
        <v>1</v>
      </c>
      <c r="AA11" s="1">
        <f>'Needs Match'!AA18+('Geo Match'!AA18*'Stage Match'!AA12)*100+'Challenge Match'!AA12*10</f>
        <v>10</v>
      </c>
      <c r="AB11" s="1">
        <f>'Needs Match'!AB18+('Geo Match'!AB18*'Stage Match'!AB12)*100+'Challenge Match'!AB12*10</f>
        <v>1</v>
      </c>
      <c r="AC11" s="1">
        <f>'Needs Match'!AC18+('Geo Match'!AC18*'Stage Match'!AC12)*100+'Challenge Match'!AC12*10</f>
        <v>0</v>
      </c>
      <c r="AD11" s="1">
        <f>'Needs Match'!AD18+('Geo Match'!AD18*'Stage Match'!AD12)*100+'Challenge Match'!AD12*10</f>
        <v>1</v>
      </c>
      <c r="AE11" s="1">
        <f>'Needs Match'!AE18+('Geo Match'!AE18*'Stage Match'!AE12)*100+'Challenge Match'!AE12*10</f>
        <v>0</v>
      </c>
      <c r="AF11" s="1">
        <f>'Needs Match'!AF18+('Geo Match'!AF18*'Stage Match'!AF12)*100+'Challenge Match'!AF12*10</f>
        <v>1</v>
      </c>
      <c r="AG11" s="1">
        <f>'Needs Match'!AG18+('Geo Match'!AG18*'Stage Match'!AG12)*100+'Challenge Match'!AG12*10</f>
        <v>1</v>
      </c>
      <c r="AH11" s="1">
        <f>'Needs Match'!AH18+('Geo Match'!AH18*'Stage Match'!AH12)*100+'Challenge Match'!AH12*10</f>
        <v>10</v>
      </c>
    </row>
    <row r="12" spans="1:34" ht="15.75" customHeight="1">
      <c r="A12" s="7" t="s">
        <v>61</v>
      </c>
      <c r="B12" s="1" t="s">
        <v>46</v>
      </c>
      <c r="C12" s="1">
        <f>'Needs Match'!C19+('Geo Match'!C19*'Stage Match'!C13)*100+'Challenge Match'!C13*10</f>
        <v>10</v>
      </c>
      <c r="D12" s="1">
        <f>'Needs Match'!D19+('Geo Match'!D19*'Stage Match'!D13)*100+'Challenge Match'!D13*10</f>
        <v>1</v>
      </c>
      <c r="E12" s="1">
        <f>'Needs Match'!E19+('Geo Match'!E19*'Stage Match'!E13)*100+'Challenge Match'!E13*10</f>
        <v>11</v>
      </c>
      <c r="F12" s="1">
        <f>'Needs Match'!F19+('Geo Match'!F19*'Stage Match'!F13)*100+'Challenge Match'!F13*10</f>
        <v>12</v>
      </c>
      <c r="G12" s="1">
        <f>'Needs Match'!G19+('Geo Match'!G19*'Stage Match'!G13)*100+'Challenge Match'!G13*10</f>
        <v>13</v>
      </c>
      <c r="H12" s="1">
        <f>'Needs Match'!H19+('Geo Match'!H19*'Stage Match'!H13)*100+'Challenge Match'!H13*10</f>
        <v>12</v>
      </c>
      <c r="I12" s="1">
        <f>'Needs Match'!I19+('Geo Match'!I19*'Stage Match'!I13)*100+'Challenge Match'!I13*10</f>
        <v>12</v>
      </c>
      <c r="J12" s="1">
        <f>'Needs Match'!J19+('Geo Match'!J19*'Stage Match'!J13)*100+'Challenge Match'!J13*10</f>
        <v>12</v>
      </c>
      <c r="K12" s="1">
        <f>'Needs Match'!K19+('Geo Match'!K19*'Stage Match'!K13)*100+'Challenge Match'!K13*10</f>
        <v>102</v>
      </c>
      <c r="L12" s="1">
        <f>'Needs Match'!L19+('Geo Match'!L19*'Stage Match'!L13)*100+'Challenge Match'!L13*10</f>
        <v>112</v>
      </c>
      <c r="M12" s="1">
        <f>'Needs Match'!M19+('Geo Match'!M19*'Stage Match'!M13)*100+'Challenge Match'!M13*10</f>
        <v>12</v>
      </c>
      <c r="N12" s="1">
        <f>'Needs Match'!N19+('Geo Match'!N19*'Stage Match'!N13)*100+'Challenge Match'!N13*10</f>
        <v>11</v>
      </c>
      <c r="O12" s="1">
        <f>'Needs Match'!O19+('Geo Match'!O19*'Stage Match'!O13)*100+'Challenge Match'!O13*10</f>
        <v>14</v>
      </c>
      <c r="P12" s="1">
        <f>'Needs Match'!P19+('Geo Match'!P19*'Stage Match'!P13)*100+'Challenge Match'!P13*10</f>
        <v>12</v>
      </c>
      <c r="Q12" s="1">
        <f>'Needs Match'!Q19+('Geo Match'!Q19*'Stage Match'!Q13)*100+'Challenge Match'!Q13*10</f>
        <v>13</v>
      </c>
      <c r="R12" s="1">
        <f>'Needs Match'!R19+('Geo Match'!R19*'Stage Match'!R13)*100+'Challenge Match'!R13*10</f>
        <v>11</v>
      </c>
      <c r="S12" s="1">
        <f>'Needs Match'!S19+('Geo Match'!S19*'Stage Match'!S13)*100+'Challenge Match'!S13*10</f>
        <v>11</v>
      </c>
      <c r="T12" s="1">
        <f>'Needs Match'!T19+('Geo Match'!T19*'Stage Match'!T13)*100+'Challenge Match'!T13*10</f>
        <v>105</v>
      </c>
      <c r="U12" s="1">
        <f>'Needs Match'!U19+('Geo Match'!U19*'Stage Match'!U13)*100+'Challenge Match'!U13*10</f>
        <v>12</v>
      </c>
      <c r="V12" s="1">
        <f>'Needs Match'!V19+('Geo Match'!V19*'Stage Match'!V13)*100+'Challenge Match'!V13*10</f>
        <v>10</v>
      </c>
      <c r="W12" s="1">
        <f>'Needs Match'!W19+('Geo Match'!W19*'Stage Match'!W13)*100+'Challenge Match'!W13*10</f>
        <v>12</v>
      </c>
      <c r="X12" s="1">
        <f>'Needs Match'!X19+('Geo Match'!X19*'Stage Match'!X13)*100+'Challenge Match'!X13*10</f>
        <v>11</v>
      </c>
      <c r="Y12" s="1">
        <f>'Needs Match'!Y19+('Geo Match'!Y19*'Stage Match'!Y13)*100+'Challenge Match'!Y13*10</f>
        <v>2</v>
      </c>
      <c r="Z12" s="1">
        <f>'Needs Match'!Z19+('Geo Match'!Z19*'Stage Match'!Z13)*100+'Challenge Match'!Z13*10</f>
        <v>4</v>
      </c>
      <c r="AA12" s="1">
        <f>'Needs Match'!AA19+('Geo Match'!AA19*'Stage Match'!AA13)*100+'Challenge Match'!AA13*10</f>
        <v>11</v>
      </c>
      <c r="AB12" s="1">
        <f>'Needs Match'!AB19+('Geo Match'!AB19*'Stage Match'!AB13)*100+'Challenge Match'!AB13*10</f>
        <v>13</v>
      </c>
      <c r="AC12" s="1">
        <f>'Needs Match'!AC19+('Geo Match'!AC19*'Stage Match'!AC13)*100+'Challenge Match'!AC13*10</f>
        <v>11</v>
      </c>
      <c r="AD12" s="1">
        <f>'Needs Match'!AD19+('Geo Match'!AD19*'Stage Match'!AD13)*100+'Challenge Match'!AD13*10</f>
        <v>2</v>
      </c>
      <c r="AE12" s="1">
        <f>'Needs Match'!AE19+('Geo Match'!AE19*'Stage Match'!AE13)*100+'Challenge Match'!AE13*10</f>
        <v>11</v>
      </c>
      <c r="AF12" s="1">
        <f>'Needs Match'!AF19+('Geo Match'!AF19*'Stage Match'!AF13)*100+'Challenge Match'!AF13*10</f>
        <v>2</v>
      </c>
      <c r="AG12" s="1">
        <f>'Needs Match'!AG19+('Geo Match'!AG19*'Stage Match'!AG13)*100+'Challenge Match'!AG13*10</f>
        <v>3</v>
      </c>
      <c r="AH12" s="1">
        <f>'Needs Match'!AH19+('Geo Match'!AH19*'Stage Match'!AH13)*100+'Challenge Match'!AH13*10</f>
        <v>13</v>
      </c>
    </row>
    <row r="13" spans="1:34" ht="15.75" customHeight="1">
      <c r="A13" s="7" t="s">
        <v>62</v>
      </c>
      <c r="B13" s="1" t="s">
        <v>43</v>
      </c>
      <c r="C13" s="1">
        <f>'Needs Match'!C20+('Geo Match'!C20*'Stage Match'!C14)*100+'Challenge Match'!C14*10</f>
        <v>101</v>
      </c>
      <c r="D13" s="1">
        <f>'Needs Match'!D20+('Geo Match'!D20*'Stage Match'!D14)*100+'Challenge Match'!D14*10</f>
        <v>110</v>
      </c>
      <c r="E13" s="1">
        <f>'Needs Match'!E20+('Geo Match'!E20*'Stage Match'!E14)*100+'Challenge Match'!E14*10</f>
        <v>0</v>
      </c>
      <c r="F13" s="1">
        <f>'Needs Match'!F20+('Geo Match'!F20*'Stage Match'!F14)*100+'Challenge Match'!F14*10</f>
        <v>11</v>
      </c>
      <c r="G13" s="1">
        <f>'Needs Match'!G20+('Geo Match'!G20*'Stage Match'!G14)*100+'Challenge Match'!G14*10</f>
        <v>11</v>
      </c>
      <c r="H13" s="1">
        <f>'Needs Match'!H20+('Geo Match'!H20*'Stage Match'!H14)*100+'Challenge Match'!H14*10</f>
        <v>11</v>
      </c>
      <c r="I13" s="1">
        <f>'Needs Match'!I20+('Geo Match'!I20*'Stage Match'!I14)*100+'Challenge Match'!I14*10</f>
        <v>12</v>
      </c>
      <c r="J13" s="1">
        <f>'Needs Match'!J20+('Geo Match'!J20*'Stage Match'!J14)*100+'Challenge Match'!J14*10</f>
        <v>110</v>
      </c>
      <c r="K13" s="1">
        <f>'Needs Match'!K20+('Geo Match'!K20*'Stage Match'!K14)*100+'Challenge Match'!K14*10</f>
        <v>11</v>
      </c>
      <c r="L13" s="1">
        <f>'Needs Match'!L20+('Geo Match'!L20*'Stage Match'!L14)*100+'Challenge Match'!L14*10</f>
        <v>11</v>
      </c>
      <c r="M13" s="1">
        <f>'Needs Match'!M20+('Geo Match'!M20*'Stage Match'!M14)*100+'Challenge Match'!M14*10</f>
        <v>11</v>
      </c>
      <c r="N13" s="1">
        <f>'Needs Match'!N20+('Geo Match'!N20*'Stage Match'!N14)*100+'Challenge Match'!N14*10</f>
        <v>111</v>
      </c>
      <c r="O13" s="1">
        <f>'Needs Match'!O20+('Geo Match'!O20*'Stage Match'!O14)*100+'Challenge Match'!O14*10</f>
        <v>12</v>
      </c>
      <c r="P13" s="1">
        <f>'Needs Match'!P20+('Geo Match'!P20*'Stage Match'!P14)*100+'Challenge Match'!P14*10</f>
        <v>11</v>
      </c>
      <c r="Q13" s="1">
        <f>'Needs Match'!Q20+('Geo Match'!Q20*'Stage Match'!Q14)*100+'Challenge Match'!Q14*10</f>
        <v>0</v>
      </c>
      <c r="R13" s="1">
        <f>'Needs Match'!R20+('Geo Match'!R20*'Stage Match'!R14)*100+'Challenge Match'!R14*10</f>
        <v>10</v>
      </c>
      <c r="S13" s="1">
        <f>'Needs Match'!S20+('Geo Match'!S20*'Stage Match'!S14)*100+'Challenge Match'!S14*10</f>
        <v>11</v>
      </c>
      <c r="T13" s="1">
        <f>'Needs Match'!T20+('Geo Match'!T20*'Stage Match'!T14)*100+'Challenge Match'!T14*10</f>
        <v>12</v>
      </c>
      <c r="U13" s="1">
        <f>'Needs Match'!U20+('Geo Match'!U20*'Stage Match'!U14)*100+'Challenge Match'!U14*10</f>
        <v>101</v>
      </c>
      <c r="V13" s="1">
        <f>'Needs Match'!V20+('Geo Match'!V20*'Stage Match'!V14)*100+'Challenge Match'!V14*10</f>
        <v>11</v>
      </c>
      <c r="W13" s="1">
        <f>'Needs Match'!W20+('Geo Match'!W20*'Stage Match'!W14)*100+'Challenge Match'!W14*10</f>
        <v>101</v>
      </c>
      <c r="X13" s="1">
        <f>'Needs Match'!X20+('Geo Match'!X20*'Stage Match'!X14)*100+'Challenge Match'!X14*10</f>
        <v>100</v>
      </c>
      <c r="Y13" s="1">
        <f>'Needs Match'!Y20+('Geo Match'!Y20*'Stage Match'!Y14)*100+'Challenge Match'!Y14*10</f>
        <v>11</v>
      </c>
      <c r="Z13" s="1">
        <f>'Needs Match'!Z20+('Geo Match'!Z20*'Stage Match'!Z14)*100+'Challenge Match'!Z14*10</f>
        <v>11</v>
      </c>
      <c r="AA13" s="1">
        <f>'Needs Match'!AA20+('Geo Match'!AA20*'Stage Match'!AA14)*100+'Challenge Match'!AA14*10</f>
        <v>100</v>
      </c>
      <c r="AB13" s="1">
        <f>'Needs Match'!AB20+('Geo Match'!AB20*'Stage Match'!AB14)*100+'Challenge Match'!AB14*10</f>
        <v>12</v>
      </c>
      <c r="AC13" s="1">
        <f>'Needs Match'!AC20+('Geo Match'!AC20*'Stage Match'!AC14)*100+'Challenge Match'!AC14*10</f>
        <v>10</v>
      </c>
      <c r="AD13" s="1">
        <f>'Needs Match'!AD20+('Geo Match'!AD20*'Stage Match'!AD14)*100+'Challenge Match'!AD14*10</f>
        <v>11</v>
      </c>
      <c r="AE13" s="1">
        <f>'Needs Match'!AE20+('Geo Match'!AE20*'Stage Match'!AE14)*100+'Challenge Match'!AE14*10</f>
        <v>10</v>
      </c>
      <c r="AF13" s="1">
        <f>'Needs Match'!AF20+('Geo Match'!AF20*'Stage Match'!AF14)*100+'Challenge Match'!AF14*10</f>
        <v>12</v>
      </c>
      <c r="AG13" s="1">
        <f>'Needs Match'!AG20+('Geo Match'!AG20*'Stage Match'!AG14)*100+'Challenge Match'!AG14*10</f>
        <v>11</v>
      </c>
      <c r="AH13" s="1">
        <f>'Needs Match'!AH20+('Geo Match'!AH20*'Stage Match'!AH14)*100+'Challenge Match'!AH14*10</f>
        <v>1</v>
      </c>
    </row>
    <row r="14" spans="1:34" ht="15.75" customHeight="1">
      <c r="A14" s="7" t="s">
        <v>63</v>
      </c>
      <c r="B14" s="1" t="s">
        <v>52</v>
      </c>
      <c r="C14" s="1">
        <f>'Needs Match'!C21+('Geo Match'!C21*'Stage Match'!C15)*100+'Challenge Match'!C15*10</f>
        <v>100</v>
      </c>
      <c r="D14" s="1">
        <f>'Needs Match'!D21+('Geo Match'!D21*'Stage Match'!D15)*100+'Challenge Match'!D15*10</f>
        <v>101</v>
      </c>
      <c r="E14" s="1">
        <f>'Needs Match'!E21+('Geo Match'!E21*'Stage Match'!E15)*100+'Challenge Match'!E15*10</f>
        <v>1</v>
      </c>
      <c r="F14" s="1">
        <f>'Needs Match'!F21+('Geo Match'!F21*'Stage Match'!F15)*100+'Challenge Match'!F15*10</f>
        <v>1</v>
      </c>
      <c r="G14" s="1">
        <f>'Needs Match'!G21+('Geo Match'!G21*'Stage Match'!G15)*100+'Challenge Match'!G15*10</f>
        <v>2</v>
      </c>
      <c r="H14" s="1">
        <f>'Needs Match'!H21+('Geo Match'!H21*'Stage Match'!H15)*100+'Challenge Match'!H15*10</f>
        <v>2</v>
      </c>
      <c r="I14" s="1">
        <f>'Needs Match'!I21+('Geo Match'!I21*'Stage Match'!I15)*100+'Challenge Match'!I15*10</f>
        <v>11</v>
      </c>
      <c r="J14" s="1">
        <f>'Needs Match'!J21+('Geo Match'!J21*'Stage Match'!J15)*100+'Challenge Match'!J15*10</f>
        <v>110</v>
      </c>
      <c r="K14" s="1">
        <f>'Needs Match'!K21+('Geo Match'!K21*'Stage Match'!K15)*100+'Challenge Match'!K15*10</f>
        <v>2</v>
      </c>
      <c r="L14" s="1">
        <f>'Needs Match'!L21+('Geo Match'!L21*'Stage Match'!L15)*100+'Challenge Match'!L15*10</f>
        <v>2</v>
      </c>
      <c r="M14" s="1">
        <f>'Needs Match'!M21+('Geo Match'!M21*'Stage Match'!M15)*100+'Challenge Match'!M15*10</f>
        <v>11</v>
      </c>
      <c r="N14" s="1">
        <f>'Needs Match'!N21+('Geo Match'!N21*'Stage Match'!N15)*100+'Challenge Match'!N15*10</f>
        <v>110</v>
      </c>
      <c r="O14" s="1">
        <f>'Needs Match'!O21+('Geo Match'!O21*'Stage Match'!O15)*100+'Challenge Match'!O15*10</f>
        <v>14</v>
      </c>
      <c r="P14" s="1">
        <f>'Needs Match'!P21+('Geo Match'!P21*'Stage Match'!P15)*100+'Challenge Match'!P15*10</f>
        <v>11</v>
      </c>
      <c r="Q14" s="1">
        <f>'Needs Match'!Q21+('Geo Match'!Q21*'Stage Match'!Q15)*100+'Challenge Match'!Q15*10</f>
        <v>2</v>
      </c>
      <c r="R14" s="1">
        <f>'Needs Match'!R21+('Geo Match'!R21*'Stage Match'!R15)*100+'Challenge Match'!R15*10</f>
        <v>1</v>
      </c>
      <c r="S14" s="1">
        <f>'Needs Match'!S21+('Geo Match'!S21*'Stage Match'!S15)*100+'Challenge Match'!S15*10</f>
        <v>11</v>
      </c>
      <c r="T14" s="1">
        <f>'Needs Match'!T21+('Geo Match'!T21*'Stage Match'!T15)*100+'Challenge Match'!T15*10</f>
        <v>3</v>
      </c>
      <c r="U14" s="1">
        <f>'Needs Match'!U21+('Geo Match'!U21*'Stage Match'!U15)*100+'Challenge Match'!U15*10</f>
        <v>102</v>
      </c>
      <c r="V14" s="1">
        <f>'Needs Match'!V21+('Geo Match'!V21*'Stage Match'!V15)*100+'Challenge Match'!V15*10</f>
        <v>0</v>
      </c>
      <c r="W14" s="1">
        <f>'Needs Match'!W21+('Geo Match'!W21*'Stage Match'!W15)*100+'Challenge Match'!W15*10</f>
        <v>102</v>
      </c>
      <c r="X14" s="1">
        <f>'Needs Match'!X21+('Geo Match'!X21*'Stage Match'!X15)*100+'Challenge Match'!X15*10</f>
        <v>101</v>
      </c>
      <c r="Y14" s="1">
        <f>'Needs Match'!Y21+('Geo Match'!Y21*'Stage Match'!Y15)*100+'Challenge Match'!Y15*10</f>
        <v>1</v>
      </c>
      <c r="Z14" s="1">
        <f>'Needs Match'!Z21+('Geo Match'!Z21*'Stage Match'!Z15)*100+'Challenge Match'!Z15*10</f>
        <v>4</v>
      </c>
      <c r="AA14" s="1">
        <f>'Needs Match'!AA21+('Geo Match'!AA21*'Stage Match'!AA15)*100+'Challenge Match'!AA15*10</f>
        <v>101</v>
      </c>
      <c r="AB14" s="1">
        <f>'Needs Match'!AB21+('Geo Match'!AB21*'Stage Match'!AB15)*100+'Challenge Match'!AB15*10</f>
        <v>3</v>
      </c>
      <c r="AC14" s="1">
        <f>'Needs Match'!AC21+('Geo Match'!AC21*'Stage Match'!AC15)*100+'Challenge Match'!AC15*10</f>
        <v>101</v>
      </c>
      <c r="AD14" s="1">
        <f>'Needs Match'!AD21+('Geo Match'!AD21*'Stage Match'!AD15)*100+'Challenge Match'!AD15*10</f>
        <v>2</v>
      </c>
      <c r="AE14" s="1">
        <f>'Needs Match'!AE21+('Geo Match'!AE21*'Stage Match'!AE15)*100+'Challenge Match'!AE15*10</f>
        <v>11</v>
      </c>
      <c r="AF14" s="1">
        <f>'Needs Match'!AF21+('Geo Match'!AF21*'Stage Match'!AF15)*100+'Challenge Match'!AF15*10</f>
        <v>2</v>
      </c>
      <c r="AG14" s="1">
        <f>'Needs Match'!AG21+('Geo Match'!AG21*'Stage Match'!AG15)*100+'Challenge Match'!AG15*10</f>
        <v>4</v>
      </c>
      <c r="AH14" s="1">
        <f>'Needs Match'!AH21+('Geo Match'!AH21*'Stage Match'!AH15)*100+'Challenge Match'!AH15*10</f>
        <v>4</v>
      </c>
    </row>
    <row r="15" spans="1:34" ht="15.75" customHeight="1">
      <c r="A15" s="7" t="s">
        <v>64</v>
      </c>
      <c r="B15" s="1" t="s">
        <v>37</v>
      </c>
      <c r="C15" s="1">
        <f>'Needs Match'!C22+('Geo Match'!C22*'Stage Match'!C16)*100+'Challenge Match'!C16*10</f>
        <v>10</v>
      </c>
      <c r="D15" s="1">
        <f>'Needs Match'!D22+('Geo Match'!D22*'Stage Match'!D16)*100+'Challenge Match'!D16*10</f>
        <v>0</v>
      </c>
      <c r="E15" s="1">
        <f>'Needs Match'!E22+('Geo Match'!E22*'Stage Match'!E16)*100+'Challenge Match'!E16*10</f>
        <v>110</v>
      </c>
      <c r="F15" s="1">
        <f>'Needs Match'!F22+('Geo Match'!F22*'Stage Match'!F16)*100+'Challenge Match'!F16*10</f>
        <v>1</v>
      </c>
      <c r="G15" s="1">
        <f>'Needs Match'!G22+('Geo Match'!G22*'Stage Match'!G16)*100+'Challenge Match'!G16*10</f>
        <v>1</v>
      </c>
      <c r="H15" s="1">
        <f>'Needs Match'!H22+('Geo Match'!H22*'Stage Match'!H16)*100+'Challenge Match'!H16*10</f>
        <v>0</v>
      </c>
      <c r="I15" s="1">
        <f>'Needs Match'!I22+('Geo Match'!I22*'Stage Match'!I16)*100+'Challenge Match'!I16*10</f>
        <v>1</v>
      </c>
      <c r="J15" s="1">
        <f>'Needs Match'!J22+('Geo Match'!J22*'Stage Match'!J16)*100+'Challenge Match'!J16*10</f>
        <v>1</v>
      </c>
      <c r="K15" s="1">
        <f>'Needs Match'!K22+('Geo Match'!K22*'Stage Match'!K16)*100+'Challenge Match'!K16*10</f>
        <v>1</v>
      </c>
      <c r="L15" s="1">
        <f>'Needs Match'!L22+('Geo Match'!L22*'Stage Match'!L16)*100+'Challenge Match'!L16*10</f>
        <v>1</v>
      </c>
      <c r="M15" s="1">
        <f>'Needs Match'!M22+('Geo Match'!M22*'Stage Match'!M16)*100+'Challenge Match'!M16*10</f>
        <v>1</v>
      </c>
      <c r="N15" s="1">
        <f>'Needs Match'!N22+('Geo Match'!N22*'Stage Match'!N16)*100+'Challenge Match'!N16*10</f>
        <v>101</v>
      </c>
      <c r="O15" s="1">
        <f>'Needs Match'!O22+('Geo Match'!O22*'Stage Match'!O16)*100+'Challenge Match'!O16*10</f>
        <v>2</v>
      </c>
      <c r="P15" s="1">
        <f>'Needs Match'!P22+('Geo Match'!P22*'Stage Match'!P16)*100+'Challenge Match'!P16*10</f>
        <v>1</v>
      </c>
      <c r="Q15" s="1">
        <f>'Needs Match'!Q22+('Geo Match'!Q22*'Stage Match'!Q16)*100+'Challenge Match'!Q16*10</f>
        <v>12</v>
      </c>
      <c r="R15" s="1">
        <f>'Needs Match'!R22+('Geo Match'!R22*'Stage Match'!R16)*100+'Challenge Match'!R16*10</f>
        <v>0</v>
      </c>
      <c r="S15" s="1">
        <f>'Needs Match'!S22+('Geo Match'!S22*'Stage Match'!S16)*100+'Challenge Match'!S16*10</f>
        <v>0</v>
      </c>
      <c r="T15" s="1">
        <f>'Needs Match'!T22+('Geo Match'!T22*'Stage Match'!T16)*100+'Challenge Match'!T16*10</f>
        <v>2</v>
      </c>
      <c r="U15" s="1">
        <f>'Needs Match'!U22+('Geo Match'!U22*'Stage Match'!U16)*100+'Challenge Match'!U16*10</f>
        <v>11</v>
      </c>
      <c r="V15" s="1">
        <f>'Needs Match'!V22+('Geo Match'!V22*'Stage Match'!V16)*100+'Challenge Match'!V16*10</f>
        <v>0</v>
      </c>
      <c r="W15" s="1">
        <f>'Needs Match'!W22+('Geo Match'!W22*'Stage Match'!W16)*100+'Challenge Match'!W16*10</f>
        <v>12</v>
      </c>
      <c r="X15" s="1">
        <f>'Needs Match'!X22+('Geo Match'!X22*'Stage Match'!X16)*100+'Challenge Match'!X16*10</f>
        <v>10</v>
      </c>
      <c r="Y15" s="1">
        <f>'Needs Match'!Y22+('Geo Match'!Y22*'Stage Match'!Y16)*100+'Challenge Match'!Y16*10</f>
        <v>1</v>
      </c>
      <c r="Z15" s="1">
        <f>'Needs Match'!Z22+('Geo Match'!Z22*'Stage Match'!Z16)*100+'Challenge Match'!Z16*10</f>
        <v>1</v>
      </c>
      <c r="AA15" s="1">
        <f>'Needs Match'!AA22+('Geo Match'!AA22*'Stage Match'!AA16)*100+'Challenge Match'!AA16*10</f>
        <v>11</v>
      </c>
      <c r="AB15" s="1">
        <f>'Needs Match'!AB22+('Geo Match'!AB22*'Stage Match'!AB16)*100+'Challenge Match'!AB16*10</f>
        <v>101</v>
      </c>
      <c r="AC15" s="1">
        <f>'Needs Match'!AC22+('Geo Match'!AC22*'Stage Match'!AC16)*100+'Challenge Match'!AC16*10</f>
        <v>1</v>
      </c>
      <c r="AD15" s="1">
        <f>'Needs Match'!AD22+('Geo Match'!AD22*'Stage Match'!AD16)*100+'Challenge Match'!AD16*10</f>
        <v>1</v>
      </c>
      <c r="AE15" s="1">
        <f>'Needs Match'!AE22+('Geo Match'!AE22*'Stage Match'!AE16)*100+'Challenge Match'!AE16*10</f>
        <v>0</v>
      </c>
      <c r="AF15" s="1">
        <f>'Needs Match'!AF22+('Geo Match'!AF22*'Stage Match'!AF16)*100+'Challenge Match'!AF16*10</f>
        <v>1</v>
      </c>
      <c r="AG15" s="1">
        <f>'Needs Match'!AG22+('Geo Match'!AG22*'Stage Match'!AG16)*100+'Challenge Match'!AG16*10</f>
        <v>1</v>
      </c>
      <c r="AH15" s="1">
        <f>'Needs Match'!AH22+('Geo Match'!AH22*'Stage Match'!AH16)*100+'Challenge Match'!AH16*10</f>
        <v>10</v>
      </c>
    </row>
    <row r="16" spans="1:34" ht="15.75" customHeight="1">
      <c r="A16" s="7" t="s">
        <v>67</v>
      </c>
      <c r="B16" s="1" t="s">
        <v>46</v>
      </c>
      <c r="C16" s="1">
        <f>'Needs Match'!C23+('Geo Match'!C23*'Stage Match'!C17)*100+'Challenge Match'!C17*10</f>
        <v>0</v>
      </c>
      <c r="D16" s="1">
        <f>'Needs Match'!D23+('Geo Match'!D23*'Stage Match'!D17)*100+'Challenge Match'!D17*10</f>
        <v>0</v>
      </c>
      <c r="E16" s="1">
        <f>'Needs Match'!E23+('Geo Match'!E23*'Stage Match'!E17)*100+'Challenge Match'!E17*10</f>
        <v>101</v>
      </c>
      <c r="F16" s="1">
        <f>'Needs Match'!F23+('Geo Match'!F23*'Stage Match'!F17)*100+'Challenge Match'!F17*10</f>
        <v>11</v>
      </c>
      <c r="G16" s="1">
        <f>'Needs Match'!G23+('Geo Match'!G23*'Stage Match'!G17)*100+'Challenge Match'!G17*10</f>
        <v>11</v>
      </c>
      <c r="H16" s="1">
        <f>'Needs Match'!H23+('Geo Match'!H23*'Stage Match'!H17)*100+'Challenge Match'!H17*10</f>
        <v>11</v>
      </c>
      <c r="I16" s="1">
        <f>'Needs Match'!I23+('Geo Match'!I23*'Stage Match'!I17)*100+'Challenge Match'!I17*10</f>
        <v>1</v>
      </c>
      <c r="J16" s="1">
        <f>'Needs Match'!J23+('Geo Match'!J23*'Stage Match'!J17)*100+'Challenge Match'!J17*10</f>
        <v>0</v>
      </c>
      <c r="K16" s="1">
        <f>'Needs Match'!K23+('Geo Match'!K23*'Stage Match'!K17)*100+'Challenge Match'!K17*10</f>
        <v>1</v>
      </c>
      <c r="L16" s="1">
        <f>'Needs Match'!L23+('Geo Match'!L23*'Stage Match'!L17)*100+'Challenge Match'!L17*10</f>
        <v>12</v>
      </c>
      <c r="M16" s="1">
        <f>'Needs Match'!M23+('Geo Match'!M23*'Stage Match'!M17)*100+'Challenge Match'!M17*10</f>
        <v>0</v>
      </c>
      <c r="N16" s="1">
        <f>'Needs Match'!N23+('Geo Match'!N23*'Stage Match'!N17)*100+'Challenge Match'!N17*10</f>
        <v>100</v>
      </c>
      <c r="O16" s="1">
        <f>'Needs Match'!O23+('Geo Match'!O23*'Stage Match'!O17)*100+'Challenge Match'!O17*10</f>
        <v>2</v>
      </c>
      <c r="P16" s="1">
        <f>'Needs Match'!P23+('Geo Match'!P23*'Stage Match'!P17)*100+'Challenge Match'!P17*10</f>
        <v>1</v>
      </c>
      <c r="Q16" s="1">
        <f>'Needs Match'!Q23+('Geo Match'!Q23*'Stage Match'!Q17)*100+'Challenge Match'!Q17*10</f>
        <v>2</v>
      </c>
      <c r="R16" s="1">
        <f>'Needs Match'!R23+('Geo Match'!R23*'Stage Match'!R17)*100+'Challenge Match'!R17*10</f>
        <v>11</v>
      </c>
      <c r="S16" s="1">
        <f>'Needs Match'!S23+('Geo Match'!S23*'Stage Match'!S17)*100+'Challenge Match'!S17*10</f>
        <v>1</v>
      </c>
      <c r="T16" s="1">
        <f>'Needs Match'!T23+('Geo Match'!T23*'Stage Match'!T17)*100+'Challenge Match'!T17*10</f>
        <v>2</v>
      </c>
      <c r="U16" s="1">
        <f>'Needs Match'!U23+('Geo Match'!U23*'Stage Match'!U17)*100+'Challenge Match'!U17*10</f>
        <v>1</v>
      </c>
      <c r="V16" s="1">
        <f>'Needs Match'!V23+('Geo Match'!V23*'Stage Match'!V17)*100+'Challenge Match'!V17*10</f>
        <v>10</v>
      </c>
      <c r="W16" s="1">
        <f>'Needs Match'!W23+('Geo Match'!W23*'Stage Match'!W17)*100+'Challenge Match'!W17*10</f>
        <v>1</v>
      </c>
      <c r="X16" s="1">
        <f>'Needs Match'!X23+('Geo Match'!X23*'Stage Match'!X17)*100+'Challenge Match'!X17*10</f>
        <v>1</v>
      </c>
      <c r="Y16" s="1">
        <f>'Needs Match'!Y23+('Geo Match'!Y23*'Stage Match'!Y17)*100+'Challenge Match'!Y17*10</f>
        <v>1</v>
      </c>
      <c r="Z16" s="1">
        <f>'Needs Match'!Z23+('Geo Match'!Z23*'Stage Match'!Z17)*100+'Challenge Match'!Z17*10</f>
        <v>2</v>
      </c>
      <c r="AA16" s="1">
        <f>'Needs Match'!AA23+('Geo Match'!AA23*'Stage Match'!AA17)*100+'Challenge Match'!AA17*10</f>
        <v>1</v>
      </c>
      <c r="AB16" s="1">
        <f>'Needs Match'!AB23+('Geo Match'!AB23*'Stage Match'!AB17)*100+'Challenge Match'!AB17*10</f>
        <v>111</v>
      </c>
      <c r="AC16" s="1">
        <f>'Needs Match'!AC23+('Geo Match'!AC23*'Stage Match'!AC17)*100+'Challenge Match'!AC17*10</f>
        <v>11</v>
      </c>
      <c r="AD16" s="1">
        <f>'Needs Match'!AD23+('Geo Match'!AD23*'Stage Match'!AD17)*100+'Challenge Match'!AD17*10</f>
        <v>2</v>
      </c>
      <c r="AE16" s="1">
        <f>'Needs Match'!AE23+('Geo Match'!AE23*'Stage Match'!AE17)*100+'Challenge Match'!AE17*10</f>
        <v>1</v>
      </c>
      <c r="AF16" s="1">
        <f>'Needs Match'!AF23+('Geo Match'!AF23*'Stage Match'!AF17)*100+'Challenge Match'!AF17*10</f>
        <v>1</v>
      </c>
      <c r="AG16" s="1">
        <f>'Needs Match'!AG23+('Geo Match'!AG23*'Stage Match'!AG17)*100+'Challenge Match'!AG17*10</f>
        <v>2</v>
      </c>
      <c r="AH16" s="1">
        <f>'Needs Match'!AH23+('Geo Match'!AH23*'Stage Match'!AH17)*100+'Challenge Match'!AH17*10</f>
        <v>2</v>
      </c>
    </row>
    <row r="17" spans="1:34" ht="15.75" customHeight="1">
      <c r="A17" s="7" t="s">
        <v>69</v>
      </c>
      <c r="B17" s="1" t="s">
        <v>43</v>
      </c>
      <c r="C17" s="1">
        <f>'Needs Match'!C24+('Geo Match'!C24*'Stage Match'!C18)*100+'Challenge Match'!C18*10</f>
        <v>110</v>
      </c>
      <c r="D17" s="1">
        <f>'Needs Match'!D24+('Geo Match'!D24*'Stage Match'!D18)*100+'Challenge Match'!D18*10</f>
        <v>1</v>
      </c>
      <c r="E17" s="1">
        <f>'Needs Match'!E24+('Geo Match'!E24*'Stage Match'!E18)*100+'Challenge Match'!E18*10</f>
        <v>11</v>
      </c>
      <c r="F17" s="1">
        <f>'Needs Match'!F24+('Geo Match'!F24*'Stage Match'!F18)*100+'Challenge Match'!F18*10</f>
        <v>12</v>
      </c>
      <c r="G17" s="1">
        <f>'Needs Match'!G24+('Geo Match'!G24*'Stage Match'!G18)*100+'Challenge Match'!G18*10</f>
        <v>13</v>
      </c>
      <c r="H17" s="1">
        <f>'Needs Match'!H24+('Geo Match'!H24*'Stage Match'!H18)*100+'Challenge Match'!H18*10</f>
        <v>12</v>
      </c>
      <c r="I17" s="1">
        <f>'Needs Match'!I24+('Geo Match'!I24*'Stage Match'!I18)*100+'Challenge Match'!I18*10</f>
        <v>0</v>
      </c>
      <c r="J17" s="1">
        <f>'Needs Match'!J24+('Geo Match'!J24*'Stage Match'!J18)*100+'Challenge Match'!J18*10</f>
        <v>101</v>
      </c>
      <c r="K17" s="1">
        <f>'Needs Match'!K24+('Geo Match'!K24*'Stage Match'!K18)*100+'Challenge Match'!K18*10</f>
        <v>1</v>
      </c>
      <c r="L17" s="1">
        <f>'Needs Match'!L24+('Geo Match'!L24*'Stage Match'!L18)*100+'Challenge Match'!L18*10</f>
        <v>11</v>
      </c>
      <c r="M17" s="1">
        <f>'Needs Match'!M24+('Geo Match'!M24*'Stage Match'!M18)*100+'Challenge Match'!M18*10</f>
        <v>2</v>
      </c>
      <c r="N17" s="1">
        <f>'Needs Match'!N24+('Geo Match'!N24*'Stage Match'!N18)*100+'Challenge Match'!N18*10</f>
        <v>101</v>
      </c>
      <c r="O17" s="1">
        <f>'Needs Match'!O24+('Geo Match'!O24*'Stage Match'!O18)*100+'Challenge Match'!O18*10</f>
        <v>4</v>
      </c>
      <c r="P17" s="1">
        <f>'Needs Match'!P24+('Geo Match'!P24*'Stage Match'!P18)*100+'Challenge Match'!P18*10</f>
        <v>2</v>
      </c>
      <c r="Q17" s="1">
        <f>'Needs Match'!Q24+('Geo Match'!Q24*'Stage Match'!Q18)*100+'Challenge Match'!Q18*10</f>
        <v>12</v>
      </c>
      <c r="R17" s="1">
        <f>'Needs Match'!R24+('Geo Match'!R24*'Stage Match'!R18)*100+'Challenge Match'!R18*10</f>
        <v>11</v>
      </c>
      <c r="S17" s="1">
        <f>'Needs Match'!S24+('Geo Match'!S24*'Stage Match'!S18)*100+'Challenge Match'!S18*10</f>
        <v>1</v>
      </c>
      <c r="T17" s="1">
        <f>'Needs Match'!T24+('Geo Match'!T24*'Stage Match'!T18)*100+'Challenge Match'!T18*10</f>
        <v>3</v>
      </c>
      <c r="U17" s="1">
        <f>'Needs Match'!U24+('Geo Match'!U24*'Stage Match'!U18)*100+'Challenge Match'!U18*10</f>
        <v>111</v>
      </c>
      <c r="V17" s="1">
        <f>'Needs Match'!V24+('Geo Match'!V24*'Stage Match'!V18)*100+'Challenge Match'!V18*10</f>
        <v>10</v>
      </c>
      <c r="W17" s="1">
        <f>'Needs Match'!W24+('Geo Match'!W24*'Stage Match'!W18)*100+'Challenge Match'!W18*10</f>
        <v>112</v>
      </c>
      <c r="X17" s="1">
        <f>'Needs Match'!X24+('Geo Match'!X24*'Stage Match'!X18)*100+'Challenge Match'!X18*10</f>
        <v>111</v>
      </c>
      <c r="Y17" s="1">
        <f>'Needs Match'!Y24+('Geo Match'!Y24*'Stage Match'!Y18)*100+'Challenge Match'!Y18*10</f>
        <v>2</v>
      </c>
      <c r="Z17" s="1">
        <f>'Needs Match'!Z24+('Geo Match'!Z24*'Stage Match'!Z18)*100+'Challenge Match'!Z18*10</f>
        <v>5</v>
      </c>
      <c r="AA17" s="1">
        <f>'Needs Match'!AA24+('Geo Match'!AA24*'Stage Match'!AA18)*100+'Challenge Match'!AA18*10</f>
        <v>110</v>
      </c>
      <c r="AB17" s="1">
        <f>'Needs Match'!AB24+('Geo Match'!AB24*'Stage Match'!AB18)*100+'Challenge Match'!AB18*10</f>
        <v>14</v>
      </c>
      <c r="AC17" s="1">
        <f>'Needs Match'!AC24+('Geo Match'!AC24*'Stage Match'!AC18)*100+'Challenge Match'!AC18*10</f>
        <v>110</v>
      </c>
      <c r="AD17" s="1">
        <f>'Needs Match'!AD24+('Geo Match'!AD24*'Stage Match'!AD18)*100+'Challenge Match'!AD18*10</f>
        <v>1</v>
      </c>
      <c r="AE17" s="1">
        <f>'Needs Match'!AE24+('Geo Match'!AE24*'Stage Match'!AE18)*100+'Challenge Match'!AE18*10</f>
        <v>1</v>
      </c>
      <c r="AF17" s="1">
        <f>'Needs Match'!AF24+('Geo Match'!AF24*'Stage Match'!AF18)*100+'Challenge Match'!AF18*10</f>
        <v>1</v>
      </c>
      <c r="AG17" s="1">
        <f>'Needs Match'!AG24+('Geo Match'!AG24*'Stage Match'!AG18)*100+'Challenge Match'!AG18*10</f>
        <v>3</v>
      </c>
      <c r="AH17" s="1">
        <f>'Needs Match'!AH24+('Geo Match'!AH24*'Stage Match'!AH18)*100+'Challenge Match'!AH18*10</f>
        <v>14</v>
      </c>
    </row>
    <row r="18" spans="1:34" ht="15.75" customHeight="1">
      <c r="A18" s="7" t="s">
        <v>70</v>
      </c>
      <c r="B18" s="1" t="s">
        <v>43</v>
      </c>
      <c r="C18" s="1">
        <f>'Needs Match'!C25+('Geo Match'!C25*'Stage Match'!C19)*100+'Challenge Match'!C19*10</f>
        <v>111</v>
      </c>
      <c r="D18" s="1">
        <f>'Needs Match'!D25+('Geo Match'!D25*'Stage Match'!D19)*100+'Challenge Match'!D19*10</f>
        <v>1</v>
      </c>
      <c r="E18" s="1">
        <f>'Needs Match'!E25+('Geo Match'!E25*'Stage Match'!E19)*100+'Challenge Match'!E19*10</f>
        <v>11</v>
      </c>
      <c r="F18" s="1">
        <f>'Needs Match'!F25+('Geo Match'!F25*'Stage Match'!F19)*100+'Challenge Match'!F19*10</f>
        <v>3</v>
      </c>
      <c r="G18" s="1">
        <f>'Needs Match'!G25+('Geo Match'!G25*'Stage Match'!G19)*100+'Challenge Match'!G19*10</f>
        <v>4</v>
      </c>
      <c r="H18" s="1">
        <f>'Needs Match'!H25+('Geo Match'!H25*'Stage Match'!H19)*100+'Challenge Match'!H19*10</f>
        <v>3</v>
      </c>
      <c r="I18" s="1">
        <f>'Needs Match'!I25+('Geo Match'!I25*'Stage Match'!I19)*100+'Challenge Match'!I19*10</f>
        <v>4</v>
      </c>
      <c r="J18" s="1">
        <f>'Needs Match'!J25+('Geo Match'!J25*'Stage Match'!J19)*100+'Challenge Match'!J19*10</f>
        <v>102</v>
      </c>
      <c r="K18" s="1">
        <f>'Needs Match'!K25+('Geo Match'!K25*'Stage Match'!K19)*100+'Challenge Match'!K19*10</f>
        <v>103</v>
      </c>
      <c r="L18" s="1">
        <f>'Needs Match'!L25+('Geo Match'!L25*'Stage Match'!L19)*100+'Challenge Match'!L19*10</f>
        <v>3</v>
      </c>
      <c r="M18" s="1">
        <f>'Needs Match'!M25+('Geo Match'!M25*'Stage Match'!M19)*100+'Challenge Match'!M19*10</f>
        <v>3</v>
      </c>
      <c r="N18" s="1">
        <f>'Needs Match'!N25+('Geo Match'!N25*'Stage Match'!N19)*100+'Challenge Match'!N19*10</f>
        <v>202</v>
      </c>
      <c r="O18" s="1">
        <f>'Needs Match'!O25+('Geo Match'!O25*'Stage Match'!O19)*100+'Challenge Match'!O19*10</f>
        <v>7</v>
      </c>
      <c r="P18" s="1">
        <f>'Needs Match'!P25+('Geo Match'!P25*'Stage Match'!P19)*100+'Challenge Match'!P19*10</f>
        <v>3</v>
      </c>
      <c r="Q18" s="1">
        <f>'Needs Match'!Q25+('Geo Match'!Q25*'Stage Match'!Q19)*100+'Challenge Match'!Q19*10</f>
        <v>13</v>
      </c>
      <c r="R18" s="1">
        <f>'Needs Match'!R25+('Geo Match'!R25*'Stage Match'!R19)*100+'Challenge Match'!R19*10</f>
        <v>1</v>
      </c>
      <c r="S18" s="1">
        <f>'Needs Match'!S25+('Geo Match'!S25*'Stage Match'!S19)*100+'Challenge Match'!S19*10</f>
        <v>2</v>
      </c>
      <c r="T18" s="1">
        <f>'Needs Match'!T25+('Geo Match'!T25*'Stage Match'!T19)*100+'Challenge Match'!T19*10</f>
        <v>7</v>
      </c>
      <c r="U18" s="1">
        <f>'Needs Match'!U25+('Geo Match'!U25*'Stage Match'!U19)*100+'Challenge Match'!U19*10</f>
        <v>213</v>
      </c>
      <c r="V18" s="1">
        <f>'Needs Match'!V25+('Geo Match'!V25*'Stage Match'!V19)*100+'Challenge Match'!V19*10</f>
        <v>1</v>
      </c>
      <c r="W18" s="1">
        <f>'Needs Match'!W25+('Geo Match'!W25*'Stage Match'!W19)*100+'Challenge Match'!W19*10</f>
        <v>114</v>
      </c>
      <c r="X18" s="1">
        <f>'Needs Match'!X25+('Geo Match'!X25*'Stage Match'!X19)*100+'Challenge Match'!X19*10</f>
        <v>111</v>
      </c>
      <c r="Y18" s="1">
        <f>'Needs Match'!Y25+('Geo Match'!Y25*'Stage Match'!Y19)*100+'Challenge Match'!Y19*10</f>
        <v>3</v>
      </c>
      <c r="Z18" s="1">
        <f>'Needs Match'!Z25+('Geo Match'!Z25*'Stage Match'!Z19)*100+'Challenge Match'!Z19*10</f>
        <v>6</v>
      </c>
      <c r="AA18" s="1">
        <f>'Needs Match'!AA25+('Geo Match'!AA25*'Stage Match'!AA19)*100+'Challenge Match'!AA19*10</f>
        <v>111</v>
      </c>
      <c r="AB18" s="1">
        <f>'Needs Match'!AB25+('Geo Match'!AB25*'Stage Match'!AB19)*100+'Challenge Match'!AB19*10</f>
        <v>6</v>
      </c>
      <c r="AC18" s="1">
        <f>'Needs Match'!AC25+('Geo Match'!AC25*'Stage Match'!AC19)*100+'Challenge Match'!AC19*10</f>
        <v>1</v>
      </c>
      <c r="AD18" s="1">
        <f>'Needs Match'!AD25+('Geo Match'!AD25*'Stage Match'!AD19)*100+'Challenge Match'!AD19*10</f>
        <v>3</v>
      </c>
      <c r="AE18" s="1">
        <f>'Needs Match'!AE25+('Geo Match'!AE25*'Stage Match'!AE19)*100+'Challenge Match'!AE19*10</f>
        <v>1</v>
      </c>
      <c r="AF18" s="1">
        <f>'Needs Match'!AF25+('Geo Match'!AF25*'Stage Match'!AF19)*100+'Challenge Match'!AF19*10</f>
        <v>4</v>
      </c>
      <c r="AG18" s="1">
        <f>'Needs Match'!AG25+('Geo Match'!AG25*'Stage Match'!AG19)*100+'Challenge Match'!AG19*10</f>
        <v>5</v>
      </c>
      <c r="AH18" s="1">
        <f>'Needs Match'!AH25+('Geo Match'!AH25*'Stage Match'!AH19)*100+'Challenge Match'!AH19*10</f>
        <v>15</v>
      </c>
    </row>
    <row r="19" spans="1:34" ht="15.75" customHeight="1">
      <c r="A19" s="7" t="s">
        <v>72</v>
      </c>
      <c r="B19" s="1" t="s">
        <v>46</v>
      </c>
      <c r="C19" s="1">
        <f>'Needs Match'!C26+('Geo Match'!C26*'Stage Match'!C20)*100+'Challenge Match'!C20*10</f>
        <v>100</v>
      </c>
      <c r="D19" s="1">
        <f>'Needs Match'!D26+('Geo Match'!D26*'Stage Match'!D20)*100+'Challenge Match'!D20*10</f>
        <v>110</v>
      </c>
      <c r="E19" s="1">
        <f>'Needs Match'!E26+('Geo Match'!E26*'Stage Match'!E20)*100+'Challenge Match'!E20*10</f>
        <v>101</v>
      </c>
      <c r="F19" s="1">
        <f>'Needs Match'!F26+('Geo Match'!F26*'Stage Match'!F20)*100+'Challenge Match'!F20*10</f>
        <v>12</v>
      </c>
      <c r="G19" s="1">
        <f>'Needs Match'!G26+('Geo Match'!G26*'Stage Match'!G20)*100+'Challenge Match'!G20*10</f>
        <v>12</v>
      </c>
      <c r="H19" s="1">
        <f>'Needs Match'!H26+('Geo Match'!H26*'Stage Match'!H20)*100+'Challenge Match'!H20*10</f>
        <v>111</v>
      </c>
      <c r="I19" s="1">
        <f>'Needs Match'!I26+('Geo Match'!I26*'Stage Match'!I20)*100+'Challenge Match'!I20*10</f>
        <v>11</v>
      </c>
      <c r="J19" s="1">
        <f>'Needs Match'!J26+('Geo Match'!J26*'Stage Match'!J20)*100+'Challenge Match'!J20*10</f>
        <v>111</v>
      </c>
      <c r="K19" s="1">
        <f>'Needs Match'!K26+('Geo Match'!K26*'Stage Match'!K20)*100+'Challenge Match'!K20*10</f>
        <v>110</v>
      </c>
      <c r="L19" s="1">
        <f>'Needs Match'!L26+('Geo Match'!L26*'Stage Match'!L20)*100+'Challenge Match'!L20*10</f>
        <v>211</v>
      </c>
      <c r="M19" s="1">
        <f>'Needs Match'!M26+('Geo Match'!M26*'Stage Match'!M20)*100+'Challenge Match'!M20*10</f>
        <v>11</v>
      </c>
      <c r="N19" s="1">
        <f>'Needs Match'!N26+('Geo Match'!N26*'Stage Match'!N20)*100+'Challenge Match'!N20*10</f>
        <v>211</v>
      </c>
      <c r="O19" s="1">
        <f>'Needs Match'!O26+('Geo Match'!O26*'Stage Match'!O20)*100+'Challenge Match'!O20*10</f>
        <v>13</v>
      </c>
      <c r="P19" s="1">
        <f>'Needs Match'!P26+('Geo Match'!P26*'Stage Match'!P20)*100+'Challenge Match'!P20*10</f>
        <v>12</v>
      </c>
      <c r="Q19" s="1">
        <f>'Needs Match'!Q26+('Geo Match'!Q26*'Stage Match'!Q20)*100+'Challenge Match'!Q20*10</f>
        <v>2</v>
      </c>
      <c r="R19" s="1">
        <f>'Needs Match'!R26+('Geo Match'!R26*'Stage Match'!R20)*100+'Challenge Match'!R20*10</f>
        <v>11</v>
      </c>
      <c r="S19" s="1">
        <f>'Needs Match'!S26+('Geo Match'!S26*'Stage Match'!S20)*100+'Challenge Match'!S20*10</f>
        <v>11</v>
      </c>
      <c r="T19" s="1">
        <f>'Needs Match'!T26+('Geo Match'!T26*'Stage Match'!T20)*100+'Challenge Match'!T20*10</f>
        <v>113</v>
      </c>
      <c r="U19" s="1">
        <f>'Needs Match'!U26+('Geo Match'!U26*'Stage Match'!U20)*100+'Challenge Match'!U20*10</f>
        <v>100</v>
      </c>
      <c r="V19" s="1">
        <f>'Needs Match'!V26+('Geo Match'!V26*'Stage Match'!V20)*100+'Challenge Match'!V20*10</f>
        <v>10</v>
      </c>
      <c r="W19" s="1">
        <f>'Needs Match'!W26+('Geo Match'!W26*'Stage Match'!W20)*100+'Challenge Match'!W20*10</f>
        <v>101</v>
      </c>
      <c r="X19" s="1">
        <f>'Needs Match'!X26+('Geo Match'!X26*'Stage Match'!X20)*100+'Challenge Match'!X20*10</f>
        <v>101</v>
      </c>
      <c r="Y19" s="1">
        <f>'Needs Match'!Y26+('Geo Match'!Y26*'Stage Match'!Y20)*100+'Challenge Match'!Y20*10</f>
        <v>112</v>
      </c>
      <c r="Z19" s="1">
        <f>'Needs Match'!Z26+('Geo Match'!Z26*'Stage Match'!Z20)*100+'Challenge Match'!Z20*10</f>
        <v>113</v>
      </c>
      <c r="AA19" s="1">
        <f>'Needs Match'!AA26+('Geo Match'!AA26*'Stage Match'!AA20)*100+'Challenge Match'!AA20*10</f>
        <v>100</v>
      </c>
      <c r="AB19" s="1">
        <f>'Needs Match'!AB26+('Geo Match'!AB26*'Stage Match'!AB20)*100+'Challenge Match'!AB20*10</f>
        <v>113</v>
      </c>
      <c r="AC19" s="1">
        <f>'Needs Match'!AC26+('Geo Match'!AC26*'Stage Match'!AC20)*100+'Challenge Match'!AC20*10</f>
        <v>110</v>
      </c>
      <c r="AD19" s="1">
        <f>'Needs Match'!AD26+('Geo Match'!AD26*'Stage Match'!AD20)*100+'Challenge Match'!AD20*10</f>
        <v>111</v>
      </c>
      <c r="AE19" s="1">
        <f>'Needs Match'!AE26+('Geo Match'!AE26*'Stage Match'!AE20)*100+'Challenge Match'!AE20*10</f>
        <v>111</v>
      </c>
      <c r="AF19" s="1">
        <f>'Needs Match'!AF26+('Geo Match'!AF26*'Stage Match'!AF20)*100+'Challenge Match'!AF20*10</f>
        <v>111</v>
      </c>
      <c r="AG19" s="1">
        <f>'Needs Match'!AG26+('Geo Match'!AG26*'Stage Match'!AG20)*100+'Challenge Match'!AG20*10</f>
        <v>11</v>
      </c>
      <c r="AH19" s="1">
        <f>'Needs Match'!AH26+('Geo Match'!AH26*'Stage Match'!AH20)*100+'Challenge Match'!AH20*10</f>
        <v>103</v>
      </c>
    </row>
    <row r="20" spans="1:34" ht="15.75" customHeight="1">
      <c r="A20" s="7" t="s">
        <v>73</v>
      </c>
      <c r="B20" s="1" t="s">
        <v>46</v>
      </c>
      <c r="C20" s="1">
        <f>'Needs Match'!C27+('Geo Match'!C27*'Stage Match'!C21)*100+'Challenge Match'!C21*10</f>
        <v>10</v>
      </c>
      <c r="D20" s="1">
        <f>'Needs Match'!D27+('Geo Match'!D27*'Stage Match'!D21)*100+'Challenge Match'!D21*10</f>
        <v>11</v>
      </c>
      <c r="E20" s="1">
        <f>'Needs Match'!E27+('Geo Match'!E27*'Stage Match'!E21)*100+'Challenge Match'!E21*10</f>
        <v>11</v>
      </c>
      <c r="F20" s="1">
        <f>'Needs Match'!F27+('Geo Match'!F27*'Stage Match'!F21)*100+'Challenge Match'!F21*10</f>
        <v>12</v>
      </c>
      <c r="G20" s="1">
        <f>'Needs Match'!G27+('Geo Match'!G27*'Stage Match'!G21)*100+'Challenge Match'!G21*10</f>
        <v>13</v>
      </c>
      <c r="H20" s="1">
        <f>'Needs Match'!H27+('Geo Match'!H27*'Stage Match'!H21)*100+'Challenge Match'!H21*10</f>
        <v>12</v>
      </c>
      <c r="I20" s="1">
        <f>'Needs Match'!I27+('Geo Match'!I27*'Stage Match'!I21)*100+'Challenge Match'!I21*10</f>
        <v>0</v>
      </c>
      <c r="J20" s="1">
        <f>'Needs Match'!J27+('Geo Match'!J27*'Stage Match'!J21)*100+'Challenge Match'!J21*10</f>
        <v>1</v>
      </c>
      <c r="K20" s="1">
        <f>'Needs Match'!K27+('Geo Match'!K27*'Stage Match'!K21)*100+'Challenge Match'!K21*10</f>
        <v>111</v>
      </c>
      <c r="L20" s="1">
        <f>'Needs Match'!L27+('Geo Match'!L27*'Stage Match'!L21)*100+'Challenge Match'!L21*10</f>
        <v>11</v>
      </c>
      <c r="M20" s="1">
        <f>'Needs Match'!M27+('Geo Match'!M27*'Stage Match'!M21)*100+'Challenge Match'!M21*10</f>
        <v>2</v>
      </c>
      <c r="N20" s="1">
        <f>'Needs Match'!N27+('Geo Match'!N27*'Stage Match'!N21)*100+'Challenge Match'!N21*10</f>
        <v>101</v>
      </c>
      <c r="O20" s="1">
        <f>'Needs Match'!O27+('Geo Match'!O27*'Stage Match'!O21)*100+'Challenge Match'!O21*10</f>
        <v>3</v>
      </c>
      <c r="P20" s="1">
        <f>'Needs Match'!P27+('Geo Match'!P27*'Stage Match'!P21)*100+'Challenge Match'!P21*10</f>
        <v>2</v>
      </c>
      <c r="Q20" s="1">
        <f>'Needs Match'!Q27+('Geo Match'!Q27*'Stage Match'!Q21)*100+'Challenge Match'!Q21*10</f>
        <v>12</v>
      </c>
      <c r="R20" s="1">
        <f>'Needs Match'!R27+('Geo Match'!R27*'Stage Match'!R21)*100+'Challenge Match'!R21*10</f>
        <v>11</v>
      </c>
      <c r="S20" s="1">
        <f>'Needs Match'!S27+('Geo Match'!S27*'Stage Match'!S21)*100+'Challenge Match'!S21*10</f>
        <v>1</v>
      </c>
      <c r="T20" s="1">
        <f>'Needs Match'!T27+('Geo Match'!T27*'Stage Match'!T21)*100+'Challenge Match'!T21*10</f>
        <v>12</v>
      </c>
      <c r="U20" s="1">
        <f>'Needs Match'!U27+('Geo Match'!U27*'Stage Match'!U21)*100+'Challenge Match'!U21*10</f>
        <v>111</v>
      </c>
      <c r="V20" s="1">
        <f>'Needs Match'!V27+('Geo Match'!V27*'Stage Match'!V21)*100+'Challenge Match'!V21*10</f>
        <v>10</v>
      </c>
      <c r="W20" s="1">
        <f>'Needs Match'!W27+('Geo Match'!W27*'Stage Match'!W21)*100+'Challenge Match'!W21*10</f>
        <v>11</v>
      </c>
      <c r="X20" s="1">
        <f>'Needs Match'!X27+('Geo Match'!X27*'Stage Match'!X21)*100+'Challenge Match'!X21*10</f>
        <v>11</v>
      </c>
      <c r="Y20" s="1">
        <f>'Needs Match'!Y27+('Geo Match'!Y27*'Stage Match'!Y21)*100+'Challenge Match'!Y21*10</f>
        <v>12</v>
      </c>
      <c r="Z20" s="1">
        <f>'Needs Match'!Z27+('Geo Match'!Z27*'Stage Match'!Z21)*100+'Challenge Match'!Z21*10</f>
        <v>13</v>
      </c>
      <c r="AA20" s="1">
        <f>'Needs Match'!AA27+('Geo Match'!AA27*'Stage Match'!AA21)*100+'Challenge Match'!AA21*10</f>
        <v>10</v>
      </c>
      <c r="AB20" s="1">
        <f>'Needs Match'!AB27+('Geo Match'!AB27*'Stage Match'!AB21)*100+'Challenge Match'!AB21*10</f>
        <v>13</v>
      </c>
      <c r="AC20" s="1">
        <f>'Needs Match'!AC27+('Geo Match'!AC27*'Stage Match'!AC21)*100+'Challenge Match'!AC21*10</f>
        <v>10</v>
      </c>
      <c r="AD20" s="1">
        <f>'Needs Match'!AD27+('Geo Match'!AD27*'Stage Match'!AD21)*100+'Challenge Match'!AD21*10</f>
        <v>11</v>
      </c>
      <c r="AE20" s="1">
        <f>'Needs Match'!AE27+('Geo Match'!AE27*'Stage Match'!AE21)*100+'Challenge Match'!AE21*10</f>
        <v>1</v>
      </c>
      <c r="AF20" s="1">
        <f>'Needs Match'!AF27+('Geo Match'!AF27*'Stage Match'!AF21)*100+'Challenge Match'!AF21*10</f>
        <v>11</v>
      </c>
      <c r="AG20" s="1">
        <f>'Needs Match'!AG27+('Geo Match'!AG27*'Stage Match'!AG21)*100+'Challenge Match'!AG21*10</f>
        <v>12</v>
      </c>
      <c r="AH20" s="1">
        <f>'Needs Match'!AH27+('Geo Match'!AH27*'Stage Match'!AH21)*100+'Challenge Match'!AH21*10</f>
        <v>12</v>
      </c>
    </row>
    <row r="21" spans="1:34" ht="15.75" customHeight="1">
      <c r="A21" s="7" t="s">
        <v>74</v>
      </c>
      <c r="B21" s="1" t="s">
        <v>46</v>
      </c>
      <c r="C21" s="1">
        <f>'Needs Match'!C28+('Geo Match'!C28*'Stage Match'!C22)*100+'Challenge Match'!C22*10</f>
        <v>110</v>
      </c>
      <c r="D21" s="1">
        <f>'Needs Match'!D28+('Geo Match'!D28*'Stage Match'!D22)*100+'Challenge Match'!D22*10</f>
        <v>11</v>
      </c>
      <c r="E21" s="1">
        <f>'Needs Match'!E28+('Geo Match'!E28*'Stage Match'!E22)*100+'Challenge Match'!E22*10</f>
        <v>111</v>
      </c>
      <c r="F21" s="1">
        <f>'Needs Match'!F28+('Geo Match'!F28*'Stage Match'!F22)*100+'Challenge Match'!F22*10</f>
        <v>11</v>
      </c>
      <c r="G21" s="1">
        <f>'Needs Match'!G28+('Geo Match'!G28*'Stage Match'!G22)*100+'Challenge Match'!G22*10</f>
        <v>12</v>
      </c>
      <c r="H21" s="1">
        <f>'Needs Match'!H28+('Geo Match'!H28*'Stage Match'!H22)*100+'Challenge Match'!H22*10</f>
        <v>12</v>
      </c>
      <c r="I21" s="1">
        <f>'Needs Match'!I28+('Geo Match'!I28*'Stage Match'!I22)*100+'Challenge Match'!I22*10</f>
        <v>3</v>
      </c>
      <c r="J21" s="1">
        <f>'Needs Match'!J28+('Geo Match'!J28*'Stage Match'!J22)*100+'Challenge Match'!J22*10</f>
        <v>101</v>
      </c>
      <c r="K21" s="1">
        <f>'Needs Match'!K28+('Geo Match'!K28*'Stage Match'!K22)*100+'Challenge Match'!K22*10</f>
        <v>12</v>
      </c>
      <c r="L21" s="1">
        <f>'Needs Match'!L28+('Geo Match'!L28*'Stage Match'!L22)*100+'Challenge Match'!L22*10</f>
        <v>112</v>
      </c>
      <c r="M21" s="1">
        <f>'Needs Match'!M28+('Geo Match'!M28*'Stage Match'!M22)*100+'Challenge Match'!M22*10</f>
        <v>1</v>
      </c>
      <c r="N21" s="1">
        <f>'Needs Match'!N28+('Geo Match'!N28*'Stage Match'!N22)*100+'Challenge Match'!N22*10</f>
        <v>200</v>
      </c>
      <c r="O21" s="1">
        <f>'Needs Match'!O28+('Geo Match'!O28*'Stage Match'!O22)*100+'Challenge Match'!O22*10</f>
        <v>4</v>
      </c>
      <c r="P21" s="1">
        <f>'Needs Match'!P28+('Geo Match'!P28*'Stage Match'!P22)*100+'Challenge Match'!P22*10</f>
        <v>1</v>
      </c>
      <c r="Q21" s="1">
        <f>'Needs Match'!Q28+('Geo Match'!Q28*'Stage Match'!Q22)*100+'Challenge Match'!Q22*10</f>
        <v>12</v>
      </c>
      <c r="R21" s="1">
        <f>'Needs Match'!R28+('Geo Match'!R28*'Stage Match'!R22)*100+'Challenge Match'!R22*10</f>
        <v>11</v>
      </c>
      <c r="S21" s="1">
        <f>'Needs Match'!S28+('Geo Match'!S28*'Stage Match'!S22)*100+'Challenge Match'!S22*10</f>
        <v>1</v>
      </c>
      <c r="T21" s="1">
        <f>'Needs Match'!T28+('Geo Match'!T28*'Stage Match'!T22)*100+'Challenge Match'!T22*10</f>
        <v>15</v>
      </c>
      <c r="U21" s="1">
        <f>'Needs Match'!U28+('Geo Match'!U28*'Stage Match'!U22)*100+'Challenge Match'!U22*10</f>
        <v>112</v>
      </c>
      <c r="V21" s="1">
        <f>'Needs Match'!V28+('Geo Match'!V28*'Stage Match'!V22)*100+'Challenge Match'!V22*10</f>
        <v>10</v>
      </c>
      <c r="W21" s="1">
        <f>'Needs Match'!W28+('Geo Match'!W28*'Stage Match'!W22)*100+'Challenge Match'!W22*10</f>
        <v>111</v>
      </c>
      <c r="X21" s="1">
        <f>'Needs Match'!X28+('Geo Match'!X28*'Stage Match'!X22)*100+'Challenge Match'!X22*10</f>
        <v>111</v>
      </c>
      <c r="Y21" s="1">
        <f>'Needs Match'!Y28+('Geo Match'!Y28*'Stage Match'!Y22)*100+'Challenge Match'!Y22*10</f>
        <v>111</v>
      </c>
      <c r="Z21" s="1">
        <f>'Needs Match'!Z28+('Geo Match'!Z28*'Stage Match'!Z22)*100+'Challenge Match'!Z22*10</f>
        <v>113</v>
      </c>
      <c r="AA21" s="1">
        <f>'Needs Match'!AA28+('Geo Match'!AA28*'Stage Match'!AA22)*100+'Challenge Match'!AA22*10</f>
        <v>111</v>
      </c>
      <c r="AB21" s="1">
        <f>'Needs Match'!AB28+('Geo Match'!AB28*'Stage Match'!AB22)*100+'Challenge Match'!AB22*10</f>
        <v>113</v>
      </c>
      <c r="AC21" s="1">
        <f>'Needs Match'!AC28+('Geo Match'!AC28*'Stage Match'!AC22)*100+'Challenge Match'!AC22*10</f>
        <v>111</v>
      </c>
      <c r="AD21" s="1">
        <f>'Needs Match'!AD28+('Geo Match'!AD28*'Stage Match'!AD22)*100+'Challenge Match'!AD22*10</f>
        <v>112</v>
      </c>
      <c r="AE21" s="1">
        <f>'Needs Match'!AE28+('Geo Match'!AE28*'Stage Match'!AE22)*100+'Challenge Match'!AE22*10</f>
        <v>1</v>
      </c>
      <c r="AF21" s="1">
        <f>'Needs Match'!AF28+('Geo Match'!AF28*'Stage Match'!AF22)*100+'Challenge Match'!AF22*10</f>
        <v>13</v>
      </c>
      <c r="AG21" s="1">
        <f>'Needs Match'!AG28+('Geo Match'!AG28*'Stage Match'!AG22)*100+'Challenge Match'!AG22*10</f>
        <v>13</v>
      </c>
      <c r="AH21" s="1">
        <f>'Needs Match'!AH28+('Geo Match'!AH28*'Stage Match'!AH22)*100+'Challenge Match'!AH22*10</f>
        <v>114</v>
      </c>
    </row>
    <row r="22" spans="1:34" ht="15.75" customHeight="1">
      <c r="A22" s="7" t="s">
        <v>75</v>
      </c>
      <c r="B22" s="1" t="s">
        <v>76</v>
      </c>
      <c r="C22" s="1">
        <f>'Needs Match'!C29+('Geo Match'!C29*'Stage Match'!C23)*100+'Challenge Match'!C23*10</f>
        <v>10</v>
      </c>
      <c r="D22" s="1">
        <f>'Needs Match'!D29+('Geo Match'!D29*'Stage Match'!D23)*100+'Challenge Match'!D23*10</f>
        <v>11</v>
      </c>
      <c r="E22" s="1">
        <f>'Needs Match'!E29+('Geo Match'!E29*'Stage Match'!E23)*100+'Challenge Match'!E23*10</f>
        <v>111</v>
      </c>
      <c r="F22" s="1">
        <f>'Needs Match'!F29+('Geo Match'!F29*'Stage Match'!F23)*100+'Challenge Match'!F23*10</f>
        <v>1</v>
      </c>
      <c r="G22" s="1">
        <f>'Needs Match'!G29+('Geo Match'!G29*'Stage Match'!G23)*100+'Challenge Match'!G23*10</f>
        <v>2</v>
      </c>
      <c r="H22" s="1">
        <f>'Needs Match'!H29+('Geo Match'!H29*'Stage Match'!H23)*100+'Challenge Match'!H23*10</f>
        <v>2</v>
      </c>
      <c r="I22" s="1">
        <f>'Needs Match'!I29+('Geo Match'!I29*'Stage Match'!I23)*100+'Challenge Match'!I23*10</f>
        <v>0</v>
      </c>
      <c r="J22" s="1">
        <f>'Needs Match'!J29+('Geo Match'!J29*'Stage Match'!J23)*100+'Challenge Match'!J23*10</f>
        <v>0</v>
      </c>
      <c r="K22" s="1">
        <f>'Needs Match'!K29+('Geo Match'!K29*'Stage Match'!K23)*100+'Challenge Match'!K23*10</f>
        <v>11</v>
      </c>
      <c r="L22" s="1">
        <f>'Needs Match'!L29+('Geo Match'!L29*'Stage Match'!L23)*100+'Challenge Match'!L23*10</f>
        <v>1</v>
      </c>
      <c r="M22" s="1">
        <f>'Needs Match'!M29+('Geo Match'!M29*'Stage Match'!M23)*100+'Challenge Match'!M23*10</f>
        <v>1</v>
      </c>
      <c r="N22" s="1">
        <f>'Needs Match'!N29+('Geo Match'!N29*'Stage Match'!N23)*100+'Challenge Match'!N23*10</f>
        <v>100</v>
      </c>
      <c r="O22" s="1">
        <f>'Needs Match'!O29+('Geo Match'!O29*'Stage Match'!O23)*100+'Challenge Match'!O23*10</f>
        <v>2</v>
      </c>
      <c r="P22" s="1">
        <f>'Needs Match'!P29+('Geo Match'!P29*'Stage Match'!P23)*100+'Challenge Match'!P23*10</f>
        <v>1</v>
      </c>
      <c r="Q22" s="1">
        <f>'Needs Match'!Q29+('Geo Match'!Q29*'Stage Match'!Q23)*100+'Challenge Match'!Q23*10</f>
        <v>11</v>
      </c>
      <c r="R22" s="1">
        <f>'Needs Match'!R29+('Geo Match'!R29*'Stage Match'!R23)*100+'Challenge Match'!R23*10</f>
        <v>1</v>
      </c>
      <c r="S22" s="1">
        <f>'Needs Match'!S29+('Geo Match'!S29*'Stage Match'!S23)*100+'Challenge Match'!S23*10</f>
        <v>101</v>
      </c>
      <c r="T22" s="1">
        <f>'Needs Match'!T29+('Geo Match'!T29*'Stage Match'!T23)*100+'Challenge Match'!T23*10</f>
        <v>11</v>
      </c>
      <c r="U22" s="1">
        <f>'Needs Match'!U29+('Geo Match'!U29*'Stage Match'!U23)*100+'Challenge Match'!U23*10</f>
        <v>11</v>
      </c>
      <c r="V22" s="1">
        <f>'Needs Match'!V29+('Geo Match'!V29*'Stage Match'!V23)*100+'Challenge Match'!V23*10</f>
        <v>0</v>
      </c>
      <c r="W22" s="1">
        <f>'Needs Match'!W29+('Geo Match'!W29*'Stage Match'!W23)*100+'Challenge Match'!W23*10</f>
        <v>10</v>
      </c>
      <c r="X22" s="1">
        <f>'Needs Match'!X29+('Geo Match'!X29*'Stage Match'!X23)*100+'Challenge Match'!X23*10</f>
        <v>11</v>
      </c>
      <c r="Y22" s="1">
        <f>'Needs Match'!Y29+('Geo Match'!Y29*'Stage Match'!Y23)*100+'Challenge Match'!Y23*10</f>
        <v>11</v>
      </c>
      <c r="Z22" s="1">
        <f>'Needs Match'!Z29+('Geo Match'!Z29*'Stage Match'!Z23)*100+'Challenge Match'!Z23*10</f>
        <v>12</v>
      </c>
      <c r="AA22" s="1">
        <f>'Needs Match'!AA29+('Geo Match'!AA29*'Stage Match'!AA23)*100+'Challenge Match'!AA23*10</f>
        <v>10</v>
      </c>
      <c r="AB22" s="1">
        <f>'Needs Match'!AB29+('Geo Match'!AB29*'Stage Match'!AB23)*100+'Challenge Match'!AB23*10</f>
        <v>102</v>
      </c>
      <c r="AC22" s="1">
        <f>'Needs Match'!AC29+('Geo Match'!AC29*'Stage Match'!AC23)*100+'Challenge Match'!AC23*10</f>
        <v>0</v>
      </c>
      <c r="AD22" s="1">
        <f>'Needs Match'!AD29+('Geo Match'!AD29*'Stage Match'!AD23)*100+'Challenge Match'!AD23*10</f>
        <v>11</v>
      </c>
      <c r="AE22" s="1">
        <f>'Needs Match'!AE29+('Geo Match'!AE29*'Stage Match'!AE23)*100+'Challenge Match'!AE23*10</f>
        <v>1</v>
      </c>
      <c r="AF22" s="1">
        <f>'Needs Match'!AF29+('Geo Match'!AF29*'Stage Match'!AF23)*100+'Challenge Match'!AF23*10</f>
        <v>11</v>
      </c>
      <c r="AG22" s="1">
        <f>'Needs Match'!AG29+('Geo Match'!AG29*'Stage Match'!AG23)*100+'Challenge Match'!AG23*10</f>
        <v>12</v>
      </c>
      <c r="AH22" s="1">
        <f>'Needs Match'!AH29+('Geo Match'!AH29*'Stage Match'!AH23)*100+'Challenge Match'!AH23*10</f>
        <v>12</v>
      </c>
    </row>
    <row r="23" spans="1:34" ht="15.75" customHeight="1">
      <c r="A23" s="7" t="s">
        <v>77</v>
      </c>
      <c r="B23" s="1" t="s">
        <v>43</v>
      </c>
      <c r="C23" s="1">
        <f>'Needs Match'!C30+('Geo Match'!C30*'Stage Match'!C24)*100+'Challenge Match'!C24*10</f>
        <v>11</v>
      </c>
      <c r="D23" s="1">
        <f>'Needs Match'!D30+('Geo Match'!D30*'Stage Match'!D24)*100+'Challenge Match'!D24*10</f>
        <v>0</v>
      </c>
      <c r="E23" s="1">
        <f>'Needs Match'!E30+('Geo Match'!E30*'Stage Match'!E24)*100+'Challenge Match'!E24*10</f>
        <v>11</v>
      </c>
      <c r="F23" s="1">
        <f>'Needs Match'!F30+('Geo Match'!F30*'Stage Match'!F24)*100+'Challenge Match'!F24*10</f>
        <v>112</v>
      </c>
      <c r="G23" s="1">
        <f>'Needs Match'!G30+('Geo Match'!G30*'Stage Match'!G24)*100+'Challenge Match'!G24*10</f>
        <v>12</v>
      </c>
      <c r="H23" s="1">
        <f>'Needs Match'!H30+('Geo Match'!H30*'Stage Match'!H24)*100+'Challenge Match'!H24*10</f>
        <v>112</v>
      </c>
      <c r="I23" s="1">
        <f>'Needs Match'!I30+('Geo Match'!I30*'Stage Match'!I24)*100+'Challenge Match'!I24*10</f>
        <v>102</v>
      </c>
      <c r="J23" s="1">
        <f>'Needs Match'!J30+('Geo Match'!J30*'Stage Match'!J24)*100+'Challenge Match'!J24*10</f>
        <v>100</v>
      </c>
      <c r="K23" s="1">
        <f>'Needs Match'!K30+('Geo Match'!K30*'Stage Match'!K24)*100+'Challenge Match'!K24*10</f>
        <v>202</v>
      </c>
      <c r="L23" s="1">
        <f>'Needs Match'!L30+('Geo Match'!L30*'Stage Match'!L24)*100+'Challenge Match'!L24*10</f>
        <v>213</v>
      </c>
      <c r="M23" s="1">
        <f>'Needs Match'!M30+('Geo Match'!M30*'Stage Match'!M24)*100+'Challenge Match'!M24*10</f>
        <v>1</v>
      </c>
      <c r="N23" s="1">
        <f>'Needs Match'!N30+('Geo Match'!N30*'Stage Match'!N24)*100+'Challenge Match'!N24*10</f>
        <v>1</v>
      </c>
      <c r="O23" s="1">
        <f>'Needs Match'!O30+('Geo Match'!O30*'Stage Match'!O24)*100+'Challenge Match'!O24*10</f>
        <v>3</v>
      </c>
      <c r="P23" s="1">
        <f>'Needs Match'!P30+('Geo Match'!P30*'Stage Match'!P24)*100+'Challenge Match'!P24*10</f>
        <v>2</v>
      </c>
      <c r="Q23" s="1">
        <f>'Needs Match'!Q30+('Geo Match'!Q30*'Stage Match'!Q24)*100+'Challenge Match'!Q24*10</f>
        <v>112</v>
      </c>
      <c r="R23" s="1">
        <f>'Needs Match'!R30+('Geo Match'!R30*'Stage Match'!R24)*100+'Challenge Match'!R24*10</f>
        <v>111</v>
      </c>
      <c r="S23" s="1">
        <f>'Needs Match'!S30+('Geo Match'!S30*'Stage Match'!S24)*100+'Challenge Match'!S24*10</f>
        <v>2</v>
      </c>
      <c r="T23" s="1">
        <f>'Needs Match'!T30+('Geo Match'!T30*'Stage Match'!T24)*100+'Challenge Match'!T24*10</f>
        <v>102</v>
      </c>
      <c r="U23" s="1">
        <f>'Needs Match'!U30+('Geo Match'!U30*'Stage Match'!U24)*100+'Challenge Match'!U24*10</f>
        <v>412</v>
      </c>
      <c r="V23" s="1">
        <f>'Needs Match'!V30+('Geo Match'!V30*'Stage Match'!V24)*100+'Challenge Match'!V24*10</f>
        <v>111</v>
      </c>
      <c r="W23" s="1">
        <f>'Needs Match'!W30+('Geo Match'!W30*'Stage Match'!W24)*100+'Challenge Match'!W24*10</f>
        <v>112</v>
      </c>
      <c r="X23" s="1">
        <f>'Needs Match'!X30+('Geo Match'!X30*'Stage Match'!X24)*100+'Challenge Match'!X24*10</f>
        <v>11</v>
      </c>
      <c r="Y23" s="1">
        <f>'Needs Match'!Y30+('Geo Match'!Y30*'Stage Match'!Y24)*100+'Challenge Match'!Y24*10</f>
        <v>102</v>
      </c>
      <c r="Z23" s="1">
        <f>'Needs Match'!Z30+('Geo Match'!Z30*'Stage Match'!Z24)*100+'Challenge Match'!Z24*10</f>
        <v>102</v>
      </c>
      <c r="AA23" s="1">
        <f>'Needs Match'!AA30+('Geo Match'!AA30*'Stage Match'!AA24)*100+'Challenge Match'!AA24*10</f>
        <v>11</v>
      </c>
      <c r="AB23" s="1">
        <f>'Needs Match'!AB30+('Geo Match'!AB30*'Stage Match'!AB24)*100+'Challenge Match'!AB24*10</f>
        <v>12</v>
      </c>
      <c r="AC23" s="1">
        <f>'Needs Match'!AC30+('Geo Match'!AC30*'Stage Match'!AC24)*100+'Challenge Match'!AC24*10</f>
        <v>111</v>
      </c>
      <c r="AD23" s="1">
        <f>'Needs Match'!AD30+('Geo Match'!AD30*'Stage Match'!AD24)*100+'Challenge Match'!AD24*10</f>
        <v>103</v>
      </c>
      <c r="AE23" s="1">
        <f>'Needs Match'!AE30+('Geo Match'!AE30*'Stage Match'!AE24)*100+'Challenge Match'!AE24*10</f>
        <v>1</v>
      </c>
      <c r="AF23" s="1">
        <f>'Needs Match'!AF30+('Geo Match'!AF30*'Stage Match'!AF24)*100+'Challenge Match'!AF24*10</f>
        <v>2</v>
      </c>
      <c r="AG23" s="1">
        <f>'Needs Match'!AG30+('Geo Match'!AG30*'Stage Match'!AG24)*100+'Challenge Match'!AG24*10</f>
        <v>103</v>
      </c>
      <c r="AH23" s="1">
        <f>'Needs Match'!AH30+('Geo Match'!AH30*'Stage Match'!AH24)*100+'Challenge Match'!AH24*10</f>
        <v>111</v>
      </c>
    </row>
    <row r="24" spans="1:34" ht="15.75" customHeight="1">
      <c r="A24" s="7" t="s">
        <v>79</v>
      </c>
      <c r="B24" s="1" t="s">
        <v>81</v>
      </c>
      <c r="C24" s="1">
        <f>'Needs Match'!C31+('Geo Match'!C31*'Stage Match'!C25)*100+'Challenge Match'!C25*10</f>
        <v>1</v>
      </c>
      <c r="D24" s="1">
        <f>'Needs Match'!D31+('Geo Match'!D31*'Stage Match'!D25)*100+'Challenge Match'!D25*10</f>
        <v>101</v>
      </c>
      <c r="E24" s="1">
        <f>'Needs Match'!E31+('Geo Match'!E31*'Stage Match'!E25)*100+'Challenge Match'!E25*10</f>
        <v>1</v>
      </c>
      <c r="F24" s="1">
        <f>'Needs Match'!F31+('Geo Match'!F31*'Stage Match'!F25)*100+'Challenge Match'!F25*10</f>
        <v>12</v>
      </c>
      <c r="G24" s="1">
        <f>'Needs Match'!G31+('Geo Match'!G31*'Stage Match'!G25)*100+'Challenge Match'!G25*10</f>
        <v>13</v>
      </c>
      <c r="H24" s="1">
        <f>'Needs Match'!H31+('Geo Match'!H31*'Stage Match'!H25)*100+'Challenge Match'!H25*10</f>
        <v>13</v>
      </c>
      <c r="I24" s="1">
        <f>'Needs Match'!I31+('Geo Match'!I31*'Stage Match'!I25)*100+'Challenge Match'!I25*10</f>
        <v>2</v>
      </c>
      <c r="J24" s="1">
        <f>'Needs Match'!J31+('Geo Match'!J31*'Stage Match'!J25)*100+'Challenge Match'!J25*10</f>
        <v>0</v>
      </c>
      <c r="K24" s="1">
        <f>'Needs Match'!K31+('Geo Match'!K31*'Stage Match'!K25)*100+'Challenge Match'!K25*10</f>
        <v>3</v>
      </c>
      <c r="L24" s="1">
        <f>'Needs Match'!L31+('Geo Match'!L31*'Stage Match'!L25)*100+'Challenge Match'!L25*10</f>
        <v>13</v>
      </c>
      <c r="M24" s="1">
        <f>'Needs Match'!M31+('Geo Match'!M31*'Stage Match'!M25)*100+'Challenge Match'!M25*10</f>
        <v>2</v>
      </c>
      <c r="N24" s="1">
        <f>'Needs Match'!N31+('Geo Match'!N31*'Stage Match'!N25)*100+'Challenge Match'!N25*10</f>
        <v>1</v>
      </c>
      <c r="O24" s="1">
        <f>'Needs Match'!O31+('Geo Match'!O31*'Stage Match'!O25)*100+'Challenge Match'!O25*10</f>
        <v>5</v>
      </c>
      <c r="P24" s="1">
        <f>'Needs Match'!P31+('Geo Match'!P31*'Stage Match'!P25)*100+'Challenge Match'!P25*10</f>
        <v>2</v>
      </c>
      <c r="Q24" s="1">
        <f>'Needs Match'!Q31+('Geo Match'!Q31*'Stage Match'!Q25)*100+'Challenge Match'!Q25*10</f>
        <v>2</v>
      </c>
      <c r="R24" s="1">
        <f>'Needs Match'!R31+('Geo Match'!R31*'Stage Match'!R25)*100+'Challenge Match'!R25*10</f>
        <v>11</v>
      </c>
      <c r="S24" s="1">
        <f>'Needs Match'!S31+('Geo Match'!S31*'Stage Match'!S25)*100+'Challenge Match'!S25*10</f>
        <v>2</v>
      </c>
      <c r="T24" s="1">
        <f>'Needs Match'!T31+('Geo Match'!T31*'Stage Match'!T25)*100+'Challenge Match'!T25*10</f>
        <v>4</v>
      </c>
      <c r="U24" s="1">
        <f>'Needs Match'!U31+('Geo Match'!U31*'Stage Match'!U25)*100+'Challenge Match'!U25*10</f>
        <v>3</v>
      </c>
      <c r="V24" s="1">
        <f>'Needs Match'!V31+('Geo Match'!V31*'Stage Match'!V25)*100+'Challenge Match'!V25*10</f>
        <v>11</v>
      </c>
      <c r="W24" s="1">
        <f>'Needs Match'!W31+('Geo Match'!W31*'Stage Match'!W25)*100+'Challenge Match'!W25*10</f>
        <v>3</v>
      </c>
      <c r="X24" s="1">
        <f>'Needs Match'!X31+('Geo Match'!X31*'Stage Match'!X25)*100+'Challenge Match'!X25*10</f>
        <v>1</v>
      </c>
      <c r="Y24" s="1">
        <f>'Needs Match'!Y31+('Geo Match'!Y31*'Stage Match'!Y25)*100+'Challenge Match'!Y25*10</f>
        <v>2</v>
      </c>
      <c r="Z24" s="1">
        <f>'Needs Match'!Z31+('Geo Match'!Z31*'Stage Match'!Z25)*100+'Challenge Match'!Z25*10</f>
        <v>5</v>
      </c>
      <c r="AA24" s="1">
        <f>'Needs Match'!AA31+('Geo Match'!AA31*'Stage Match'!AA25)*100+'Challenge Match'!AA25*10</f>
        <v>1</v>
      </c>
      <c r="AB24" s="1">
        <f>'Needs Match'!AB31+('Geo Match'!AB31*'Stage Match'!AB25)*100+'Challenge Match'!AB25*10</f>
        <v>14</v>
      </c>
      <c r="AC24" s="1">
        <f>'Needs Match'!AC31+('Geo Match'!AC31*'Stage Match'!AC25)*100+'Challenge Match'!AC25*10</f>
        <v>11</v>
      </c>
      <c r="AD24" s="1">
        <f>'Needs Match'!AD31+('Geo Match'!AD31*'Stage Match'!AD25)*100+'Challenge Match'!AD25*10</f>
        <v>3</v>
      </c>
      <c r="AE24" s="1">
        <f>'Needs Match'!AE31+('Geo Match'!AE31*'Stage Match'!AE25)*100+'Challenge Match'!AE25*10</f>
        <v>1</v>
      </c>
      <c r="AF24" s="1">
        <f>'Needs Match'!AF31+('Geo Match'!AF31*'Stage Match'!AF25)*100+'Challenge Match'!AF25*10</f>
        <v>3</v>
      </c>
      <c r="AG24" s="1">
        <f>'Needs Match'!AG31+('Geo Match'!AG31*'Stage Match'!AG25)*100+'Challenge Match'!AG25*10</f>
        <v>5</v>
      </c>
      <c r="AH24" s="1">
        <f>'Needs Match'!AH31+('Geo Match'!AH31*'Stage Match'!AH25)*100+'Challenge Match'!AH25*10</f>
        <v>4</v>
      </c>
    </row>
    <row r="25" spans="1:34" ht="15.75" customHeight="1">
      <c r="A25" s="7" t="s">
        <v>82</v>
      </c>
      <c r="B25" s="1" t="s">
        <v>84</v>
      </c>
      <c r="C25" s="1">
        <f>'Needs Match'!C32+('Geo Match'!C32*'Stage Match'!C26)*100+'Challenge Match'!C26*10</f>
        <v>100</v>
      </c>
      <c r="D25" s="1">
        <f>'Needs Match'!D32+('Geo Match'!D32*'Stage Match'!D26)*100+'Challenge Match'!D26*10</f>
        <v>0</v>
      </c>
      <c r="E25" s="1">
        <f>'Needs Match'!E32+('Geo Match'!E32*'Stage Match'!E26)*100+'Challenge Match'!E26*10</f>
        <v>100</v>
      </c>
      <c r="F25" s="1">
        <f>'Needs Match'!F32+('Geo Match'!F32*'Stage Match'!F26)*100+'Challenge Match'!F26*10</f>
        <v>1</v>
      </c>
      <c r="G25" s="1">
        <f>'Needs Match'!G32+('Geo Match'!G32*'Stage Match'!G26)*100+'Challenge Match'!G26*10</f>
        <v>1</v>
      </c>
      <c r="H25" s="1">
        <f>'Needs Match'!H32+('Geo Match'!H32*'Stage Match'!H26)*100+'Challenge Match'!H26*10</f>
        <v>0</v>
      </c>
      <c r="I25" s="1">
        <f>'Needs Match'!I32+('Geo Match'!I32*'Stage Match'!I26)*100+'Challenge Match'!I26*10</f>
        <v>11</v>
      </c>
      <c r="J25" s="1">
        <f>'Needs Match'!J32+('Geo Match'!J32*'Stage Match'!J26)*100+'Challenge Match'!J26*10</f>
        <v>111</v>
      </c>
      <c r="K25" s="1">
        <f>'Needs Match'!K32+('Geo Match'!K32*'Stage Match'!K26)*100+'Challenge Match'!K26*10</f>
        <v>0</v>
      </c>
      <c r="L25" s="1">
        <f>'Needs Match'!L32+('Geo Match'!L32*'Stage Match'!L26)*100+'Challenge Match'!L26*10</f>
        <v>100</v>
      </c>
      <c r="M25" s="1">
        <f>'Needs Match'!M32+('Geo Match'!M32*'Stage Match'!M26)*100+'Challenge Match'!M26*10</f>
        <v>11</v>
      </c>
      <c r="N25" s="1">
        <f>'Needs Match'!N32+('Geo Match'!N32*'Stage Match'!N26)*100+'Challenge Match'!N26*10</f>
        <v>211</v>
      </c>
      <c r="O25" s="1">
        <f>'Needs Match'!O32+('Geo Match'!O32*'Stage Match'!O26)*100+'Challenge Match'!O26*10</f>
        <v>12</v>
      </c>
      <c r="P25" s="1">
        <f>'Needs Match'!P32+('Geo Match'!P32*'Stage Match'!P26)*100+'Challenge Match'!P26*10</f>
        <v>11</v>
      </c>
      <c r="Q25" s="1">
        <f>'Needs Match'!Q32+('Geo Match'!Q32*'Stage Match'!Q26)*100+'Challenge Match'!Q26*10</f>
        <v>101</v>
      </c>
      <c r="R25" s="1">
        <f>'Needs Match'!R32+('Geo Match'!R32*'Stage Match'!R26)*100+'Challenge Match'!R26*10</f>
        <v>0</v>
      </c>
      <c r="S25" s="1">
        <f>'Needs Match'!S32+('Geo Match'!S32*'Stage Match'!S26)*100+'Challenge Match'!S26*10</f>
        <v>110</v>
      </c>
      <c r="T25" s="1">
        <f>'Needs Match'!T32+('Geo Match'!T32*'Stage Match'!T26)*100+'Challenge Match'!T26*10</f>
        <v>3</v>
      </c>
      <c r="U25" s="1">
        <f>'Needs Match'!U32+('Geo Match'!U32*'Stage Match'!U26)*100+'Challenge Match'!U26*10</f>
        <v>200</v>
      </c>
      <c r="V25" s="1">
        <f>'Needs Match'!V32+('Geo Match'!V32*'Stage Match'!V26)*100+'Challenge Match'!V26*10</f>
        <v>0</v>
      </c>
      <c r="W25" s="1">
        <f>'Needs Match'!W32+('Geo Match'!W32*'Stage Match'!W26)*100+'Challenge Match'!W26*10</f>
        <v>101</v>
      </c>
      <c r="X25" s="1">
        <f>'Needs Match'!X32+('Geo Match'!X32*'Stage Match'!X26)*100+'Challenge Match'!X26*10</f>
        <v>100</v>
      </c>
      <c r="Y25" s="1">
        <f>'Needs Match'!Y32+('Geo Match'!Y32*'Stage Match'!Y26)*100+'Challenge Match'!Y26*10</f>
        <v>101</v>
      </c>
      <c r="Z25" s="1">
        <f>'Needs Match'!Z32+('Geo Match'!Z32*'Stage Match'!Z26)*100+'Challenge Match'!Z26*10</f>
        <v>102</v>
      </c>
      <c r="AA25" s="1">
        <f>'Needs Match'!AA32+('Geo Match'!AA32*'Stage Match'!AA26)*100+'Challenge Match'!AA26*10</f>
        <v>100</v>
      </c>
      <c r="AB25" s="1">
        <f>'Needs Match'!AB32+('Geo Match'!AB32*'Stage Match'!AB26)*100+'Challenge Match'!AB26*10</f>
        <v>102</v>
      </c>
      <c r="AC25" s="1">
        <f>'Needs Match'!AC32+('Geo Match'!AC32*'Stage Match'!AC26)*100+'Challenge Match'!AC26*10</f>
        <v>0</v>
      </c>
      <c r="AD25" s="1">
        <f>'Needs Match'!AD32+('Geo Match'!AD32*'Stage Match'!AD26)*100+'Challenge Match'!AD26*10</f>
        <v>100</v>
      </c>
      <c r="AE25" s="1">
        <f>'Needs Match'!AE32+('Geo Match'!AE32*'Stage Match'!AE26)*100+'Challenge Match'!AE26*10</f>
        <v>10</v>
      </c>
      <c r="AF25" s="1">
        <f>'Needs Match'!AF32+('Geo Match'!AF32*'Stage Match'!AF26)*100+'Challenge Match'!AF26*10</f>
        <v>1</v>
      </c>
      <c r="AG25" s="1">
        <f>'Needs Match'!AG32+('Geo Match'!AG32*'Stage Match'!AG26)*100+'Challenge Match'!AG26*10</f>
        <v>100</v>
      </c>
      <c r="AH25" s="1">
        <f>'Needs Match'!AH32+('Geo Match'!AH32*'Stage Match'!AH26)*100+'Challenge Match'!AH26*10</f>
        <v>102</v>
      </c>
    </row>
    <row r="26" spans="1:34" ht="15.75" customHeight="1">
      <c r="A26" s="7" t="s">
        <v>85</v>
      </c>
      <c r="B26" s="1" t="s">
        <v>37</v>
      </c>
      <c r="C26" s="1">
        <f>'Needs Match'!C33+('Geo Match'!C33*'Stage Match'!C27)*100+'Challenge Match'!C27*10</f>
        <v>111</v>
      </c>
      <c r="D26" s="1">
        <f>'Needs Match'!D33+('Geo Match'!D33*'Stage Match'!D27)*100+'Challenge Match'!D27*10</f>
        <v>110</v>
      </c>
      <c r="E26" s="1">
        <f>'Needs Match'!E33+('Geo Match'!E33*'Stage Match'!E27)*100+'Challenge Match'!E27*10</f>
        <v>10</v>
      </c>
      <c r="F26" s="1">
        <f>'Needs Match'!F33+('Geo Match'!F33*'Stage Match'!F27)*100+'Challenge Match'!F27*10</f>
        <v>11</v>
      </c>
      <c r="G26" s="1">
        <f>'Needs Match'!G33+('Geo Match'!G33*'Stage Match'!G27)*100+'Challenge Match'!G27*10</f>
        <v>11</v>
      </c>
      <c r="H26" s="1">
        <f>'Needs Match'!H33+('Geo Match'!H33*'Stage Match'!H27)*100+'Challenge Match'!H27*10</f>
        <v>11</v>
      </c>
      <c r="I26" s="1">
        <f>'Needs Match'!I33+('Geo Match'!I33*'Stage Match'!I27)*100+'Challenge Match'!I27*10</f>
        <v>3</v>
      </c>
      <c r="J26" s="1">
        <f>'Needs Match'!J33+('Geo Match'!J33*'Stage Match'!J27)*100+'Challenge Match'!J27*10</f>
        <v>100</v>
      </c>
      <c r="K26" s="1">
        <f>'Needs Match'!K33+('Geo Match'!K33*'Stage Match'!K27)*100+'Challenge Match'!K27*10</f>
        <v>112</v>
      </c>
      <c r="L26" s="1">
        <f>'Needs Match'!L33+('Geo Match'!L33*'Stage Match'!L27)*100+'Challenge Match'!L27*10</f>
        <v>12</v>
      </c>
      <c r="M26" s="1">
        <f>'Needs Match'!M33+('Geo Match'!M33*'Stage Match'!M27)*100+'Challenge Match'!M27*10</f>
        <v>1</v>
      </c>
      <c r="N26" s="1">
        <f>'Needs Match'!N33+('Geo Match'!N33*'Stage Match'!N27)*100+'Challenge Match'!N27*10</f>
        <v>201</v>
      </c>
      <c r="O26" s="1">
        <f>'Needs Match'!O33+('Geo Match'!O33*'Stage Match'!O27)*100+'Challenge Match'!O27*10</f>
        <v>3</v>
      </c>
      <c r="P26" s="1">
        <f>'Needs Match'!P33+('Geo Match'!P33*'Stage Match'!P27)*100+'Challenge Match'!P27*10</f>
        <v>1</v>
      </c>
      <c r="Q26" s="1">
        <f>'Needs Match'!Q33+('Geo Match'!Q33*'Stage Match'!Q27)*100+'Challenge Match'!Q27*10</f>
        <v>11</v>
      </c>
      <c r="R26" s="1">
        <f>'Needs Match'!R33+('Geo Match'!R33*'Stage Match'!R27)*100+'Challenge Match'!R27*10</f>
        <v>10</v>
      </c>
      <c r="S26" s="1">
        <f>'Needs Match'!S33+('Geo Match'!S33*'Stage Match'!S27)*100+'Challenge Match'!S27*10</f>
        <v>1</v>
      </c>
      <c r="T26" s="1">
        <f>'Needs Match'!T33+('Geo Match'!T33*'Stage Match'!T27)*100+'Challenge Match'!T27*10</f>
        <v>14</v>
      </c>
      <c r="U26" s="1">
        <f>'Needs Match'!U33+('Geo Match'!U33*'Stage Match'!U27)*100+'Challenge Match'!U27*10</f>
        <v>212</v>
      </c>
      <c r="V26" s="1">
        <f>'Needs Match'!V33+('Geo Match'!V33*'Stage Match'!V27)*100+'Challenge Match'!V27*10</f>
        <v>11</v>
      </c>
      <c r="W26" s="1">
        <f>'Needs Match'!W33+('Geo Match'!W33*'Stage Match'!W27)*100+'Challenge Match'!W27*10</f>
        <v>112</v>
      </c>
      <c r="X26" s="1">
        <f>'Needs Match'!X33+('Geo Match'!X33*'Stage Match'!X27)*100+'Challenge Match'!X27*10</f>
        <v>110</v>
      </c>
      <c r="Y26" s="1">
        <f>'Needs Match'!Y33+('Geo Match'!Y33*'Stage Match'!Y27)*100+'Challenge Match'!Y27*10</f>
        <v>11</v>
      </c>
      <c r="Z26" s="1">
        <f>'Needs Match'!Z33+('Geo Match'!Z33*'Stage Match'!Z27)*100+'Challenge Match'!Z27*10</f>
        <v>12</v>
      </c>
      <c r="AA26" s="1">
        <f>'Needs Match'!AA33+('Geo Match'!AA33*'Stage Match'!AA27)*100+'Challenge Match'!AA27*10</f>
        <v>111</v>
      </c>
      <c r="AB26" s="1">
        <f>'Needs Match'!AB33+('Geo Match'!AB33*'Stage Match'!AB27)*100+'Challenge Match'!AB27*10</f>
        <v>12</v>
      </c>
      <c r="AC26" s="1">
        <f>'Needs Match'!AC33+('Geo Match'!AC33*'Stage Match'!AC27)*100+'Challenge Match'!AC27*10</f>
        <v>11</v>
      </c>
      <c r="AD26" s="1">
        <f>'Needs Match'!AD33+('Geo Match'!AD33*'Stage Match'!AD27)*100+'Challenge Match'!AD27*10</f>
        <v>12</v>
      </c>
      <c r="AE26" s="1">
        <f>'Needs Match'!AE33+('Geo Match'!AE33*'Stage Match'!AE27)*100+'Challenge Match'!AE27*10</f>
        <v>0</v>
      </c>
      <c r="AF26" s="1">
        <f>'Needs Match'!AF33+('Geo Match'!AF33*'Stage Match'!AF27)*100+'Challenge Match'!AF27*10</f>
        <v>13</v>
      </c>
      <c r="AG26" s="1">
        <f>'Needs Match'!AG33+('Geo Match'!AG33*'Stage Match'!AG27)*100+'Challenge Match'!AG27*10</f>
        <v>12</v>
      </c>
      <c r="AH26" s="1">
        <f>'Needs Match'!AH33+('Geo Match'!AH33*'Stage Match'!AH27)*100+'Challenge Match'!AH27*10</f>
        <v>12</v>
      </c>
    </row>
    <row r="27" spans="1:34" ht="15.75" customHeight="1">
      <c r="A27" s="7" t="s">
        <v>87</v>
      </c>
      <c r="B27" s="1" t="s">
        <v>60</v>
      </c>
      <c r="C27" s="1">
        <f>'Needs Match'!C34+('Geo Match'!C34*'Stage Match'!C28)*100+'Challenge Match'!C28*10</f>
        <v>10</v>
      </c>
      <c r="D27" s="1">
        <f>'Needs Match'!D34+('Geo Match'!D34*'Stage Match'!D28)*100+'Challenge Match'!D28*10</f>
        <v>10</v>
      </c>
      <c r="E27" s="1">
        <f>'Needs Match'!E34+('Geo Match'!E34*'Stage Match'!E28)*100+'Challenge Match'!E28*10</f>
        <v>11</v>
      </c>
      <c r="F27" s="1">
        <f>'Needs Match'!F34+('Geo Match'!F34*'Stage Match'!F28)*100+'Challenge Match'!F28*10</f>
        <v>1</v>
      </c>
      <c r="G27" s="1">
        <f>'Needs Match'!G34+('Geo Match'!G34*'Stage Match'!G28)*100+'Challenge Match'!G28*10</f>
        <v>1</v>
      </c>
      <c r="H27" s="1">
        <f>'Needs Match'!H34+('Geo Match'!H34*'Stage Match'!H28)*100+'Challenge Match'!H28*10</f>
        <v>1</v>
      </c>
      <c r="I27" s="1">
        <f>'Needs Match'!I34+('Geo Match'!I34*'Stage Match'!I28)*100+'Challenge Match'!I28*10</f>
        <v>1</v>
      </c>
      <c r="J27" s="1">
        <f>'Needs Match'!J34+('Geo Match'!J34*'Stage Match'!J28)*100+'Challenge Match'!J28*10</f>
        <v>0</v>
      </c>
      <c r="K27" s="1">
        <f>'Needs Match'!K34+('Geo Match'!K34*'Stage Match'!K28)*100+'Challenge Match'!K28*10</f>
        <v>11</v>
      </c>
      <c r="L27" s="1">
        <f>'Needs Match'!L34+('Geo Match'!L34*'Stage Match'!L28)*100+'Challenge Match'!L28*10</f>
        <v>2</v>
      </c>
      <c r="M27" s="1">
        <f>'Needs Match'!M34+('Geo Match'!M34*'Stage Match'!M28)*100+'Challenge Match'!M28*10</f>
        <v>0</v>
      </c>
      <c r="N27" s="1">
        <f>'Needs Match'!N34+('Geo Match'!N34*'Stage Match'!N28)*100+'Challenge Match'!N28*10</f>
        <v>0</v>
      </c>
      <c r="O27" s="1">
        <f>'Needs Match'!O34+('Geo Match'!O34*'Stage Match'!O28)*100+'Challenge Match'!O28*10</f>
        <v>2</v>
      </c>
      <c r="P27" s="1">
        <f>'Needs Match'!P34+('Geo Match'!P34*'Stage Match'!P28)*100+'Challenge Match'!P28*10</f>
        <v>1</v>
      </c>
      <c r="Q27" s="1">
        <f>'Needs Match'!Q34+('Geo Match'!Q34*'Stage Match'!Q28)*100+'Challenge Match'!Q28*10</f>
        <v>12</v>
      </c>
      <c r="R27" s="1">
        <f>'Needs Match'!R34+('Geo Match'!R34*'Stage Match'!R28)*100+'Challenge Match'!R28*10</f>
        <v>1</v>
      </c>
      <c r="S27" s="1">
        <f>'Needs Match'!S34+('Geo Match'!S34*'Stage Match'!S28)*100+'Challenge Match'!S28*10</f>
        <v>1</v>
      </c>
      <c r="T27" s="1">
        <f>'Needs Match'!T34+('Geo Match'!T34*'Stage Match'!T28)*100+'Challenge Match'!T28*10</f>
        <v>12</v>
      </c>
      <c r="U27" s="1">
        <f>'Needs Match'!U34+('Geo Match'!U34*'Stage Match'!U28)*100+'Challenge Match'!U28*10</f>
        <v>11</v>
      </c>
      <c r="V27" s="1">
        <f>'Needs Match'!V34+('Geo Match'!V34*'Stage Match'!V28)*100+'Challenge Match'!V28*10</f>
        <v>0</v>
      </c>
      <c r="W27" s="1">
        <f>'Needs Match'!W34+('Geo Match'!W34*'Stage Match'!W28)*100+'Challenge Match'!W28*10</f>
        <v>11</v>
      </c>
      <c r="X27" s="1">
        <f>'Needs Match'!X34+('Geo Match'!X34*'Stage Match'!X28)*100+'Challenge Match'!X28*10</f>
        <v>11</v>
      </c>
      <c r="Y27" s="1">
        <f>'Needs Match'!Y34+('Geo Match'!Y34*'Stage Match'!Y28)*100+'Challenge Match'!Y28*10</f>
        <v>11</v>
      </c>
      <c r="Z27" s="1">
        <f>'Needs Match'!Z34+('Geo Match'!Z34*'Stage Match'!Z28)*100+'Challenge Match'!Z28*10</f>
        <v>12</v>
      </c>
      <c r="AA27" s="1">
        <f>'Needs Match'!AA34+('Geo Match'!AA34*'Stage Match'!AA28)*100+'Challenge Match'!AA28*10</f>
        <v>11</v>
      </c>
      <c r="AB27" s="1">
        <f>'Needs Match'!AB34+('Geo Match'!AB34*'Stage Match'!AB28)*100+'Challenge Match'!AB28*10</f>
        <v>1</v>
      </c>
      <c r="AC27" s="1">
        <f>'Needs Match'!AC34+('Geo Match'!AC34*'Stage Match'!AC28)*100+'Challenge Match'!AC28*10</f>
        <v>101</v>
      </c>
      <c r="AD27" s="1">
        <f>'Needs Match'!AD34+('Geo Match'!AD34*'Stage Match'!AD28)*100+'Challenge Match'!AD28*10</f>
        <v>12</v>
      </c>
      <c r="AE27" s="1">
        <f>'Needs Match'!AE34+('Geo Match'!AE34*'Stage Match'!AE28)*100+'Challenge Match'!AE28*10</f>
        <v>1</v>
      </c>
      <c r="AF27" s="1">
        <f>'Needs Match'!AF34+('Geo Match'!AF34*'Stage Match'!AF28)*100+'Challenge Match'!AF28*10</f>
        <v>11</v>
      </c>
      <c r="AG27" s="1">
        <f>'Needs Match'!AG34+('Geo Match'!AG34*'Stage Match'!AG28)*100+'Challenge Match'!AG28*10</f>
        <v>12</v>
      </c>
      <c r="AH27" s="1">
        <f>'Needs Match'!AH34+('Geo Match'!AH34*'Stage Match'!AH28)*100+'Challenge Match'!AH28*10</f>
        <v>12</v>
      </c>
    </row>
    <row r="28" spans="1:34" ht="15.75" customHeight="1">
      <c r="A28" s="12" t="s">
        <v>89</v>
      </c>
      <c r="B28" s="1" t="s">
        <v>37</v>
      </c>
      <c r="C28" s="1">
        <f>'Needs Match'!C35+('Geo Match'!C35*'Stage Match'!C29)*100+'Challenge Match'!C29*10</f>
        <v>211</v>
      </c>
      <c r="D28" s="1">
        <f>'Needs Match'!D35+('Geo Match'!D35*'Stage Match'!D29)*100+'Challenge Match'!D29*10</f>
        <v>0</v>
      </c>
      <c r="E28" s="1">
        <f>'Needs Match'!E35+('Geo Match'!E35*'Stage Match'!E29)*100+'Challenge Match'!E29*10</f>
        <v>110</v>
      </c>
      <c r="F28" s="1">
        <f>'Needs Match'!F35+('Geo Match'!F35*'Stage Match'!F29)*100+'Challenge Match'!F29*10</f>
        <v>111</v>
      </c>
      <c r="G28" s="1">
        <f>'Needs Match'!G35+('Geo Match'!G35*'Stage Match'!G29)*100+'Challenge Match'!G29*10</f>
        <v>111</v>
      </c>
      <c r="H28" s="1">
        <f>'Needs Match'!H35+('Geo Match'!H35*'Stage Match'!H29)*100+'Challenge Match'!H29*10</f>
        <v>111</v>
      </c>
      <c r="I28" s="1">
        <f>'Needs Match'!I35+('Geo Match'!I35*'Stage Match'!I29)*100+'Challenge Match'!I29*10</f>
        <v>103</v>
      </c>
      <c r="J28" s="1">
        <f>'Needs Match'!J35+('Geo Match'!J35*'Stage Match'!J29)*100+'Challenge Match'!J29*10</f>
        <v>101</v>
      </c>
      <c r="K28" s="1">
        <f>'Needs Match'!K35+('Geo Match'!K35*'Stage Match'!K29)*100+'Challenge Match'!K29*10</f>
        <v>201</v>
      </c>
      <c r="L28" s="1">
        <f>'Needs Match'!L35+('Geo Match'!L35*'Stage Match'!L29)*100+'Challenge Match'!L29*10</f>
        <v>211</v>
      </c>
      <c r="M28" s="1">
        <f>'Needs Match'!M35+('Geo Match'!M35*'Stage Match'!M29)*100+'Challenge Match'!M29*10</f>
        <v>101</v>
      </c>
      <c r="N28" s="1">
        <f>'Needs Match'!N35+('Geo Match'!N35*'Stage Match'!N29)*100+'Challenge Match'!N29*10</f>
        <v>301</v>
      </c>
      <c r="O28" s="1">
        <f>'Needs Match'!O35+('Geo Match'!O35*'Stage Match'!O29)*100+'Challenge Match'!O29*10</f>
        <v>102</v>
      </c>
      <c r="P28" s="1">
        <f>'Needs Match'!P35+('Geo Match'!P35*'Stage Match'!P29)*100+'Challenge Match'!P29*10</f>
        <v>101</v>
      </c>
      <c r="Q28" s="1">
        <f>'Needs Match'!Q35+('Geo Match'!Q35*'Stage Match'!Q29)*100+'Challenge Match'!Q29*10</f>
        <v>110</v>
      </c>
      <c r="R28" s="1">
        <f>'Needs Match'!R35+('Geo Match'!R35*'Stage Match'!R29)*100+'Challenge Match'!R29*10</f>
        <v>110</v>
      </c>
      <c r="S28" s="1">
        <f>'Needs Match'!S35+('Geo Match'!S35*'Stage Match'!S29)*100+'Challenge Match'!S29*10</f>
        <v>101</v>
      </c>
      <c r="T28" s="1">
        <f>'Needs Match'!T35+('Geo Match'!T35*'Stage Match'!T29)*100+'Challenge Match'!T29*10</f>
        <v>104</v>
      </c>
      <c r="U28" s="1">
        <f>'Needs Match'!U35+('Geo Match'!U35*'Stage Match'!U29)*100+'Challenge Match'!U29*10</f>
        <v>411</v>
      </c>
      <c r="V28" s="1">
        <f>'Needs Match'!V35+('Geo Match'!V35*'Stage Match'!V29)*100+'Challenge Match'!V29*10</f>
        <v>111</v>
      </c>
      <c r="W28" s="1">
        <f>'Needs Match'!W35+('Geo Match'!W35*'Stage Match'!W29)*100+'Challenge Match'!W29*10</f>
        <v>111</v>
      </c>
      <c r="X28" s="1">
        <f>'Needs Match'!X35+('Geo Match'!X35*'Stage Match'!X29)*100+'Challenge Match'!X29*10</f>
        <v>110</v>
      </c>
      <c r="Y28" s="1">
        <f>'Needs Match'!Y35+('Geo Match'!Y35*'Stage Match'!Y29)*100+'Challenge Match'!Y29*10</f>
        <v>101</v>
      </c>
      <c r="Z28" s="1">
        <f>'Needs Match'!Z35+('Geo Match'!Z35*'Stage Match'!Z29)*100+'Challenge Match'!Z29*10</f>
        <v>102</v>
      </c>
      <c r="AA28" s="1">
        <f>'Needs Match'!AA35+('Geo Match'!AA35*'Stage Match'!AA29)*100+'Challenge Match'!AA29*10</f>
        <v>110</v>
      </c>
      <c r="AB28" s="1">
        <f>'Needs Match'!AB35+('Geo Match'!AB35*'Stage Match'!AB29)*100+'Challenge Match'!AB29*10</f>
        <v>112</v>
      </c>
      <c r="AC28" s="1">
        <f>'Needs Match'!AC35+('Geo Match'!AC35*'Stage Match'!AC29)*100+'Challenge Match'!AC29*10</f>
        <v>110</v>
      </c>
      <c r="AD28" s="1">
        <f>'Needs Match'!AD35+('Geo Match'!AD35*'Stage Match'!AD29)*100+'Challenge Match'!AD29*10</f>
        <v>101</v>
      </c>
      <c r="AE28" s="1">
        <f>'Needs Match'!AE35+('Geo Match'!AE35*'Stage Match'!AE29)*100+'Challenge Match'!AE29*10</f>
        <v>100</v>
      </c>
      <c r="AF28" s="1">
        <f>'Needs Match'!AF35+('Geo Match'!AF35*'Stage Match'!AF29)*100+'Challenge Match'!AF29*10</f>
        <v>102</v>
      </c>
      <c r="AG28" s="1">
        <f>'Needs Match'!AG35+('Geo Match'!AG35*'Stage Match'!AG29)*100+'Challenge Match'!AG29*10</f>
        <v>101</v>
      </c>
      <c r="AH28" s="1">
        <f>'Needs Match'!AH35+('Geo Match'!AH35*'Stage Match'!AH29)*100+'Challenge Match'!AH29*10</f>
        <v>112</v>
      </c>
    </row>
    <row r="29" spans="1:34" ht="15.75" customHeight="1">
      <c r="A29" s="7" t="s">
        <v>90</v>
      </c>
      <c r="B29" s="1" t="s">
        <v>60</v>
      </c>
      <c r="C29" s="1">
        <f>'Needs Match'!C36+('Geo Match'!C36*'Stage Match'!C30)*100+'Challenge Match'!C30*10</f>
        <v>0</v>
      </c>
      <c r="D29" s="1">
        <f>'Needs Match'!D36+('Geo Match'!D36*'Stage Match'!D30)*100+'Challenge Match'!D30*10</f>
        <v>10</v>
      </c>
      <c r="E29" s="1">
        <f>'Needs Match'!E36+('Geo Match'!E36*'Stage Match'!E30)*100+'Challenge Match'!E30*10</f>
        <v>1</v>
      </c>
      <c r="F29" s="1">
        <f>'Needs Match'!F36+('Geo Match'!F36*'Stage Match'!F30)*100+'Challenge Match'!F30*10</f>
        <v>0</v>
      </c>
      <c r="G29" s="1">
        <f>'Needs Match'!G36+('Geo Match'!G36*'Stage Match'!G30)*100+'Challenge Match'!G30*10</f>
        <v>1</v>
      </c>
      <c r="H29" s="1">
        <f>'Needs Match'!H36+('Geo Match'!H36*'Stage Match'!H30)*100+'Challenge Match'!H30*10</f>
        <v>100</v>
      </c>
      <c r="I29" s="1">
        <f>'Needs Match'!I36+('Geo Match'!I36*'Stage Match'!I30)*100+'Challenge Match'!I30*10</f>
        <v>1</v>
      </c>
      <c r="J29" s="1">
        <f>'Needs Match'!J36+('Geo Match'!J36*'Stage Match'!J30)*100+'Challenge Match'!J30*10</f>
        <v>0</v>
      </c>
      <c r="K29" s="1">
        <f>'Needs Match'!K36+('Geo Match'!K36*'Stage Match'!K30)*100+'Challenge Match'!K30*10</f>
        <v>111</v>
      </c>
      <c r="L29" s="1">
        <f>'Needs Match'!L36+('Geo Match'!L36*'Stage Match'!L30)*100+'Challenge Match'!L30*10</f>
        <v>200</v>
      </c>
      <c r="M29" s="1">
        <f>'Needs Match'!M36+('Geo Match'!M36*'Stage Match'!M30)*100+'Challenge Match'!M30*10</f>
        <v>0</v>
      </c>
      <c r="N29" s="1">
        <f>'Needs Match'!N36+('Geo Match'!N36*'Stage Match'!N30)*100+'Challenge Match'!N30*10</f>
        <v>1</v>
      </c>
      <c r="O29" s="1">
        <f>'Needs Match'!O36+('Geo Match'!O36*'Stage Match'!O30)*100+'Challenge Match'!O30*10</f>
        <v>1</v>
      </c>
      <c r="P29" s="1">
        <f>'Needs Match'!P36+('Geo Match'!P36*'Stage Match'!P30)*100+'Challenge Match'!P30*10</f>
        <v>0</v>
      </c>
      <c r="Q29" s="1">
        <f>'Needs Match'!Q36+('Geo Match'!Q36*'Stage Match'!Q30)*100+'Challenge Match'!Q30*10</f>
        <v>0</v>
      </c>
      <c r="R29" s="1">
        <f>'Needs Match'!R36+('Geo Match'!R36*'Stage Match'!R30)*100+'Challenge Match'!R30*10</f>
        <v>0</v>
      </c>
      <c r="S29" s="1">
        <f>'Needs Match'!S36+('Geo Match'!S36*'Stage Match'!S30)*100+'Challenge Match'!S30*10</f>
        <v>0</v>
      </c>
      <c r="T29" s="1">
        <f>'Needs Match'!T36+('Geo Match'!T36*'Stage Match'!T30)*100+'Challenge Match'!T30*10</f>
        <v>111</v>
      </c>
      <c r="U29" s="1">
        <f>'Needs Match'!U36+('Geo Match'!U36*'Stage Match'!U30)*100+'Challenge Match'!U30*10</f>
        <v>0</v>
      </c>
      <c r="V29" s="1">
        <f>'Needs Match'!V36+('Geo Match'!V36*'Stage Match'!V30)*100+'Challenge Match'!V30*10</f>
        <v>0</v>
      </c>
      <c r="W29" s="1">
        <f>'Needs Match'!W36+('Geo Match'!W36*'Stage Match'!W30)*100+'Challenge Match'!W30*10</f>
        <v>0</v>
      </c>
      <c r="X29" s="1">
        <f>'Needs Match'!X36+('Geo Match'!X36*'Stage Match'!X30)*100+'Challenge Match'!X30*10</f>
        <v>0</v>
      </c>
      <c r="Y29" s="1">
        <f>'Needs Match'!Y36+('Geo Match'!Y36*'Stage Match'!Y30)*100+'Challenge Match'!Y30*10</f>
        <v>111</v>
      </c>
      <c r="Z29" s="1">
        <f>'Needs Match'!Z36+('Geo Match'!Z36*'Stage Match'!Z30)*100+'Challenge Match'!Z30*10</f>
        <v>110</v>
      </c>
      <c r="AA29" s="1">
        <f>'Needs Match'!AA36+('Geo Match'!AA36*'Stage Match'!AA30)*100+'Challenge Match'!AA30*10</f>
        <v>1</v>
      </c>
      <c r="AB29" s="1">
        <f>'Needs Match'!AB36+('Geo Match'!AB36*'Stage Match'!AB30)*100+'Challenge Match'!AB30*10</f>
        <v>1</v>
      </c>
      <c r="AC29" s="1">
        <f>'Needs Match'!AC36+('Geo Match'!AC36*'Stage Match'!AC30)*100+'Challenge Match'!AC30*10</f>
        <v>0</v>
      </c>
      <c r="AD29" s="1">
        <f>'Needs Match'!AD36+('Geo Match'!AD36*'Stage Match'!AD30)*100+'Challenge Match'!AD30*10</f>
        <v>110</v>
      </c>
      <c r="AE29" s="1">
        <f>'Needs Match'!AE36+('Geo Match'!AE36*'Stage Match'!AE30)*100+'Challenge Match'!AE30*10</f>
        <v>0</v>
      </c>
      <c r="AF29" s="1">
        <f>'Needs Match'!AF36+('Geo Match'!AF36*'Stage Match'!AF30)*100+'Challenge Match'!AF30*10</f>
        <v>11</v>
      </c>
      <c r="AG29" s="1">
        <f>'Needs Match'!AG36+('Geo Match'!AG36*'Stage Match'!AG30)*100+'Challenge Match'!AG30*10</f>
        <v>10</v>
      </c>
      <c r="AH29" s="1">
        <f>'Needs Match'!AH36+('Geo Match'!AH36*'Stage Match'!AH30)*100+'Challenge Match'!AH30*10</f>
        <v>102</v>
      </c>
    </row>
    <row r="30" spans="1:34" ht="15.75" customHeight="1">
      <c r="A30" s="7" t="s">
        <v>92</v>
      </c>
      <c r="B30" s="1" t="s">
        <v>46</v>
      </c>
      <c r="C30" s="1">
        <f>'Needs Match'!C37+('Geo Match'!C37*'Stage Match'!C31)*100+'Challenge Match'!C31*10</f>
        <v>106</v>
      </c>
      <c r="D30" s="1">
        <f>'Needs Match'!D37+('Geo Match'!D37*'Stage Match'!D31)*100+'Challenge Match'!D31*10</f>
        <v>106</v>
      </c>
      <c r="E30" s="1">
        <f>'Needs Match'!E37+('Geo Match'!E37*'Stage Match'!E31)*100+'Challenge Match'!E31*10</f>
        <v>5</v>
      </c>
      <c r="F30" s="1">
        <f>'Needs Match'!F37+('Geo Match'!F37*'Stage Match'!F31)*100+'Challenge Match'!F31*10</f>
        <v>14</v>
      </c>
      <c r="G30" s="1">
        <f>'Needs Match'!G37+('Geo Match'!G37*'Stage Match'!G31)*100+'Challenge Match'!G31*10</f>
        <v>12</v>
      </c>
      <c r="H30" s="1">
        <f>'Needs Match'!H37+('Geo Match'!H37*'Stage Match'!H31)*100+'Challenge Match'!H31*10</f>
        <v>14</v>
      </c>
      <c r="I30" s="1">
        <f>'Needs Match'!I37+('Geo Match'!I37*'Stage Match'!I31)*100+'Challenge Match'!I31*10</f>
        <v>3</v>
      </c>
      <c r="J30" s="1">
        <f>'Needs Match'!J37+('Geo Match'!J37*'Stage Match'!J31)*100+'Challenge Match'!J31*10</f>
        <v>105</v>
      </c>
      <c r="K30" s="1">
        <f>'Needs Match'!K37+('Geo Match'!K37*'Stage Match'!K31)*100+'Challenge Match'!K31*10</f>
        <v>3</v>
      </c>
      <c r="L30" s="1">
        <f>'Needs Match'!L37+('Geo Match'!L37*'Stage Match'!L31)*100+'Challenge Match'!L31*10</f>
        <v>14</v>
      </c>
      <c r="M30" s="1">
        <f>'Needs Match'!M37+('Geo Match'!M37*'Stage Match'!M31)*100+'Challenge Match'!M31*10</f>
        <v>4</v>
      </c>
      <c r="N30" s="1">
        <f>'Needs Match'!N37+('Geo Match'!N37*'Stage Match'!N31)*100+'Challenge Match'!N31*10</f>
        <v>104</v>
      </c>
      <c r="O30" s="1">
        <f>'Needs Match'!O37+('Geo Match'!O37*'Stage Match'!O31)*100+'Challenge Match'!O31*10</f>
        <v>0</v>
      </c>
      <c r="P30" s="1">
        <f>'Needs Match'!P37+('Geo Match'!P37*'Stage Match'!P31)*100+'Challenge Match'!P31*10</f>
        <v>4</v>
      </c>
      <c r="Q30" s="1">
        <f>'Needs Match'!Q37+('Geo Match'!Q37*'Stage Match'!Q31)*100+'Challenge Match'!Q31*10</f>
        <v>4</v>
      </c>
      <c r="R30" s="1">
        <f>'Needs Match'!R37+('Geo Match'!R37*'Stage Match'!R31)*100+'Challenge Match'!R31*10</f>
        <v>16</v>
      </c>
      <c r="S30" s="1">
        <f>'Needs Match'!S37+('Geo Match'!S37*'Stage Match'!S31)*100+'Challenge Match'!S31*10</f>
        <v>5</v>
      </c>
      <c r="T30" s="1">
        <f>'Needs Match'!T37+('Geo Match'!T37*'Stage Match'!T31)*100+'Challenge Match'!T31*10</f>
        <v>0</v>
      </c>
      <c r="U30" s="1">
        <f>'Needs Match'!U37+('Geo Match'!U37*'Stage Match'!U31)*100+'Challenge Match'!U31*10</f>
        <v>104</v>
      </c>
      <c r="V30" s="1">
        <f>'Needs Match'!V37+('Geo Match'!V37*'Stage Match'!V31)*100+'Challenge Match'!V31*10</f>
        <v>16</v>
      </c>
      <c r="W30" s="1">
        <f>'Needs Match'!W37+('Geo Match'!W37*'Stage Match'!W31)*100+'Challenge Match'!W31*10</f>
        <v>103</v>
      </c>
      <c r="X30" s="1">
        <f>'Needs Match'!X37+('Geo Match'!X37*'Stage Match'!X31)*100+'Challenge Match'!X31*10</f>
        <v>106</v>
      </c>
      <c r="Y30" s="1">
        <f>'Needs Match'!Y37+('Geo Match'!Y37*'Stage Match'!Y31)*100+'Challenge Match'!Y31*10</f>
        <v>3</v>
      </c>
      <c r="Z30" s="1">
        <f>'Needs Match'!Z37+('Geo Match'!Z37*'Stage Match'!Z31)*100+'Challenge Match'!Z31*10</f>
        <v>1</v>
      </c>
      <c r="AA30" s="1">
        <f>'Needs Match'!AA37+('Geo Match'!AA37*'Stage Match'!AA31)*100+'Challenge Match'!AA31*10</f>
        <v>105</v>
      </c>
      <c r="AB30" s="1">
        <f>'Needs Match'!AB37+('Geo Match'!AB37*'Stage Match'!AB31)*100+'Challenge Match'!AB31*10</f>
        <v>11</v>
      </c>
      <c r="AC30" s="1">
        <f>'Needs Match'!AC37+('Geo Match'!AC37*'Stage Match'!AC31)*100+'Challenge Match'!AC31*10</f>
        <v>16</v>
      </c>
      <c r="AD30" s="1">
        <f>'Needs Match'!AD37+('Geo Match'!AD37*'Stage Match'!AD31)*100+'Challenge Match'!AD31*10</f>
        <v>4</v>
      </c>
      <c r="AE30" s="1">
        <f>'Needs Match'!AE37+('Geo Match'!AE37*'Stage Match'!AE31)*100+'Challenge Match'!AE31*10</f>
        <v>6</v>
      </c>
      <c r="AF30" s="1">
        <f>'Needs Match'!AF37+('Geo Match'!AF37*'Stage Match'!AF31)*100+'Challenge Match'!AF31*10</f>
        <v>3</v>
      </c>
      <c r="AG30" s="1">
        <f>'Needs Match'!AG37+('Geo Match'!AG37*'Stage Match'!AG31)*100+'Challenge Match'!AG31*10</f>
        <v>2</v>
      </c>
      <c r="AH30" s="1">
        <f>'Needs Match'!AH37+('Geo Match'!AH37*'Stage Match'!AH31)*100+'Challenge Match'!AH31*10</f>
        <v>1</v>
      </c>
    </row>
    <row r="31" spans="1:34" ht="15.75" customHeight="1">
      <c r="A31" s="7" t="s">
        <v>94</v>
      </c>
      <c r="B31" s="1" t="s">
        <v>52</v>
      </c>
      <c r="C31" s="1">
        <f>'Needs Match'!C38+('Geo Match'!C38*'Stage Match'!C32)*100+'Challenge Match'!C32*10</f>
        <v>1</v>
      </c>
      <c r="D31" s="1">
        <f>'Needs Match'!D38+('Geo Match'!D38*'Stage Match'!D32)*100+'Challenge Match'!D32*10</f>
        <v>110</v>
      </c>
      <c r="E31" s="1">
        <f>'Needs Match'!E38+('Geo Match'!E38*'Stage Match'!E32)*100+'Challenge Match'!E32*10</f>
        <v>0</v>
      </c>
      <c r="F31" s="1">
        <f>'Needs Match'!F38+('Geo Match'!F38*'Stage Match'!F32)*100+'Challenge Match'!F32*10</f>
        <v>1</v>
      </c>
      <c r="G31" s="1">
        <f>'Needs Match'!G38+('Geo Match'!G38*'Stage Match'!G32)*100+'Challenge Match'!G32*10</f>
        <v>1</v>
      </c>
      <c r="H31" s="1">
        <f>'Needs Match'!H38+('Geo Match'!H38*'Stage Match'!H32)*100+'Challenge Match'!H32*10</f>
        <v>1</v>
      </c>
      <c r="I31" s="1">
        <f>'Needs Match'!I38+('Geo Match'!I38*'Stage Match'!I32)*100+'Challenge Match'!I32*10</f>
        <v>1</v>
      </c>
      <c r="J31" s="1">
        <f>'Needs Match'!J38+('Geo Match'!J38*'Stage Match'!J32)*100+'Challenge Match'!J32*10</f>
        <v>0</v>
      </c>
      <c r="K31" s="1">
        <f>'Needs Match'!K38+('Geo Match'!K38*'Stage Match'!K32)*100+'Challenge Match'!K32*10</f>
        <v>11</v>
      </c>
      <c r="L31" s="1">
        <f>'Needs Match'!L38+('Geo Match'!L38*'Stage Match'!L32)*100+'Challenge Match'!L32*10</f>
        <v>1</v>
      </c>
      <c r="M31" s="1">
        <f>'Needs Match'!M38+('Geo Match'!M38*'Stage Match'!M32)*100+'Challenge Match'!M32*10</f>
        <v>1</v>
      </c>
      <c r="N31" s="1">
        <f>'Needs Match'!N38+('Geo Match'!N38*'Stage Match'!N32)*100+'Challenge Match'!N32*10</f>
        <v>1</v>
      </c>
      <c r="O31" s="1">
        <f>'Needs Match'!O38+('Geo Match'!O38*'Stage Match'!O32)*100+'Challenge Match'!O32*10</f>
        <v>1</v>
      </c>
      <c r="P31" s="1">
        <f>'Needs Match'!P38+('Geo Match'!P38*'Stage Match'!P32)*100+'Challenge Match'!P32*10</f>
        <v>1</v>
      </c>
      <c r="Q31" s="1">
        <f>'Needs Match'!Q38+('Geo Match'!Q38*'Stage Match'!Q32)*100+'Challenge Match'!Q32*10</f>
        <v>0</v>
      </c>
      <c r="R31" s="1">
        <f>'Needs Match'!R38+('Geo Match'!R38*'Stage Match'!R32)*100+'Challenge Match'!R32*10</f>
        <v>0</v>
      </c>
      <c r="S31" s="1">
        <f>'Needs Match'!S38+('Geo Match'!S38*'Stage Match'!S32)*100+'Challenge Match'!S32*10</f>
        <v>1</v>
      </c>
      <c r="T31" s="1">
        <f>'Needs Match'!T38+('Geo Match'!T38*'Stage Match'!T32)*100+'Challenge Match'!T32*10</f>
        <v>11</v>
      </c>
      <c r="U31" s="1">
        <f>'Needs Match'!U38+('Geo Match'!U38*'Stage Match'!U32)*100+'Challenge Match'!U32*10</f>
        <v>1</v>
      </c>
      <c r="V31" s="1">
        <f>'Needs Match'!V38+('Geo Match'!V38*'Stage Match'!V32)*100+'Challenge Match'!V32*10</f>
        <v>1</v>
      </c>
      <c r="W31" s="1">
        <f>'Needs Match'!W38+('Geo Match'!W38*'Stage Match'!W32)*100+'Challenge Match'!W32*10</f>
        <v>1</v>
      </c>
      <c r="X31" s="1">
        <f>'Needs Match'!X38+('Geo Match'!X38*'Stage Match'!X32)*100+'Challenge Match'!X32*10</f>
        <v>0</v>
      </c>
      <c r="Y31" s="1">
        <f>'Needs Match'!Y38+('Geo Match'!Y38*'Stage Match'!Y32)*100+'Challenge Match'!Y32*10</f>
        <v>11</v>
      </c>
      <c r="Z31" s="1">
        <f>'Needs Match'!Z38+('Geo Match'!Z38*'Stage Match'!Z32)*100+'Challenge Match'!Z32*10</f>
        <v>11</v>
      </c>
      <c r="AA31" s="1">
        <f>'Needs Match'!AA38+('Geo Match'!AA38*'Stage Match'!AA32)*100+'Challenge Match'!AA32*10</f>
        <v>0</v>
      </c>
      <c r="AB31" s="1">
        <f>'Needs Match'!AB38+('Geo Match'!AB38*'Stage Match'!AB32)*100+'Challenge Match'!AB32*10</f>
        <v>1</v>
      </c>
      <c r="AC31" s="1">
        <f>'Needs Match'!AC38+('Geo Match'!AC38*'Stage Match'!AC32)*100+'Challenge Match'!AC32*10</f>
        <v>0</v>
      </c>
      <c r="AD31" s="1">
        <f>'Needs Match'!AD38+('Geo Match'!AD38*'Stage Match'!AD32)*100+'Challenge Match'!AD32*10</f>
        <v>11</v>
      </c>
      <c r="AE31" s="1">
        <f>'Needs Match'!AE38+('Geo Match'!AE38*'Stage Match'!AE32)*100+'Challenge Match'!AE32*10</f>
        <v>0</v>
      </c>
      <c r="AF31" s="1">
        <f>'Needs Match'!AF38+('Geo Match'!AF38*'Stage Match'!AF32)*100+'Challenge Match'!AF32*10</f>
        <v>11</v>
      </c>
      <c r="AG31" s="1">
        <f>'Needs Match'!AG38+('Geo Match'!AG38*'Stage Match'!AG32)*100+'Challenge Match'!AG32*10</f>
        <v>11</v>
      </c>
      <c r="AH31" s="1">
        <f>'Needs Match'!AH38+('Geo Match'!AH38*'Stage Match'!AH32)*100+'Challenge Match'!AH32*10</f>
        <v>0</v>
      </c>
    </row>
    <row r="32" spans="1:34" ht="15.75" customHeight="1">
      <c r="A32" s="7" t="s">
        <v>96</v>
      </c>
      <c r="B32" s="1" t="s">
        <v>46</v>
      </c>
      <c r="C32" s="1">
        <f>'Needs Match'!C39+('Geo Match'!C39*'Stage Match'!C33)*100+'Challenge Match'!C33*10</f>
        <v>200</v>
      </c>
      <c r="D32" s="1">
        <f>'Needs Match'!D39+('Geo Match'!D39*'Stage Match'!D33)*100+'Challenge Match'!D33*10</f>
        <v>100</v>
      </c>
      <c r="E32" s="1">
        <f>'Needs Match'!E39+('Geo Match'!E39*'Stage Match'!E33)*100+'Challenge Match'!E33*10</f>
        <v>1</v>
      </c>
      <c r="F32" s="1">
        <f>'Needs Match'!F39+('Geo Match'!F39*'Stage Match'!F33)*100+'Challenge Match'!F33*10</f>
        <v>12</v>
      </c>
      <c r="G32" s="1">
        <f>'Needs Match'!G39+('Geo Match'!G39*'Stage Match'!G33)*100+'Challenge Match'!G33*10</f>
        <v>112</v>
      </c>
      <c r="H32" s="1">
        <f>'Needs Match'!H39+('Geo Match'!H39*'Stage Match'!H33)*100+'Challenge Match'!H33*10</f>
        <v>11</v>
      </c>
      <c r="I32" s="1">
        <f>'Needs Match'!I39+('Geo Match'!I39*'Stage Match'!I33)*100+'Challenge Match'!I33*10</f>
        <v>1</v>
      </c>
      <c r="J32" s="1">
        <f>'Needs Match'!J39+('Geo Match'!J39*'Stage Match'!J33)*100+'Challenge Match'!J33*10</f>
        <v>1</v>
      </c>
      <c r="K32" s="1">
        <f>'Needs Match'!K39+('Geo Match'!K39*'Stage Match'!K33)*100+'Challenge Match'!K33*10</f>
        <v>0</v>
      </c>
      <c r="L32" s="1">
        <f>'Needs Match'!L39+('Geo Match'!L39*'Stage Match'!L33)*100+'Challenge Match'!L33*10</f>
        <v>11</v>
      </c>
      <c r="M32" s="1">
        <f>'Needs Match'!M39+('Geo Match'!M39*'Stage Match'!M33)*100+'Challenge Match'!M33*10</f>
        <v>101</v>
      </c>
      <c r="N32" s="1">
        <f>'Needs Match'!N39+('Geo Match'!N39*'Stage Match'!N33)*100+'Challenge Match'!N33*10</f>
        <v>201</v>
      </c>
      <c r="O32" s="1">
        <f>'Needs Match'!O39+('Geo Match'!O39*'Stage Match'!O33)*100+'Challenge Match'!O33*10</f>
        <v>3</v>
      </c>
      <c r="P32" s="1">
        <f>'Needs Match'!P39+('Geo Match'!P39*'Stage Match'!P33)*100+'Challenge Match'!P33*10</f>
        <v>102</v>
      </c>
      <c r="Q32" s="1">
        <f>'Needs Match'!Q39+('Geo Match'!Q39*'Stage Match'!Q33)*100+'Challenge Match'!Q33*10</f>
        <v>2</v>
      </c>
      <c r="R32" s="1">
        <f>'Needs Match'!R39+('Geo Match'!R39*'Stage Match'!R33)*100+'Challenge Match'!R33*10</f>
        <v>11</v>
      </c>
      <c r="S32" s="1">
        <f>'Needs Match'!S39+('Geo Match'!S39*'Stage Match'!S33)*100+'Challenge Match'!S33*10</f>
        <v>1</v>
      </c>
      <c r="T32" s="1">
        <f>'Needs Match'!T39+('Geo Match'!T39*'Stage Match'!T33)*100+'Challenge Match'!T33*10</f>
        <v>2</v>
      </c>
      <c r="U32" s="1">
        <f>'Needs Match'!U39+('Geo Match'!U39*'Stage Match'!U33)*100+'Challenge Match'!U33*10</f>
        <v>0</v>
      </c>
      <c r="V32" s="1">
        <f>'Needs Match'!V39+('Geo Match'!V39*'Stage Match'!V33)*100+'Challenge Match'!V33*10</f>
        <v>10</v>
      </c>
      <c r="W32" s="1">
        <f>'Needs Match'!W39+('Geo Match'!W39*'Stage Match'!W33)*100+'Challenge Match'!W33*10</f>
        <v>1</v>
      </c>
      <c r="X32" s="1">
        <f>'Needs Match'!X39+('Geo Match'!X39*'Stage Match'!X33)*100+'Challenge Match'!X33*10</f>
        <v>101</v>
      </c>
      <c r="Y32" s="1">
        <f>'Needs Match'!Y39+('Geo Match'!Y39*'Stage Match'!Y33)*100+'Challenge Match'!Y33*10</f>
        <v>2</v>
      </c>
      <c r="Z32" s="1">
        <f>'Needs Match'!Z39+('Geo Match'!Z39*'Stage Match'!Z33)*100+'Challenge Match'!Z33*10</f>
        <v>2</v>
      </c>
      <c r="AA32" s="1">
        <f>'Needs Match'!AA39+('Geo Match'!AA39*'Stage Match'!AA33)*100+'Challenge Match'!AA33*10</f>
        <v>100</v>
      </c>
      <c r="AB32" s="1">
        <f>'Needs Match'!AB39+('Geo Match'!AB39*'Stage Match'!AB33)*100+'Challenge Match'!AB33*10</f>
        <v>13</v>
      </c>
      <c r="AC32" s="1">
        <f>'Needs Match'!AC39+('Geo Match'!AC39*'Stage Match'!AC33)*100+'Challenge Match'!AC33*10</f>
        <v>10</v>
      </c>
      <c r="AD32" s="1">
        <f>'Needs Match'!AD39+('Geo Match'!AD39*'Stage Match'!AD33)*100+'Challenge Match'!AD33*10</f>
        <v>1</v>
      </c>
      <c r="AE32" s="1">
        <f>'Needs Match'!AE39+('Geo Match'!AE39*'Stage Match'!AE33)*100+'Challenge Match'!AE33*10</f>
        <v>1</v>
      </c>
      <c r="AF32" s="1">
        <f>'Needs Match'!AF39+('Geo Match'!AF39*'Stage Match'!AF33)*100+'Challenge Match'!AF33*10</f>
        <v>1</v>
      </c>
      <c r="AG32" s="1">
        <f>'Needs Match'!AG39+('Geo Match'!AG39*'Stage Match'!AG33)*100+'Challenge Match'!AG33*10</f>
        <v>1</v>
      </c>
      <c r="AH32" s="1">
        <f>'Needs Match'!AH39+('Geo Match'!AH39*'Stage Match'!AH33)*100+'Challenge Match'!AH33*10</f>
        <v>2</v>
      </c>
    </row>
    <row r="33" spans="1:34" ht="15.75" customHeight="1">
      <c r="A33" s="7" t="s">
        <v>97</v>
      </c>
      <c r="B33" s="1" t="s">
        <v>46</v>
      </c>
      <c r="C33" s="1">
        <f>'Needs Match'!C40+('Geo Match'!C40*'Stage Match'!C34)*100+'Challenge Match'!C34*10</f>
        <v>100</v>
      </c>
      <c r="D33" s="1">
        <f>'Needs Match'!D40+('Geo Match'!D40*'Stage Match'!D34)*100+'Challenge Match'!D34*10</f>
        <v>100</v>
      </c>
      <c r="E33" s="1">
        <f>'Needs Match'!E40+('Geo Match'!E40*'Stage Match'!E34)*100+'Challenge Match'!E34*10</f>
        <v>1</v>
      </c>
      <c r="F33" s="1">
        <f>'Needs Match'!F40+('Geo Match'!F40*'Stage Match'!F34)*100+'Challenge Match'!F34*10</f>
        <v>11</v>
      </c>
      <c r="G33" s="1">
        <f>'Needs Match'!G40+('Geo Match'!G40*'Stage Match'!G34)*100+'Challenge Match'!G34*10</f>
        <v>11</v>
      </c>
      <c r="H33" s="1">
        <f>'Needs Match'!H40+('Geo Match'!H40*'Stage Match'!H34)*100+'Challenge Match'!H34*10</f>
        <v>11</v>
      </c>
      <c r="I33" s="1">
        <f>'Needs Match'!I40+('Geo Match'!I40*'Stage Match'!I34)*100+'Challenge Match'!I34*10</f>
        <v>2</v>
      </c>
      <c r="J33" s="1">
        <f>'Needs Match'!J40+('Geo Match'!J40*'Stage Match'!J34)*100+'Challenge Match'!J34*10</f>
        <v>0</v>
      </c>
      <c r="K33" s="1">
        <f>'Needs Match'!K40+('Geo Match'!K40*'Stage Match'!K34)*100+'Challenge Match'!K34*10</f>
        <v>1</v>
      </c>
      <c r="L33" s="1">
        <f>'Needs Match'!L40+('Geo Match'!L40*'Stage Match'!L34)*100+'Challenge Match'!L34*10</f>
        <v>12</v>
      </c>
      <c r="M33" s="1">
        <f>'Needs Match'!M40+('Geo Match'!M40*'Stage Match'!M34)*100+'Challenge Match'!M34*10</f>
        <v>0</v>
      </c>
      <c r="N33" s="1">
        <f>'Needs Match'!N40+('Geo Match'!N40*'Stage Match'!N34)*100+'Challenge Match'!N34*10</f>
        <v>100</v>
      </c>
      <c r="O33" s="1">
        <f>'Needs Match'!O40+('Geo Match'!O40*'Stage Match'!O34)*100+'Challenge Match'!O34*10</f>
        <v>3</v>
      </c>
      <c r="P33" s="1">
        <f>'Needs Match'!P40+('Geo Match'!P40*'Stage Match'!P34)*100+'Challenge Match'!P34*10</f>
        <v>1</v>
      </c>
      <c r="Q33" s="1">
        <f>'Needs Match'!Q40+('Geo Match'!Q40*'Stage Match'!Q34)*100+'Challenge Match'!Q34*10</f>
        <v>2</v>
      </c>
      <c r="R33" s="1">
        <f>'Needs Match'!R40+('Geo Match'!R40*'Stage Match'!R34)*100+'Challenge Match'!R34*10</f>
        <v>11</v>
      </c>
      <c r="S33" s="1">
        <f>'Needs Match'!S40+('Geo Match'!S40*'Stage Match'!S34)*100+'Challenge Match'!S34*10</f>
        <v>1</v>
      </c>
      <c r="T33" s="1">
        <f>'Needs Match'!T40+('Geo Match'!T40*'Stage Match'!T34)*100+'Challenge Match'!T34*10</f>
        <v>2</v>
      </c>
      <c r="U33" s="1">
        <f>'Needs Match'!U40+('Geo Match'!U40*'Stage Match'!U34)*100+'Challenge Match'!U34*10</f>
        <v>1</v>
      </c>
      <c r="V33" s="1">
        <f>'Needs Match'!V40+('Geo Match'!V40*'Stage Match'!V34)*100+'Challenge Match'!V34*10</f>
        <v>10</v>
      </c>
      <c r="W33" s="1">
        <f>'Needs Match'!W40+('Geo Match'!W40*'Stage Match'!W34)*100+'Challenge Match'!W34*10</f>
        <v>1</v>
      </c>
      <c r="X33" s="1">
        <f>'Needs Match'!X40+('Geo Match'!X40*'Stage Match'!X34)*100+'Challenge Match'!X34*10</f>
        <v>101</v>
      </c>
      <c r="Y33" s="1">
        <f>'Needs Match'!Y40+('Geo Match'!Y40*'Stage Match'!Y34)*100+'Challenge Match'!Y34*10</f>
        <v>1</v>
      </c>
      <c r="Z33" s="1">
        <f>'Needs Match'!Z40+('Geo Match'!Z40*'Stage Match'!Z34)*100+'Challenge Match'!Z34*10</f>
        <v>1</v>
      </c>
      <c r="AA33" s="1">
        <f>'Needs Match'!AA40+('Geo Match'!AA40*'Stage Match'!AA34)*100+'Challenge Match'!AA34*10</f>
        <v>101</v>
      </c>
      <c r="AB33" s="1">
        <f>'Needs Match'!AB40+('Geo Match'!AB40*'Stage Match'!AB34)*100+'Challenge Match'!AB34*10</f>
        <v>12</v>
      </c>
      <c r="AC33" s="1">
        <f>'Needs Match'!AC40+('Geo Match'!AC40*'Stage Match'!AC34)*100+'Challenge Match'!AC34*10</f>
        <v>11</v>
      </c>
      <c r="AD33" s="1">
        <f>'Needs Match'!AD40+('Geo Match'!AD40*'Stage Match'!AD34)*100+'Challenge Match'!AD34*10</f>
        <v>2</v>
      </c>
      <c r="AE33" s="1">
        <f>'Needs Match'!AE40+('Geo Match'!AE40*'Stage Match'!AE34)*100+'Challenge Match'!AE34*10</f>
        <v>1</v>
      </c>
      <c r="AF33" s="1">
        <f>'Needs Match'!AF40+('Geo Match'!AF40*'Stage Match'!AF34)*100+'Challenge Match'!AF34*10</f>
        <v>2</v>
      </c>
      <c r="AG33" s="1">
        <f>'Needs Match'!AG40+('Geo Match'!AG40*'Stage Match'!AG34)*100+'Challenge Match'!AG34*10</f>
        <v>2</v>
      </c>
      <c r="AH33" s="1">
        <f>'Needs Match'!AH40+('Geo Match'!AH40*'Stage Match'!AH34)*100+'Challenge Match'!AH34*10</f>
        <v>2</v>
      </c>
    </row>
    <row r="34" spans="1:34" ht="15.75" customHeight="1">
      <c r="A34" s="7" t="s">
        <v>98</v>
      </c>
      <c r="B34" s="1" t="s">
        <v>84</v>
      </c>
      <c r="C34" s="1">
        <f>'Needs Match'!C41+('Geo Match'!C41*'Stage Match'!C35)*100+'Challenge Match'!C35*10</f>
        <v>200</v>
      </c>
      <c r="D34" s="1">
        <f>'Needs Match'!D41+('Geo Match'!D41*'Stage Match'!D35)*100+'Challenge Match'!D35*10</f>
        <v>100</v>
      </c>
      <c r="E34" s="1">
        <f>'Needs Match'!E41+('Geo Match'!E41*'Stage Match'!E35)*100+'Challenge Match'!E35*10</f>
        <v>100</v>
      </c>
      <c r="F34" s="1">
        <f>'Needs Match'!F41+('Geo Match'!F41*'Stage Match'!F35)*100+'Challenge Match'!F35*10</f>
        <v>0</v>
      </c>
      <c r="G34" s="1">
        <f>'Needs Match'!G41+('Geo Match'!G41*'Stage Match'!G35)*100+'Challenge Match'!G35*10</f>
        <v>100</v>
      </c>
      <c r="H34" s="1">
        <f>'Needs Match'!H41+('Geo Match'!H41*'Stage Match'!H35)*100+'Challenge Match'!H35*10</f>
        <v>0</v>
      </c>
      <c r="I34" s="1">
        <f>'Needs Match'!I41+('Geo Match'!I41*'Stage Match'!I35)*100+'Challenge Match'!I35*10</f>
        <v>11</v>
      </c>
      <c r="J34" s="1">
        <f>'Needs Match'!J41+('Geo Match'!J41*'Stage Match'!J35)*100+'Challenge Match'!J35*10</f>
        <v>10</v>
      </c>
      <c r="K34" s="1">
        <f>'Needs Match'!K41+('Geo Match'!K41*'Stage Match'!K35)*100+'Challenge Match'!K35*10</f>
        <v>1</v>
      </c>
      <c r="L34" s="1">
        <f>'Needs Match'!L41+('Geo Match'!L41*'Stage Match'!L35)*100+'Challenge Match'!L35*10</f>
        <v>1</v>
      </c>
      <c r="M34" s="1">
        <f>'Needs Match'!M41+('Geo Match'!M41*'Stage Match'!M35)*100+'Challenge Match'!M35*10</f>
        <v>110</v>
      </c>
      <c r="N34" s="1">
        <f>'Needs Match'!N41+('Geo Match'!N41*'Stage Match'!N35)*100+'Challenge Match'!N35*10</f>
        <v>310</v>
      </c>
      <c r="O34" s="1">
        <f>'Needs Match'!O41+('Geo Match'!O41*'Stage Match'!O35)*100+'Challenge Match'!O35*10</f>
        <v>111</v>
      </c>
      <c r="P34" s="1">
        <f>'Needs Match'!P41+('Geo Match'!P41*'Stage Match'!P35)*100+'Challenge Match'!P35*10</f>
        <v>110</v>
      </c>
      <c r="Q34" s="1">
        <f>'Needs Match'!Q41+('Geo Match'!Q41*'Stage Match'!Q35)*100+'Challenge Match'!Q35*10</f>
        <v>1</v>
      </c>
      <c r="R34" s="1">
        <f>'Needs Match'!R41+('Geo Match'!R41*'Stage Match'!R35)*100+'Challenge Match'!R35*10</f>
        <v>0</v>
      </c>
      <c r="S34" s="1">
        <f>'Needs Match'!S41+('Geo Match'!S41*'Stage Match'!S35)*100+'Challenge Match'!S35*10</f>
        <v>110</v>
      </c>
      <c r="T34" s="1">
        <f>'Needs Match'!T41+('Geo Match'!T41*'Stage Match'!T35)*100+'Challenge Match'!T35*10</f>
        <v>1</v>
      </c>
      <c r="U34" s="1">
        <f>'Needs Match'!U41+('Geo Match'!U41*'Stage Match'!U35)*100+'Challenge Match'!U35*10</f>
        <v>1</v>
      </c>
      <c r="V34" s="1">
        <f>'Needs Match'!V41+('Geo Match'!V41*'Stage Match'!V35)*100+'Challenge Match'!V35*10</f>
        <v>0</v>
      </c>
      <c r="W34" s="1">
        <f>'Needs Match'!W41+('Geo Match'!W41*'Stage Match'!W35)*100+'Challenge Match'!W35*10</f>
        <v>1</v>
      </c>
      <c r="X34" s="1">
        <f>'Needs Match'!X41+('Geo Match'!X41*'Stage Match'!X35)*100+'Challenge Match'!X35*10</f>
        <v>100</v>
      </c>
      <c r="Y34" s="1">
        <f>'Needs Match'!Y41+('Geo Match'!Y41*'Stage Match'!Y35)*100+'Challenge Match'!Y35*10</f>
        <v>0</v>
      </c>
      <c r="Z34" s="1">
        <f>'Needs Match'!Z41+('Geo Match'!Z41*'Stage Match'!Z35)*100+'Challenge Match'!Z35*10</f>
        <v>0</v>
      </c>
      <c r="AA34" s="1">
        <f>'Needs Match'!AA41+('Geo Match'!AA41*'Stage Match'!AA35)*100+'Challenge Match'!AA35*10</f>
        <v>101</v>
      </c>
      <c r="AB34" s="1">
        <f>'Needs Match'!AB41+('Geo Match'!AB41*'Stage Match'!AB35)*100+'Challenge Match'!AB35*10</f>
        <v>100</v>
      </c>
      <c r="AC34" s="1">
        <f>'Needs Match'!AC41+('Geo Match'!AC41*'Stage Match'!AC35)*100+'Challenge Match'!AC35*10</f>
        <v>1</v>
      </c>
      <c r="AD34" s="1">
        <f>'Needs Match'!AD41+('Geo Match'!AD41*'Stage Match'!AD35)*100+'Challenge Match'!AD35*10</f>
        <v>1</v>
      </c>
      <c r="AE34" s="1">
        <f>'Needs Match'!AE41+('Geo Match'!AE41*'Stage Match'!AE35)*100+'Challenge Match'!AE35*10</f>
        <v>110</v>
      </c>
      <c r="AF34" s="1">
        <f>'Needs Match'!AF41+('Geo Match'!AF41*'Stage Match'!AF35)*100+'Challenge Match'!AF35*10</f>
        <v>101</v>
      </c>
      <c r="AG34" s="1">
        <f>'Needs Match'!AG41+('Geo Match'!AG41*'Stage Match'!AG35)*100+'Challenge Match'!AG35*10</f>
        <v>1</v>
      </c>
      <c r="AH34" s="1">
        <f>'Needs Match'!AH41+('Geo Match'!AH41*'Stage Match'!AH35)*100+'Challenge Match'!AH35*10</f>
        <v>0</v>
      </c>
    </row>
    <row r="35" spans="1:34" ht="15.75" customHeight="1">
      <c r="A35" s="7" t="s">
        <v>100</v>
      </c>
      <c r="B35" s="1" t="s">
        <v>43</v>
      </c>
      <c r="C35" s="1">
        <f>'Needs Match'!C42+('Geo Match'!C42*'Stage Match'!C36)*100+'Challenge Match'!C36*10</f>
        <v>210</v>
      </c>
      <c r="D35" s="1">
        <f>'Needs Match'!D42+('Geo Match'!D42*'Stage Match'!D36)*100+'Challenge Match'!D36*10</f>
        <v>11</v>
      </c>
      <c r="E35" s="1">
        <f>'Needs Match'!E42+('Geo Match'!E42*'Stage Match'!E36)*100+'Challenge Match'!E36*10</f>
        <v>111</v>
      </c>
      <c r="F35" s="1">
        <f>'Needs Match'!F42+('Geo Match'!F42*'Stage Match'!F36)*100+'Challenge Match'!F36*10</f>
        <v>111</v>
      </c>
      <c r="G35" s="1">
        <f>'Needs Match'!G42+('Geo Match'!G42*'Stage Match'!G36)*100+'Challenge Match'!G36*10</f>
        <v>112</v>
      </c>
      <c r="H35" s="1">
        <f>'Needs Match'!H42+('Geo Match'!H42*'Stage Match'!H36)*100+'Challenge Match'!H36*10</f>
        <v>112</v>
      </c>
      <c r="I35" s="1">
        <f>'Needs Match'!I42+('Geo Match'!I42*'Stage Match'!I36)*100+'Challenge Match'!I36*10</f>
        <v>101</v>
      </c>
      <c r="J35" s="1">
        <f>'Needs Match'!J42+('Geo Match'!J42*'Stage Match'!J36)*100+'Challenge Match'!J36*10</f>
        <v>100</v>
      </c>
      <c r="K35" s="1">
        <f>'Needs Match'!K42+('Geo Match'!K42*'Stage Match'!K36)*100+'Challenge Match'!K36*10</f>
        <v>211</v>
      </c>
      <c r="L35" s="1">
        <f>'Needs Match'!L42+('Geo Match'!L42*'Stage Match'!L36)*100+'Challenge Match'!L36*10</f>
        <v>211</v>
      </c>
      <c r="M35" s="1">
        <f>'Needs Match'!M42+('Geo Match'!M42*'Stage Match'!M36)*100+'Challenge Match'!M36*10</f>
        <v>101</v>
      </c>
      <c r="N35" s="1">
        <f>'Needs Match'!N42+('Geo Match'!N42*'Stage Match'!N36)*100+'Challenge Match'!N36*10</f>
        <v>300</v>
      </c>
      <c r="O35" s="1">
        <f>'Needs Match'!O42+('Geo Match'!O42*'Stage Match'!O36)*100+'Challenge Match'!O36*10</f>
        <v>103</v>
      </c>
      <c r="P35" s="1">
        <f>'Needs Match'!P42+('Geo Match'!P42*'Stage Match'!P36)*100+'Challenge Match'!P36*10</f>
        <v>101</v>
      </c>
      <c r="Q35" s="1">
        <f>'Needs Match'!Q42+('Geo Match'!Q42*'Stage Match'!Q36)*100+'Challenge Match'!Q36*10</f>
        <v>111</v>
      </c>
      <c r="R35" s="1">
        <f>'Needs Match'!R42+('Geo Match'!R42*'Stage Match'!R36)*100+'Challenge Match'!R36*10</f>
        <v>111</v>
      </c>
      <c r="S35" s="1">
        <f>'Needs Match'!S42+('Geo Match'!S42*'Stage Match'!S36)*100+'Challenge Match'!S36*10</f>
        <v>101</v>
      </c>
      <c r="T35" s="1">
        <f>'Needs Match'!T42+('Geo Match'!T42*'Stage Match'!T36)*100+'Challenge Match'!T36*10</f>
        <v>112</v>
      </c>
      <c r="U35" s="1">
        <f>'Needs Match'!U42+('Geo Match'!U42*'Stage Match'!U36)*100+'Challenge Match'!U36*10</f>
        <v>411</v>
      </c>
      <c r="V35" s="1">
        <f>'Needs Match'!V42+('Geo Match'!V42*'Stage Match'!V36)*100+'Challenge Match'!V36*10</f>
        <v>110</v>
      </c>
      <c r="W35" s="1">
        <f>'Needs Match'!W42+('Geo Match'!W42*'Stage Match'!W36)*100+'Challenge Match'!W36*10</f>
        <v>110</v>
      </c>
      <c r="X35" s="1">
        <f>'Needs Match'!X42+('Geo Match'!X42*'Stage Match'!X36)*100+'Challenge Match'!X36*10</f>
        <v>111</v>
      </c>
      <c r="Y35" s="1">
        <f>'Needs Match'!Y42+('Geo Match'!Y42*'Stage Match'!Y36)*100+'Challenge Match'!Y36*10</f>
        <v>111</v>
      </c>
      <c r="Z35" s="1">
        <f>'Needs Match'!Z42+('Geo Match'!Z42*'Stage Match'!Z36)*100+'Challenge Match'!Z36*10</f>
        <v>112</v>
      </c>
      <c r="AA35" s="1">
        <f>'Needs Match'!AA42+('Geo Match'!AA42*'Stage Match'!AA36)*100+'Challenge Match'!AA36*10</f>
        <v>110</v>
      </c>
      <c r="AB35" s="1">
        <f>'Needs Match'!AB42+('Geo Match'!AB42*'Stage Match'!AB36)*100+'Challenge Match'!AB36*10</f>
        <v>113</v>
      </c>
      <c r="AC35" s="1">
        <f>'Needs Match'!AC42+('Geo Match'!AC42*'Stage Match'!AC36)*100+'Challenge Match'!AC36*10</f>
        <v>110</v>
      </c>
      <c r="AD35" s="1">
        <f>'Needs Match'!AD42+('Geo Match'!AD42*'Stage Match'!AD36)*100+'Challenge Match'!AD36*10</f>
        <v>111</v>
      </c>
      <c r="AE35" s="1">
        <f>'Needs Match'!AE42+('Geo Match'!AE42*'Stage Match'!AE36)*100+'Challenge Match'!AE36*10</f>
        <v>101</v>
      </c>
      <c r="AF35" s="1">
        <f>'Needs Match'!AF42+('Geo Match'!AF42*'Stage Match'!AF36)*100+'Challenge Match'!AF36*10</f>
        <v>112</v>
      </c>
      <c r="AG35" s="1">
        <f>'Needs Match'!AG42+('Geo Match'!AG42*'Stage Match'!AG36)*100+'Challenge Match'!AG36*10</f>
        <v>112</v>
      </c>
      <c r="AH35" s="1">
        <f>'Needs Match'!AH42+('Geo Match'!AH42*'Stage Match'!AH36)*100+'Challenge Match'!AH36*10</f>
        <v>113</v>
      </c>
    </row>
    <row r="36" spans="1:34" ht="15.75" customHeight="1">
      <c r="A36" s="7" t="s">
        <v>101</v>
      </c>
      <c r="B36" s="1" t="s">
        <v>37</v>
      </c>
      <c r="C36" s="1">
        <f>'Needs Match'!C43+('Geo Match'!C43*'Stage Match'!C37)*100+'Challenge Match'!C37*10</f>
        <v>10</v>
      </c>
      <c r="D36" s="1">
        <f>'Needs Match'!D43+('Geo Match'!D43*'Stage Match'!D37)*100+'Challenge Match'!D37*10</f>
        <v>0</v>
      </c>
      <c r="E36" s="1">
        <f>'Needs Match'!E43+('Geo Match'!E43*'Stage Match'!E37)*100+'Challenge Match'!E37*10</f>
        <v>11</v>
      </c>
      <c r="F36" s="1">
        <f>'Needs Match'!F43+('Geo Match'!F43*'Stage Match'!F37)*100+'Challenge Match'!F37*10</f>
        <v>1</v>
      </c>
      <c r="G36" s="1">
        <f>'Needs Match'!G43+('Geo Match'!G43*'Stage Match'!G37)*100+'Challenge Match'!G37*10</f>
        <v>1</v>
      </c>
      <c r="H36" s="1">
        <f>'Needs Match'!H43+('Geo Match'!H43*'Stage Match'!H37)*100+'Challenge Match'!H37*10</f>
        <v>1</v>
      </c>
      <c r="I36" s="1">
        <f>'Needs Match'!I43+('Geo Match'!I43*'Stage Match'!I37)*100+'Challenge Match'!I37*10</f>
        <v>1</v>
      </c>
      <c r="J36" s="1">
        <f>'Needs Match'!J43+('Geo Match'!J43*'Stage Match'!J37)*100+'Challenge Match'!J37*10</f>
        <v>1</v>
      </c>
      <c r="K36" s="1">
        <f>'Needs Match'!K43+('Geo Match'!K43*'Stage Match'!K37)*100+'Challenge Match'!K37*10</f>
        <v>200</v>
      </c>
      <c r="L36" s="1">
        <f>'Needs Match'!L43+('Geo Match'!L43*'Stage Match'!L37)*100+'Challenge Match'!L37*10</f>
        <v>101</v>
      </c>
      <c r="M36" s="1">
        <f>'Needs Match'!M43+('Geo Match'!M43*'Stage Match'!M37)*100+'Challenge Match'!M37*10</f>
        <v>0</v>
      </c>
      <c r="N36" s="1">
        <f>'Needs Match'!N43+('Geo Match'!N43*'Stage Match'!N37)*100+'Challenge Match'!N37*10</f>
        <v>100</v>
      </c>
      <c r="O36" s="1">
        <f>'Needs Match'!O43+('Geo Match'!O43*'Stage Match'!O37)*100+'Challenge Match'!O37*10</f>
        <v>1</v>
      </c>
      <c r="P36" s="1">
        <f>'Needs Match'!P43+('Geo Match'!P43*'Stage Match'!P37)*100+'Challenge Match'!P37*10</f>
        <v>1</v>
      </c>
      <c r="Q36" s="1">
        <f>'Needs Match'!Q43+('Geo Match'!Q43*'Stage Match'!Q37)*100+'Challenge Match'!Q37*10</f>
        <v>11</v>
      </c>
      <c r="R36" s="1">
        <f>'Needs Match'!R43+('Geo Match'!R43*'Stage Match'!R37)*100+'Challenge Match'!R37*10</f>
        <v>1</v>
      </c>
      <c r="S36" s="1">
        <f>'Needs Match'!S43+('Geo Match'!S43*'Stage Match'!S37)*100+'Challenge Match'!S37*10</f>
        <v>1</v>
      </c>
      <c r="T36" s="1">
        <f>'Needs Match'!T43+('Geo Match'!T43*'Stage Match'!T37)*100+'Challenge Match'!T37*10</f>
        <v>102</v>
      </c>
      <c r="U36" s="1">
        <f>'Needs Match'!U43+('Geo Match'!U43*'Stage Match'!U37)*100+'Challenge Match'!U37*10</f>
        <v>110</v>
      </c>
      <c r="V36" s="1">
        <f>'Needs Match'!V43+('Geo Match'!V43*'Stage Match'!V37)*100+'Challenge Match'!V37*10</f>
        <v>0</v>
      </c>
      <c r="W36" s="1">
        <f>'Needs Match'!W43+('Geo Match'!W43*'Stage Match'!W37)*100+'Challenge Match'!W37*10</f>
        <v>10</v>
      </c>
      <c r="X36" s="1">
        <f>'Needs Match'!X43+('Geo Match'!X43*'Stage Match'!X37)*100+'Challenge Match'!X37*10</f>
        <v>11</v>
      </c>
      <c r="Y36" s="1">
        <f>'Needs Match'!Y43+('Geo Match'!Y43*'Stage Match'!Y37)*100+'Challenge Match'!Y37*10</f>
        <v>1</v>
      </c>
      <c r="Z36" s="1">
        <f>'Needs Match'!Z43+('Geo Match'!Z43*'Stage Match'!Z37)*100+'Challenge Match'!Z37*10</f>
        <v>2</v>
      </c>
      <c r="AA36" s="1">
        <f>'Needs Match'!AA43+('Geo Match'!AA43*'Stage Match'!AA37)*100+'Challenge Match'!AA37*10</f>
        <v>10</v>
      </c>
      <c r="AB36" s="1">
        <f>'Needs Match'!AB43+('Geo Match'!AB43*'Stage Match'!AB37)*100+'Challenge Match'!AB37*10</f>
        <v>1</v>
      </c>
      <c r="AC36" s="1">
        <f>'Needs Match'!AC43+('Geo Match'!AC43*'Stage Match'!AC37)*100+'Challenge Match'!AC37*10</f>
        <v>0</v>
      </c>
      <c r="AD36" s="1">
        <f>'Needs Match'!AD43+('Geo Match'!AD43*'Stage Match'!AD37)*100+'Challenge Match'!AD37*10</f>
        <v>1</v>
      </c>
      <c r="AE36" s="1">
        <f>'Needs Match'!AE43+('Geo Match'!AE43*'Stage Match'!AE37)*100+'Challenge Match'!AE37*10</f>
        <v>101</v>
      </c>
      <c r="AF36" s="1">
        <f>'Needs Match'!AF43+('Geo Match'!AF43*'Stage Match'!AF37)*100+'Challenge Match'!AF37*10</f>
        <v>100</v>
      </c>
      <c r="AG36" s="1">
        <f>'Needs Match'!AG43+('Geo Match'!AG43*'Stage Match'!AG37)*100+'Challenge Match'!AG37*10</f>
        <v>1</v>
      </c>
      <c r="AH36" s="1">
        <f>'Needs Match'!AH43+('Geo Match'!AH43*'Stage Match'!AH37)*100+'Challenge Match'!AH37*10</f>
        <v>12</v>
      </c>
    </row>
    <row r="37" spans="1:34" ht="15.75" customHeight="1">
      <c r="A37" s="7" t="s">
        <v>103</v>
      </c>
      <c r="B37" s="1" t="s">
        <v>46</v>
      </c>
      <c r="C37" s="1">
        <f>'Needs Match'!C44+('Geo Match'!C44*'Stage Match'!C38)*100+'Challenge Match'!C38*10</f>
        <v>110</v>
      </c>
      <c r="D37" s="1">
        <f>'Needs Match'!D44+('Geo Match'!D44*'Stage Match'!D38)*100+'Challenge Match'!D38*10</f>
        <v>110</v>
      </c>
      <c r="E37" s="1">
        <f>'Needs Match'!E44+('Geo Match'!E44*'Stage Match'!E38)*100+'Challenge Match'!E38*10</f>
        <v>110</v>
      </c>
      <c r="F37" s="1">
        <f>'Needs Match'!F44+('Geo Match'!F44*'Stage Match'!F38)*100+'Challenge Match'!F38*10</f>
        <v>10</v>
      </c>
      <c r="G37" s="1">
        <f>'Needs Match'!G44+('Geo Match'!G44*'Stage Match'!G38)*100+'Challenge Match'!G38*10</f>
        <v>10</v>
      </c>
      <c r="H37" s="1">
        <f>'Needs Match'!H44+('Geo Match'!H44*'Stage Match'!H38)*100+'Challenge Match'!H38*10</f>
        <v>10</v>
      </c>
      <c r="I37" s="1">
        <f>'Needs Match'!I44+('Geo Match'!I44*'Stage Match'!I38)*100+'Challenge Match'!I38*10</f>
        <v>0</v>
      </c>
      <c r="J37" s="1">
        <f>'Needs Match'!J44+('Geo Match'!J44*'Stage Match'!J38)*100+'Challenge Match'!J38*10</f>
        <v>0</v>
      </c>
      <c r="K37" s="1">
        <f>'Needs Match'!K44+('Geo Match'!K44*'Stage Match'!K38)*100+'Challenge Match'!K38*10</f>
        <v>10</v>
      </c>
      <c r="L37" s="1">
        <f>'Needs Match'!L44+('Geo Match'!L44*'Stage Match'!L38)*100+'Challenge Match'!L38*10</f>
        <v>10</v>
      </c>
      <c r="M37" s="1">
        <f>'Needs Match'!M44+('Geo Match'!M44*'Stage Match'!M38)*100+'Challenge Match'!M38*10</f>
        <v>0</v>
      </c>
      <c r="N37" s="1">
        <f>'Needs Match'!N44+('Geo Match'!N44*'Stage Match'!N38)*100+'Challenge Match'!N38*10</f>
        <v>300</v>
      </c>
      <c r="O37" s="1">
        <f>'Needs Match'!O44+('Geo Match'!O44*'Stage Match'!O38)*100+'Challenge Match'!O38*10</f>
        <v>0</v>
      </c>
      <c r="P37" s="1">
        <f>'Needs Match'!P44+('Geo Match'!P44*'Stage Match'!P38)*100+'Challenge Match'!P38*10</f>
        <v>0</v>
      </c>
      <c r="Q37" s="1">
        <f>'Needs Match'!Q44+('Geo Match'!Q44*'Stage Match'!Q38)*100+'Challenge Match'!Q38*10</f>
        <v>10</v>
      </c>
      <c r="R37" s="1">
        <f>'Needs Match'!R44+('Geo Match'!R44*'Stage Match'!R38)*100+'Challenge Match'!R38*10</f>
        <v>10</v>
      </c>
      <c r="S37" s="1">
        <f>'Needs Match'!S44+('Geo Match'!S44*'Stage Match'!S38)*100+'Challenge Match'!S38*10</f>
        <v>0</v>
      </c>
      <c r="T37" s="1">
        <f>'Needs Match'!T44+('Geo Match'!T44*'Stage Match'!T38)*100+'Challenge Match'!T38*10</f>
        <v>11</v>
      </c>
      <c r="U37" s="1">
        <f>'Needs Match'!U44+('Geo Match'!U44*'Stage Match'!U38)*100+'Challenge Match'!U38*10</f>
        <v>10</v>
      </c>
      <c r="V37" s="1">
        <f>'Needs Match'!V44+('Geo Match'!V44*'Stage Match'!V38)*100+'Challenge Match'!V38*10</f>
        <v>10</v>
      </c>
      <c r="W37" s="1">
        <f>'Needs Match'!W44+('Geo Match'!W44*'Stage Match'!W38)*100+'Challenge Match'!W38*10</f>
        <v>10</v>
      </c>
      <c r="X37" s="1">
        <f>'Needs Match'!X44+('Geo Match'!X44*'Stage Match'!X38)*100+'Challenge Match'!X38*10</f>
        <v>110</v>
      </c>
      <c r="Y37" s="1">
        <f>'Needs Match'!Y44+('Geo Match'!Y44*'Stage Match'!Y38)*100+'Challenge Match'!Y38*10</f>
        <v>10</v>
      </c>
      <c r="Z37" s="1">
        <f>'Needs Match'!Z44+('Geo Match'!Z44*'Stage Match'!Z38)*100+'Challenge Match'!Z38*10</f>
        <v>11</v>
      </c>
      <c r="AA37" s="1">
        <f>'Needs Match'!AA44+('Geo Match'!AA44*'Stage Match'!AA38)*100+'Challenge Match'!AA38*10</f>
        <v>110</v>
      </c>
      <c r="AB37" s="1">
        <f>'Needs Match'!AB44+('Geo Match'!AB44*'Stage Match'!AB38)*100+'Challenge Match'!AB38*10</f>
        <v>110</v>
      </c>
      <c r="AC37" s="1">
        <f>'Needs Match'!AC44+('Geo Match'!AC44*'Stage Match'!AC38)*100+'Challenge Match'!AC38*10</f>
        <v>10</v>
      </c>
      <c r="AD37" s="1">
        <f>'Needs Match'!AD44+('Geo Match'!AD44*'Stage Match'!AD38)*100+'Challenge Match'!AD38*10</f>
        <v>10</v>
      </c>
      <c r="AE37" s="1">
        <f>'Needs Match'!AE44+('Geo Match'!AE44*'Stage Match'!AE38)*100+'Challenge Match'!AE38*10</f>
        <v>0</v>
      </c>
      <c r="AF37" s="1">
        <f>'Needs Match'!AF44+('Geo Match'!AF44*'Stage Match'!AF38)*100+'Challenge Match'!AF38*10</f>
        <v>10</v>
      </c>
      <c r="AG37" s="1">
        <f>'Needs Match'!AG44+('Geo Match'!AG44*'Stage Match'!AG38)*100+'Challenge Match'!AG38*10</f>
        <v>10</v>
      </c>
      <c r="AH37" s="1">
        <f>'Needs Match'!AH44+('Geo Match'!AH44*'Stage Match'!AH38)*100+'Challenge Match'!AH38*10</f>
        <v>11</v>
      </c>
    </row>
    <row r="38" spans="1:34" ht="15.75" customHeight="1">
      <c r="A38" s="7" t="s">
        <v>104</v>
      </c>
      <c r="B38" s="1" t="s">
        <v>43</v>
      </c>
      <c r="C38" s="1">
        <f>'Needs Match'!C45+('Geo Match'!C45*'Stage Match'!C39)*100+'Challenge Match'!C39*10</f>
        <v>110</v>
      </c>
      <c r="D38" s="1">
        <f>'Needs Match'!D45+('Geo Match'!D45*'Stage Match'!D39)*100+'Challenge Match'!D39*10</f>
        <v>1</v>
      </c>
      <c r="E38" s="1">
        <f>'Needs Match'!E45+('Geo Match'!E45*'Stage Match'!E39)*100+'Challenge Match'!E39*10</f>
        <v>10</v>
      </c>
      <c r="F38" s="1">
        <f>'Needs Match'!F45+('Geo Match'!F45*'Stage Match'!F39)*100+'Challenge Match'!F39*10</f>
        <v>0</v>
      </c>
      <c r="G38" s="1">
        <f>'Needs Match'!G45+('Geo Match'!G45*'Stage Match'!G39)*100+'Challenge Match'!G39*10</f>
        <v>1</v>
      </c>
      <c r="H38" s="1">
        <f>'Needs Match'!H45+('Geo Match'!H45*'Stage Match'!H39)*100+'Challenge Match'!H39*10</f>
        <v>1</v>
      </c>
      <c r="I38" s="1">
        <f>'Needs Match'!I45+('Geo Match'!I45*'Stage Match'!I39)*100+'Challenge Match'!I39*10</f>
        <v>0</v>
      </c>
      <c r="J38" s="1">
        <f>'Needs Match'!J45+('Geo Match'!J45*'Stage Match'!J39)*100+'Challenge Match'!J39*10</f>
        <v>100</v>
      </c>
      <c r="K38" s="1">
        <f>'Needs Match'!K45+('Geo Match'!K45*'Stage Match'!K39)*100+'Challenge Match'!K39*10</f>
        <v>1</v>
      </c>
      <c r="L38" s="1">
        <f>'Needs Match'!L45+('Geo Match'!L45*'Stage Match'!L39)*100+'Challenge Match'!L39*10</f>
        <v>0</v>
      </c>
      <c r="M38" s="1">
        <f>'Needs Match'!M45+('Geo Match'!M45*'Stage Match'!M39)*100+'Challenge Match'!M39*10</f>
        <v>1</v>
      </c>
      <c r="N38" s="1">
        <f>'Needs Match'!N45+('Geo Match'!N45*'Stage Match'!N39)*100+'Challenge Match'!N39*10</f>
        <v>100</v>
      </c>
      <c r="O38" s="1">
        <f>'Needs Match'!O45+('Geo Match'!O45*'Stage Match'!O39)*100+'Challenge Match'!O39*10</f>
        <v>1</v>
      </c>
      <c r="P38" s="1">
        <f>'Needs Match'!P45+('Geo Match'!P45*'Stage Match'!P39)*100+'Challenge Match'!P39*10</f>
        <v>0</v>
      </c>
      <c r="Q38" s="1">
        <f>'Needs Match'!Q45+('Geo Match'!Q45*'Stage Match'!Q39)*100+'Challenge Match'!Q39*10</f>
        <v>10</v>
      </c>
      <c r="R38" s="1">
        <f>'Needs Match'!R45+('Geo Match'!R45*'Stage Match'!R39)*100+'Challenge Match'!R39*10</f>
        <v>0</v>
      </c>
      <c r="S38" s="1">
        <f>'Needs Match'!S45+('Geo Match'!S45*'Stage Match'!S39)*100+'Challenge Match'!S39*10</f>
        <v>0</v>
      </c>
      <c r="T38" s="1">
        <f>'Needs Match'!T45+('Geo Match'!T45*'Stage Match'!T39)*100+'Challenge Match'!T39*10</f>
        <v>1</v>
      </c>
      <c r="U38" s="1">
        <f>'Needs Match'!U45+('Geo Match'!U45*'Stage Match'!U39)*100+'Challenge Match'!U39*10</f>
        <v>111</v>
      </c>
      <c r="V38" s="1">
        <f>'Needs Match'!V45+('Geo Match'!V45*'Stage Match'!V39)*100+'Challenge Match'!V39*10</f>
        <v>0</v>
      </c>
      <c r="W38" s="1">
        <f>'Needs Match'!W45+('Geo Match'!W45*'Stage Match'!W39)*100+'Challenge Match'!W39*10</f>
        <v>110</v>
      </c>
      <c r="X38" s="1">
        <f>'Needs Match'!X45+('Geo Match'!X45*'Stage Match'!X39)*100+'Challenge Match'!X39*10</f>
        <v>110</v>
      </c>
      <c r="Y38" s="1">
        <f>'Needs Match'!Y45+('Geo Match'!Y45*'Stage Match'!Y39)*100+'Challenge Match'!Y39*10</f>
        <v>0</v>
      </c>
      <c r="Z38" s="1">
        <f>'Needs Match'!Z45+('Geo Match'!Z45*'Stage Match'!Z39)*100+'Challenge Match'!Z39*10</f>
        <v>1</v>
      </c>
      <c r="AA38" s="1">
        <f>'Needs Match'!AA45+('Geo Match'!AA45*'Stage Match'!AA39)*100+'Challenge Match'!AA39*10</f>
        <v>110</v>
      </c>
      <c r="AB38" s="1">
        <f>'Needs Match'!AB45+('Geo Match'!AB45*'Stage Match'!AB39)*100+'Challenge Match'!AB39*10</f>
        <v>1</v>
      </c>
      <c r="AC38" s="1">
        <f>'Needs Match'!AC45+('Geo Match'!AC45*'Stage Match'!AC39)*100+'Challenge Match'!AC39*10</f>
        <v>100</v>
      </c>
      <c r="AD38" s="1">
        <f>'Needs Match'!AD45+('Geo Match'!AD45*'Stage Match'!AD39)*100+'Challenge Match'!AD39*10</f>
        <v>0</v>
      </c>
      <c r="AE38" s="1">
        <f>'Needs Match'!AE45+('Geo Match'!AE45*'Stage Match'!AE39)*100+'Challenge Match'!AE39*10</f>
        <v>0</v>
      </c>
      <c r="AF38" s="1">
        <f>'Needs Match'!AF45+('Geo Match'!AF45*'Stage Match'!AF39)*100+'Challenge Match'!AF39*10</f>
        <v>1</v>
      </c>
      <c r="AG38" s="1">
        <f>'Needs Match'!AG45+('Geo Match'!AG45*'Stage Match'!AG39)*100+'Challenge Match'!AG39*10</f>
        <v>1</v>
      </c>
      <c r="AH38" s="1">
        <f>'Needs Match'!AH45+('Geo Match'!AH45*'Stage Match'!AH39)*100+'Challenge Match'!AH39*10</f>
        <v>11</v>
      </c>
    </row>
    <row r="39" spans="1:34" ht="15.75" customHeight="1">
      <c r="A39" s="7" t="s">
        <v>106</v>
      </c>
      <c r="B39" s="1" t="s">
        <v>52</v>
      </c>
      <c r="C39" s="1">
        <f>'Needs Match'!C46+('Geo Match'!C46*'Stage Match'!C40)*100+'Challenge Match'!C40*10</f>
        <v>110</v>
      </c>
      <c r="D39" s="1">
        <f>'Needs Match'!D46+('Geo Match'!D46*'Stage Match'!D40)*100+'Challenge Match'!D40*10</f>
        <v>10</v>
      </c>
      <c r="E39" s="1">
        <f>'Needs Match'!E46+('Geo Match'!E46*'Stage Match'!E40)*100+'Challenge Match'!E40*10</f>
        <v>111</v>
      </c>
      <c r="F39" s="1">
        <f>'Needs Match'!F46+('Geo Match'!F46*'Stage Match'!F40)*100+'Challenge Match'!F40*10</f>
        <v>1</v>
      </c>
      <c r="G39" s="1">
        <f>'Needs Match'!G46+('Geo Match'!G46*'Stage Match'!G40)*100+'Challenge Match'!G40*10</f>
        <v>1</v>
      </c>
      <c r="H39" s="1">
        <f>'Needs Match'!H46+('Geo Match'!H46*'Stage Match'!H40)*100+'Challenge Match'!H40*10</f>
        <v>1</v>
      </c>
      <c r="I39" s="1">
        <f>'Needs Match'!I46+('Geo Match'!I46*'Stage Match'!I40)*100+'Challenge Match'!I40*10</f>
        <v>2</v>
      </c>
      <c r="J39" s="1">
        <f>'Needs Match'!J46+('Geo Match'!J46*'Stage Match'!J40)*100+'Challenge Match'!J40*10</f>
        <v>1</v>
      </c>
      <c r="K39" s="1">
        <f>'Needs Match'!K46+('Geo Match'!K46*'Stage Match'!K40)*100+'Challenge Match'!K40*10</f>
        <v>10</v>
      </c>
      <c r="L39" s="1">
        <f>'Needs Match'!L46+('Geo Match'!L46*'Stage Match'!L40)*100+'Challenge Match'!L40*10</f>
        <v>1</v>
      </c>
      <c r="M39" s="1">
        <f>'Needs Match'!M46+('Geo Match'!M46*'Stage Match'!M40)*100+'Challenge Match'!M40*10</f>
        <v>0</v>
      </c>
      <c r="N39" s="1">
        <f>'Needs Match'!N46+('Geo Match'!N46*'Stage Match'!N40)*100+'Challenge Match'!N40*10</f>
        <v>200</v>
      </c>
      <c r="O39" s="1">
        <f>'Needs Match'!O46+('Geo Match'!O46*'Stage Match'!O40)*100+'Challenge Match'!O40*10</f>
        <v>2</v>
      </c>
      <c r="P39" s="1">
        <f>'Needs Match'!P46+('Geo Match'!P46*'Stage Match'!P40)*100+'Challenge Match'!P40*10</f>
        <v>1</v>
      </c>
      <c r="Q39" s="1">
        <f>'Needs Match'!Q46+('Geo Match'!Q46*'Stage Match'!Q40)*100+'Challenge Match'!Q40*10</f>
        <v>11</v>
      </c>
      <c r="R39" s="1">
        <f>'Needs Match'!R46+('Geo Match'!R46*'Stage Match'!R40)*100+'Challenge Match'!R40*10</f>
        <v>1</v>
      </c>
      <c r="S39" s="1">
        <f>'Needs Match'!S46+('Geo Match'!S46*'Stage Match'!S40)*100+'Challenge Match'!S40*10</f>
        <v>101</v>
      </c>
      <c r="T39" s="1">
        <f>'Needs Match'!T46+('Geo Match'!T46*'Stage Match'!T40)*100+'Challenge Match'!T40*10</f>
        <v>13</v>
      </c>
      <c r="U39" s="1">
        <f>'Needs Match'!U46+('Geo Match'!U46*'Stage Match'!U40)*100+'Challenge Match'!U40*10</f>
        <v>10</v>
      </c>
      <c r="V39" s="1">
        <f>'Needs Match'!V46+('Geo Match'!V46*'Stage Match'!V40)*100+'Challenge Match'!V40*10</f>
        <v>0</v>
      </c>
      <c r="W39" s="1">
        <f>'Needs Match'!W46+('Geo Match'!W46*'Stage Match'!W40)*100+'Challenge Match'!W40*10</f>
        <v>10</v>
      </c>
      <c r="X39" s="1">
        <f>'Needs Match'!X46+('Geo Match'!X46*'Stage Match'!X40)*100+'Challenge Match'!X40*10</f>
        <v>111</v>
      </c>
      <c r="Y39" s="1">
        <f>'Needs Match'!Y46+('Geo Match'!Y46*'Stage Match'!Y40)*100+'Challenge Match'!Y40*10</f>
        <v>11</v>
      </c>
      <c r="Z39" s="1">
        <f>'Needs Match'!Z46+('Geo Match'!Z46*'Stage Match'!Z40)*100+'Challenge Match'!Z40*10</f>
        <v>12</v>
      </c>
      <c r="AA39" s="1">
        <f>'Needs Match'!AA46+('Geo Match'!AA46*'Stage Match'!AA40)*100+'Challenge Match'!AA40*10</f>
        <v>110</v>
      </c>
      <c r="AB39" s="1">
        <f>'Needs Match'!AB46+('Geo Match'!AB46*'Stage Match'!AB40)*100+'Challenge Match'!AB40*10</f>
        <v>102</v>
      </c>
      <c r="AC39" s="1">
        <f>'Needs Match'!AC46+('Geo Match'!AC46*'Stage Match'!AC40)*100+'Challenge Match'!AC40*10</f>
        <v>0</v>
      </c>
      <c r="AD39" s="1">
        <f>'Needs Match'!AD46+('Geo Match'!AD46*'Stage Match'!AD40)*100+'Challenge Match'!AD40*10</f>
        <v>11</v>
      </c>
      <c r="AE39" s="1">
        <f>'Needs Match'!AE46+('Geo Match'!AE46*'Stage Match'!AE40)*100+'Challenge Match'!AE40*10</f>
        <v>1</v>
      </c>
      <c r="AF39" s="1">
        <f>'Needs Match'!AF46+('Geo Match'!AF46*'Stage Match'!AF40)*100+'Challenge Match'!AF40*10</f>
        <v>11</v>
      </c>
      <c r="AG39" s="1">
        <f>'Needs Match'!AG46+('Geo Match'!AG46*'Stage Match'!AG40)*100+'Challenge Match'!AG40*10</f>
        <v>11</v>
      </c>
      <c r="AH39" s="1">
        <f>'Needs Match'!AH46+('Geo Match'!AH46*'Stage Match'!AH40)*100+'Challenge Match'!AH40*10</f>
        <v>13</v>
      </c>
    </row>
    <row r="40" spans="1:34" ht="15.75" customHeight="1">
      <c r="A40" s="7" t="s">
        <v>107</v>
      </c>
      <c r="B40" s="1" t="s">
        <v>60</v>
      </c>
      <c r="C40" s="1">
        <f>'Needs Match'!C47+('Geo Match'!C47*'Stage Match'!C41)*100+'Challenge Match'!C41*10</f>
        <v>6</v>
      </c>
      <c r="D40" s="1">
        <f>'Needs Match'!D47+('Geo Match'!D47*'Stage Match'!D41)*100+'Challenge Match'!D41*10</f>
        <v>116</v>
      </c>
      <c r="E40" s="1">
        <f>'Needs Match'!E47+('Geo Match'!E47*'Stage Match'!E41)*100+'Challenge Match'!E41*10</f>
        <v>5</v>
      </c>
      <c r="F40" s="1">
        <f>'Needs Match'!F47+('Geo Match'!F47*'Stage Match'!F41)*100+'Challenge Match'!F41*10</f>
        <v>14</v>
      </c>
      <c r="G40" s="1">
        <f>'Needs Match'!G47+('Geo Match'!G47*'Stage Match'!G41)*100+'Challenge Match'!G41*10</f>
        <v>12</v>
      </c>
      <c r="H40" s="1">
        <f>'Needs Match'!H47+('Geo Match'!H47*'Stage Match'!H41)*100+'Challenge Match'!H41*10</f>
        <v>14</v>
      </c>
      <c r="I40" s="1">
        <f>'Needs Match'!I47+('Geo Match'!I47*'Stage Match'!I41)*100+'Challenge Match'!I41*10</f>
        <v>3</v>
      </c>
      <c r="J40" s="1">
        <f>'Needs Match'!J47+('Geo Match'!J47*'Stage Match'!J41)*100+'Challenge Match'!J41*10</f>
        <v>5</v>
      </c>
      <c r="K40" s="1">
        <f>'Needs Match'!K47+('Geo Match'!K47*'Stage Match'!K41)*100+'Challenge Match'!K41*10</f>
        <v>13</v>
      </c>
      <c r="L40" s="1">
        <f>'Needs Match'!L47+('Geo Match'!L47*'Stage Match'!L41)*100+'Challenge Match'!L41*10</f>
        <v>14</v>
      </c>
      <c r="M40" s="1">
        <f>'Needs Match'!M47+('Geo Match'!M47*'Stage Match'!M41)*100+'Challenge Match'!M41*10</f>
        <v>4</v>
      </c>
      <c r="N40" s="1">
        <f>'Needs Match'!N47+('Geo Match'!N47*'Stage Match'!N41)*100+'Challenge Match'!N41*10</f>
        <v>4</v>
      </c>
      <c r="O40" s="1">
        <f>'Needs Match'!O47+('Geo Match'!O47*'Stage Match'!O41)*100+'Challenge Match'!O41*10</f>
        <v>0</v>
      </c>
      <c r="P40" s="1">
        <f>'Needs Match'!P47+('Geo Match'!P47*'Stage Match'!P41)*100+'Challenge Match'!P41*10</f>
        <v>4</v>
      </c>
      <c r="Q40" s="1">
        <f>'Needs Match'!Q47+('Geo Match'!Q47*'Stage Match'!Q41)*100+'Challenge Match'!Q41*10</f>
        <v>4</v>
      </c>
      <c r="R40" s="1">
        <f>'Needs Match'!R47+('Geo Match'!R47*'Stage Match'!R41)*100+'Challenge Match'!R41*10</f>
        <v>16</v>
      </c>
      <c r="S40" s="1">
        <f>'Needs Match'!S47+('Geo Match'!S47*'Stage Match'!S41)*100+'Challenge Match'!S41*10</f>
        <v>5</v>
      </c>
      <c r="T40" s="1">
        <f>'Needs Match'!T47+('Geo Match'!T47*'Stage Match'!T41)*100+'Challenge Match'!T41*10</f>
        <v>10</v>
      </c>
      <c r="U40" s="1">
        <f>'Needs Match'!U47+('Geo Match'!U47*'Stage Match'!U41)*100+'Challenge Match'!U41*10</f>
        <v>4</v>
      </c>
      <c r="V40" s="1">
        <f>'Needs Match'!V47+('Geo Match'!V47*'Stage Match'!V41)*100+'Challenge Match'!V41*10</f>
        <v>16</v>
      </c>
      <c r="W40" s="1">
        <f>'Needs Match'!W47+('Geo Match'!W47*'Stage Match'!W41)*100+'Challenge Match'!W41*10</f>
        <v>3</v>
      </c>
      <c r="X40" s="1">
        <f>'Needs Match'!X47+('Geo Match'!X47*'Stage Match'!X41)*100+'Challenge Match'!X41*10</f>
        <v>6</v>
      </c>
      <c r="Y40" s="1">
        <f>'Needs Match'!Y47+('Geo Match'!Y47*'Stage Match'!Y41)*100+'Challenge Match'!Y41*10</f>
        <v>13</v>
      </c>
      <c r="Z40" s="1">
        <f>'Needs Match'!Z47+('Geo Match'!Z47*'Stage Match'!Z41)*100+'Challenge Match'!Z41*10</f>
        <v>11</v>
      </c>
      <c r="AA40" s="1">
        <f>'Needs Match'!AA47+('Geo Match'!AA47*'Stage Match'!AA41)*100+'Challenge Match'!AA41*10</f>
        <v>5</v>
      </c>
      <c r="AB40" s="1">
        <f>'Needs Match'!AB47+('Geo Match'!AB47*'Stage Match'!AB41)*100+'Challenge Match'!AB41*10</f>
        <v>11</v>
      </c>
      <c r="AC40" s="1">
        <f>'Needs Match'!AC47+('Geo Match'!AC47*'Stage Match'!AC41)*100+'Challenge Match'!AC41*10</f>
        <v>16</v>
      </c>
      <c r="AD40" s="1">
        <f>'Needs Match'!AD47+('Geo Match'!AD47*'Stage Match'!AD41)*100+'Challenge Match'!AD41*10</f>
        <v>14</v>
      </c>
      <c r="AE40" s="1">
        <f>'Needs Match'!AE47+('Geo Match'!AE47*'Stage Match'!AE41)*100+'Challenge Match'!AE41*10</f>
        <v>6</v>
      </c>
      <c r="AF40" s="1">
        <f>'Needs Match'!AF47+('Geo Match'!AF47*'Stage Match'!AF41)*100+'Challenge Match'!AF41*10</f>
        <v>13</v>
      </c>
      <c r="AG40" s="1">
        <f>'Needs Match'!AG47+('Geo Match'!AG47*'Stage Match'!AG41)*100+'Challenge Match'!AG41*10</f>
        <v>12</v>
      </c>
      <c r="AH40" s="1">
        <f>'Needs Match'!AH47+('Geo Match'!AH47*'Stage Match'!AH41)*100+'Challenge Match'!AH41*10</f>
        <v>1</v>
      </c>
    </row>
    <row r="41" spans="1:34" ht="15.75" customHeight="1">
      <c r="A41" s="7" t="s">
        <v>109</v>
      </c>
      <c r="B41" s="1" t="s">
        <v>43</v>
      </c>
      <c r="C41" s="1">
        <f>'Needs Match'!C48+('Geo Match'!C48*'Stage Match'!C42)*100+'Challenge Match'!C42*10</f>
        <v>10</v>
      </c>
      <c r="D41" s="1">
        <f>'Needs Match'!D48+('Geo Match'!D48*'Stage Match'!D42)*100+'Challenge Match'!D42*10</f>
        <v>0</v>
      </c>
      <c r="E41" s="1">
        <f>'Needs Match'!E48+('Geo Match'!E48*'Stage Match'!E42)*100+'Challenge Match'!E42*10</f>
        <v>11</v>
      </c>
      <c r="F41" s="1">
        <f>'Needs Match'!F48+('Geo Match'!F48*'Stage Match'!F42)*100+'Challenge Match'!F42*10</f>
        <v>12</v>
      </c>
      <c r="G41" s="1">
        <f>'Needs Match'!G48+('Geo Match'!G48*'Stage Match'!G42)*100+'Challenge Match'!G42*10</f>
        <v>12</v>
      </c>
      <c r="H41" s="1">
        <f>'Needs Match'!H48+('Geo Match'!H48*'Stage Match'!H42)*100+'Challenge Match'!H42*10</f>
        <v>11</v>
      </c>
      <c r="I41" s="1">
        <f>'Needs Match'!I48+('Geo Match'!I48*'Stage Match'!I42)*100+'Challenge Match'!I42*10</f>
        <v>1</v>
      </c>
      <c r="J41" s="1">
        <f>'Needs Match'!J48+('Geo Match'!J48*'Stage Match'!J42)*100+'Challenge Match'!J42*10</f>
        <v>102</v>
      </c>
      <c r="K41" s="1">
        <f>'Needs Match'!K48+('Geo Match'!K48*'Stage Match'!K42)*100+'Challenge Match'!K42*10</f>
        <v>100</v>
      </c>
      <c r="L41" s="1">
        <f>'Needs Match'!L48+('Geo Match'!L48*'Stage Match'!L42)*100+'Challenge Match'!L42*10</f>
        <v>11</v>
      </c>
      <c r="M41" s="1">
        <f>'Needs Match'!M48+('Geo Match'!M48*'Stage Match'!M42)*100+'Challenge Match'!M42*10</f>
        <v>1</v>
      </c>
      <c r="N41" s="1">
        <f>'Needs Match'!N48+('Geo Match'!N48*'Stage Match'!N42)*100+'Challenge Match'!N42*10</f>
        <v>1</v>
      </c>
      <c r="O41" s="1">
        <f>'Needs Match'!O48+('Geo Match'!O48*'Stage Match'!O42)*100+'Challenge Match'!O42*10</f>
        <v>2</v>
      </c>
      <c r="P41" s="1">
        <f>'Needs Match'!P48+('Geo Match'!P48*'Stage Match'!P42)*100+'Challenge Match'!P42*10</f>
        <v>2</v>
      </c>
      <c r="Q41" s="1">
        <f>'Needs Match'!Q48+('Geo Match'!Q48*'Stage Match'!Q42)*100+'Challenge Match'!Q42*10</f>
        <v>112</v>
      </c>
      <c r="R41" s="1">
        <f>'Needs Match'!R48+('Geo Match'!R48*'Stage Match'!R42)*100+'Challenge Match'!R42*10</f>
        <v>11</v>
      </c>
      <c r="S41" s="1">
        <f>'Needs Match'!S48+('Geo Match'!S48*'Stage Match'!S42)*100+'Challenge Match'!S42*10</f>
        <v>1</v>
      </c>
      <c r="T41" s="1">
        <f>'Needs Match'!T48+('Geo Match'!T48*'Stage Match'!T42)*100+'Challenge Match'!T42*10</f>
        <v>3</v>
      </c>
      <c r="U41" s="1">
        <f>'Needs Match'!U48+('Geo Match'!U48*'Stage Match'!U42)*100+'Challenge Match'!U42*10</f>
        <v>310</v>
      </c>
      <c r="V41" s="1">
        <f>'Needs Match'!V48+('Geo Match'!V48*'Stage Match'!V42)*100+'Challenge Match'!V42*10</f>
        <v>10</v>
      </c>
      <c r="W41" s="1">
        <f>'Needs Match'!W48+('Geo Match'!W48*'Stage Match'!W42)*100+'Challenge Match'!W42*10</f>
        <v>111</v>
      </c>
      <c r="X41" s="1">
        <f>'Needs Match'!X48+('Geo Match'!X48*'Stage Match'!X42)*100+'Challenge Match'!X42*10</f>
        <v>11</v>
      </c>
      <c r="Y41" s="1">
        <f>'Needs Match'!Y48+('Geo Match'!Y48*'Stage Match'!Y42)*100+'Challenge Match'!Y42*10</f>
        <v>2</v>
      </c>
      <c r="Z41" s="1">
        <f>'Needs Match'!Z48+('Geo Match'!Z48*'Stage Match'!Z42)*100+'Challenge Match'!Z42*10</f>
        <v>3</v>
      </c>
      <c r="AA41" s="1">
        <f>'Needs Match'!AA48+('Geo Match'!AA48*'Stage Match'!AA42)*100+'Challenge Match'!AA42*10</f>
        <v>10</v>
      </c>
      <c r="AB41" s="1">
        <f>'Needs Match'!AB48+('Geo Match'!AB48*'Stage Match'!AB42)*100+'Challenge Match'!AB42*10</f>
        <v>12</v>
      </c>
      <c r="AC41" s="1">
        <f>'Needs Match'!AC48+('Geo Match'!AC48*'Stage Match'!AC42)*100+'Challenge Match'!AC42*10</f>
        <v>110</v>
      </c>
      <c r="AD41" s="1">
        <f>'Needs Match'!AD48+('Geo Match'!AD48*'Stage Match'!AD42)*100+'Challenge Match'!AD42*10</f>
        <v>1</v>
      </c>
      <c r="AE41" s="1">
        <f>'Needs Match'!AE48+('Geo Match'!AE48*'Stage Match'!AE42)*100+'Challenge Match'!AE42*10</f>
        <v>1</v>
      </c>
      <c r="AF41" s="1">
        <f>'Needs Match'!AF48+('Geo Match'!AF48*'Stage Match'!AF42)*100+'Challenge Match'!AF42*10</f>
        <v>0</v>
      </c>
      <c r="AG41" s="1">
        <f>'Needs Match'!AG48+('Geo Match'!AG48*'Stage Match'!AG42)*100+'Challenge Match'!AG42*10</f>
        <v>101</v>
      </c>
      <c r="AH41" s="1">
        <f>'Needs Match'!AH48+('Geo Match'!AH48*'Stage Match'!AH42)*100+'Challenge Match'!AH42*10</f>
        <v>12</v>
      </c>
    </row>
    <row r="42" spans="1:34"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row>
    <row r="43" spans="1:34"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5.75" customHeight="1"/>
    <row r="243" spans="1:34" ht="15.75" customHeight="1"/>
    <row r="244" spans="1:34" ht="15.75" customHeight="1"/>
    <row r="245" spans="1:34" ht="15.75" customHeight="1"/>
    <row r="246" spans="1:34" ht="15.75" customHeight="1"/>
    <row r="247" spans="1:34" ht="15.75" customHeight="1"/>
    <row r="248" spans="1:34" ht="15.75" customHeight="1"/>
    <row r="249" spans="1:34" ht="15.75" customHeight="1"/>
    <row r="250" spans="1:34" ht="15.75" customHeight="1"/>
    <row r="251" spans="1:34" ht="15.75" customHeight="1"/>
    <row r="252" spans="1:34" ht="15.75" customHeight="1"/>
    <row r="253" spans="1:34" ht="15.75" customHeight="1"/>
    <row r="254" spans="1:34" ht="15.75" customHeight="1"/>
    <row r="255" spans="1:34" ht="15.75" customHeight="1"/>
    <row r="256" spans="1:3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H241" xr:uid="{00000000-0009-0000-0000-000001000000}"/>
  <customSheetViews>
    <customSheetView guid="{E263F999-C63B-4BE7-BC44-17997DDF2348}" filter="1" showAutoFilter="1">
      <pageMargins left="0.7" right="0.7" top="0.75" bottom="0.75" header="0.3" footer="0.3"/>
      <autoFilter ref="A1:AH109" xr:uid="{00000000-0000-0000-0000-000000000000}">
        <filterColumn colId="1">
          <filters>
            <filter val="Patrick"/>
            <filter val="Pooja"/>
          </filters>
        </filterColumn>
      </autoFilter>
      <extLst>
        <ext uri="GoogleSheetsCustomDataVersion1">
          <go:sheetsCustomData xmlns:go="http://customooxmlschemas.google.com/" filterViewId="363292722"/>
        </ext>
      </extLst>
    </customSheetView>
    <customSheetView guid="{A8EDCA55-A1F0-496B-A766-B58308380039}" filter="1" showAutoFilter="1">
      <pageMargins left="0.7" right="0.7" top="0.75" bottom="0.75" header="0.3" footer="0.3"/>
      <autoFilter ref="A1:AH115" xr:uid="{00000000-0000-0000-0000-000000000000}">
        <filterColumn colId="1">
          <filters>
            <filter val="Carlos"/>
          </filters>
        </filterColumn>
      </autoFilter>
      <extLst>
        <ext uri="GoogleSheetsCustomDataVersion1">
          <go:sheetsCustomData xmlns:go="http://customooxmlschemas.google.com/" filterViewId="1083051003"/>
        </ext>
      </extLst>
    </customSheetView>
    <customSheetView guid="{7A61119E-2D00-4320-BE5E-1AD88705FB51}" filter="1" showAutoFilter="1">
      <pageMargins left="0.7" right="0.7" top="0.75" bottom="0.75" header="0.3" footer="0.3"/>
      <autoFilter ref="A1:AH241" xr:uid="{00000000-0000-0000-0000-000000000000}">
        <filterColumn colId="1">
          <filters>
            <filter val="Eliza"/>
            <filter val="Sara"/>
          </filters>
        </filterColumn>
      </autoFilter>
      <extLst>
        <ext uri="GoogleSheetsCustomDataVersion1">
          <go:sheetsCustomData xmlns:go="http://customooxmlschemas.google.com/" filterViewId="1655985439"/>
        </ext>
      </extLst>
    </customSheetView>
    <customSheetView guid="{AA3AEE27-C310-41D1-AC28-43FBAFB87A05}" filter="1" showAutoFilter="1">
      <pageMargins left="0.7" right="0.7" top="0.75" bottom="0.75" header="0.3" footer="0.3"/>
      <autoFilter ref="A1:AH241" xr:uid="{00000000-0000-0000-0000-000000000000}">
        <filterColumn colId="1">
          <filters>
            <filter val="Alexander"/>
            <filter val="Sharon"/>
          </filters>
        </filterColumn>
      </autoFilter>
      <extLst>
        <ext uri="GoogleSheetsCustomDataVersion1">
          <go:sheetsCustomData xmlns:go="http://customooxmlschemas.google.com/" filterViewId="717799360"/>
        </ext>
      </extLst>
    </customSheetView>
  </customSheetViews>
  <conditionalFormatting sqref="B2:B41">
    <cfRule type="colorScale" priority="1">
      <colorScale>
        <cfvo type="min"/>
        <cfvo type="formula" val="2"/>
        <cfvo type="formula" val="5"/>
        <color rgb="FFFFF2CC"/>
        <color rgb="FFB6D7A8"/>
        <color rgb="FFE67C73"/>
      </colorScale>
    </cfRule>
  </conditionalFormatting>
  <conditionalFormatting sqref="C2:AH115">
    <cfRule type="colorScale" priority="2">
      <colorScale>
        <cfvo type="min"/>
        <cfvo type="max"/>
        <color rgb="FFFFFFFF"/>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1000"/>
  <sheetViews>
    <sheetView workbookViewId="0">
      <pane xSplit="2" ySplit="8" topLeftCell="C9" activePane="bottomRight" state="frozen"/>
      <selection pane="topRight" activeCell="C1" sqref="C1"/>
      <selection pane="bottomLeft" activeCell="A9" sqref="A9"/>
      <selection pane="bottomRight" activeCell="C9" sqref="C9"/>
    </sheetView>
  </sheetViews>
  <sheetFormatPr defaultColWidth="14.3984375" defaultRowHeight="15" customHeight="1"/>
  <cols>
    <col min="1" max="1" width="14.3984375" customWidth="1"/>
    <col min="2" max="2" width="92.265625" customWidth="1"/>
    <col min="3" max="5" width="8" customWidth="1"/>
    <col min="6" max="6" width="14.3984375" customWidth="1"/>
    <col min="7" max="7" width="18.53125" customWidth="1"/>
    <col min="8" max="8" width="8" customWidth="1"/>
    <col min="9" max="9" width="22.53125" customWidth="1"/>
    <col min="10" max="28" width="8" customWidth="1"/>
    <col min="29" max="29" width="11.1328125" customWidth="1"/>
    <col min="30" max="34" width="8" customWidth="1"/>
  </cols>
  <sheetData>
    <row r="1" spans="1:34" ht="15.75" customHeight="1">
      <c r="A1" s="2" t="s">
        <v>0</v>
      </c>
      <c r="B1" s="6"/>
      <c r="C1" s="1" t="s">
        <v>2</v>
      </c>
      <c r="D1" s="1" t="s">
        <v>3</v>
      </c>
      <c r="E1" s="1" t="s">
        <v>5</v>
      </c>
      <c r="F1" s="1" t="s">
        <v>6</v>
      </c>
      <c r="G1" s="1" t="s">
        <v>7</v>
      </c>
      <c r="H1" s="1" t="s">
        <v>8</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row>
    <row r="2" spans="1:34" ht="15.75" customHeight="1">
      <c r="A2" s="1"/>
      <c r="B2" s="6" t="s">
        <v>38</v>
      </c>
      <c r="C2" s="1" t="str">
        <f>VLOOKUP(C$1,'Solver Team Data'!$A:$P,10,FALSE)</f>
        <v>Technology</v>
      </c>
      <c r="D2" s="1" t="str">
        <f>VLOOKUP(D$1,'Solver Team Data'!$A:$P,10,FALSE)</f>
        <v>Financial</v>
      </c>
      <c r="E2" s="1" t="str">
        <f>VLOOKUP(E$1,'Solver Team Data'!$A:$P,10,FALSE)</f>
        <v>Other</v>
      </c>
      <c r="F2" s="1" t="str">
        <f>VLOOKUP(F$1,'Solver Team Data'!$A:$P,10,FALSE)</f>
        <v>Marketing, Media, and Exposure</v>
      </c>
      <c r="G2" s="1" t="str">
        <f>VLOOKUP(G$1,'Solver Team Data'!$A:$P,10,FALSE)</f>
        <v>Other</v>
      </c>
      <c r="H2" s="1" t="str">
        <f>VLOOKUP(H$1,'Solver Team Data'!$A:$P,10,FALSE)</f>
        <v>Financial</v>
      </c>
      <c r="I2" s="1" t="str">
        <f>VLOOKUP(I$1,'Solver Team Data'!$A:$P,10,FALSE)</f>
        <v>Distribution</v>
      </c>
      <c r="J2" s="1" t="str">
        <f>VLOOKUP(J$1,'Solver Team Data'!$A:$P,10,FALSE)</f>
        <v>Talent Recruitment</v>
      </c>
      <c r="K2" s="1" t="str">
        <f>VLOOKUP(K$1,'Solver Team Data'!$A:$P,10,FALSE)</f>
        <v>Financial</v>
      </c>
      <c r="L2" s="1" t="str">
        <f>VLOOKUP(L$1,'Solver Team Data'!$A:$P,10,FALSE)</f>
        <v>Business model</v>
      </c>
      <c r="M2" s="1" t="str">
        <f>VLOOKUP(M$1,'Solver Team Data'!$A:$P,10,FALSE)</f>
        <v>Financial</v>
      </c>
      <c r="N2" s="1" t="str">
        <f>VLOOKUP(N$1,'Solver Team Data'!$A:$P,10,FALSE)</f>
        <v>Technology</v>
      </c>
      <c r="O2" s="1" t="str">
        <f>VLOOKUP(O$1,'Solver Team Data'!$A:$P,10,FALSE)</f>
        <v>Distribution</v>
      </c>
      <c r="P2" s="1" t="str">
        <f>VLOOKUP(P$1,'Solver Team Data'!$A:$P,10,FALSE)</f>
        <v>Business model</v>
      </c>
      <c r="Q2" s="1" t="str">
        <f>VLOOKUP(Q$1,'Solver Team Data'!$A:$P,10,FALSE)</f>
        <v>Distribution</v>
      </c>
      <c r="R2" s="1" t="str">
        <f>VLOOKUP(R$1,'Solver Team Data'!$A:$P,10,FALSE)</f>
        <v>Business model</v>
      </c>
      <c r="S2" s="1" t="str">
        <f>VLOOKUP(S$1,'Solver Team Data'!$A:$P,10,FALSE)</f>
        <v>Business model</v>
      </c>
      <c r="T2" s="1" t="str">
        <f>VLOOKUP(T$1,'Solver Team Data'!$A:$P,10,FALSE)</f>
        <v>Marketing, Media, and Exposure</v>
      </c>
      <c r="U2" s="1" t="str">
        <f>VLOOKUP(U$1,'Solver Team Data'!$A:$P,10,FALSE)</f>
        <v>Distribution</v>
      </c>
      <c r="V2" s="1" t="str">
        <f>VLOOKUP(V$1,'Solver Team Data'!$A:$P,10,FALSE)</f>
        <v>Technology</v>
      </c>
      <c r="W2" s="1" t="str">
        <f>VLOOKUP(W$1,'Solver Team Data'!$A:$P,10,FALSE)</f>
        <v>Technology</v>
      </c>
      <c r="X2" s="1" t="str">
        <f>VLOOKUP(X$1,'Solver Team Data'!$A:$P,10,FALSE)</f>
        <v>Business model</v>
      </c>
      <c r="Y2" s="1" t="str">
        <f>VLOOKUP(Y$1,'Solver Team Data'!$A:$P,10,FALSE)</f>
        <v>Other</v>
      </c>
      <c r="Z2" s="1" t="str">
        <f>VLOOKUP(Z$1,'Solver Team Data'!$A:$P,10,FALSE)</f>
        <v>Marketing, Media, and Exposure</v>
      </c>
      <c r="AA2" s="1" t="str">
        <f>VLOOKUP(AA$1,'Solver Team Data'!$A:$P,10,FALSE)</f>
        <v>Other</v>
      </c>
      <c r="AB2" s="1" t="str">
        <f>VLOOKUP(AB$1,'Solver Team Data'!$A:$P,10,FALSE)</f>
        <v>Technology</v>
      </c>
      <c r="AC2" s="1" t="str">
        <f>VLOOKUP(AC$1,'Solver Team Data'!$A:$P,10,FALSE)</f>
        <v>Distribution</v>
      </c>
      <c r="AD2" s="1" t="str">
        <f>VLOOKUP(AD$1,'Solver Team Data'!$A:$P,10,FALSE)</f>
        <v>Business model</v>
      </c>
      <c r="AE2" s="1" t="str">
        <f>VLOOKUP(AE$1,'Solver Team Data'!$A:$P,10,FALSE)</f>
        <v>Business model</v>
      </c>
      <c r="AF2" s="1" t="str">
        <f>VLOOKUP(AF$1,'Solver Team Data'!$A:$P,10,FALSE)</f>
        <v>Financial</v>
      </c>
      <c r="AG2" s="1" t="str">
        <f>VLOOKUP(AG$1,'Solver Team Data'!$A:$P,10,FALSE)</f>
        <v>Business model</v>
      </c>
      <c r="AH2" s="1" t="str">
        <f>VLOOKUP(AH$1,'Solver Team Data'!$A:$P,10,FALSE)</f>
        <v>Other</v>
      </c>
    </row>
    <row r="3" spans="1:34" ht="15.75" customHeight="1">
      <c r="A3" s="1"/>
      <c r="B3" s="6" t="s">
        <v>68</v>
      </c>
      <c r="C3" s="1">
        <f>VLOOKUP(C$1,'Solver Team Data'!$A:$P,11,FALSE)</f>
        <v>0</v>
      </c>
      <c r="D3" s="1">
        <f>VLOOKUP(D$1,'Solver Team Data'!$A:$P,11,FALSE)</f>
        <v>0</v>
      </c>
      <c r="E3" s="1" t="str">
        <f>VLOOKUP(E$1,'Solver Team Data'!$A:$P,11,FALSE)</f>
        <v>Business model</v>
      </c>
      <c r="F3" s="1" t="str">
        <f>VLOOKUP(F$1,'Solver Team Data'!$A:$P,11,FALSE)</f>
        <v>Business model</v>
      </c>
      <c r="G3" s="1" t="str">
        <f>VLOOKUP(G$1,'Solver Team Data'!$A:$P,11,FALSE)</f>
        <v>Technology</v>
      </c>
      <c r="H3" s="1" t="str">
        <f>VLOOKUP(H$1,'Solver Team Data'!$A:$P,11,FALSE)</f>
        <v>Business model</v>
      </c>
      <c r="I3" s="1" t="str">
        <f>VLOOKUP(I$1,'Solver Team Data'!$A:$P,11,FALSE)</f>
        <v>Talent Recruitment</v>
      </c>
      <c r="J3" s="1" t="str">
        <f>VLOOKUP(J$1,'Solver Team Data'!$A:$P,11,FALSE)</f>
        <v>Marketing, Media, and Exposure</v>
      </c>
      <c r="K3" s="1" t="str">
        <f>VLOOKUP(K$1,'Solver Team Data'!$A:$P,11,FALSE)</f>
        <v>Distribution</v>
      </c>
      <c r="L3" s="1" t="str">
        <f>VLOOKUP(L$1,'Solver Team Data'!$A:$P,11,FALSE)</f>
        <v>Distribution</v>
      </c>
      <c r="M3" s="1" t="str">
        <f>VLOOKUP(M$1,'Solver Team Data'!$A:$P,11,FALSE)</f>
        <v>Marketing, Media, and Exposure</v>
      </c>
      <c r="N3" s="1" t="str">
        <f>VLOOKUP(N$1,'Solver Team Data'!$A:$P,11,FALSE)</f>
        <v>Other</v>
      </c>
      <c r="O3" s="1" t="str">
        <f>VLOOKUP(O$1,'Solver Team Data'!$A:$P,11,FALSE)</f>
        <v>Business model</v>
      </c>
      <c r="P3" s="1" t="str">
        <f>VLOOKUP(P$1,'Solver Team Data'!$A:$P,11,FALSE)</f>
        <v>Marketing, Media, and Exposure</v>
      </c>
      <c r="Q3" s="1" t="str">
        <f>VLOOKUP(Q$1,'Solver Team Data'!$A:$P,11,FALSE)</f>
        <v>Business model</v>
      </c>
      <c r="R3" s="1">
        <f>VLOOKUP(R$1,'Solver Team Data'!$A:$P,11,FALSE)</f>
        <v>0</v>
      </c>
      <c r="S3" s="1" t="str">
        <f>VLOOKUP(S$1,'Solver Team Data'!$A:$P,11,FALSE)</f>
        <v>Technology</v>
      </c>
      <c r="T3" s="1" t="str">
        <f>VLOOKUP(T$1,'Solver Team Data'!$A:$P,11,FALSE)</f>
        <v>Financial</v>
      </c>
      <c r="U3" s="1" t="str">
        <f>VLOOKUP(U$1,'Solver Team Data'!$A:$P,11,FALSE)</f>
        <v>Technology</v>
      </c>
      <c r="V3" s="1">
        <f>VLOOKUP(V$1,'Solver Team Data'!$A:$P,11,FALSE)</f>
        <v>0</v>
      </c>
      <c r="W3" s="1" t="str">
        <f>VLOOKUP(W$1,'Solver Team Data'!$A:$P,11,FALSE)</f>
        <v>Distribution</v>
      </c>
      <c r="X3" s="1">
        <f>VLOOKUP(X$1,'Solver Team Data'!$A:$P,11,FALSE)</f>
        <v>0</v>
      </c>
      <c r="Y3" s="1" t="str">
        <f>VLOOKUP(Y$1,'Solver Team Data'!$A:$P,11,FALSE)</f>
        <v>Marketing, Media, and Exposure</v>
      </c>
      <c r="Z3" s="1" t="str">
        <f>VLOOKUP(Z$1,'Solver Team Data'!$A:$P,11,FALSE)</f>
        <v>Legal</v>
      </c>
      <c r="AA3" s="1" t="str">
        <f>VLOOKUP(AA$1,'Solver Team Data'!$A:$P,11,FALSE)</f>
        <v>Distribution</v>
      </c>
      <c r="AB3" s="1" t="str">
        <f>VLOOKUP(AB$1,'Solver Team Data'!$A:$P,11,FALSE)</f>
        <v>Marketing, Media, and Exposure</v>
      </c>
      <c r="AC3" s="1">
        <f>VLOOKUP(AC$1,'Solver Team Data'!$A:$P,11,FALSE)</f>
        <v>0</v>
      </c>
      <c r="AD3" s="1" t="str">
        <f>VLOOKUP(AD$1,'Solver Team Data'!$A:$P,11,FALSE)</f>
        <v>Technology</v>
      </c>
      <c r="AE3" s="1">
        <f>VLOOKUP(AE$1,'Solver Team Data'!$A:$P,11,FALSE)</f>
        <v>0</v>
      </c>
      <c r="AF3" s="1" t="str">
        <f>VLOOKUP(AF$1,'Solver Team Data'!$A:$P,11,FALSE)</f>
        <v>Technology</v>
      </c>
      <c r="AG3" s="1" t="str">
        <f>VLOOKUP(AG$1,'Solver Team Data'!$A:$P,11,FALSE)</f>
        <v>Distribution</v>
      </c>
      <c r="AH3" s="1" t="str">
        <f>VLOOKUP(AH$1,'Solver Team Data'!$A:$P,11,FALSE)</f>
        <v>Legal</v>
      </c>
    </row>
    <row r="4" spans="1:34" ht="15.75" customHeight="1">
      <c r="A4" s="1"/>
      <c r="B4" s="6" t="s">
        <v>93</v>
      </c>
      <c r="C4" s="1">
        <f>VLOOKUP(C$1,'Solver Team Data'!$A:$P,12,FALSE)</f>
        <v>0</v>
      </c>
      <c r="D4" s="1">
        <f>VLOOKUP(D$1,'Solver Team Data'!$A:$P,12,FALSE)</f>
        <v>0</v>
      </c>
      <c r="E4" s="1">
        <f>VLOOKUP(E$1,'Solver Team Data'!$A:$P,12,FALSE)</f>
        <v>0</v>
      </c>
      <c r="F4" s="1" t="str">
        <f>VLOOKUP(F$1,'Solver Team Data'!$A:$P,12,FALSE)</f>
        <v>Technology</v>
      </c>
      <c r="G4" s="1" t="str">
        <f>VLOOKUP(G$1,'Solver Team Data'!$A:$P,12,FALSE)</f>
        <v>Business model</v>
      </c>
      <c r="H4" s="1" t="str">
        <f>VLOOKUP(H$1,'Solver Team Data'!$A:$P,12,FALSE)</f>
        <v>Technology</v>
      </c>
      <c r="I4" s="1" t="str">
        <f>VLOOKUP(I$1,'Solver Team Data'!$A:$P,12,FALSE)</f>
        <v>Monitoring &amp; Evaluation</v>
      </c>
      <c r="J4" s="1">
        <f>VLOOKUP(J$1,'Solver Team Data'!$A:$P,12,FALSE)</f>
        <v>0</v>
      </c>
      <c r="K4" s="1" t="str">
        <f>VLOOKUP(K$1,'Solver Team Data'!$A:$P,12,FALSE)</f>
        <v>Technology</v>
      </c>
      <c r="L4" s="1" t="str">
        <f>VLOOKUP(L$1,'Solver Team Data'!$A:$P,12,FALSE)</f>
        <v>Technology</v>
      </c>
      <c r="M4" s="1" t="str">
        <f>VLOOKUP(M$1,'Solver Team Data'!$A:$P,12,FALSE)</f>
        <v>Technology</v>
      </c>
      <c r="N4" s="1" t="str">
        <f>VLOOKUP(N$1,'Solver Team Data'!$A:$P,12,FALSE)</f>
        <v>Marketing, Media, and Exposure</v>
      </c>
      <c r="O4" s="1" t="str">
        <f>VLOOKUP(O$1,'Solver Team Data'!$A:$P,12,FALSE)</f>
        <v>Legal</v>
      </c>
      <c r="P4" s="1" t="str">
        <f>VLOOKUP(P$1,'Solver Team Data'!$A:$P,12,FALSE)</f>
        <v>Technology</v>
      </c>
      <c r="Q4" s="1" t="str">
        <f>VLOOKUP(Q$1,'Solver Team Data'!$A:$P,12,FALSE)</f>
        <v>Marketing, Media, and Exposure</v>
      </c>
      <c r="R4" s="1">
        <f>VLOOKUP(R$1,'Solver Team Data'!$A:$P,12,FALSE)</f>
        <v>0</v>
      </c>
      <c r="S4" s="1">
        <f>VLOOKUP(S$1,'Solver Team Data'!$A:$P,12,FALSE)</f>
        <v>0</v>
      </c>
      <c r="T4" s="1" t="str">
        <f>VLOOKUP(T$1,'Solver Team Data'!$A:$P,12,FALSE)</f>
        <v>Distribution</v>
      </c>
      <c r="U4" s="1" t="str">
        <f>VLOOKUP(U$1,'Solver Team Data'!$A:$P,12,FALSE)</f>
        <v>Financial</v>
      </c>
      <c r="V4" s="1">
        <f>VLOOKUP(V$1,'Solver Team Data'!$A:$P,12,FALSE)</f>
        <v>0</v>
      </c>
      <c r="W4" s="1" t="str">
        <f>VLOOKUP(W$1,'Solver Team Data'!$A:$P,12,FALSE)</f>
        <v>Legal</v>
      </c>
      <c r="X4" s="1">
        <f>VLOOKUP(X$1,'Solver Team Data'!$A:$P,12,FALSE)</f>
        <v>0</v>
      </c>
      <c r="Y4" s="1" t="str">
        <f>VLOOKUP(Y$1,'Solver Team Data'!$A:$P,12,FALSE)</f>
        <v>Business model</v>
      </c>
      <c r="Z4" s="1" t="str">
        <f>VLOOKUP(Z$1,'Solver Team Data'!$A:$P,12,FALSE)</f>
        <v>Board Members or Advisors</v>
      </c>
      <c r="AA4" s="1">
        <f>VLOOKUP(AA$1,'Solver Team Data'!$A:$P,12,FALSE)</f>
        <v>0</v>
      </c>
      <c r="AB4" s="1" t="str">
        <f>VLOOKUP(AB$1,'Solver Team Data'!$A:$P,12,FALSE)</f>
        <v>Business model</v>
      </c>
      <c r="AC4" s="1">
        <f>VLOOKUP(AC$1,'Solver Team Data'!$A:$P,12,FALSE)</f>
        <v>0</v>
      </c>
      <c r="AD4" s="1" t="str">
        <f>VLOOKUP(AD$1,'Solver Team Data'!$A:$P,12,FALSE)</f>
        <v>Distribution</v>
      </c>
      <c r="AE4" s="1">
        <f>VLOOKUP(AE$1,'Solver Team Data'!$A:$P,12,FALSE)</f>
        <v>0</v>
      </c>
      <c r="AF4" s="1" t="str">
        <f>VLOOKUP(AF$1,'Solver Team Data'!$A:$P,12,FALSE)</f>
        <v>Distribution</v>
      </c>
      <c r="AG4" s="1" t="str">
        <f>VLOOKUP(AG$1,'Solver Team Data'!$A:$P,12,FALSE)</f>
        <v>Technology</v>
      </c>
      <c r="AH4" s="1" t="str">
        <f>VLOOKUP(AH$1,'Solver Team Data'!$A:$P,12,FALSE)</f>
        <v>Monitoring &amp; Evaluation</v>
      </c>
    </row>
    <row r="5" spans="1:34" ht="15.75" customHeight="1">
      <c r="A5" s="1"/>
      <c r="B5" s="6" t="s">
        <v>130</v>
      </c>
      <c r="C5" s="1">
        <f>VLOOKUP(C$1,'Solver Team Data'!$A:$P,13,FALSE)</f>
        <v>0</v>
      </c>
      <c r="D5" s="1">
        <f>VLOOKUP(D$1,'Solver Team Data'!$A:$P,13,FALSE)</f>
        <v>0</v>
      </c>
      <c r="E5" s="1">
        <f>VLOOKUP(E$1,'Solver Team Data'!$A:$P,13,FALSE)</f>
        <v>0</v>
      </c>
      <c r="F5" s="1">
        <f>VLOOKUP(F$1,'Solver Team Data'!$A:$P,13,FALSE)</f>
        <v>0</v>
      </c>
      <c r="G5" s="1" t="str">
        <f>VLOOKUP(G$1,'Solver Team Data'!$A:$P,13,FALSE)</f>
        <v>Marketing, Media, and Exposure</v>
      </c>
      <c r="H5" s="1">
        <f>VLOOKUP(H$1,'Solver Team Data'!$A:$P,13,FALSE)</f>
        <v>0</v>
      </c>
      <c r="I5" s="1" t="str">
        <f>VLOOKUP(I$1,'Solver Team Data'!$A:$P,13,FALSE)</f>
        <v>Technology</v>
      </c>
      <c r="J5" s="1">
        <f>VLOOKUP(J$1,'Solver Team Data'!$A:$P,13,FALSE)</f>
        <v>0</v>
      </c>
      <c r="K5" s="1" t="str">
        <f>VLOOKUP(K$1,'Solver Team Data'!$A:$P,13,FALSE)</f>
        <v>Other</v>
      </c>
      <c r="L5" s="1">
        <f>VLOOKUP(L$1,'Solver Team Data'!$A:$P,13,FALSE)</f>
        <v>0</v>
      </c>
      <c r="M5" s="1">
        <f>VLOOKUP(M$1,'Solver Team Data'!$A:$P,13,FALSE)</f>
        <v>0</v>
      </c>
      <c r="N5" s="1">
        <f>VLOOKUP(N$1,'Solver Team Data'!$A:$P,13,FALSE)</f>
        <v>0</v>
      </c>
      <c r="O5" s="1" t="str">
        <f>VLOOKUP(O$1,'Solver Team Data'!$A:$P,13,FALSE)</f>
        <v>Marketing, Media, and Exposure</v>
      </c>
      <c r="P5" s="1">
        <f>VLOOKUP(P$1,'Solver Team Data'!$A:$P,13,FALSE)</f>
        <v>0</v>
      </c>
      <c r="Q5" s="1">
        <f>VLOOKUP(Q$1,'Solver Team Data'!$A:$P,13,FALSE)</f>
        <v>0</v>
      </c>
      <c r="R5" s="1">
        <f>VLOOKUP(R$1,'Solver Team Data'!$A:$P,13,FALSE)</f>
        <v>0</v>
      </c>
      <c r="S5" s="1">
        <f>VLOOKUP(S$1,'Solver Team Data'!$A:$P,13,FALSE)</f>
        <v>0</v>
      </c>
      <c r="T5" s="1" t="str">
        <f>VLOOKUP(T$1,'Solver Team Data'!$A:$P,13,FALSE)</f>
        <v>Technology</v>
      </c>
      <c r="U5" s="1">
        <f>VLOOKUP(U$1,'Solver Team Data'!$A:$P,13,FALSE)</f>
        <v>0</v>
      </c>
      <c r="V5" s="1">
        <f>VLOOKUP(V$1,'Solver Team Data'!$A:$P,13,FALSE)</f>
        <v>0</v>
      </c>
      <c r="W5" s="1" t="str">
        <f>VLOOKUP(W$1,'Solver Team Data'!$A:$P,13,FALSE)</f>
        <v>Marketing, Media, and Exposure</v>
      </c>
      <c r="X5" s="1">
        <f>VLOOKUP(X$1,'Solver Team Data'!$A:$P,13,FALSE)</f>
        <v>0</v>
      </c>
      <c r="Y5" s="1" t="str">
        <f>VLOOKUP(Y$1,'Solver Team Data'!$A:$P,13,FALSE)</f>
        <v>Technology</v>
      </c>
      <c r="Z5" s="1" t="str">
        <f>VLOOKUP(Z$1,'Solver Team Data'!$A:$P,13,FALSE)</f>
        <v>Technology</v>
      </c>
      <c r="AA5" s="1">
        <f>VLOOKUP(AA$1,'Solver Team Data'!$A:$P,13,FALSE)</f>
        <v>0</v>
      </c>
      <c r="AB5" s="1" t="str">
        <f>VLOOKUP(AB$1,'Solver Team Data'!$A:$P,13,FALSE)</f>
        <v>Financial</v>
      </c>
      <c r="AC5" s="1">
        <f>VLOOKUP(AC$1,'Solver Team Data'!$A:$P,13,FALSE)</f>
        <v>0</v>
      </c>
      <c r="AD5" s="1">
        <f>VLOOKUP(AD$1,'Solver Team Data'!$A:$P,13,FALSE)</f>
        <v>0</v>
      </c>
      <c r="AE5" s="1">
        <f>VLOOKUP(AE$1,'Solver Team Data'!$A:$P,13,FALSE)</f>
        <v>0</v>
      </c>
      <c r="AF5" s="1" t="str">
        <f>VLOOKUP(AF$1,'Solver Team Data'!$A:$P,13,FALSE)</f>
        <v>Monitoring &amp; Evaluation</v>
      </c>
      <c r="AG5" s="1" t="str">
        <f>VLOOKUP(AG$1,'Solver Team Data'!$A:$P,13,FALSE)</f>
        <v>Financial</v>
      </c>
      <c r="AH5" s="1" t="str">
        <f>VLOOKUP(AH$1,'Solver Team Data'!$A:$P,13,FALSE)</f>
        <v>Business model</v>
      </c>
    </row>
    <row r="6" spans="1:34" ht="15.75" customHeight="1">
      <c r="A6" s="1"/>
      <c r="B6" s="6" t="s">
        <v>133</v>
      </c>
      <c r="C6" s="1">
        <f>VLOOKUP(C$1,'Solver Team Data'!$A:$P,14,FALSE)</f>
        <v>0</v>
      </c>
      <c r="D6" s="1">
        <f>VLOOKUP(D$1,'Solver Team Data'!$A:$P,14,FALSE)</f>
        <v>0</v>
      </c>
      <c r="E6" s="1">
        <f>VLOOKUP(E$1,'Solver Team Data'!$A:$P,14,FALSE)</f>
        <v>0</v>
      </c>
      <c r="F6" s="1">
        <f>VLOOKUP(F$1,'Solver Team Data'!$A:$P,14,FALSE)</f>
        <v>0</v>
      </c>
      <c r="G6" s="1" t="str">
        <f>VLOOKUP(G$1,'Solver Team Data'!$A:$P,14,FALSE)</f>
        <v>Financial</v>
      </c>
      <c r="H6" s="1">
        <f>VLOOKUP(H$1,'Solver Team Data'!$A:$P,14,FALSE)</f>
        <v>0</v>
      </c>
      <c r="I6" s="1">
        <f>VLOOKUP(I$1,'Solver Team Data'!$A:$P,14,FALSE)</f>
        <v>0</v>
      </c>
      <c r="J6" s="1">
        <f>VLOOKUP(J$1,'Solver Team Data'!$A:$P,14,FALSE)</f>
        <v>0</v>
      </c>
      <c r="K6" s="1">
        <f>VLOOKUP(K$1,'Solver Team Data'!$A:$P,14,FALSE)</f>
        <v>0</v>
      </c>
      <c r="L6" s="1">
        <f>VLOOKUP(L$1,'Solver Team Data'!$A:$P,14,FALSE)</f>
        <v>0</v>
      </c>
      <c r="M6" s="1">
        <f>VLOOKUP(M$1,'Solver Team Data'!$A:$P,14,FALSE)</f>
        <v>0</v>
      </c>
      <c r="N6" s="1">
        <f>VLOOKUP(N$1,'Solver Team Data'!$A:$P,14,FALSE)</f>
        <v>0</v>
      </c>
      <c r="O6" s="1" t="str">
        <f>VLOOKUP(O$1,'Solver Team Data'!$A:$P,14,FALSE)</f>
        <v>Technology</v>
      </c>
      <c r="P6" s="1">
        <f>VLOOKUP(P$1,'Solver Team Data'!$A:$P,14,FALSE)</f>
        <v>0</v>
      </c>
      <c r="Q6" s="1">
        <f>VLOOKUP(Q$1,'Solver Team Data'!$A:$P,14,FALSE)</f>
        <v>0</v>
      </c>
      <c r="R6" s="1">
        <f>VLOOKUP(R$1,'Solver Team Data'!$A:$P,14,FALSE)</f>
        <v>0</v>
      </c>
      <c r="S6" s="1">
        <f>VLOOKUP(S$1,'Solver Team Data'!$A:$P,14,FALSE)</f>
        <v>0</v>
      </c>
      <c r="T6" s="1" t="str">
        <f>VLOOKUP(T$1,'Solver Team Data'!$A:$P,14,FALSE)</f>
        <v>Monitoring &amp; Evaluation</v>
      </c>
      <c r="U6" s="1">
        <f>VLOOKUP(U$1,'Solver Team Data'!$A:$P,14,FALSE)</f>
        <v>0</v>
      </c>
      <c r="V6" s="1">
        <f>VLOOKUP(V$1,'Solver Team Data'!$A:$P,14,FALSE)</f>
        <v>0</v>
      </c>
      <c r="W6" s="1">
        <f>VLOOKUP(W$1,'Solver Team Data'!$A:$P,14,FALSE)</f>
        <v>0</v>
      </c>
      <c r="X6" s="1">
        <f>VLOOKUP(X$1,'Solver Team Data'!$A:$P,14,FALSE)</f>
        <v>0</v>
      </c>
      <c r="Y6" s="1">
        <f>VLOOKUP(Y$1,'Solver Team Data'!$A:$P,14,FALSE)</f>
        <v>0</v>
      </c>
      <c r="Z6" s="1" t="str">
        <f>VLOOKUP(Z$1,'Solver Team Data'!$A:$P,14,FALSE)</f>
        <v>Business model</v>
      </c>
      <c r="AA6" s="1">
        <f>VLOOKUP(AA$1,'Solver Team Data'!$A:$P,14,FALSE)</f>
        <v>0</v>
      </c>
      <c r="AB6" s="1" t="str">
        <f>VLOOKUP(AB$1,'Solver Team Data'!$A:$P,14,FALSE)</f>
        <v>Monitoring &amp; Evaluation</v>
      </c>
      <c r="AC6" s="1">
        <f>VLOOKUP(AC$1,'Solver Team Data'!$A:$P,14,FALSE)</f>
        <v>0</v>
      </c>
      <c r="AD6" s="1">
        <f>VLOOKUP(AD$1,'Solver Team Data'!$A:$P,14,FALSE)</f>
        <v>0</v>
      </c>
      <c r="AE6" s="1">
        <f>VLOOKUP(AE$1,'Solver Team Data'!$A:$P,14,FALSE)</f>
        <v>0</v>
      </c>
      <c r="AF6" s="1">
        <f>VLOOKUP(AF$1,'Solver Team Data'!$A:$P,14,FALSE)</f>
        <v>0</v>
      </c>
      <c r="AG6" s="1" t="str">
        <f>VLOOKUP(AG$1,'Solver Team Data'!$A:$P,14,FALSE)</f>
        <v>Legal</v>
      </c>
      <c r="AH6" s="1" t="str">
        <f>VLOOKUP(AH$1,'Solver Team Data'!$A:$P,14,FALSE)</f>
        <v>Financial</v>
      </c>
    </row>
    <row r="7" spans="1:34" ht="15.75" customHeight="1">
      <c r="A7" s="1"/>
      <c r="B7" s="6" t="s">
        <v>134</v>
      </c>
      <c r="C7" s="1">
        <f>VLOOKUP(C$1,'Solver Team Data'!$A:$P,15,FALSE)</f>
        <v>0</v>
      </c>
      <c r="D7" s="1">
        <f>VLOOKUP(D$1,'Solver Team Data'!$A:$P,15,FALSE)</f>
        <v>0</v>
      </c>
      <c r="E7" s="1">
        <f>VLOOKUP(E$1,'Solver Team Data'!$A:$P,15,FALSE)</f>
        <v>0</v>
      </c>
      <c r="F7" s="1">
        <f>VLOOKUP(F$1,'Solver Team Data'!$A:$P,15,FALSE)</f>
        <v>0</v>
      </c>
      <c r="G7" s="1">
        <f>VLOOKUP(G$1,'Solver Team Data'!$A:$P,15,FALSE)</f>
        <v>0</v>
      </c>
      <c r="H7" s="1">
        <f>VLOOKUP(H$1,'Solver Team Data'!$A:$P,15,FALSE)</f>
        <v>0</v>
      </c>
      <c r="I7" s="1">
        <f>VLOOKUP(I$1,'Solver Team Data'!$A:$P,15,FALSE)</f>
        <v>0</v>
      </c>
      <c r="J7" s="1">
        <f>VLOOKUP(J$1,'Solver Team Data'!$A:$P,15,FALSE)</f>
        <v>0</v>
      </c>
      <c r="K7" s="1">
        <f>VLOOKUP(K$1,'Solver Team Data'!$A:$P,15,FALSE)</f>
        <v>0</v>
      </c>
      <c r="L7" s="1">
        <f>VLOOKUP(L$1,'Solver Team Data'!$A:$P,15,FALSE)</f>
        <v>0</v>
      </c>
      <c r="M7" s="1">
        <f>VLOOKUP(M$1,'Solver Team Data'!$A:$P,15,FALSE)</f>
        <v>0</v>
      </c>
      <c r="N7" s="1">
        <f>VLOOKUP(N$1,'Solver Team Data'!$A:$P,15,FALSE)</f>
        <v>0</v>
      </c>
      <c r="O7" s="1" t="str">
        <f>VLOOKUP(O$1,'Solver Team Data'!$A:$P,15,FALSE)</f>
        <v>Financial</v>
      </c>
      <c r="P7" s="1">
        <f>VLOOKUP(P$1,'Solver Team Data'!$A:$P,15,FALSE)</f>
        <v>0</v>
      </c>
      <c r="Q7" s="1">
        <f>VLOOKUP(Q$1,'Solver Team Data'!$A:$P,15,FALSE)</f>
        <v>0</v>
      </c>
      <c r="R7" s="1">
        <f>VLOOKUP(R$1,'Solver Team Data'!$A:$P,15,FALSE)</f>
        <v>0</v>
      </c>
      <c r="S7" s="1">
        <f>VLOOKUP(S$1,'Solver Team Data'!$A:$P,15,FALSE)</f>
        <v>0</v>
      </c>
      <c r="T7" s="1" t="str">
        <f>VLOOKUP(T$1,'Solver Team Data'!$A:$P,15,FALSE)</f>
        <v>Talent Recruitment</v>
      </c>
      <c r="U7" s="1">
        <f>VLOOKUP(U$1,'Solver Team Data'!$A:$P,15,FALSE)</f>
        <v>0</v>
      </c>
      <c r="V7" s="1">
        <f>VLOOKUP(V$1,'Solver Team Data'!$A:$P,15,FALSE)</f>
        <v>0</v>
      </c>
      <c r="W7" s="1">
        <f>VLOOKUP(W$1,'Solver Team Data'!$A:$P,15,FALSE)</f>
        <v>0</v>
      </c>
      <c r="X7" s="1">
        <f>VLOOKUP(X$1,'Solver Team Data'!$A:$P,15,FALSE)</f>
        <v>0</v>
      </c>
      <c r="Y7" s="1">
        <f>VLOOKUP(Y$1,'Solver Team Data'!$A:$P,15,FALSE)</f>
        <v>0</v>
      </c>
      <c r="Z7" s="1" t="str">
        <f>VLOOKUP(Z$1,'Solver Team Data'!$A:$P,15,FALSE)</f>
        <v>Financial</v>
      </c>
      <c r="AA7" s="1">
        <f>VLOOKUP(AA$1,'Solver Team Data'!$A:$P,15,FALSE)</f>
        <v>0</v>
      </c>
      <c r="AB7" s="1" t="str">
        <f>VLOOKUP(AB$1,'Solver Team Data'!$A:$P,15,FALSE)</f>
        <v>Legal</v>
      </c>
      <c r="AC7" s="1">
        <f>VLOOKUP(AC$1,'Solver Team Data'!$A:$P,15,FALSE)</f>
        <v>0</v>
      </c>
      <c r="AD7" s="1">
        <f>VLOOKUP(AD$1,'Solver Team Data'!$A:$P,15,FALSE)</f>
        <v>0</v>
      </c>
      <c r="AE7" s="1">
        <f>VLOOKUP(AE$1,'Solver Team Data'!$A:$P,15,FALSE)</f>
        <v>0</v>
      </c>
      <c r="AF7" s="1">
        <f>VLOOKUP(AF$1,'Solver Team Data'!$A:$P,15,FALSE)</f>
        <v>0</v>
      </c>
      <c r="AG7" s="1">
        <f>VLOOKUP(AG$1,'Solver Team Data'!$A:$P,15,FALSE)</f>
        <v>0</v>
      </c>
      <c r="AH7" s="1" t="str">
        <f>VLOOKUP(AH$1,'Solver Team Data'!$A:$P,15,FALSE)</f>
        <v>Board Members or Advisors</v>
      </c>
    </row>
    <row r="8" spans="1:34" ht="15.75" customHeight="1">
      <c r="A8" s="1"/>
      <c r="B8" s="6" t="s">
        <v>135</v>
      </c>
      <c r="C8" s="1">
        <f>VLOOKUP(C$1,'Solver Team Data'!$A:$P,16,FALSE)</f>
        <v>0</v>
      </c>
      <c r="D8" s="1">
        <f>VLOOKUP(D$1,'Solver Team Data'!$A:$P,16,FALSE)</f>
        <v>0</v>
      </c>
      <c r="E8" s="1">
        <f>VLOOKUP(E$1,'Solver Team Data'!$A:$P,16,FALSE)</f>
        <v>0</v>
      </c>
      <c r="F8" s="1">
        <f>VLOOKUP(F$1,'Solver Team Data'!$A:$P,16,FALSE)</f>
        <v>0</v>
      </c>
      <c r="G8" s="1">
        <f>VLOOKUP(G$1,'Solver Team Data'!$A:$P,16,FALSE)</f>
        <v>0</v>
      </c>
      <c r="H8" s="1">
        <f>VLOOKUP(H$1,'Solver Team Data'!$A:$P,16,FALSE)</f>
        <v>0</v>
      </c>
      <c r="I8" s="1">
        <f>VLOOKUP(I$1,'Solver Team Data'!$A:$P,16,FALSE)</f>
        <v>0</v>
      </c>
      <c r="J8" s="1">
        <f>VLOOKUP(J$1,'Solver Team Data'!$A:$P,16,FALSE)</f>
        <v>0</v>
      </c>
      <c r="K8" s="1">
        <f>VLOOKUP(K$1,'Solver Team Data'!$A:$P,16,FALSE)</f>
        <v>0</v>
      </c>
      <c r="L8" s="1">
        <f>VLOOKUP(L$1,'Solver Team Data'!$A:$P,16,FALSE)</f>
        <v>0</v>
      </c>
      <c r="M8" s="1">
        <f>VLOOKUP(M$1,'Solver Team Data'!$A:$P,16,FALSE)</f>
        <v>0</v>
      </c>
      <c r="N8" s="1">
        <f>VLOOKUP(N$1,'Solver Team Data'!$A:$P,16,FALSE)</f>
        <v>0</v>
      </c>
      <c r="O8" s="1" t="str">
        <f>VLOOKUP(O$1,'Solver Team Data'!$A:$P,16,FALSE)</f>
        <v>Monitoring &amp; Evaluation</v>
      </c>
      <c r="P8" s="1">
        <f>VLOOKUP(P$1,'Solver Team Data'!$A:$P,16,FALSE)</f>
        <v>0</v>
      </c>
      <c r="Q8" s="1">
        <f>VLOOKUP(Q$1,'Solver Team Data'!$A:$P,16,FALSE)</f>
        <v>0</v>
      </c>
      <c r="R8" s="1">
        <f>VLOOKUP(R$1,'Solver Team Data'!$A:$P,16,FALSE)</f>
        <v>0</v>
      </c>
      <c r="S8" s="1">
        <f>VLOOKUP(S$1,'Solver Team Data'!$A:$P,16,FALSE)</f>
        <v>0</v>
      </c>
      <c r="T8" s="1" t="str">
        <f>VLOOKUP(T$1,'Solver Team Data'!$A:$P,16,FALSE)</f>
        <v>Board Members or Advisors</v>
      </c>
      <c r="U8" s="1">
        <f>VLOOKUP(U$1,'Solver Team Data'!$A:$P,16,FALSE)</f>
        <v>0</v>
      </c>
      <c r="V8" s="1">
        <f>VLOOKUP(V$1,'Solver Team Data'!$A:$P,16,FALSE)</f>
        <v>0</v>
      </c>
      <c r="W8" s="1">
        <f>VLOOKUP(W$1,'Solver Team Data'!$A:$P,16,FALSE)</f>
        <v>0</v>
      </c>
      <c r="X8" s="1">
        <f>VLOOKUP(X$1,'Solver Team Data'!$A:$P,16,FALSE)</f>
        <v>0</v>
      </c>
      <c r="Y8" s="1">
        <f>VLOOKUP(Y$1,'Solver Team Data'!$A:$P,16,FALSE)</f>
        <v>0</v>
      </c>
      <c r="Z8" s="1">
        <f>VLOOKUP(Z$1,'Solver Team Data'!$A:$P,16,FALSE)</f>
        <v>0</v>
      </c>
      <c r="AA8" s="1">
        <f>VLOOKUP(AA$1,'Solver Team Data'!$A:$P,16,FALSE)</f>
        <v>0</v>
      </c>
      <c r="AB8" s="1">
        <f>VLOOKUP(AB$1,'Solver Team Data'!$A:$P,16,FALSE)</f>
        <v>0</v>
      </c>
      <c r="AC8" s="1">
        <f>VLOOKUP(AC$1,'Solver Team Data'!$A:$P,16,FALSE)</f>
        <v>0</v>
      </c>
      <c r="AD8" s="1">
        <f>VLOOKUP(AD$1,'Solver Team Data'!$A:$P,16,FALSE)</f>
        <v>0</v>
      </c>
      <c r="AE8" s="1">
        <f>VLOOKUP(AE$1,'Solver Team Data'!$A:$P,16,FALSE)</f>
        <v>0</v>
      </c>
      <c r="AF8" s="1">
        <f>VLOOKUP(AF$1,'Solver Team Data'!$A:$P,16,FALSE)</f>
        <v>0</v>
      </c>
      <c r="AG8" s="1">
        <f>VLOOKUP(AG$1,'Solver Team Data'!$A:$P,16,FALSE)</f>
        <v>0</v>
      </c>
      <c r="AH8" s="1">
        <f>VLOOKUP(AH$1,'Solver Team Data'!$A:$P,16,FALSE)</f>
        <v>0</v>
      </c>
    </row>
    <row r="9" spans="1:34" ht="15.75" customHeight="1">
      <c r="A9" s="7" t="s">
        <v>36</v>
      </c>
      <c r="B9" s="6" t="str">
        <f>VLOOKUP($A9,'Partner Data'!$A:$D,4,FALSE)</f>
        <v>Business model (i.e. product-market fit, strategy &amp; development),Product / Service Distribution (i.e. expanding client base),Funding and Financial (i.e. improving accounting practices, pitching to investors),Legal or Regulatory Matters</v>
      </c>
      <c r="C9" s="1">
        <f t="shared" ref="C9:AH9" si="0">IF(AND(NOT(ISBLANK(C$2)),NOT(ISERROR(FIND(C$2,$B9)))),1,0)+IF(AND(NOT(ISBLANK(C$3)),NOT(ISERROR(FIND(C$3,$B9)))),1,0)+IF(AND(NOT(ISBLANK(C$4)),NOT(ISERROR(FIND(C$4,$B9)))),1,0)+IF(AND(NOT(ISBLANK(C$5)),NOT(ISERROR(FIND(C$5,$B9)))),1,0)+IF(AND(NOT(ISBLANK(C$6)),NOT(ISERROR(FIND(C$6,$B9)))),1,0)+IF(AND(NOT(ISBLANK(C$7)),NOT(ISERROR(FIND(C$7,$B9)))),1,0)+IF(AND(NOT(ISBLANK(C$8)),NOT(ISERROR(FIND(C$8,$B9)))),1,0)</f>
        <v>0</v>
      </c>
      <c r="D9" s="1">
        <f t="shared" si="0"/>
        <v>1</v>
      </c>
      <c r="E9" s="1">
        <f t="shared" si="0"/>
        <v>1</v>
      </c>
      <c r="F9" s="1">
        <f t="shared" si="0"/>
        <v>1</v>
      </c>
      <c r="G9" s="1">
        <f t="shared" si="0"/>
        <v>2</v>
      </c>
      <c r="H9" s="1">
        <f t="shared" si="0"/>
        <v>2</v>
      </c>
      <c r="I9" s="1">
        <f t="shared" si="0"/>
        <v>1</v>
      </c>
      <c r="J9" s="1">
        <f t="shared" si="0"/>
        <v>0</v>
      </c>
      <c r="K9" s="1">
        <f t="shared" si="0"/>
        <v>2</v>
      </c>
      <c r="L9" s="1">
        <f t="shared" si="0"/>
        <v>2</v>
      </c>
      <c r="M9" s="1">
        <f t="shared" si="0"/>
        <v>1</v>
      </c>
      <c r="N9" s="1">
        <f t="shared" si="0"/>
        <v>0</v>
      </c>
      <c r="O9" s="1">
        <f t="shared" si="0"/>
        <v>4</v>
      </c>
      <c r="P9" s="1">
        <f t="shared" si="0"/>
        <v>1</v>
      </c>
      <c r="Q9" s="1">
        <f t="shared" si="0"/>
        <v>2</v>
      </c>
      <c r="R9" s="1">
        <f t="shared" si="0"/>
        <v>1</v>
      </c>
      <c r="S9" s="1">
        <f t="shared" si="0"/>
        <v>1</v>
      </c>
      <c r="T9" s="1">
        <f t="shared" si="0"/>
        <v>2</v>
      </c>
      <c r="U9" s="1">
        <f t="shared" si="0"/>
        <v>2</v>
      </c>
      <c r="V9" s="1">
        <f t="shared" si="0"/>
        <v>0</v>
      </c>
      <c r="W9" s="1">
        <f t="shared" si="0"/>
        <v>2</v>
      </c>
      <c r="X9" s="1">
        <f t="shared" si="0"/>
        <v>1</v>
      </c>
      <c r="Y9" s="1">
        <f t="shared" si="0"/>
        <v>1</v>
      </c>
      <c r="Z9" s="1">
        <f t="shared" si="0"/>
        <v>3</v>
      </c>
      <c r="AA9" s="1">
        <f t="shared" si="0"/>
        <v>1</v>
      </c>
      <c r="AB9" s="1">
        <f t="shared" si="0"/>
        <v>3</v>
      </c>
      <c r="AC9" s="1">
        <f t="shared" si="0"/>
        <v>1</v>
      </c>
      <c r="AD9" s="1">
        <f t="shared" si="0"/>
        <v>2</v>
      </c>
      <c r="AE9" s="1">
        <f t="shared" si="0"/>
        <v>1</v>
      </c>
      <c r="AF9" s="1">
        <f t="shared" si="0"/>
        <v>2</v>
      </c>
      <c r="AG9" s="1">
        <f t="shared" si="0"/>
        <v>4</v>
      </c>
      <c r="AH9" s="1">
        <f t="shared" si="0"/>
        <v>3</v>
      </c>
    </row>
    <row r="10" spans="1:34" ht="15.75" customHeight="1">
      <c r="A10" s="7" t="s">
        <v>41</v>
      </c>
      <c r="B10" s="6" t="str">
        <f>VLOOKUP($A10,'Partner Data'!$A:$D,4,FALSE)</f>
        <v>Other (explain below)</v>
      </c>
      <c r="C10" s="1">
        <f t="shared" ref="C10:AH10" si="1">IF(AND(NOT(ISBLANK(C$2)),NOT(ISERROR(FIND(C$2,$B10)))),1,0)+IF(AND(NOT(ISBLANK(C$3)),NOT(ISERROR(FIND(C$3,$B10)))),1,0)+IF(AND(NOT(ISBLANK(C$4)),NOT(ISERROR(FIND(C$4,$B10)))),1,0)+IF(AND(NOT(ISBLANK(C$5)),NOT(ISERROR(FIND(C$5,$B10)))),1,0)+IF(AND(NOT(ISBLANK(C$6)),NOT(ISERROR(FIND(C$6,$B10)))),1,0)+IF(AND(NOT(ISBLANK(C$7)),NOT(ISERROR(FIND(C$7,$B10)))),1,0)+IF(AND(NOT(ISBLANK(C$8)),NOT(ISERROR(FIND(C$8,$B10)))),1,0)</f>
        <v>0</v>
      </c>
      <c r="D10" s="1">
        <f t="shared" si="1"/>
        <v>0</v>
      </c>
      <c r="E10" s="1">
        <f t="shared" si="1"/>
        <v>1</v>
      </c>
      <c r="F10" s="1">
        <f t="shared" si="1"/>
        <v>0</v>
      </c>
      <c r="G10" s="1">
        <f t="shared" si="1"/>
        <v>1</v>
      </c>
      <c r="H10" s="1">
        <f t="shared" si="1"/>
        <v>0</v>
      </c>
      <c r="I10" s="1">
        <f t="shared" si="1"/>
        <v>0</v>
      </c>
      <c r="J10" s="1">
        <f t="shared" si="1"/>
        <v>0</v>
      </c>
      <c r="K10" s="1">
        <f t="shared" si="1"/>
        <v>1</v>
      </c>
      <c r="L10" s="1">
        <f t="shared" si="1"/>
        <v>0</v>
      </c>
      <c r="M10" s="1">
        <f t="shared" si="1"/>
        <v>0</v>
      </c>
      <c r="N10" s="1">
        <f t="shared" si="1"/>
        <v>1</v>
      </c>
      <c r="O10" s="1">
        <f t="shared" si="1"/>
        <v>0</v>
      </c>
      <c r="P10" s="1">
        <f t="shared" si="1"/>
        <v>0</v>
      </c>
      <c r="Q10" s="1">
        <f t="shared" si="1"/>
        <v>0</v>
      </c>
      <c r="R10" s="1">
        <f t="shared" si="1"/>
        <v>0</v>
      </c>
      <c r="S10" s="1">
        <f t="shared" si="1"/>
        <v>0</v>
      </c>
      <c r="T10" s="1">
        <f t="shared" si="1"/>
        <v>0</v>
      </c>
      <c r="U10" s="1">
        <f t="shared" si="1"/>
        <v>0</v>
      </c>
      <c r="V10" s="1">
        <f t="shared" si="1"/>
        <v>0</v>
      </c>
      <c r="W10" s="1">
        <f t="shared" si="1"/>
        <v>0</v>
      </c>
      <c r="X10" s="1">
        <f t="shared" si="1"/>
        <v>0</v>
      </c>
      <c r="Y10" s="1">
        <f t="shared" si="1"/>
        <v>1</v>
      </c>
      <c r="Z10" s="1">
        <f t="shared" si="1"/>
        <v>0</v>
      </c>
      <c r="AA10" s="1">
        <f t="shared" si="1"/>
        <v>1</v>
      </c>
      <c r="AB10" s="1">
        <f t="shared" si="1"/>
        <v>0</v>
      </c>
      <c r="AC10" s="1">
        <f t="shared" si="1"/>
        <v>0</v>
      </c>
      <c r="AD10" s="1">
        <f t="shared" si="1"/>
        <v>0</v>
      </c>
      <c r="AE10" s="1">
        <f t="shared" si="1"/>
        <v>0</v>
      </c>
      <c r="AF10" s="1">
        <f t="shared" si="1"/>
        <v>0</v>
      </c>
      <c r="AG10" s="1">
        <f t="shared" si="1"/>
        <v>0</v>
      </c>
      <c r="AH10" s="1">
        <f t="shared" si="1"/>
        <v>1</v>
      </c>
    </row>
    <row r="11" spans="1:34" ht="15.75" customHeight="1">
      <c r="A11" s="7" t="s">
        <v>44</v>
      </c>
      <c r="B11" s="6" t="str">
        <f>VLOOKUP($A11,'Partner Data'!$A:$D,4,FALSE)</f>
        <v>Marketing, Media, and Exposure (i.e. branding/marketing strategy, social and global media)</v>
      </c>
      <c r="C11" s="1">
        <f t="shared" ref="C11:AH11" si="2">IF(AND(NOT(ISBLANK(C$2)),NOT(ISERROR(FIND(C$2,$B11)))),1,0)+IF(AND(NOT(ISBLANK(C$3)),NOT(ISERROR(FIND(C$3,$B11)))),1,0)+IF(AND(NOT(ISBLANK(C$4)),NOT(ISERROR(FIND(C$4,$B11)))),1,0)+IF(AND(NOT(ISBLANK(C$5)),NOT(ISERROR(FIND(C$5,$B11)))),1,0)+IF(AND(NOT(ISBLANK(C$6)),NOT(ISERROR(FIND(C$6,$B11)))),1,0)+IF(AND(NOT(ISBLANK(C$7)),NOT(ISERROR(FIND(C$7,$B11)))),1,0)+IF(AND(NOT(ISBLANK(C$8)),NOT(ISERROR(FIND(C$8,$B11)))),1,0)</f>
        <v>0</v>
      </c>
      <c r="D11" s="1">
        <f t="shared" si="2"/>
        <v>0</v>
      </c>
      <c r="E11" s="1">
        <f t="shared" si="2"/>
        <v>0</v>
      </c>
      <c r="F11" s="1">
        <f t="shared" si="2"/>
        <v>1</v>
      </c>
      <c r="G11" s="1">
        <f t="shared" si="2"/>
        <v>1</v>
      </c>
      <c r="H11" s="1">
        <f t="shared" si="2"/>
        <v>0</v>
      </c>
      <c r="I11" s="1">
        <f t="shared" si="2"/>
        <v>0</v>
      </c>
      <c r="J11" s="1">
        <f t="shared" si="2"/>
        <v>1</v>
      </c>
      <c r="K11" s="1">
        <f t="shared" si="2"/>
        <v>0</v>
      </c>
      <c r="L11" s="1">
        <f t="shared" si="2"/>
        <v>0</v>
      </c>
      <c r="M11" s="1">
        <f t="shared" si="2"/>
        <v>1</v>
      </c>
      <c r="N11" s="1">
        <f t="shared" si="2"/>
        <v>1</v>
      </c>
      <c r="O11" s="1">
        <f t="shared" si="2"/>
        <v>1</v>
      </c>
      <c r="P11" s="1">
        <f t="shared" si="2"/>
        <v>1</v>
      </c>
      <c r="Q11" s="1">
        <f t="shared" si="2"/>
        <v>1</v>
      </c>
      <c r="R11" s="1">
        <f t="shared" si="2"/>
        <v>0</v>
      </c>
      <c r="S11" s="1">
        <f t="shared" si="2"/>
        <v>0</v>
      </c>
      <c r="T11" s="1">
        <f t="shared" si="2"/>
        <v>1</v>
      </c>
      <c r="U11" s="1">
        <f t="shared" si="2"/>
        <v>0</v>
      </c>
      <c r="V11" s="1">
        <f t="shared" si="2"/>
        <v>0</v>
      </c>
      <c r="W11" s="1">
        <f t="shared" si="2"/>
        <v>1</v>
      </c>
      <c r="X11" s="1">
        <f t="shared" si="2"/>
        <v>0</v>
      </c>
      <c r="Y11" s="1">
        <f t="shared" si="2"/>
        <v>1</v>
      </c>
      <c r="Z11" s="1">
        <f t="shared" si="2"/>
        <v>1</v>
      </c>
      <c r="AA11" s="1">
        <f t="shared" si="2"/>
        <v>0</v>
      </c>
      <c r="AB11" s="1">
        <f t="shared" si="2"/>
        <v>1</v>
      </c>
      <c r="AC11" s="1">
        <f t="shared" si="2"/>
        <v>0</v>
      </c>
      <c r="AD11" s="1">
        <f t="shared" si="2"/>
        <v>0</v>
      </c>
      <c r="AE11" s="1">
        <f t="shared" si="2"/>
        <v>0</v>
      </c>
      <c r="AF11" s="1">
        <f t="shared" si="2"/>
        <v>0</v>
      </c>
      <c r="AG11" s="1">
        <f t="shared" si="2"/>
        <v>0</v>
      </c>
      <c r="AH11" s="1">
        <f t="shared" si="2"/>
        <v>0</v>
      </c>
    </row>
    <row r="12" spans="1:34" ht="15.75" customHeight="1">
      <c r="A12" s="7" t="s">
        <v>47</v>
      </c>
      <c r="B12" s="6" t="str">
        <f>VLOOKUP($A12,'Partner Data'!$A:$D,4,FALSE)</f>
        <v>Business model (i.e. product-market fit, strategy &amp; development),Product / Service Distribution (i.e. expanding client base),Board Members or Advisors (i.e. board development),Legal or Regulatory Matters,Solution Technology (i.e. software or hardware, web development/design, data analysis, etc.)</v>
      </c>
      <c r="C12" s="1">
        <f t="shared" ref="C12:AH12" si="3">IF(AND(NOT(ISBLANK(C$2)),NOT(ISERROR(FIND(C$2,$B12)))),1,0)+IF(AND(NOT(ISBLANK(C$3)),NOT(ISERROR(FIND(C$3,$B12)))),1,0)+IF(AND(NOT(ISBLANK(C$4)),NOT(ISERROR(FIND(C$4,$B12)))),1,0)+IF(AND(NOT(ISBLANK(C$5)),NOT(ISERROR(FIND(C$5,$B12)))),1,0)+IF(AND(NOT(ISBLANK(C$6)),NOT(ISERROR(FIND(C$6,$B12)))),1,0)+IF(AND(NOT(ISBLANK(C$7)),NOT(ISERROR(FIND(C$7,$B12)))),1,0)+IF(AND(NOT(ISBLANK(C$8)),NOT(ISERROR(FIND(C$8,$B12)))),1,0)</f>
        <v>1</v>
      </c>
      <c r="D12" s="1">
        <f t="shared" si="3"/>
        <v>0</v>
      </c>
      <c r="E12" s="1">
        <f t="shared" si="3"/>
        <v>1</v>
      </c>
      <c r="F12" s="1">
        <f t="shared" si="3"/>
        <v>2</v>
      </c>
      <c r="G12" s="1">
        <f t="shared" si="3"/>
        <v>2</v>
      </c>
      <c r="H12" s="1">
        <f t="shared" si="3"/>
        <v>2</v>
      </c>
      <c r="I12" s="1">
        <f t="shared" si="3"/>
        <v>2</v>
      </c>
      <c r="J12" s="1">
        <f t="shared" si="3"/>
        <v>0</v>
      </c>
      <c r="K12" s="1">
        <f t="shared" si="3"/>
        <v>2</v>
      </c>
      <c r="L12" s="1">
        <f t="shared" si="3"/>
        <v>3</v>
      </c>
      <c r="M12" s="1">
        <f t="shared" si="3"/>
        <v>1</v>
      </c>
      <c r="N12" s="1">
        <f t="shared" si="3"/>
        <v>1</v>
      </c>
      <c r="O12" s="1">
        <f t="shared" si="3"/>
        <v>4</v>
      </c>
      <c r="P12" s="1">
        <f t="shared" si="3"/>
        <v>2</v>
      </c>
      <c r="Q12" s="1">
        <f t="shared" si="3"/>
        <v>2</v>
      </c>
      <c r="R12" s="1">
        <f t="shared" si="3"/>
        <v>1</v>
      </c>
      <c r="S12" s="1">
        <f t="shared" si="3"/>
        <v>2</v>
      </c>
      <c r="T12" s="1">
        <f t="shared" si="3"/>
        <v>3</v>
      </c>
      <c r="U12" s="1">
        <f t="shared" si="3"/>
        <v>2</v>
      </c>
      <c r="V12" s="1">
        <f t="shared" si="3"/>
        <v>1</v>
      </c>
      <c r="W12" s="1">
        <f t="shared" si="3"/>
        <v>3</v>
      </c>
      <c r="X12" s="1">
        <f t="shared" si="3"/>
        <v>1</v>
      </c>
      <c r="Y12" s="1">
        <f t="shared" si="3"/>
        <v>2</v>
      </c>
      <c r="Z12" s="1">
        <f t="shared" si="3"/>
        <v>4</v>
      </c>
      <c r="AA12" s="1">
        <f t="shared" si="3"/>
        <v>1</v>
      </c>
      <c r="AB12" s="1">
        <f t="shared" si="3"/>
        <v>3</v>
      </c>
      <c r="AC12" s="1">
        <f t="shared" si="3"/>
        <v>1</v>
      </c>
      <c r="AD12" s="1">
        <f t="shared" si="3"/>
        <v>3</v>
      </c>
      <c r="AE12" s="1">
        <f t="shared" si="3"/>
        <v>1</v>
      </c>
      <c r="AF12" s="1">
        <f t="shared" si="3"/>
        <v>2</v>
      </c>
      <c r="AG12" s="1">
        <f t="shared" si="3"/>
        <v>4</v>
      </c>
      <c r="AH12" s="1">
        <f t="shared" si="3"/>
        <v>3</v>
      </c>
    </row>
    <row r="13" spans="1:34" ht="15.75" customHeight="1">
      <c r="A13" s="7" t="s">
        <v>49</v>
      </c>
      <c r="B13" s="6" t="str">
        <f>VLOOKUP($A13,'Partner Data'!$A:$D,4,FALSE)</f>
        <v>Business model (i.e. product-market fit, strategy &amp; development),Product / Service Distribution (i.e. expanding client base),Talent Recruitment (i.e. sourcing talent,),Board Members or Advisors (i.e. board development),Monitoring &amp; Evaluation (i.e. collecting/using data, measuring impact),Marketing, Media, and Exposure (i.e. branding/marketing strategy, social and global media),Solution Technology (i.e. software or hardware, web development/design, data analysis, etc.)</v>
      </c>
      <c r="C13" s="1">
        <f t="shared" ref="C13:AH13" si="4">IF(AND(NOT(ISBLANK(C$2)),NOT(ISERROR(FIND(C$2,$B13)))),1,0)+IF(AND(NOT(ISBLANK(C$3)),NOT(ISERROR(FIND(C$3,$B13)))),1,0)+IF(AND(NOT(ISBLANK(C$4)),NOT(ISERROR(FIND(C$4,$B13)))),1,0)+IF(AND(NOT(ISBLANK(C$5)),NOT(ISERROR(FIND(C$5,$B13)))),1,0)+IF(AND(NOT(ISBLANK(C$6)),NOT(ISERROR(FIND(C$6,$B13)))),1,0)+IF(AND(NOT(ISBLANK(C$7)),NOT(ISERROR(FIND(C$7,$B13)))),1,0)+IF(AND(NOT(ISBLANK(C$8)),NOT(ISERROR(FIND(C$8,$B13)))),1,0)</f>
        <v>1</v>
      </c>
      <c r="D13" s="1">
        <f t="shared" si="4"/>
        <v>0</v>
      </c>
      <c r="E13" s="1">
        <f t="shared" si="4"/>
        <v>1</v>
      </c>
      <c r="F13" s="1">
        <f t="shared" si="4"/>
        <v>3</v>
      </c>
      <c r="G13" s="1">
        <f t="shared" si="4"/>
        <v>3</v>
      </c>
      <c r="H13" s="1">
        <f t="shared" si="4"/>
        <v>2</v>
      </c>
      <c r="I13" s="1">
        <f t="shared" si="4"/>
        <v>4</v>
      </c>
      <c r="J13" s="1">
        <f t="shared" si="4"/>
        <v>2</v>
      </c>
      <c r="K13" s="1">
        <f t="shared" si="4"/>
        <v>2</v>
      </c>
      <c r="L13" s="1">
        <f t="shared" si="4"/>
        <v>3</v>
      </c>
      <c r="M13" s="1">
        <f t="shared" si="4"/>
        <v>2</v>
      </c>
      <c r="N13" s="1">
        <f t="shared" si="4"/>
        <v>2</v>
      </c>
      <c r="O13" s="1">
        <f t="shared" si="4"/>
        <v>5</v>
      </c>
      <c r="P13" s="1">
        <f t="shared" si="4"/>
        <v>3</v>
      </c>
      <c r="Q13" s="1">
        <f t="shared" si="4"/>
        <v>3</v>
      </c>
      <c r="R13" s="1">
        <f t="shared" si="4"/>
        <v>1</v>
      </c>
      <c r="S13" s="1">
        <f t="shared" si="4"/>
        <v>2</v>
      </c>
      <c r="T13" s="1">
        <f t="shared" si="4"/>
        <v>6</v>
      </c>
      <c r="U13" s="1">
        <f t="shared" si="4"/>
        <v>2</v>
      </c>
      <c r="V13" s="1">
        <f t="shared" si="4"/>
        <v>1</v>
      </c>
      <c r="W13" s="1">
        <f t="shared" si="4"/>
        <v>3</v>
      </c>
      <c r="X13" s="1">
        <f t="shared" si="4"/>
        <v>1</v>
      </c>
      <c r="Y13" s="1">
        <f t="shared" si="4"/>
        <v>3</v>
      </c>
      <c r="Z13" s="1">
        <f t="shared" si="4"/>
        <v>4</v>
      </c>
      <c r="AA13" s="1">
        <f t="shared" si="4"/>
        <v>1</v>
      </c>
      <c r="AB13" s="1">
        <f t="shared" si="4"/>
        <v>4</v>
      </c>
      <c r="AC13" s="1">
        <f t="shared" si="4"/>
        <v>1</v>
      </c>
      <c r="AD13" s="1">
        <f t="shared" si="4"/>
        <v>3</v>
      </c>
      <c r="AE13" s="1">
        <f t="shared" si="4"/>
        <v>1</v>
      </c>
      <c r="AF13" s="1">
        <f t="shared" si="4"/>
        <v>3</v>
      </c>
      <c r="AG13" s="1">
        <f t="shared" si="4"/>
        <v>3</v>
      </c>
      <c r="AH13" s="1">
        <f t="shared" si="4"/>
        <v>3</v>
      </c>
    </row>
    <row r="14" spans="1:34" ht="15.75" customHeight="1">
      <c r="A14" s="7" t="s">
        <v>51</v>
      </c>
      <c r="B14" s="6" t="str">
        <f>VLOOKUP($A14,'Partner Data'!$A:$D,4,FALSE)</f>
        <v>Business model (i.e. product-market fit, strategy &amp; development),Product / Service Distribution (i.e. expanding client base),Marketing, Media, and Exposure (i.e. branding/marketing strategy, social and global media)</v>
      </c>
      <c r="C14" s="1">
        <f t="shared" ref="C14:AH14" si="5">IF(AND(NOT(ISBLANK(C$2)),NOT(ISERROR(FIND(C$2,$B14)))),1,0)+IF(AND(NOT(ISBLANK(C$3)),NOT(ISERROR(FIND(C$3,$B14)))),1,0)+IF(AND(NOT(ISBLANK(C$4)),NOT(ISERROR(FIND(C$4,$B14)))),1,0)+IF(AND(NOT(ISBLANK(C$5)),NOT(ISERROR(FIND(C$5,$B14)))),1,0)+IF(AND(NOT(ISBLANK(C$6)),NOT(ISERROR(FIND(C$6,$B14)))),1,0)+IF(AND(NOT(ISBLANK(C$7)),NOT(ISERROR(FIND(C$7,$B14)))),1,0)+IF(AND(NOT(ISBLANK(C$8)),NOT(ISERROR(FIND(C$8,$B14)))),1,0)</f>
        <v>0</v>
      </c>
      <c r="D14" s="1">
        <f t="shared" si="5"/>
        <v>0</v>
      </c>
      <c r="E14" s="1">
        <f t="shared" si="5"/>
        <v>1</v>
      </c>
      <c r="F14" s="1">
        <f t="shared" si="5"/>
        <v>2</v>
      </c>
      <c r="G14" s="1">
        <f t="shared" si="5"/>
        <v>2</v>
      </c>
      <c r="H14" s="1">
        <f t="shared" si="5"/>
        <v>1</v>
      </c>
      <c r="I14" s="1">
        <f t="shared" si="5"/>
        <v>1</v>
      </c>
      <c r="J14" s="1">
        <f t="shared" si="5"/>
        <v>1</v>
      </c>
      <c r="K14" s="1">
        <f t="shared" si="5"/>
        <v>1</v>
      </c>
      <c r="L14" s="1">
        <f t="shared" si="5"/>
        <v>2</v>
      </c>
      <c r="M14" s="1">
        <f t="shared" si="5"/>
        <v>1</v>
      </c>
      <c r="N14" s="1">
        <f t="shared" si="5"/>
        <v>1</v>
      </c>
      <c r="O14" s="1">
        <f t="shared" si="5"/>
        <v>3</v>
      </c>
      <c r="P14" s="1">
        <f t="shared" si="5"/>
        <v>2</v>
      </c>
      <c r="Q14" s="1">
        <f t="shared" si="5"/>
        <v>3</v>
      </c>
      <c r="R14" s="1">
        <f t="shared" si="5"/>
        <v>1</v>
      </c>
      <c r="S14" s="1">
        <f t="shared" si="5"/>
        <v>1</v>
      </c>
      <c r="T14" s="1">
        <f t="shared" si="5"/>
        <v>2</v>
      </c>
      <c r="U14" s="1">
        <f t="shared" si="5"/>
        <v>1</v>
      </c>
      <c r="V14" s="1">
        <f t="shared" si="5"/>
        <v>0</v>
      </c>
      <c r="W14" s="1">
        <f t="shared" si="5"/>
        <v>2</v>
      </c>
      <c r="X14" s="1">
        <f t="shared" si="5"/>
        <v>1</v>
      </c>
      <c r="Y14" s="1">
        <f t="shared" si="5"/>
        <v>2</v>
      </c>
      <c r="Z14" s="1">
        <f t="shared" si="5"/>
        <v>2</v>
      </c>
      <c r="AA14" s="1">
        <f t="shared" si="5"/>
        <v>1</v>
      </c>
      <c r="AB14" s="1">
        <f t="shared" si="5"/>
        <v>2</v>
      </c>
      <c r="AC14" s="1">
        <f t="shared" si="5"/>
        <v>1</v>
      </c>
      <c r="AD14" s="1">
        <f t="shared" si="5"/>
        <v>2</v>
      </c>
      <c r="AE14" s="1">
        <f t="shared" si="5"/>
        <v>1</v>
      </c>
      <c r="AF14" s="1">
        <f t="shared" si="5"/>
        <v>1</v>
      </c>
      <c r="AG14" s="1">
        <f t="shared" si="5"/>
        <v>2</v>
      </c>
      <c r="AH14" s="1">
        <f t="shared" si="5"/>
        <v>1</v>
      </c>
    </row>
    <row r="15" spans="1:34" ht="15.75" customHeight="1">
      <c r="A15" s="7" t="s">
        <v>53</v>
      </c>
      <c r="B15" s="6" t="str">
        <f>VLOOKUP($A15,'Partner Data'!$A:$D,4,FALSE)</f>
        <v>Funding and Financial (i.e. improving accounting practices, pitching to investors),Monitoring &amp; Evaluation (i.e. collecting/using data, measuring impact),Marketing, Media, and Exposure (i.e. branding/marketing strategy, social and global media)</v>
      </c>
      <c r="C15" s="1">
        <f t="shared" ref="C15:AH15" si="6">IF(AND(NOT(ISBLANK(C$2)),NOT(ISERROR(FIND(C$2,$B15)))),1,0)+IF(AND(NOT(ISBLANK(C$3)),NOT(ISERROR(FIND(C$3,$B15)))),1,0)+IF(AND(NOT(ISBLANK(C$4)),NOT(ISERROR(FIND(C$4,$B15)))),1,0)+IF(AND(NOT(ISBLANK(C$5)),NOT(ISERROR(FIND(C$5,$B15)))),1,0)+IF(AND(NOT(ISBLANK(C$6)),NOT(ISERROR(FIND(C$6,$B15)))),1,0)+IF(AND(NOT(ISBLANK(C$7)),NOT(ISERROR(FIND(C$7,$B15)))),1,0)+IF(AND(NOT(ISBLANK(C$8)),NOT(ISERROR(FIND(C$8,$B15)))),1,0)</f>
        <v>0</v>
      </c>
      <c r="D15" s="1">
        <f t="shared" si="6"/>
        <v>1</v>
      </c>
      <c r="E15" s="1">
        <f t="shared" si="6"/>
        <v>0</v>
      </c>
      <c r="F15" s="1">
        <f t="shared" si="6"/>
        <v>1</v>
      </c>
      <c r="G15" s="1">
        <f t="shared" si="6"/>
        <v>2</v>
      </c>
      <c r="H15" s="1">
        <f t="shared" si="6"/>
        <v>1</v>
      </c>
      <c r="I15" s="1">
        <f t="shared" si="6"/>
        <v>1</v>
      </c>
      <c r="J15" s="1">
        <f t="shared" si="6"/>
        <v>1</v>
      </c>
      <c r="K15" s="1">
        <f t="shared" si="6"/>
        <v>1</v>
      </c>
      <c r="L15" s="1">
        <f t="shared" si="6"/>
        <v>0</v>
      </c>
      <c r="M15" s="1">
        <f t="shared" si="6"/>
        <v>2</v>
      </c>
      <c r="N15" s="1">
        <f t="shared" si="6"/>
        <v>1</v>
      </c>
      <c r="O15" s="1">
        <f t="shared" si="6"/>
        <v>3</v>
      </c>
      <c r="P15" s="1">
        <f t="shared" si="6"/>
        <v>1</v>
      </c>
      <c r="Q15" s="1">
        <f t="shared" si="6"/>
        <v>1</v>
      </c>
      <c r="R15" s="1">
        <f t="shared" si="6"/>
        <v>0</v>
      </c>
      <c r="S15" s="1">
        <f t="shared" si="6"/>
        <v>0</v>
      </c>
      <c r="T15" s="1">
        <f t="shared" si="6"/>
        <v>3</v>
      </c>
      <c r="U15" s="1">
        <f t="shared" si="6"/>
        <v>1</v>
      </c>
      <c r="V15" s="1">
        <f t="shared" si="6"/>
        <v>0</v>
      </c>
      <c r="W15" s="1">
        <f t="shared" si="6"/>
        <v>1</v>
      </c>
      <c r="X15" s="1">
        <f t="shared" si="6"/>
        <v>0</v>
      </c>
      <c r="Y15" s="1">
        <f t="shared" si="6"/>
        <v>1</v>
      </c>
      <c r="Z15" s="1">
        <f t="shared" si="6"/>
        <v>2</v>
      </c>
      <c r="AA15" s="1">
        <f t="shared" si="6"/>
        <v>0</v>
      </c>
      <c r="AB15" s="1">
        <f t="shared" si="6"/>
        <v>3</v>
      </c>
      <c r="AC15" s="1">
        <f t="shared" si="6"/>
        <v>0</v>
      </c>
      <c r="AD15" s="1">
        <f t="shared" si="6"/>
        <v>0</v>
      </c>
      <c r="AE15" s="1">
        <f t="shared" si="6"/>
        <v>0</v>
      </c>
      <c r="AF15" s="1">
        <f t="shared" si="6"/>
        <v>2</v>
      </c>
      <c r="AG15" s="1">
        <f t="shared" si="6"/>
        <v>1</v>
      </c>
      <c r="AH15" s="1">
        <f t="shared" si="6"/>
        <v>2</v>
      </c>
    </row>
    <row r="16" spans="1:34" ht="15.75" customHeight="1">
      <c r="A16" s="7" t="s">
        <v>56</v>
      </c>
      <c r="B16" s="6" t="str">
        <f>VLOOKUP($A16,'Partner Data'!$A:$D,4,FALSE)</f>
        <v>Business model (i.e. product-market fit, strategy &amp; development),Product / Service Distribution (i.e. expanding client base)</v>
      </c>
      <c r="C16" s="1">
        <f t="shared" ref="C16:AH16" si="7">IF(AND(NOT(ISBLANK(C$2)),NOT(ISERROR(FIND(C$2,$B16)))),1,0)+IF(AND(NOT(ISBLANK(C$3)),NOT(ISERROR(FIND(C$3,$B16)))),1,0)+IF(AND(NOT(ISBLANK(C$4)),NOT(ISERROR(FIND(C$4,$B16)))),1,0)+IF(AND(NOT(ISBLANK(C$5)),NOT(ISERROR(FIND(C$5,$B16)))),1,0)+IF(AND(NOT(ISBLANK(C$6)),NOT(ISERROR(FIND(C$6,$B16)))),1,0)+IF(AND(NOT(ISBLANK(C$7)),NOT(ISERROR(FIND(C$7,$B16)))),1,0)+IF(AND(NOT(ISBLANK(C$8)),NOT(ISERROR(FIND(C$8,$B16)))),1,0)</f>
        <v>0</v>
      </c>
      <c r="D16" s="1">
        <f t="shared" si="7"/>
        <v>0</v>
      </c>
      <c r="E16" s="1">
        <f t="shared" si="7"/>
        <v>1</v>
      </c>
      <c r="F16" s="1">
        <f t="shared" si="7"/>
        <v>1</v>
      </c>
      <c r="G16" s="1">
        <f t="shared" si="7"/>
        <v>1</v>
      </c>
      <c r="H16" s="1">
        <f t="shared" si="7"/>
        <v>1</v>
      </c>
      <c r="I16" s="1">
        <f t="shared" si="7"/>
        <v>1</v>
      </c>
      <c r="J16" s="1">
        <f t="shared" si="7"/>
        <v>0</v>
      </c>
      <c r="K16" s="1">
        <f t="shared" si="7"/>
        <v>1</v>
      </c>
      <c r="L16" s="1">
        <f t="shared" si="7"/>
        <v>2</v>
      </c>
      <c r="M16" s="1">
        <f t="shared" si="7"/>
        <v>0</v>
      </c>
      <c r="N16" s="1">
        <f t="shared" si="7"/>
        <v>0</v>
      </c>
      <c r="O16" s="1">
        <f t="shared" si="7"/>
        <v>2</v>
      </c>
      <c r="P16" s="1">
        <f t="shared" si="7"/>
        <v>1</v>
      </c>
      <c r="Q16" s="1">
        <f t="shared" si="7"/>
        <v>2</v>
      </c>
      <c r="R16" s="1">
        <f t="shared" si="7"/>
        <v>1</v>
      </c>
      <c r="S16" s="1">
        <f t="shared" si="7"/>
        <v>1</v>
      </c>
      <c r="T16" s="1">
        <f t="shared" si="7"/>
        <v>1</v>
      </c>
      <c r="U16" s="1">
        <f t="shared" si="7"/>
        <v>1</v>
      </c>
      <c r="V16" s="1">
        <f t="shared" si="7"/>
        <v>0</v>
      </c>
      <c r="W16" s="1">
        <f t="shared" si="7"/>
        <v>1</v>
      </c>
      <c r="X16" s="1">
        <f t="shared" si="7"/>
        <v>1</v>
      </c>
      <c r="Y16" s="1">
        <f t="shared" si="7"/>
        <v>1</v>
      </c>
      <c r="Z16" s="1">
        <f t="shared" si="7"/>
        <v>1</v>
      </c>
      <c r="AA16" s="1">
        <f t="shared" si="7"/>
        <v>1</v>
      </c>
      <c r="AB16" s="1">
        <f t="shared" si="7"/>
        <v>1</v>
      </c>
      <c r="AC16" s="1">
        <f t="shared" si="7"/>
        <v>1</v>
      </c>
      <c r="AD16" s="1">
        <f t="shared" si="7"/>
        <v>2</v>
      </c>
      <c r="AE16" s="1">
        <f t="shared" si="7"/>
        <v>1</v>
      </c>
      <c r="AF16" s="1">
        <f t="shared" si="7"/>
        <v>1</v>
      </c>
      <c r="AG16" s="1">
        <f t="shared" si="7"/>
        <v>2</v>
      </c>
      <c r="AH16" s="1">
        <f t="shared" si="7"/>
        <v>1</v>
      </c>
    </row>
    <row r="17" spans="1:34" ht="15.75" customHeight="1">
      <c r="A17" s="7" t="s">
        <v>57</v>
      </c>
      <c r="B17" s="6" t="str">
        <f>VLOOKUP($A17,'Partner Data'!$A:$D,4,FALSE)</f>
        <v>Business model (i.e. product-market fit, strategy &amp; development),Monitoring &amp; Evaluation (i.e. collecting/using data, measuring impact)</v>
      </c>
      <c r="C17" s="1">
        <f t="shared" ref="C17:AH17" si="8">IF(AND(NOT(ISBLANK(C$2)),NOT(ISERROR(FIND(C$2,$B17)))),1,0)+IF(AND(NOT(ISBLANK(C$3)),NOT(ISERROR(FIND(C$3,$B17)))),1,0)+IF(AND(NOT(ISBLANK(C$4)),NOT(ISERROR(FIND(C$4,$B17)))),1,0)+IF(AND(NOT(ISBLANK(C$5)),NOT(ISERROR(FIND(C$5,$B17)))),1,0)+IF(AND(NOT(ISBLANK(C$6)),NOT(ISERROR(FIND(C$6,$B17)))),1,0)+IF(AND(NOT(ISBLANK(C$7)),NOT(ISERROR(FIND(C$7,$B17)))),1,0)+IF(AND(NOT(ISBLANK(C$8)),NOT(ISERROR(FIND(C$8,$B17)))),1,0)</f>
        <v>0</v>
      </c>
      <c r="D17" s="1">
        <f t="shared" si="8"/>
        <v>0</v>
      </c>
      <c r="E17" s="1">
        <f t="shared" si="8"/>
        <v>1</v>
      </c>
      <c r="F17" s="1">
        <f t="shared" si="8"/>
        <v>1</v>
      </c>
      <c r="G17" s="1">
        <f t="shared" si="8"/>
        <v>1</v>
      </c>
      <c r="H17" s="1">
        <f t="shared" si="8"/>
        <v>1</v>
      </c>
      <c r="I17" s="1">
        <f t="shared" si="8"/>
        <v>1</v>
      </c>
      <c r="J17" s="1">
        <f t="shared" si="8"/>
        <v>0</v>
      </c>
      <c r="K17" s="1">
        <f t="shared" si="8"/>
        <v>0</v>
      </c>
      <c r="L17" s="1">
        <f t="shared" si="8"/>
        <v>1</v>
      </c>
      <c r="M17" s="1">
        <f t="shared" si="8"/>
        <v>0</v>
      </c>
      <c r="N17" s="1">
        <f t="shared" si="8"/>
        <v>0</v>
      </c>
      <c r="O17" s="1">
        <f t="shared" si="8"/>
        <v>2</v>
      </c>
      <c r="P17" s="1">
        <f t="shared" si="8"/>
        <v>1</v>
      </c>
      <c r="Q17" s="1">
        <f t="shared" si="8"/>
        <v>1</v>
      </c>
      <c r="R17" s="1">
        <f t="shared" si="8"/>
        <v>1</v>
      </c>
      <c r="S17" s="1">
        <f t="shared" si="8"/>
        <v>1</v>
      </c>
      <c r="T17" s="1">
        <f t="shared" si="8"/>
        <v>1</v>
      </c>
      <c r="U17" s="1">
        <f t="shared" si="8"/>
        <v>0</v>
      </c>
      <c r="V17" s="1">
        <f t="shared" si="8"/>
        <v>0</v>
      </c>
      <c r="W17" s="1">
        <f t="shared" si="8"/>
        <v>0</v>
      </c>
      <c r="X17" s="1">
        <f t="shared" si="8"/>
        <v>1</v>
      </c>
      <c r="Y17" s="1">
        <f t="shared" si="8"/>
        <v>1</v>
      </c>
      <c r="Z17" s="1">
        <f t="shared" si="8"/>
        <v>1</v>
      </c>
      <c r="AA17" s="1">
        <f t="shared" si="8"/>
        <v>0</v>
      </c>
      <c r="AB17" s="1">
        <f t="shared" si="8"/>
        <v>2</v>
      </c>
      <c r="AC17" s="1">
        <f t="shared" si="8"/>
        <v>0</v>
      </c>
      <c r="AD17" s="1">
        <f t="shared" si="8"/>
        <v>1</v>
      </c>
      <c r="AE17" s="1">
        <f t="shared" si="8"/>
        <v>1</v>
      </c>
      <c r="AF17" s="1">
        <f t="shared" si="8"/>
        <v>1</v>
      </c>
      <c r="AG17" s="1">
        <f t="shared" si="8"/>
        <v>1</v>
      </c>
      <c r="AH17" s="1">
        <f t="shared" si="8"/>
        <v>2</v>
      </c>
    </row>
    <row r="18" spans="1:34" ht="15.75" customHeight="1">
      <c r="A18" s="7" t="s">
        <v>58</v>
      </c>
      <c r="B18" s="6" t="str">
        <f>VLOOKUP($A18,'Partner Data'!$A:$D,4,FALSE)</f>
        <v>Solution Technology (i.e. software or hardware, web development/design, data analysis, etc.)</v>
      </c>
      <c r="C18" s="1">
        <f t="shared" ref="C18:AH18" si="9">IF(AND(NOT(ISBLANK(C$2)),NOT(ISERROR(FIND(C$2,$B18)))),1,0)+IF(AND(NOT(ISBLANK(C$3)),NOT(ISERROR(FIND(C$3,$B18)))),1,0)+IF(AND(NOT(ISBLANK(C$4)),NOT(ISERROR(FIND(C$4,$B18)))),1,0)+IF(AND(NOT(ISBLANK(C$5)),NOT(ISERROR(FIND(C$5,$B18)))),1,0)+IF(AND(NOT(ISBLANK(C$6)),NOT(ISERROR(FIND(C$6,$B18)))),1,0)+IF(AND(NOT(ISBLANK(C$7)),NOT(ISERROR(FIND(C$7,$B18)))),1,0)+IF(AND(NOT(ISBLANK(C$8)),NOT(ISERROR(FIND(C$8,$B18)))),1,0)</f>
        <v>1</v>
      </c>
      <c r="D18" s="1">
        <f t="shared" si="9"/>
        <v>0</v>
      </c>
      <c r="E18" s="1">
        <f t="shared" si="9"/>
        <v>0</v>
      </c>
      <c r="F18" s="1">
        <f t="shared" si="9"/>
        <v>1</v>
      </c>
      <c r="G18" s="1">
        <f t="shared" si="9"/>
        <v>1</v>
      </c>
      <c r="H18" s="1">
        <f t="shared" si="9"/>
        <v>1</v>
      </c>
      <c r="I18" s="1">
        <f t="shared" si="9"/>
        <v>1</v>
      </c>
      <c r="J18" s="1">
        <f t="shared" si="9"/>
        <v>0</v>
      </c>
      <c r="K18" s="1">
        <f t="shared" si="9"/>
        <v>1</v>
      </c>
      <c r="L18" s="1">
        <f t="shared" si="9"/>
        <v>1</v>
      </c>
      <c r="M18" s="1">
        <f t="shared" si="9"/>
        <v>1</v>
      </c>
      <c r="N18" s="1">
        <f t="shared" si="9"/>
        <v>1</v>
      </c>
      <c r="O18" s="1">
        <f t="shared" si="9"/>
        <v>1</v>
      </c>
      <c r="P18" s="1">
        <f t="shared" si="9"/>
        <v>1</v>
      </c>
      <c r="Q18" s="1">
        <f t="shared" si="9"/>
        <v>0</v>
      </c>
      <c r="R18" s="1">
        <f t="shared" si="9"/>
        <v>0</v>
      </c>
      <c r="S18" s="1">
        <f t="shared" si="9"/>
        <v>1</v>
      </c>
      <c r="T18" s="1">
        <f t="shared" si="9"/>
        <v>1</v>
      </c>
      <c r="U18" s="1">
        <f t="shared" si="9"/>
        <v>1</v>
      </c>
      <c r="V18" s="1">
        <f t="shared" si="9"/>
        <v>1</v>
      </c>
      <c r="W18" s="1">
        <f t="shared" si="9"/>
        <v>1</v>
      </c>
      <c r="X18" s="1">
        <f t="shared" si="9"/>
        <v>0</v>
      </c>
      <c r="Y18" s="1">
        <f t="shared" si="9"/>
        <v>1</v>
      </c>
      <c r="Z18" s="1">
        <f t="shared" si="9"/>
        <v>1</v>
      </c>
      <c r="AA18" s="1">
        <f t="shared" si="9"/>
        <v>0</v>
      </c>
      <c r="AB18" s="1">
        <f t="shared" si="9"/>
        <v>1</v>
      </c>
      <c r="AC18" s="1">
        <f t="shared" si="9"/>
        <v>0</v>
      </c>
      <c r="AD18" s="1">
        <f t="shared" si="9"/>
        <v>1</v>
      </c>
      <c r="AE18" s="1">
        <f t="shared" si="9"/>
        <v>0</v>
      </c>
      <c r="AF18" s="1">
        <f t="shared" si="9"/>
        <v>1</v>
      </c>
      <c r="AG18" s="1">
        <f t="shared" si="9"/>
        <v>1</v>
      </c>
      <c r="AH18" s="1">
        <f t="shared" si="9"/>
        <v>0</v>
      </c>
    </row>
    <row r="19" spans="1:34" ht="15.75" customHeight="1">
      <c r="A19" s="7" t="s">
        <v>61</v>
      </c>
      <c r="B19" s="6" t="str">
        <f>VLOOKUP($A19,'Partner Data'!$A:$D,4,FALSE)</f>
        <v>Business model (i.e. product-market fit, strategy &amp; development),Product / Service Distribution (i.e. expanding client base),Funding and Financial (i.e. improving accounting practices, pitching to investors),Talent Recruitment (i.e. sourcing talent,),Board Members or Advisors (i.e. board development),Marketing, Media, and Exposure (i.e. branding/marketing strategy, social and global media)</v>
      </c>
      <c r="C19" s="1">
        <f t="shared" ref="C19:AH19" si="10">IF(AND(NOT(ISBLANK(C$2)),NOT(ISERROR(FIND(C$2,$B19)))),1,0)+IF(AND(NOT(ISBLANK(C$3)),NOT(ISERROR(FIND(C$3,$B19)))),1,0)+IF(AND(NOT(ISBLANK(C$4)),NOT(ISERROR(FIND(C$4,$B19)))),1,0)+IF(AND(NOT(ISBLANK(C$5)),NOT(ISERROR(FIND(C$5,$B19)))),1,0)+IF(AND(NOT(ISBLANK(C$6)),NOT(ISERROR(FIND(C$6,$B19)))),1,0)+IF(AND(NOT(ISBLANK(C$7)),NOT(ISERROR(FIND(C$7,$B19)))),1,0)+IF(AND(NOT(ISBLANK(C$8)),NOT(ISERROR(FIND(C$8,$B19)))),1,0)</f>
        <v>0</v>
      </c>
      <c r="D19" s="1">
        <f t="shared" si="10"/>
        <v>1</v>
      </c>
      <c r="E19" s="1">
        <f t="shared" si="10"/>
        <v>1</v>
      </c>
      <c r="F19" s="1">
        <f t="shared" si="10"/>
        <v>2</v>
      </c>
      <c r="G19" s="1">
        <f t="shared" si="10"/>
        <v>3</v>
      </c>
      <c r="H19" s="1">
        <f t="shared" si="10"/>
        <v>2</v>
      </c>
      <c r="I19" s="1">
        <f t="shared" si="10"/>
        <v>2</v>
      </c>
      <c r="J19" s="1">
        <f t="shared" si="10"/>
        <v>2</v>
      </c>
      <c r="K19" s="1">
        <f t="shared" si="10"/>
        <v>2</v>
      </c>
      <c r="L19" s="1">
        <f t="shared" si="10"/>
        <v>2</v>
      </c>
      <c r="M19" s="1">
        <f t="shared" si="10"/>
        <v>2</v>
      </c>
      <c r="N19" s="1">
        <f t="shared" si="10"/>
        <v>1</v>
      </c>
      <c r="O19" s="1">
        <f t="shared" si="10"/>
        <v>4</v>
      </c>
      <c r="P19" s="1">
        <f t="shared" si="10"/>
        <v>2</v>
      </c>
      <c r="Q19" s="1">
        <f t="shared" si="10"/>
        <v>3</v>
      </c>
      <c r="R19" s="1">
        <f t="shared" si="10"/>
        <v>1</v>
      </c>
      <c r="S19" s="1">
        <f t="shared" si="10"/>
        <v>1</v>
      </c>
      <c r="T19" s="1">
        <f t="shared" si="10"/>
        <v>5</v>
      </c>
      <c r="U19" s="1">
        <f t="shared" si="10"/>
        <v>2</v>
      </c>
      <c r="V19" s="1">
        <f t="shared" si="10"/>
        <v>0</v>
      </c>
      <c r="W19" s="1">
        <f t="shared" si="10"/>
        <v>2</v>
      </c>
      <c r="X19" s="1">
        <f t="shared" si="10"/>
        <v>1</v>
      </c>
      <c r="Y19" s="1">
        <f t="shared" si="10"/>
        <v>2</v>
      </c>
      <c r="Z19" s="1">
        <f t="shared" si="10"/>
        <v>4</v>
      </c>
      <c r="AA19" s="1">
        <f t="shared" si="10"/>
        <v>1</v>
      </c>
      <c r="AB19" s="1">
        <f t="shared" si="10"/>
        <v>3</v>
      </c>
      <c r="AC19" s="1">
        <f t="shared" si="10"/>
        <v>1</v>
      </c>
      <c r="AD19" s="1">
        <f t="shared" si="10"/>
        <v>2</v>
      </c>
      <c r="AE19" s="1">
        <f t="shared" si="10"/>
        <v>1</v>
      </c>
      <c r="AF19" s="1">
        <f t="shared" si="10"/>
        <v>2</v>
      </c>
      <c r="AG19" s="1">
        <f t="shared" si="10"/>
        <v>3</v>
      </c>
      <c r="AH19" s="1">
        <f t="shared" si="10"/>
        <v>3</v>
      </c>
    </row>
    <row r="20" spans="1:34" ht="15.75" customHeight="1">
      <c r="A20" s="7" t="s">
        <v>62</v>
      </c>
      <c r="B20" s="6" t="str">
        <f>VLOOKUP($A20,'Partner Data'!$A:$D,4,FALSE)</f>
        <v>Monitoring &amp; Evaluation (i.e. collecting/using data, measuring impact),Solution Technology (i.e. software or hardware, web development/design, data analysis, etc.)</v>
      </c>
      <c r="C20" s="1">
        <f t="shared" ref="C20:AH20" si="11">IF(AND(NOT(ISBLANK(C$2)),NOT(ISERROR(FIND(C$2,$B20)))),1,0)+IF(AND(NOT(ISBLANK(C$3)),NOT(ISERROR(FIND(C$3,$B20)))),1,0)+IF(AND(NOT(ISBLANK(C$4)),NOT(ISERROR(FIND(C$4,$B20)))),1,0)+IF(AND(NOT(ISBLANK(C$5)),NOT(ISERROR(FIND(C$5,$B20)))),1,0)+IF(AND(NOT(ISBLANK(C$6)),NOT(ISERROR(FIND(C$6,$B20)))),1,0)+IF(AND(NOT(ISBLANK(C$7)),NOT(ISERROR(FIND(C$7,$B20)))),1,0)+IF(AND(NOT(ISBLANK(C$8)),NOT(ISERROR(FIND(C$8,$B20)))),1,0)</f>
        <v>1</v>
      </c>
      <c r="D20" s="1">
        <f t="shared" si="11"/>
        <v>0</v>
      </c>
      <c r="E20" s="1">
        <f t="shared" si="11"/>
        <v>0</v>
      </c>
      <c r="F20" s="1">
        <f t="shared" si="11"/>
        <v>1</v>
      </c>
      <c r="G20" s="1">
        <f t="shared" si="11"/>
        <v>1</v>
      </c>
      <c r="H20" s="1">
        <f t="shared" si="11"/>
        <v>1</v>
      </c>
      <c r="I20" s="1">
        <f t="shared" si="11"/>
        <v>2</v>
      </c>
      <c r="J20" s="1">
        <f t="shared" si="11"/>
        <v>0</v>
      </c>
      <c r="K20" s="1">
        <f t="shared" si="11"/>
        <v>1</v>
      </c>
      <c r="L20" s="1">
        <f t="shared" si="11"/>
        <v>1</v>
      </c>
      <c r="M20" s="1">
        <f t="shared" si="11"/>
        <v>1</v>
      </c>
      <c r="N20" s="1">
        <f t="shared" si="11"/>
        <v>1</v>
      </c>
      <c r="O20" s="1">
        <f t="shared" si="11"/>
        <v>2</v>
      </c>
      <c r="P20" s="1">
        <f t="shared" si="11"/>
        <v>1</v>
      </c>
      <c r="Q20" s="1">
        <f t="shared" si="11"/>
        <v>0</v>
      </c>
      <c r="R20" s="1">
        <f t="shared" si="11"/>
        <v>0</v>
      </c>
      <c r="S20" s="1">
        <f t="shared" si="11"/>
        <v>1</v>
      </c>
      <c r="T20" s="1">
        <f t="shared" si="11"/>
        <v>2</v>
      </c>
      <c r="U20" s="1">
        <f t="shared" si="11"/>
        <v>1</v>
      </c>
      <c r="V20" s="1">
        <f t="shared" si="11"/>
        <v>1</v>
      </c>
      <c r="W20" s="1">
        <f t="shared" si="11"/>
        <v>1</v>
      </c>
      <c r="X20" s="1">
        <f t="shared" si="11"/>
        <v>0</v>
      </c>
      <c r="Y20" s="1">
        <f t="shared" si="11"/>
        <v>1</v>
      </c>
      <c r="Z20" s="1">
        <f t="shared" si="11"/>
        <v>1</v>
      </c>
      <c r="AA20" s="1">
        <f t="shared" si="11"/>
        <v>0</v>
      </c>
      <c r="AB20" s="1">
        <f t="shared" si="11"/>
        <v>2</v>
      </c>
      <c r="AC20" s="1">
        <f t="shared" si="11"/>
        <v>0</v>
      </c>
      <c r="AD20" s="1">
        <f t="shared" si="11"/>
        <v>1</v>
      </c>
      <c r="AE20" s="1">
        <f t="shared" si="11"/>
        <v>0</v>
      </c>
      <c r="AF20" s="1">
        <f t="shared" si="11"/>
        <v>2</v>
      </c>
      <c r="AG20" s="1">
        <f t="shared" si="11"/>
        <v>1</v>
      </c>
      <c r="AH20" s="1">
        <f t="shared" si="11"/>
        <v>1</v>
      </c>
    </row>
    <row r="21" spans="1:34" ht="15.75" customHeight="1">
      <c r="A21" s="7" t="s">
        <v>63</v>
      </c>
      <c r="B21" s="6" t="str">
        <f>VLOOKUP($A21,'Partner Data'!$A:$D,4,FALSE)</f>
        <v>Business model (i.e. product-market fit, strategy &amp; development),Product / Service Distribution (i.e. expanding client base),Funding and Financial (i.e. improving accounting practices, pitching to investors),Board Members or Advisors (i.e. board development),Legal or Regulatory Matters</v>
      </c>
      <c r="C21" s="1">
        <f t="shared" ref="C21:AH21" si="12">IF(AND(NOT(ISBLANK(C$2)),NOT(ISERROR(FIND(C$2,$B21)))),1,0)+IF(AND(NOT(ISBLANK(C$3)),NOT(ISERROR(FIND(C$3,$B21)))),1,0)+IF(AND(NOT(ISBLANK(C$4)),NOT(ISERROR(FIND(C$4,$B21)))),1,0)+IF(AND(NOT(ISBLANK(C$5)),NOT(ISERROR(FIND(C$5,$B21)))),1,0)+IF(AND(NOT(ISBLANK(C$6)),NOT(ISERROR(FIND(C$6,$B21)))),1,0)+IF(AND(NOT(ISBLANK(C$7)),NOT(ISERROR(FIND(C$7,$B21)))),1,0)+IF(AND(NOT(ISBLANK(C$8)),NOT(ISERROR(FIND(C$8,$B21)))),1,0)</f>
        <v>0</v>
      </c>
      <c r="D21" s="1">
        <f t="shared" si="12"/>
        <v>1</v>
      </c>
      <c r="E21" s="1">
        <f t="shared" si="12"/>
        <v>1</v>
      </c>
      <c r="F21" s="1">
        <f t="shared" si="12"/>
        <v>1</v>
      </c>
      <c r="G21" s="1">
        <f t="shared" si="12"/>
        <v>2</v>
      </c>
      <c r="H21" s="1">
        <f t="shared" si="12"/>
        <v>2</v>
      </c>
      <c r="I21" s="1">
        <f t="shared" si="12"/>
        <v>1</v>
      </c>
      <c r="J21" s="1">
        <f t="shared" si="12"/>
        <v>0</v>
      </c>
      <c r="K21" s="1">
        <f t="shared" si="12"/>
        <v>2</v>
      </c>
      <c r="L21" s="1">
        <f t="shared" si="12"/>
        <v>2</v>
      </c>
      <c r="M21" s="1">
        <f t="shared" si="12"/>
        <v>1</v>
      </c>
      <c r="N21" s="1">
        <f t="shared" si="12"/>
        <v>0</v>
      </c>
      <c r="O21" s="1">
        <f t="shared" si="12"/>
        <v>4</v>
      </c>
      <c r="P21" s="1">
        <f t="shared" si="12"/>
        <v>1</v>
      </c>
      <c r="Q21" s="1">
        <f t="shared" si="12"/>
        <v>2</v>
      </c>
      <c r="R21" s="1">
        <f t="shared" si="12"/>
        <v>1</v>
      </c>
      <c r="S21" s="1">
        <f t="shared" si="12"/>
        <v>1</v>
      </c>
      <c r="T21" s="1">
        <f t="shared" si="12"/>
        <v>3</v>
      </c>
      <c r="U21" s="1">
        <f t="shared" si="12"/>
        <v>2</v>
      </c>
      <c r="V21" s="1">
        <f t="shared" si="12"/>
        <v>0</v>
      </c>
      <c r="W21" s="1">
        <f t="shared" si="12"/>
        <v>2</v>
      </c>
      <c r="X21" s="1">
        <f t="shared" si="12"/>
        <v>1</v>
      </c>
      <c r="Y21" s="1">
        <f t="shared" si="12"/>
        <v>1</v>
      </c>
      <c r="Z21" s="1">
        <f t="shared" si="12"/>
        <v>4</v>
      </c>
      <c r="AA21" s="1">
        <f t="shared" si="12"/>
        <v>1</v>
      </c>
      <c r="AB21" s="1">
        <f t="shared" si="12"/>
        <v>3</v>
      </c>
      <c r="AC21" s="1">
        <f t="shared" si="12"/>
        <v>1</v>
      </c>
      <c r="AD21" s="1">
        <f t="shared" si="12"/>
        <v>2</v>
      </c>
      <c r="AE21" s="1">
        <f t="shared" si="12"/>
        <v>1</v>
      </c>
      <c r="AF21" s="1">
        <f t="shared" si="12"/>
        <v>2</v>
      </c>
      <c r="AG21" s="1">
        <f t="shared" si="12"/>
        <v>4</v>
      </c>
      <c r="AH21" s="1">
        <f t="shared" si="12"/>
        <v>4</v>
      </c>
    </row>
    <row r="22" spans="1:34" ht="15.75" customHeight="1">
      <c r="A22" s="7" t="s">
        <v>64</v>
      </c>
      <c r="B22" s="6" t="str">
        <f>VLOOKUP($A22,'Partner Data'!$A:$D,4,FALSE)</f>
        <v>Product / Service Distribution (i.e. expanding client base),Marketing, Media, and Exposure (i.e. branding/marketing strategy, social and global media)</v>
      </c>
      <c r="C22" s="1">
        <f t="shared" ref="C22:AH22" si="13">IF(AND(NOT(ISBLANK(C$2)),NOT(ISERROR(FIND(C$2,$B22)))),1,0)+IF(AND(NOT(ISBLANK(C$3)),NOT(ISERROR(FIND(C$3,$B22)))),1,0)+IF(AND(NOT(ISBLANK(C$4)),NOT(ISERROR(FIND(C$4,$B22)))),1,0)+IF(AND(NOT(ISBLANK(C$5)),NOT(ISERROR(FIND(C$5,$B22)))),1,0)+IF(AND(NOT(ISBLANK(C$6)),NOT(ISERROR(FIND(C$6,$B22)))),1,0)+IF(AND(NOT(ISBLANK(C$7)),NOT(ISERROR(FIND(C$7,$B22)))),1,0)+IF(AND(NOT(ISBLANK(C$8)),NOT(ISERROR(FIND(C$8,$B22)))),1,0)</f>
        <v>0</v>
      </c>
      <c r="D22" s="1">
        <f t="shared" si="13"/>
        <v>0</v>
      </c>
      <c r="E22" s="1">
        <f t="shared" si="13"/>
        <v>0</v>
      </c>
      <c r="F22" s="1">
        <f t="shared" si="13"/>
        <v>1</v>
      </c>
      <c r="G22" s="1">
        <f t="shared" si="13"/>
        <v>1</v>
      </c>
      <c r="H22" s="1">
        <f t="shared" si="13"/>
        <v>0</v>
      </c>
      <c r="I22" s="1">
        <f t="shared" si="13"/>
        <v>1</v>
      </c>
      <c r="J22" s="1">
        <f t="shared" si="13"/>
        <v>1</v>
      </c>
      <c r="K22" s="1">
        <f t="shared" si="13"/>
        <v>1</v>
      </c>
      <c r="L22" s="1">
        <f t="shared" si="13"/>
        <v>1</v>
      </c>
      <c r="M22" s="1">
        <f t="shared" si="13"/>
        <v>1</v>
      </c>
      <c r="N22" s="1">
        <f t="shared" si="13"/>
        <v>1</v>
      </c>
      <c r="O22" s="1">
        <f t="shared" si="13"/>
        <v>2</v>
      </c>
      <c r="P22" s="1">
        <f t="shared" si="13"/>
        <v>1</v>
      </c>
      <c r="Q22" s="1">
        <f t="shared" si="13"/>
        <v>2</v>
      </c>
      <c r="R22" s="1">
        <f t="shared" si="13"/>
        <v>0</v>
      </c>
      <c r="S22" s="1">
        <f t="shared" si="13"/>
        <v>0</v>
      </c>
      <c r="T22" s="1">
        <f t="shared" si="13"/>
        <v>2</v>
      </c>
      <c r="U22" s="1">
        <f t="shared" si="13"/>
        <v>1</v>
      </c>
      <c r="V22" s="1">
        <f t="shared" si="13"/>
        <v>0</v>
      </c>
      <c r="W22" s="1">
        <f t="shared" si="13"/>
        <v>2</v>
      </c>
      <c r="X22" s="1">
        <f t="shared" si="13"/>
        <v>0</v>
      </c>
      <c r="Y22" s="1">
        <f t="shared" si="13"/>
        <v>1</v>
      </c>
      <c r="Z22" s="1">
        <f t="shared" si="13"/>
        <v>1</v>
      </c>
      <c r="AA22" s="1">
        <f t="shared" si="13"/>
        <v>1</v>
      </c>
      <c r="AB22" s="1">
        <f t="shared" si="13"/>
        <v>1</v>
      </c>
      <c r="AC22" s="1">
        <f t="shared" si="13"/>
        <v>1</v>
      </c>
      <c r="AD22" s="1">
        <f t="shared" si="13"/>
        <v>1</v>
      </c>
      <c r="AE22" s="1">
        <f t="shared" si="13"/>
        <v>0</v>
      </c>
      <c r="AF22" s="1">
        <f t="shared" si="13"/>
        <v>1</v>
      </c>
      <c r="AG22" s="1">
        <f t="shared" si="13"/>
        <v>1</v>
      </c>
      <c r="AH22" s="1">
        <f t="shared" si="13"/>
        <v>0</v>
      </c>
    </row>
    <row r="23" spans="1:34" ht="15.75" customHeight="1">
      <c r="A23" s="7" t="s">
        <v>67</v>
      </c>
      <c r="B23" s="6" t="str">
        <f>VLOOKUP($A23,'Partner Data'!$A:$D,4,FALSE)</f>
        <v>Business model (i.e. product-market fit, strategy &amp; development),Product / Service Distribution (i.e. expanding client base),Board Members or Advisors (i.e. board development)</v>
      </c>
      <c r="C23" s="1">
        <f t="shared" ref="C23:AH23" si="14">IF(AND(NOT(ISBLANK(C$2)),NOT(ISERROR(FIND(C$2,$B23)))),1,0)+IF(AND(NOT(ISBLANK(C$3)),NOT(ISERROR(FIND(C$3,$B23)))),1,0)+IF(AND(NOT(ISBLANK(C$4)),NOT(ISERROR(FIND(C$4,$B23)))),1,0)+IF(AND(NOT(ISBLANK(C$5)),NOT(ISERROR(FIND(C$5,$B23)))),1,0)+IF(AND(NOT(ISBLANK(C$6)),NOT(ISERROR(FIND(C$6,$B23)))),1,0)+IF(AND(NOT(ISBLANK(C$7)),NOT(ISERROR(FIND(C$7,$B23)))),1,0)+IF(AND(NOT(ISBLANK(C$8)),NOT(ISERROR(FIND(C$8,$B23)))),1,0)</f>
        <v>0</v>
      </c>
      <c r="D23" s="1">
        <f t="shared" si="14"/>
        <v>0</v>
      </c>
      <c r="E23" s="1">
        <f t="shared" si="14"/>
        <v>1</v>
      </c>
      <c r="F23" s="1">
        <f t="shared" si="14"/>
        <v>1</v>
      </c>
      <c r="G23" s="1">
        <f t="shared" si="14"/>
        <v>1</v>
      </c>
      <c r="H23" s="1">
        <f t="shared" si="14"/>
        <v>1</v>
      </c>
      <c r="I23" s="1">
        <f t="shared" si="14"/>
        <v>1</v>
      </c>
      <c r="J23" s="1">
        <f t="shared" si="14"/>
        <v>0</v>
      </c>
      <c r="K23" s="1">
        <f t="shared" si="14"/>
        <v>1</v>
      </c>
      <c r="L23" s="1">
        <f t="shared" si="14"/>
        <v>2</v>
      </c>
      <c r="M23" s="1">
        <f t="shared" si="14"/>
        <v>0</v>
      </c>
      <c r="N23" s="1">
        <f t="shared" si="14"/>
        <v>0</v>
      </c>
      <c r="O23" s="1">
        <f t="shared" si="14"/>
        <v>2</v>
      </c>
      <c r="P23" s="1">
        <f t="shared" si="14"/>
        <v>1</v>
      </c>
      <c r="Q23" s="1">
        <f t="shared" si="14"/>
        <v>2</v>
      </c>
      <c r="R23" s="1">
        <f t="shared" si="14"/>
        <v>1</v>
      </c>
      <c r="S23" s="1">
        <f t="shared" si="14"/>
        <v>1</v>
      </c>
      <c r="T23" s="1">
        <f t="shared" si="14"/>
        <v>2</v>
      </c>
      <c r="U23" s="1">
        <f t="shared" si="14"/>
        <v>1</v>
      </c>
      <c r="V23" s="1">
        <f t="shared" si="14"/>
        <v>0</v>
      </c>
      <c r="W23" s="1">
        <f t="shared" si="14"/>
        <v>1</v>
      </c>
      <c r="X23" s="1">
        <f t="shared" si="14"/>
        <v>1</v>
      </c>
      <c r="Y23" s="1">
        <f t="shared" si="14"/>
        <v>1</v>
      </c>
      <c r="Z23" s="1">
        <f t="shared" si="14"/>
        <v>2</v>
      </c>
      <c r="AA23" s="1">
        <f t="shared" si="14"/>
        <v>1</v>
      </c>
      <c r="AB23" s="1">
        <f t="shared" si="14"/>
        <v>1</v>
      </c>
      <c r="AC23" s="1">
        <f t="shared" si="14"/>
        <v>1</v>
      </c>
      <c r="AD23" s="1">
        <f t="shared" si="14"/>
        <v>2</v>
      </c>
      <c r="AE23" s="1">
        <f t="shared" si="14"/>
        <v>1</v>
      </c>
      <c r="AF23" s="1">
        <f t="shared" si="14"/>
        <v>1</v>
      </c>
      <c r="AG23" s="1">
        <f t="shared" si="14"/>
        <v>2</v>
      </c>
      <c r="AH23" s="1">
        <f t="shared" si="14"/>
        <v>2</v>
      </c>
    </row>
    <row r="24" spans="1:34" ht="15.75" customHeight="1">
      <c r="A24" s="7" t="s">
        <v>69</v>
      </c>
      <c r="B24" s="6" t="str">
        <f>VLOOKUP($A24,'Partner Data'!$A:$D,4,FALSE)</f>
        <v>Business model (i.e. product-market fit, strategy &amp; development),Funding and Financial (i.e. improving accounting practices, pitching to investors),Board Members or Advisors (i.e. board development),Legal or Regulatory Matters,Marketing, Media, and Exposure (i.e. branding/marketing strategy, social and global media)</v>
      </c>
      <c r="C24" s="1">
        <f t="shared" ref="C24:AH24" si="15">IF(AND(NOT(ISBLANK(C$2)),NOT(ISERROR(FIND(C$2,$B24)))),1,0)+IF(AND(NOT(ISBLANK(C$3)),NOT(ISERROR(FIND(C$3,$B24)))),1,0)+IF(AND(NOT(ISBLANK(C$4)),NOT(ISERROR(FIND(C$4,$B24)))),1,0)+IF(AND(NOT(ISBLANK(C$5)),NOT(ISERROR(FIND(C$5,$B24)))),1,0)+IF(AND(NOT(ISBLANK(C$6)),NOT(ISERROR(FIND(C$6,$B24)))),1,0)+IF(AND(NOT(ISBLANK(C$7)),NOT(ISERROR(FIND(C$7,$B24)))),1,0)+IF(AND(NOT(ISBLANK(C$8)),NOT(ISERROR(FIND(C$8,$B24)))),1,0)</f>
        <v>0</v>
      </c>
      <c r="D24" s="1">
        <f t="shared" si="15"/>
        <v>1</v>
      </c>
      <c r="E24" s="1">
        <f t="shared" si="15"/>
        <v>1</v>
      </c>
      <c r="F24" s="1">
        <f t="shared" si="15"/>
        <v>2</v>
      </c>
      <c r="G24" s="1">
        <f t="shared" si="15"/>
        <v>3</v>
      </c>
      <c r="H24" s="1">
        <f t="shared" si="15"/>
        <v>2</v>
      </c>
      <c r="I24" s="1">
        <f t="shared" si="15"/>
        <v>0</v>
      </c>
      <c r="J24" s="1">
        <f t="shared" si="15"/>
        <v>1</v>
      </c>
      <c r="K24" s="1">
        <f t="shared" si="15"/>
        <v>1</v>
      </c>
      <c r="L24" s="1">
        <f t="shared" si="15"/>
        <v>1</v>
      </c>
      <c r="M24" s="1">
        <f t="shared" si="15"/>
        <v>2</v>
      </c>
      <c r="N24" s="1">
        <f t="shared" si="15"/>
        <v>1</v>
      </c>
      <c r="O24" s="1">
        <f t="shared" si="15"/>
        <v>4</v>
      </c>
      <c r="P24" s="1">
        <f t="shared" si="15"/>
        <v>2</v>
      </c>
      <c r="Q24" s="1">
        <f t="shared" si="15"/>
        <v>2</v>
      </c>
      <c r="R24" s="1">
        <f t="shared" si="15"/>
        <v>1</v>
      </c>
      <c r="S24" s="1">
        <f t="shared" si="15"/>
        <v>1</v>
      </c>
      <c r="T24" s="1">
        <f t="shared" si="15"/>
        <v>3</v>
      </c>
      <c r="U24" s="1">
        <f t="shared" si="15"/>
        <v>1</v>
      </c>
      <c r="V24" s="1">
        <f t="shared" si="15"/>
        <v>0</v>
      </c>
      <c r="W24" s="1">
        <f t="shared" si="15"/>
        <v>2</v>
      </c>
      <c r="X24" s="1">
        <f t="shared" si="15"/>
        <v>1</v>
      </c>
      <c r="Y24" s="1">
        <f t="shared" si="15"/>
        <v>2</v>
      </c>
      <c r="Z24" s="1">
        <f t="shared" si="15"/>
        <v>5</v>
      </c>
      <c r="AA24" s="1">
        <f t="shared" si="15"/>
        <v>0</v>
      </c>
      <c r="AB24" s="1">
        <f t="shared" si="15"/>
        <v>4</v>
      </c>
      <c r="AC24" s="1">
        <f t="shared" si="15"/>
        <v>0</v>
      </c>
      <c r="AD24" s="1">
        <f t="shared" si="15"/>
        <v>1</v>
      </c>
      <c r="AE24" s="1">
        <f t="shared" si="15"/>
        <v>1</v>
      </c>
      <c r="AF24" s="1">
        <f t="shared" si="15"/>
        <v>1</v>
      </c>
      <c r="AG24" s="1">
        <f t="shared" si="15"/>
        <v>3</v>
      </c>
      <c r="AH24" s="1">
        <f t="shared" si="15"/>
        <v>4</v>
      </c>
    </row>
    <row r="25" spans="1:34" ht="15.75" customHeight="1">
      <c r="A25" s="7" t="s">
        <v>70</v>
      </c>
      <c r="B25" s="6" t="str">
        <f>VLOOKUP($A25,'Partner Data'!$A:$D,4,FALSE)</f>
        <v>Business model (i.e. product-market fit, strategy &amp; development),Product / Service Distribution (i.e. expanding client base),Funding and Financial (i.e. improving accounting practices, pitching to investors),Talent Recruitment (i.e. sourcing talent,),Board Members or Advisors (i.e. board development),Legal or Regulatory Matters,Monitoring &amp; Evaluation (i.e. collecting/using data, measuring impact),Marketing, Media, and Exposure (i.e. branding/marketing strategy, social and global media),Solution Technology (i.e. software or hardware, web development/design, data analysis, etc.)</v>
      </c>
      <c r="C25" s="1">
        <f t="shared" ref="C25:AH25" si="16">IF(AND(NOT(ISBLANK(C$2)),NOT(ISERROR(FIND(C$2,$B25)))),1,0)+IF(AND(NOT(ISBLANK(C$3)),NOT(ISERROR(FIND(C$3,$B25)))),1,0)+IF(AND(NOT(ISBLANK(C$4)),NOT(ISERROR(FIND(C$4,$B25)))),1,0)+IF(AND(NOT(ISBLANK(C$5)),NOT(ISERROR(FIND(C$5,$B25)))),1,0)+IF(AND(NOT(ISBLANK(C$6)),NOT(ISERROR(FIND(C$6,$B25)))),1,0)+IF(AND(NOT(ISBLANK(C$7)),NOT(ISERROR(FIND(C$7,$B25)))),1,0)+IF(AND(NOT(ISBLANK(C$8)),NOT(ISERROR(FIND(C$8,$B25)))),1,0)</f>
        <v>1</v>
      </c>
      <c r="D25" s="1">
        <f t="shared" si="16"/>
        <v>1</v>
      </c>
      <c r="E25" s="1">
        <f t="shared" si="16"/>
        <v>1</v>
      </c>
      <c r="F25" s="1">
        <f t="shared" si="16"/>
        <v>3</v>
      </c>
      <c r="G25" s="1">
        <f t="shared" si="16"/>
        <v>4</v>
      </c>
      <c r="H25" s="1">
        <f t="shared" si="16"/>
        <v>3</v>
      </c>
      <c r="I25" s="1">
        <f t="shared" si="16"/>
        <v>4</v>
      </c>
      <c r="J25" s="1">
        <f t="shared" si="16"/>
        <v>2</v>
      </c>
      <c r="K25" s="1">
        <f t="shared" si="16"/>
        <v>3</v>
      </c>
      <c r="L25" s="1">
        <f t="shared" si="16"/>
        <v>3</v>
      </c>
      <c r="M25" s="1">
        <f t="shared" si="16"/>
        <v>3</v>
      </c>
      <c r="N25" s="1">
        <f t="shared" si="16"/>
        <v>2</v>
      </c>
      <c r="O25" s="1">
        <f t="shared" si="16"/>
        <v>7</v>
      </c>
      <c r="P25" s="1">
        <f t="shared" si="16"/>
        <v>3</v>
      </c>
      <c r="Q25" s="1">
        <f t="shared" si="16"/>
        <v>3</v>
      </c>
      <c r="R25" s="1">
        <f t="shared" si="16"/>
        <v>1</v>
      </c>
      <c r="S25" s="1">
        <f t="shared" si="16"/>
        <v>2</v>
      </c>
      <c r="T25" s="1">
        <f t="shared" si="16"/>
        <v>7</v>
      </c>
      <c r="U25" s="1">
        <f t="shared" si="16"/>
        <v>3</v>
      </c>
      <c r="V25" s="1">
        <f t="shared" si="16"/>
        <v>1</v>
      </c>
      <c r="W25" s="1">
        <f t="shared" si="16"/>
        <v>4</v>
      </c>
      <c r="X25" s="1">
        <f t="shared" si="16"/>
        <v>1</v>
      </c>
      <c r="Y25" s="1">
        <f t="shared" si="16"/>
        <v>3</v>
      </c>
      <c r="Z25" s="1">
        <f t="shared" si="16"/>
        <v>6</v>
      </c>
      <c r="AA25" s="1">
        <f t="shared" si="16"/>
        <v>1</v>
      </c>
      <c r="AB25" s="1">
        <f t="shared" si="16"/>
        <v>6</v>
      </c>
      <c r="AC25" s="1">
        <f t="shared" si="16"/>
        <v>1</v>
      </c>
      <c r="AD25" s="1">
        <f t="shared" si="16"/>
        <v>3</v>
      </c>
      <c r="AE25" s="1">
        <f t="shared" si="16"/>
        <v>1</v>
      </c>
      <c r="AF25" s="1">
        <f t="shared" si="16"/>
        <v>4</v>
      </c>
      <c r="AG25" s="1">
        <f t="shared" si="16"/>
        <v>5</v>
      </c>
      <c r="AH25" s="1">
        <f t="shared" si="16"/>
        <v>5</v>
      </c>
    </row>
    <row r="26" spans="1:34" ht="15.75" customHeight="1">
      <c r="A26" s="7" t="s">
        <v>72</v>
      </c>
      <c r="B26" s="6" t="str">
        <f>VLOOKUP($A26,'Partner Data'!$A:$D,4,FALSE)</f>
        <v>Business model (i.e. product-market fit, strategy &amp; development),Board Members or Advisors (i.e. board development),Monitoring &amp; Evaluation (i.e. collecting/using data, measuring impact),Marketing, Media, and Exposure (i.e. branding/marketing strategy, social and global media)</v>
      </c>
      <c r="C26" s="1">
        <f t="shared" ref="C26:AH26" si="17">IF(AND(NOT(ISBLANK(C$2)),NOT(ISERROR(FIND(C$2,$B26)))),1,0)+IF(AND(NOT(ISBLANK(C$3)),NOT(ISERROR(FIND(C$3,$B26)))),1,0)+IF(AND(NOT(ISBLANK(C$4)),NOT(ISERROR(FIND(C$4,$B26)))),1,0)+IF(AND(NOT(ISBLANK(C$5)),NOT(ISERROR(FIND(C$5,$B26)))),1,0)+IF(AND(NOT(ISBLANK(C$6)),NOT(ISERROR(FIND(C$6,$B26)))),1,0)+IF(AND(NOT(ISBLANK(C$7)),NOT(ISERROR(FIND(C$7,$B26)))),1,0)+IF(AND(NOT(ISBLANK(C$8)),NOT(ISERROR(FIND(C$8,$B26)))),1,0)</f>
        <v>0</v>
      </c>
      <c r="D26" s="1">
        <f t="shared" si="17"/>
        <v>0</v>
      </c>
      <c r="E26" s="1">
        <f t="shared" si="17"/>
        <v>1</v>
      </c>
      <c r="F26" s="1">
        <f t="shared" si="17"/>
        <v>2</v>
      </c>
      <c r="G26" s="1">
        <f t="shared" si="17"/>
        <v>2</v>
      </c>
      <c r="H26" s="1">
        <f t="shared" si="17"/>
        <v>1</v>
      </c>
      <c r="I26" s="1">
        <f t="shared" si="17"/>
        <v>1</v>
      </c>
      <c r="J26" s="1">
        <f t="shared" si="17"/>
        <v>1</v>
      </c>
      <c r="K26" s="1">
        <f t="shared" si="17"/>
        <v>0</v>
      </c>
      <c r="L26" s="1">
        <f t="shared" si="17"/>
        <v>1</v>
      </c>
      <c r="M26" s="1">
        <f t="shared" si="17"/>
        <v>1</v>
      </c>
      <c r="N26" s="1">
        <f t="shared" si="17"/>
        <v>1</v>
      </c>
      <c r="O26" s="1">
        <f t="shared" si="17"/>
        <v>3</v>
      </c>
      <c r="P26" s="1">
        <f t="shared" si="17"/>
        <v>2</v>
      </c>
      <c r="Q26" s="1">
        <f t="shared" si="17"/>
        <v>2</v>
      </c>
      <c r="R26" s="1">
        <f t="shared" si="17"/>
        <v>1</v>
      </c>
      <c r="S26" s="1">
        <f t="shared" si="17"/>
        <v>1</v>
      </c>
      <c r="T26" s="1">
        <f t="shared" si="17"/>
        <v>3</v>
      </c>
      <c r="U26" s="1">
        <f t="shared" si="17"/>
        <v>0</v>
      </c>
      <c r="V26" s="1">
        <f t="shared" si="17"/>
        <v>0</v>
      </c>
      <c r="W26" s="1">
        <f t="shared" si="17"/>
        <v>1</v>
      </c>
      <c r="X26" s="1">
        <f t="shared" si="17"/>
        <v>1</v>
      </c>
      <c r="Y26" s="1">
        <f t="shared" si="17"/>
        <v>2</v>
      </c>
      <c r="Z26" s="1">
        <f t="shared" si="17"/>
        <v>3</v>
      </c>
      <c r="AA26" s="1">
        <f t="shared" si="17"/>
        <v>0</v>
      </c>
      <c r="AB26" s="1">
        <f t="shared" si="17"/>
        <v>3</v>
      </c>
      <c r="AC26" s="1">
        <f t="shared" si="17"/>
        <v>0</v>
      </c>
      <c r="AD26" s="1">
        <f t="shared" si="17"/>
        <v>1</v>
      </c>
      <c r="AE26" s="1">
        <f t="shared" si="17"/>
        <v>1</v>
      </c>
      <c r="AF26" s="1">
        <f t="shared" si="17"/>
        <v>1</v>
      </c>
      <c r="AG26" s="1">
        <f t="shared" si="17"/>
        <v>1</v>
      </c>
      <c r="AH26" s="1">
        <f t="shared" si="17"/>
        <v>3</v>
      </c>
    </row>
    <row r="27" spans="1:34" ht="15.75" customHeight="1">
      <c r="A27" s="7" t="s">
        <v>73</v>
      </c>
      <c r="B27" s="6" t="str">
        <f>VLOOKUP($A27,'Partner Data'!$A:$D,4,FALSE)</f>
        <v>Business model (i.e. product-market fit, strategy &amp; development),Funding and Financial (i.e. improving accounting practices, pitching to investors),Marketing, Media, and Exposure (i.e. branding/marketing strategy, social and global media)</v>
      </c>
      <c r="C27" s="1">
        <f t="shared" ref="C27:AH27" si="18">IF(AND(NOT(ISBLANK(C$2)),NOT(ISERROR(FIND(C$2,$B27)))),1,0)+IF(AND(NOT(ISBLANK(C$3)),NOT(ISERROR(FIND(C$3,$B27)))),1,0)+IF(AND(NOT(ISBLANK(C$4)),NOT(ISERROR(FIND(C$4,$B27)))),1,0)+IF(AND(NOT(ISBLANK(C$5)),NOT(ISERROR(FIND(C$5,$B27)))),1,0)+IF(AND(NOT(ISBLANK(C$6)),NOT(ISERROR(FIND(C$6,$B27)))),1,0)+IF(AND(NOT(ISBLANK(C$7)),NOT(ISERROR(FIND(C$7,$B27)))),1,0)+IF(AND(NOT(ISBLANK(C$8)),NOT(ISERROR(FIND(C$8,$B27)))),1,0)</f>
        <v>0</v>
      </c>
      <c r="D27" s="1">
        <f t="shared" si="18"/>
        <v>1</v>
      </c>
      <c r="E27" s="1">
        <f t="shared" si="18"/>
        <v>1</v>
      </c>
      <c r="F27" s="1">
        <f t="shared" si="18"/>
        <v>2</v>
      </c>
      <c r="G27" s="1">
        <f t="shared" si="18"/>
        <v>3</v>
      </c>
      <c r="H27" s="1">
        <f t="shared" si="18"/>
        <v>2</v>
      </c>
      <c r="I27" s="1">
        <f t="shared" si="18"/>
        <v>0</v>
      </c>
      <c r="J27" s="1">
        <f t="shared" si="18"/>
        <v>1</v>
      </c>
      <c r="K27" s="1">
        <f t="shared" si="18"/>
        <v>1</v>
      </c>
      <c r="L27" s="1">
        <f t="shared" si="18"/>
        <v>1</v>
      </c>
      <c r="M27" s="1">
        <f t="shared" si="18"/>
        <v>2</v>
      </c>
      <c r="N27" s="1">
        <f t="shared" si="18"/>
        <v>1</v>
      </c>
      <c r="O27" s="1">
        <f t="shared" si="18"/>
        <v>3</v>
      </c>
      <c r="P27" s="1">
        <f t="shared" si="18"/>
        <v>2</v>
      </c>
      <c r="Q27" s="1">
        <f t="shared" si="18"/>
        <v>2</v>
      </c>
      <c r="R27" s="1">
        <f t="shared" si="18"/>
        <v>1</v>
      </c>
      <c r="S27" s="1">
        <f t="shared" si="18"/>
        <v>1</v>
      </c>
      <c r="T27" s="1">
        <f t="shared" si="18"/>
        <v>2</v>
      </c>
      <c r="U27" s="1">
        <f t="shared" si="18"/>
        <v>1</v>
      </c>
      <c r="V27" s="1">
        <f t="shared" si="18"/>
        <v>0</v>
      </c>
      <c r="W27" s="1">
        <f t="shared" si="18"/>
        <v>1</v>
      </c>
      <c r="X27" s="1">
        <f t="shared" si="18"/>
        <v>1</v>
      </c>
      <c r="Y27" s="1">
        <f t="shared" si="18"/>
        <v>2</v>
      </c>
      <c r="Z27" s="1">
        <f t="shared" si="18"/>
        <v>3</v>
      </c>
      <c r="AA27" s="1">
        <f t="shared" si="18"/>
        <v>0</v>
      </c>
      <c r="AB27" s="1">
        <f t="shared" si="18"/>
        <v>3</v>
      </c>
      <c r="AC27" s="1">
        <f t="shared" si="18"/>
        <v>0</v>
      </c>
      <c r="AD27" s="1">
        <f t="shared" si="18"/>
        <v>1</v>
      </c>
      <c r="AE27" s="1">
        <f t="shared" si="18"/>
        <v>1</v>
      </c>
      <c r="AF27" s="1">
        <f t="shared" si="18"/>
        <v>1</v>
      </c>
      <c r="AG27" s="1">
        <f t="shared" si="18"/>
        <v>2</v>
      </c>
      <c r="AH27" s="1">
        <f t="shared" si="18"/>
        <v>2</v>
      </c>
    </row>
    <row r="28" spans="1:34" ht="15.75" customHeight="1">
      <c r="A28" s="7" t="s">
        <v>74</v>
      </c>
      <c r="B28" s="6" t="str">
        <f>VLOOKUP($A28,'Partner Data'!$A:$D,4,FALSE)</f>
        <v>Business model (i.e. product-market fit, strategy &amp; development),Product / Service Distribution (i.e. expanding client base),Funding and Financial (i.e. improving accounting practices, pitching to investors),Talent Recruitment (i.e. sourcing talent,),Board Members or Advisors (i.e. board development),Monitoring &amp; Evaluation (i.e. collecting/using data, measuring impact)</v>
      </c>
      <c r="C28" s="1">
        <f t="shared" ref="C28:AH28" si="19">IF(AND(NOT(ISBLANK(C$2)),NOT(ISERROR(FIND(C$2,$B28)))),1,0)+IF(AND(NOT(ISBLANK(C$3)),NOT(ISERROR(FIND(C$3,$B28)))),1,0)+IF(AND(NOT(ISBLANK(C$4)),NOT(ISERROR(FIND(C$4,$B28)))),1,0)+IF(AND(NOT(ISBLANK(C$5)),NOT(ISERROR(FIND(C$5,$B28)))),1,0)+IF(AND(NOT(ISBLANK(C$6)),NOT(ISERROR(FIND(C$6,$B28)))),1,0)+IF(AND(NOT(ISBLANK(C$7)),NOT(ISERROR(FIND(C$7,$B28)))),1,0)+IF(AND(NOT(ISBLANK(C$8)),NOT(ISERROR(FIND(C$8,$B28)))),1,0)</f>
        <v>0</v>
      </c>
      <c r="D28" s="1">
        <f t="shared" si="19"/>
        <v>1</v>
      </c>
      <c r="E28" s="1">
        <f t="shared" si="19"/>
        <v>1</v>
      </c>
      <c r="F28" s="1">
        <f t="shared" si="19"/>
        <v>1</v>
      </c>
      <c r="G28" s="1">
        <f t="shared" si="19"/>
        <v>2</v>
      </c>
      <c r="H28" s="1">
        <f t="shared" si="19"/>
        <v>2</v>
      </c>
      <c r="I28" s="1">
        <f t="shared" si="19"/>
        <v>3</v>
      </c>
      <c r="J28" s="1">
        <f t="shared" si="19"/>
        <v>1</v>
      </c>
      <c r="K28" s="1">
        <f t="shared" si="19"/>
        <v>2</v>
      </c>
      <c r="L28" s="1">
        <f t="shared" si="19"/>
        <v>2</v>
      </c>
      <c r="M28" s="1">
        <f t="shared" si="19"/>
        <v>1</v>
      </c>
      <c r="N28" s="1">
        <f t="shared" si="19"/>
        <v>0</v>
      </c>
      <c r="O28" s="1">
        <f t="shared" si="19"/>
        <v>4</v>
      </c>
      <c r="P28" s="1">
        <f t="shared" si="19"/>
        <v>1</v>
      </c>
      <c r="Q28" s="1">
        <f t="shared" si="19"/>
        <v>2</v>
      </c>
      <c r="R28" s="1">
        <f t="shared" si="19"/>
        <v>1</v>
      </c>
      <c r="S28" s="1">
        <f t="shared" si="19"/>
        <v>1</v>
      </c>
      <c r="T28" s="1">
        <f t="shared" si="19"/>
        <v>5</v>
      </c>
      <c r="U28" s="1">
        <f t="shared" si="19"/>
        <v>2</v>
      </c>
      <c r="V28" s="1">
        <f t="shared" si="19"/>
        <v>0</v>
      </c>
      <c r="W28" s="1">
        <f t="shared" si="19"/>
        <v>1</v>
      </c>
      <c r="X28" s="1">
        <f t="shared" si="19"/>
        <v>1</v>
      </c>
      <c r="Y28" s="1">
        <f t="shared" si="19"/>
        <v>1</v>
      </c>
      <c r="Z28" s="1">
        <f t="shared" si="19"/>
        <v>3</v>
      </c>
      <c r="AA28" s="1">
        <f t="shared" si="19"/>
        <v>1</v>
      </c>
      <c r="AB28" s="1">
        <f t="shared" si="19"/>
        <v>3</v>
      </c>
      <c r="AC28" s="1">
        <f t="shared" si="19"/>
        <v>1</v>
      </c>
      <c r="AD28" s="1">
        <f t="shared" si="19"/>
        <v>2</v>
      </c>
      <c r="AE28" s="1">
        <f t="shared" si="19"/>
        <v>1</v>
      </c>
      <c r="AF28" s="1">
        <f t="shared" si="19"/>
        <v>3</v>
      </c>
      <c r="AG28" s="1">
        <f t="shared" si="19"/>
        <v>3</v>
      </c>
      <c r="AH28" s="1">
        <f t="shared" si="19"/>
        <v>4</v>
      </c>
    </row>
    <row r="29" spans="1:34" ht="15.75" customHeight="1">
      <c r="A29" s="7" t="s">
        <v>75</v>
      </c>
      <c r="B29" s="6" t="str">
        <f>VLOOKUP($A29,'Partner Data'!$A:$D,4,FALSE)</f>
        <v>Business model (i.e. product-market fit, strategy &amp; development),Funding and Financial (i.e. improving accounting practices, pitching to investors)</v>
      </c>
      <c r="C29" s="1">
        <f t="shared" ref="C29:AH29" si="20">IF(AND(NOT(ISBLANK(C$2)),NOT(ISERROR(FIND(C$2,$B29)))),1,0)+IF(AND(NOT(ISBLANK(C$3)),NOT(ISERROR(FIND(C$3,$B29)))),1,0)+IF(AND(NOT(ISBLANK(C$4)),NOT(ISERROR(FIND(C$4,$B29)))),1,0)+IF(AND(NOT(ISBLANK(C$5)),NOT(ISERROR(FIND(C$5,$B29)))),1,0)+IF(AND(NOT(ISBLANK(C$6)),NOT(ISERROR(FIND(C$6,$B29)))),1,0)+IF(AND(NOT(ISBLANK(C$7)),NOT(ISERROR(FIND(C$7,$B29)))),1,0)+IF(AND(NOT(ISBLANK(C$8)),NOT(ISERROR(FIND(C$8,$B29)))),1,0)</f>
        <v>0</v>
      </c>
      <c r="D29" s="1">
        <f t="shared" si="20"/>
        <v>1</v>
      </c>
      <c r="E29" s="1">
        <f t="shared" si="20"/>
        <v>1</v>
      </c>
      <c r="F29" s="1">
        <f t="shared" si="20"/>
        <v>1</v>
      </c>
      <c r="G29" s="1">
        <f t="shared" si="20"/>
        <v>2</v>
      </c>
      <c r="H29" s="1">
        <f t="shared" si="20"/>
        <v>2</v>
      </c>
      <c r="I29" s="1">
        <f t="shared" si="20"/>
        <v>0</v>
      </c>
      <c r="J29" s="1">
        <f t="shared" si="20"/>
        <v>0</v>
      </c>
      <c r="K29" s="1">
        <f t="shared" si="20"/>
        <v>1</v>
      </c>
      <c r="L29" s="1">
        <f t="shared" si="20"/>
        <v>1</v>
      </c>
      <c r="M29" s="1">
        <f t="shared" si="20"/>
        <v>1</v>
      </c>
      <c r="N29" s="1">
        <f t="shared" si="20"/>
        <v>0</v>
      </c>
      <c r="O29" s="1">
        <f t="shared" si="20"/>
        <v>2</v>
      </c>
      <c r="P29" s="1">
        <f t="shared" si="20"/>
        <v>1</v>
      </c>
      <c r="Q29" s="1">
        <f t="shared" si="20"/>
        <v>1</v>
      </c>
      <c r="R29" s="1">
        <f t="shared" si="20"/>
        <v>1</v>
      </c>
      <c r="S29" s="1">
        <f t="shared" si="20"/>
        <v>1</v>
      </c>
      <c r="T29" s="1">
        <f t="shared" si="20"/>
        <v>1</v>
      </c>
      <c r="U29" s="1">
        <f t="shared" si="20"/>
        <v>1</v>
      </c>
      <c r="V29" s="1">
        <f t="shared" si="20"/>
        <v>0</v>
      </c>
      <c r="W29" s="1">
        <f t="shared" si="20"/>
        <v>0</v>
      </c>
      <c r="X29" s="1">
        <f t="shared" si="20"/>
        <v>1</v>
      </c>
      <c r="Y29" s="1">
        <f t="shared" si="20"/>
        <v>1</v>
      </c>
      <c r="Z29" s="1">
        <f t="shared" si="20"/>
        <v>2</v>
      </c>
      <c r="AA29" s="1">
        <f t="shared" si="20"/>
        <v>0</v>
      </c>
      <c r="AB29" s="1">
        <f t="shared" si="20"/>
        <v>2</v>
      </c>
      <c r="AC29" s="1">
        <f t="shared" si="20"/>
        <v>0</v>
      </c>
      <c r="AD29" s="1">
        <f t="shared" si="20"/>
        <v>1</v>
      </c>
      <c r="AE29" s="1">
        <f t="shared" si="20"/>
        <v>1</v>
      </c>
      <c r="AF29" s="1">
        <f t="shared" si="20"/>
        <v>1</v>
      </c>
      <c r="AG29" s="1">
        <f t="shared" si="20"/>
        <v>2</v>
      </c>
      <c r="AH29" s="1">
        <f t="shared" si="20"/>
        <v>2</v>
      </c>
    </row>
    <row r="30" spans="1:34" ht="15.75" customHeight="1">
      <c r="A30" s="7" t="s">
        <v>77</v>
      </c>
      <c r="B30" s="6" t="str">
        <f>VLOOKUP($A30,'Partner Data'!$A:$D,4,FALSE)</f>
        <v>Business model (i.e. product-market fit, strategy &amp; development),Product / Service Distribution (i.e. expanding client base),Solution Technology (i.e. software or hardware, web development/design, data analysis, etc.)</v>
      </c>
      <c r="C30" s="1">
        <f t="shared" ref="C30:AH30" si="21">IF(AND(NOT(ISBLANK(C$2)),NOT(ISERROR(FIND(C$2,$B30)))),1,0)+IF(AND(NOT(ISBLANK(C$3)),NOT(ISERROR(FIND(C$3,$B30)))),1,0)+IF(AND(NOT(ISBLANK(C$4)),NOT(ISERROR(FIND(C$4,$B30)))),1,0)+IF(AND(NOT(ISBLANK(C$5)),NOT(ISERROR(FIND(C$5,$B30)))),1,0)+IF(AND(NOT(ISBLANK(C$6)),NOT(ISERROR(FIND(C$6,$B30)))),1,0)+IF(AND(NOT(ISBLANK(C$7)),NOT(ISERROR(FIND(C$7,$B30)))),1,0)+IF(AND(NOT(ISBLANK(C$8)),NOT(ISERROR(FIND(C$8,$B30)))),1,0)</f>
        <v>1</v>
      </c>
      <c r="D30" s="1">
        <f t="shared" si="21"/>
        <v>0</v>
      </c>
      <c r="E30" s="1">
        <f t="shared" si="21"/>
        <v>1</v>
      </c>
      <c r="F30" s="1">
        <f t="shared" si="21"/>
        <v>2</v>
      </c>
      <c r="G30" s="1">
        <f t="shared" si="21"/>
        <v>2</v>
      </c>
      <c r="H30" s="1">
        <f t="shared" si="21"/>
        <v>2</v>
      </c>
      <c r="I30" s="1">
        <f t="shared" si="21"/>
        <v>2</v>
      </c>
      <c r="J30" s="1">
        <f t="shared" si="21"/>
        <v>0</v>
      </c>
      <c r="K30" s="1">
        <f t="shared" si="21"/>
        <v>2</v>
      </c>
      <c r="L30" s="1">
        <f t="shared" si="21"/>
        <v>3</v>
      </c>
      <c r="M30" s="1">
        <f t="shared" si="21"/>
        <v>1</v>
      </c>
      <c r="N30" s="1">
        <f t="shared" si="21"/>
        <v>1</v>
      </c>
      <c r="O30" s="1">
        <f t="shared" si="21"/>
        <v>3</v>
      </c>
      <c r="P30" s="1">
        <f t="shared" si="21"/>
        <v>2</v>
      </c>
      <c r="Q30" s="1">
        <f t="shared" si="21"/>
        <v>2</v>
      </c>
      <c r="R30" s="1">
        <f t="shared" si="21"/>
        <v>1</v>
      </c>
      <c r="S30" s="1">
        <f t="shared" si="21"/>
        <v>2</v>
      </c>
      <c r="T30" s="1">
        <f t="shared" si="21"/>
        <v>2</v>
      </c>
      <c r="U30" s="1">
        <f t="shared" si="21"/>
        <v>2</v>
      </c>
      <c r="V30" s="1">
        <f t="shared" si="21"/>
        <v>1</v>
      </c>
      <c r="W30" s="1">
        <f t="shared" si="21"/>
        <v>2</v>
      </c>
      <c r="X30" s="1">
        <f t="shared" si="21"/>
        <v>1</v>
      </c>
      <c r="Y30" s="1">
        <f t="shared" si="21"/>
        <v>2</v>
      </c>
      <c r="Z30" s="1">
        <f t="shared" si="21"/>
        <v>2</v>
      </c>
      <c r="AA30" s="1">
        <f t="shared" si="21"/>
        <v>1</v>
      </c>
      <c r="AB30" s="1">
        <f t="shared" si="21"/>
        <v>2</v>
      </c>
      <c r="AC30" s="1">
        <f t="shared" si="21"/>
        <v>1</v>
      </c>
      <c r="AD30" s="1">
        <f t="shared" si="21"/>
        <v>3</v>
      </c>
      <c r="AE30" s="1">
        <f t="shared" si="21"/>
        <v>1</v>
      </c>
      <c r="AF30" s="1">
        <f t="shared" si="21"/>
        <v>2</v>
      </c>
      <c r="AG30" s="1">
        <f t="shared" si="21"/>
        <v>3</v>
      </c>
      <c r="AH30" s="1">
        <f t="shared" si="21"/>
        <v>1</v>
      </c>
    </row>
    <row r="31" spans="1:34" ht="15.75" customHeight="1">
      <c r="A31" s="12" t="s">
        <v>79</v>
      </c>
      <c r="B31" s="6" t="str">
        <f>VLOOKUP($A31,'Partner Data'!$A:$D,4,FALSE)</f>
        <v>Business model (i.e. product-market fit, strategy &amp; development),Product / Service Distribution (i.e. expanding client base),Funding and Financial (i.e. improving accounting practices, pitching to investors),Board Members or Advisors (i.e. board development),Legal or Regulatory Matters,Solution Technology (i.e. software or hardware, web development/design, data analysis, etc.)</v>
      </c>
      <c r="C31" s="1">
        <f t="shared" ref="C31:AH31" si="22">IF(AND(NOT(ISBLANK(C$2)),NOT(ISERROR(FIND(C$2,$B31)))),1,0)+IF(AND(NOT(ISBLANK(C$3)),NOT(ISERROR(FIND(C$3,$B31)))),1,0)+IF(AND(NOT(ISBLANK(C$4)),NOT(ISERROR(FIND(C$4,$B31)))),1,0)+IF(AND(NOT(ISBLANK(C$5)),NOT(ISERROR(FIND(C$5,$B31)))),1,0)+IF(AND(NOT(ISBLANK(C$6)),NOT(ISERROR(FIND(C$6,$B31)))),1,0)+IF(AND(NOT(ISBLANK(C$7)),NOT(ISERROR(FIND(C$7,$B31)))),1,0)+IF(AND(NOT(ISBLANK(C$8)),NOT(ISERROR(FIND(C$8,$B31)))),1,0)</f>
        <v>1</v>
      </c>
      <c r="D31" s="1">
        <f t="shared" si="22"/>
        <v>1</v>
      </c>
      <c r="E31" s="1">
        <f t="shared" si="22"/>
        <v>1</v>
      </c>
      <c r="F31" s="1">
        <f t="shared" si="22"/>
        <v>2</v>
      </c>
      <c r="G31" s="1">
        <f t="shared" si="22"/>
        <v>3</v>
      </c>
      <c r="H31" s="1">
        <f t="shared" si="22"/>
        <v>3</v>
      </c>
      <c r="I31" s="1">
        <f t="shared" si="22"/>
        <v>2</v>
      </c>
      <c r="J31" s="1">
        <f t="shared" si="22"/>
        <v>0</v>
      </c>
      <c r="K31" s="1">
        <f t="shared" si="22"/>
        <v>3</v>
      </c>
      <c r="L31" s="1">
        <f t="shared" si="22"/>
        <v>3</v>
      </c>
      <c r="M31" s="1">
        <f t="shared" si="22"/>
        <v>2</v>
      </c>
      <c r="N31" s="1">
        <f t="shared" si="22"/>
        <v>1</v>
      </c>
      <c r="O31" s="1">
        <f t="shared" si="22"/>
        <v>5</v>
      </c>
      <c r="P31" s="1">
        <f t="shared" si="22"/>
        <v>2</v>
      </c>
      <c r="Q31" s="1">
        <f t="shared" si="22"/>
        <v>2</v>
      </c>
      <c r="R31" s="1">
        <f t="shared" si="22"/>
        <v>1</v>
      </c>
      <c r="S31" s="1">
        <f t="shared" si="22"/>
        <v>2</v>
      </c>
      <c r="T31" s="1">
        <f t="shared" si="22"/>
        <v>4</v>
      </c>
      <c r="U31" s="1">
        <f t="shared" si="22"/>
        <v>3</v>
      </c>
      <c r="V31" s="1">
        <f t="shared" si="22"/>
        <v>1</v>
      </c>
      <c r="W31" s="1">
        <f t="shared" si="22"/>
        <v>3</v>
      </c>
      <c r="X31" s="1">
        <f t="shared" si="22"/>
        <v>1</v>
      </c>
      <c r="Y31" s="1">
        <f t="shared" si="22"/>
        <v>2</v>
      </c>
      <c r="Z31" s="1">
        <f t="shared" si="22"/>
        <v>5</v>
      </c>
      <c r="AA31" s="1">
        <f t="shared" si="22"/>
        <v>1</v>
      </c>
      <c r="AB31" s="1">
        <f t="shared" si="22"/>
        <v>4</v>
      </c>
      <c r="AC31" s="1">
        <f t="shared" si="22"/>
        <v>1</v>
      </c>
      <c r="AD31" s="1">
        <f t="shared" si="22"/>
        <v>3</v>
      </c>
      <c r="AE31" s="1">
        <f t="shared" si="22"/>
        <v>1</v>
      </c>
      <c r="AF31" s="1">
        <f t="shared" si="22"/>
        <v>3</v>
      </c>
      <c r="AG31" s="1">
        <f t="shared" si="22"/>
        <v>5</v>
      </c>
      <c r="AH31" s="1">
        <f t="shared" si="22"/>
        <v>4</v>
      </c>
    </row>
    <row r="32" spans="1:34" ht="15.75" customHeight="1">
      <c r="A32" s="7" t="s">
        <v>82</v>
      </c>
      <c r="B32" s="6" t="str">
        <f>VLOOKUP($A32,'Partner Data'!$A:$D,4,FALSE)</f>
        <v>Board Members or Advisors (i.e. board development),Monitoring &amp; Evaluation (i.e. collecting/using data, measuring impact),Marketing, Media, and Exposure (i.e. branding/marketing strategy, social and global media)</v>
      </c>
      <c r="C32" s="1">
        <f t="shared" ref="C32:AH32" si="23">IF(AND(NOT(ISBLANK(C$2)),NOT(ISERROR(FIND(C$2,$B32)))),1,0)+IF(AND(NOT(ISBLANK(C$3)),NOT(ISERROR(FIND(C$3,$B32)))),1,0)+IF(AND(NOT(ISBLANK(C$4)),NOT(ISERROR(FIND(C$4,$B32)))),1,0)+IF(AND(NOT(ISBLANK(C$5)),NOT(ISERROR(FIND(C$5,$B32)))),1,0)+IF(AND(NOT(ISBLANK(C$6)),NOT(ISERROR(FIND(C$6,$B32)))),1,0)+IF(AND(NOT(ISBLANK(C$7)),NOT(ISERROR(FIND(C$7,$B32)))),1,0)+IF(AND(NOT(ISBLANK(C$8)),NOT(ISERROR(FIND(C$8,$B32)))),1,0)</f>
        <v>0</v>
      </c>
      <c r="D32" s="1">
        <f t="shared" si="23"/>
        <v>0</v>
      </c>
      <c r="E32" s="1">
        <f t="shared" si="23"/>
        <v>0</v>
      </c>
      <c r="F32" s="1">
        <f t="shared" si="23"/>
        <v>1</v>
      </c>
      <c r="G32" s="1">
        <f t="shared" si="23"/>
        <v>1</v>
      </c>
      <c r="H32" s="1">
        <f t="shared" si="23"/>
        <v>0</v>
      </c>
      <c r="I32" s="1">
        <f t="shared" si="23"/>
        <v>1</v>
      </c>
      <c r="J32" s="1">
        <f t="shared" si="23"/>
        <v>1</v>
      </c>
      <c r="K32" s="1">
        <f t="shared" si="23"/>
        <v>0</v>
      </c>
      <c r="L32" s="1">
        <f t="shared" si="23"/>
        <v>0</v>
      </c>
      <c r="M32" s="1">
        <f t="shared" si="23"/>
        <v>1</v>
      </c>
      <c r="N32" s="1">
        <f t="shared" si="23"/>
        <v>1</v>
      </c>
      <c r="O32" s="1">
        <f t="shared" si="23"/>
        <v>2</v>
      </c>
      <c r="P32" s="1">
        <f t="shared" si="23"/>
        <v>1</v>
      </c>
      <c r="Q32" s="1">
        <f t="shared" si="23"/>
        <v>1</v>
      </c>
      <c r="R32" s="1">
        <f t="shared" si="23"/>
        <v>0</v>
      </c>
      <c r="S32" s="1">
        <f t="shared" si="23"/>
        <v>0</v>
      </c>
      <c r="T32" s="1">
        <f t="shared" si="23"/>
        <v>3</v>
      </c>
      <c r="U32" s="1">
        <f t="shared" si="23"/>
        <v>0</v>
      </c>
      <c r="V32" s="1">
        <f t="shared" si="23"/>
        <v>0</v>
      </c>
      <c r="W32" s="1">
        <f t="shared" si="23"/>
        <v>1</v>
      </c>
      <c r="X32" s="1">
        <f t="shared" si="23"/>
        <v>0</v>
      </c>
      <c r="Y32" s="1">
        <f t="shared" si="23"/>
        <v>1</v>
      </c>
      <c r="Z32" s="1">
        <f t="shared" si="23"/>
        <v>2</v>
      </c>
      <c r="AA32" s="1">
        <f t="shared" si="23"/>
        <v>0</v>
      </c>
      <c r="AB32" s="1">
        <f t="shared" si="23"/>
        <v>2</v>
      </c>
      <c r="AC32" s="1">
        <f t="shared" si="23"/>
        <v>0</v>
      </c>
      <c r="AD32" s="1">
        <f t="shared" si="23"/>
        <v>0</v>
      </c>
      <c r="AE32" s="1">
        <f t="shared" si="23"/>
        <v>0</v>
      </c>
      <c r="AF32" s="1">
        <f t="shared" si="23"/>
        <v>1</v>
      </c>
      <c r="AG32" s="1">
        <f t="shared" si="23"/>
        <v>0</v>
      </c>
      <c r="AH32" s="1">
        <f t="shared" si="23"/>
        <v>2</v>
      </c>
    </row>
    <row r="33" spans="1:34" ht="15.75" customHeight="1">
      <c r="A33" s="7" t="s">
        <v>85</v>
      </c>
      <c r="B33" s="6" t="str">
        <f>VLOOKUP($A33,'Partner Data'!$A:$D,4,FALSE)</f>
        <v>Product / Service Distribution (i.e. expanding client base),Board Members or Advisors (i.e. board development),Monitoring &amp; Evaluation (i.e. collecting/using data, measuring impact),Solution Technology (i.e. software or hardware, web development/design, data analysis, etc.)</v>
      </c>
      <c r="C33" s="1">
        <f t="shared" ref="C33:AH33" si="24">IF(AND(NOT(ISBLANK(C$2)),NOT(ISERROR(FIND(C$2,$B33)))),1,0)+IF(AND(NOT(ISBLANK(C$3)),NOT(ISERROR(FIND(C$3,$B33)))),1,0)+IF(AND(NOT(ISBLANK(C$4)),NOT(ISERROR(FIND(C$4,$B33)))),1,0)+IF(AND(NOT(ISBLANK(C$5)),NOT(ISERROR(FIND(C$5,$B33)))),1,0)+IF(AND(NOT(ISBLANK(C$6)),NOT(ISERROR(FIND(C$6,$B33)))),1,0)+IF(AND(NOT(ISBLANK(C$7)),NOT(ISERROR(FIND(C$7,$B33)))),1,0)+IF(AND(NOT(ISBLANK(C$8)),NOT(ISERROR(FIND(C$8,$B33)))),1,0)</f>
        <v>1</v>
      </c>
      <c r="D33" s="1">
        <f t="shared" si="24"/>
        <v>0</v>
      </c>
      <c r="E33" s="1">
        <f t="shared" si="24"/>
        <v>0</v>
      </c>
      <c r="F33" s="1">
        <f t="shared" si="24"/>
        <v>1</v>
      </c>
      <c r="G33" s="1">
        <f t="shared" si="24"/>
        <v>1</v>
      </c>
      <c r="H33" s="1">
        <f t="shared" si="24"/>
        <v>1</v>
      </c>
      <c r="I33" s="1">
        <f t="shared" si="24"/>
        <v>3</v>
      </c>
      <c r="J33" s="1">
        <f t="shared" si="24"/>
        <v>0</v>
      </c>
      <c r="K33" s="1">
        <f t="shared" si="24"/>
        <v>2</v>
      </c>
      <c r="L33" s="1">
        <f t="shared" si="24"/>
        <v>2</v>
      </c>
      <c r="M33" s="1">
        <f t="shared" si="24"/>
        <v>1</v>
      </c>
      <c r="N33" s="1">
        <f t="shared" si="24"/>
        <v>1</v>
      </c>
      <c r="O33" s="1">
        <f t="shared" si="24"/>
        <v>3</v>
      </c>
      <c r="P33" s="1">
        <f t="shared" si="24"/>
        <v>1</v>
      </c>
      <c r="Q33" s="1">
        <f t="shared" si="24"/>
        <v>1</v>
      </c>
      <c r="R33" s="1">
        <f t="shared" si="24"/>
        <v>0</v>
      </c>
      <c r="S33" s="1">
        <f t="shared" si="24"/>
        <v>1</v>
      </c>
      <c r="T33" s="1">
        <f t="shared" si="24"/>
        <v>4</v>
      </c>
      <c r="U33" s="1">
        <f t="shared" si="24"/>
        <v>2</v>
      </c>
      <c r="V33" s="1">
        <f t="shared" si="24"/>
        <v>1</v>
      </c>
      <c r="W33" s="1">
        <f t="shared" si="24"/>
        <v>2</v>
      </c>
      <c r="X33" s="1">
        <f t="shared" si="24"/>
        <v>0</v>
      </c>
      <c r="Y33" s="1">
        <f t="shared" si="24"/>
        <v>1</v>
      </c>
      <c r="Z33" s="1">
        <f t="shared" si="24"/>
        <v>2</v>
      </c>
      <c r="AA33" s="1">
        <f t="shared" si="24"/>
        <v>1</v>
      </c>
      <c r="AB33" s="1">
        <f t="shared" si="24"/>
        <v>2</v>
      </c>
      <c r="AC33" s="1">
        <f t="shared" si="24"/>
        <v>1</v>
      </c>
      <c r="AD33" s="1">
        <f t="shared" si="24"/>
        <v>2</v>
      </c>
      <c r="AE33" s="1">
        <f t="shared" si="24"/>
        <v>0</v>
      </c>
      <c r="AF33" s="1">
        <f t="shared" si="24"/>
        <v>3</v>
      </c>
      <c r="AG33" s="1">
        <f t="shared" si="24"/>
        <v>2</v>
      </c>
      <c r="AH33" s="1">
        <f t="shared" si="24"/>
        <v>2</v>
      </c>
    </row>
    <row r="34" spans="1:34" ht="15.75" customHeight="1">
      <c r="A34" s="7" t="s">
        <v>87</v>
      </c>
      <c r="B34" s="6" t="str">
        <f>VLOOKUP($A34,'Partner Data'!$A:$D,4,FALSE)</f>
        <v>Business model (i.e. product-market fit, strategy &amp; development),Product / Service Distribution (i.e. expanding client base),Board Members or Advisors (i.e. board development)</v>
      </c>
      <c r="C34" s="1">
        <f t="shared" ref="C34:AH34" si="25">IF(AND(NOT(ISBLANK(C$2)),NOT(ISERROR(FIND(C$2,$B34)))),1,0)+IF(AND(NOT(ISBLANK(C$3)),NOT(ISERROR(FIND(C$3,$B34)))),1,0)+IF(AND(NOT(ISBLANK(C$4)),NOT(ISERROR(FIND(C$4,$B34)))),1,0)+IF(AND(NOT(ISBLANK(C$5)),NOT(ISERROR(FIND(C$5,$B34)))),1,0)+IF(AND(NOT(ISBLANK(C$6)),NOT(ISERROR(FIND(C$6,$B34)))),1,0)+IF(AND(NOT(ISBLANK(C$7)),NOT(ISERROR(FIND(C$7,$B34)))),1,0)+IF(AND(NOT(ISBLANK(C$8)),NOT(ISERROR(FIND(C$8,$B34)))),1,0)</f>
        <v>0</v>
      </c>
      <c r="D34" s="1">
        <f t="shared" si="25"/>
        <v>0</v>
      </c>
      <c r="E34" s="1">
        <f t="shared" si="25"/>
        <v>1</v>
      </c>
      <c r="F34" s="1">
        <f t="shared" si="25"/>
        <v>1</v>
      </c>
      <c r="G34" s="1">
        <f t="shared" si="25"/>
        <v>1</v>
      </c>
      <c r="H34" s="1">
        <f t="shared" si="25"/>
        <v>1</v>
      </c>
      <c r="I34" s="1">
        <f t="shared" si="25"/>
        <v>1</v>
      </c>
      <c r="J34" s="1">
        <f t="shared" si="25"/>
        <v>0</v>
      </c>
      <c r="K34" s="1">
        <f t="shared" si="25"/>
        <v>1</v>
      </c>
      <c r="L34" s="1">
        <f t="shared" si="25"/>
        <v>2</v>
      </c>
      <c r="M34" s="1">
        <f t="shared" si="25"/>
        <v>0</v>
      </c>
      <c r="N34" s="1">
        <f t="shared" si="25"/>
        <v>0</v>
      </c>
      <c r="O34" s="1">
        <f t="shared" si="25"/>
        <v>2</v>
      </c>
      <c r="P34" s="1">
        <f t="shared" si="25"/>
        <v>1</v>
      </c>
      <c r="Q34" s="1">
        <f t="shared" si="25"/>
        <v>2</v>
      </c>
      <c r="R34" s="1">
        <f t="shared" si="25"/>
        <v>1</v>
      </c>
      <c r="S34" s="1">
        <f t="shared" si="25"/>
        <v>1</v>
      </c>
      <c r="T34" s="1">
        <f t="shared" si="25"/>
        <v>2</v>
      </c>
      <c r="U34" s="1">
        <f t="shared" si="25"/>
        <v>1</v>
      </c>
      <c r="V34" s="1">
        <f t="shared" si="25"/>
        <v>0</v>
      </c>
      <c r="W34" s="1">
        <f t="shared" si="25"/>
        <v>1</v>
      </c>
      <c r="X34" s="1">
        <f t="shared" si="25"/>
        <v>1</v>
      </c>
      <c r="Y34" s="1">
        <f t="shared" si="25"/>
        <v>1</v>
      </c>
      <c r="Z34" s="1">
        <f t="shared" si="25"/>
        <v>2</v>
      </c>
      <c r="AA34" s="1">
        <f t="shared" si="25"/>
        <v>1</v>
      </c>
      <c r="AB34" s="1">
        <f t="shared" si="25"/>
        <v>1</v>
      </c>
      <c r="AC34" s="1">
        <f t="shared" si="25"/>
        <v>1</v>
      </c>
      <c r="AD34" s="1">
        <f t="shared" si="25"/>
        <v>2</v>
      </c>
      <c r="AE34" s="1">
        <f t="shared" si="25"/>
        <v>1</v>
      </c>
      <c r="AF34" s="1">
        <f t="shared" si="25"/>
        <v>1</v>
      </c>
      <c r="AG34" s="1">
        <f t="shared" si="25"/>
        <v>2</v>
      </c>
      <c r="AH34" s="1">
        <f t="shared" si="25"/>
        <v>2</v>
      </c>
    </row>
    <row r="35" spans="1:34" ht="15.75" customHeight="1">
      <c r="A35" s="12" t="s">
        <v>89</v>
      </c>
      <c r="B35" s="6" t="str">
        <f>VLOOKUP($A35,'Partner Data'!$A:$D,4,FALSE)</f>
        <v>Talent Recruitment (i.e. sourcing talent,),Board Members or Advisors (i.e. board development),Monitoring &amp; Evaluation (i.e. collecting/using data, measuring impact),Solution Technology (i.e. software or hardware, web development/design, data analysis, etc.)</v>
      </c>
      <c r="C35" s="1">
        <f t="shared" ref="C35:AH35" si="26">IF(AND(NOT(ISBLANK(C$2)),NOT(ISERROR(FIND(C$2,$B35)))),1,0)+IF(AND(NOT(ISBLANK(C$3)),NOT(ISERROR(FIND(C$3,$B35)))),1,0)+IF(AND(NOT(ISBLANK(C$4)),NOT(ISERROR(FIND(C$4,$B35)))),1,0)+IF(AND(NOT(ISBLANK(C$5)),NOT(ISERROR(FIND(C$5,$B35)))),1,0)+IF(AND(NOT(ISBLANK(C$6)),NOT(ISERROR(FIND(C$6,$B35)))),1,0)+IF(AND(NOT(ISBLANK(C$7)),NOT(ISERROR(FIND(C$7,$B35)))),1,0)+IF(AND(NOT(ISBLANK(C$8)),NOT(ISERROR(FIND(C$8,$B35)))),1,0)</f>
        <v>1</v>
      </c>
      <c r="D35" s="1">
        <f t="shared" si="26"/>
        <v>0</v>
      </c>
      <c r="E35" s="1">
        <f t="shared" si="26"/>
        <v>0</v>
      </c>
      <c r="F35" s="1">
        <f t="shared" si="26"/>
        <v>1</v>
      </c>
      <c r="G35" s="1">
        <f t="shared" si="26"/>
        <v>1</v>
      </c>
      <c r="H35" s="1">
        <f t="shared" si="26"/>
        <v>1</v>
      </c>
      <c r="I35" s="1">
        <f t="shared" si="26"/>
        <v>3</v>
      </c>
      <c r="J35" s="1">
        <f t="shared" si="26"/>
        <v>1</v>
      </c>
      <c r="K35" s="1">
        <f t="shared" si="26"/>
        <v>1</v>
      </c>
      <c r="L35" s="1">
        <f t="shared" si="26"/>
        <v>1</v>
      </c>
      <c r="M35" s="1">
        <f t="shared" si="26"/>
        <v>1</v>
      </c>
      <c r="N35" s="1">
        <f t="shared" si="26"/>
        <v>1</v>
      </c>
      <c r="O35" s="1">
        <f t="shared" si="26"/>
        <v>2</v>
      </c>
      <c r="P35" s="1">
        <f t="shared" si="26"/>
        <v>1</v>
      </c>
      <c r="Q35" s="1">
        <f t="shared" si="26"/>
        <v>0</v>
      </c>
      <c r="R35" s="1">
        <f t="shared" si="26"/>
        <v>0</v>
      </c>
      <c r="S35" s="1">
        <f t="shared" si="26"/>
        <v>1</v>
      </c>
      <c r="T35" s="1">
        <f t="shared" si="26"/>
        <v>4</v>
      </c>
      <c r="U35" s="1">
        <f t="shared" si="26"/>
        <v>1</v>
      </c>
      <c r="V35" s="1">
        <f t="shared" si="26"/>
        <v>1</v>
      </c>
      <c r="W35" s="1">
        <f t="shared" si="26"/>
        <v>1</v>
      </c>
      <c r="X35" s="1">
        <f t="shared" si="26"/>
        <v>0</v>
      </c>
      <c r="Y35" s="1">
        <f t="shared" si="26"/>
        <v>1</v>
      </c>
      <c r="Z35" s="1">
        <f t="shared" si="26"/>
        <v>2</v>
      </c>
      <c r="AA35" s="1">
        <f t="shared" si="26"/>
        <v>0</v>
      </c>
      <c r="AB35" s="1">
        <f t="shared" si="26"/>
        <v>2</v>
      </c>
      <c r="AC35" s="1">
        <f t="shared" si="26"/>
        <v>0</v>
      </c>
      <c r="AD35" s="1">
        <f t="shared" si="26"/>
        <v>1</v>
      </c>
      <c r="AE35" s="1">
        <f t="shared" si="26"/>
        <v>0</v>
      </c>
      <c r="AF35" s="1">
        <f t="shared" si="26"/>
        <v>2</v>
      </c>
      <c r="AG35" s="1">
        <f t="shared" si="26"/>
        <v>1</v>
      </c>
      <c r="AH35" s="1">
        <f t="shared" si="26"/>
        <v>2</v>
      </c>
    </row>
    <row r="36" spans="1:34" ht="15.75" customHeight="1">
      <c r="A36" s="7" t="s">
        <v>90</v>
      </c>
      <c r="B36" s="6" t="str">
        <f>VLOOKUP($A36,'Partner Data'!$A:$D,4,FALSE)</f>
        <v>Monitoring &amp; Evaluation (i.e. collecting/using data, measuring impact),Other (explain below)</v>
      </c>
      <c r="C36" s="1">
        <f t="shared" ref="C36:AH36" si="27">IF(AND(NOT(ISBLANK(C$2)),NOT(ISERROR(FIND(C$2,$B36)))),1,0)+IF(AND(NOT(ISBLANK(C$3)),NOT(ISERROR(FIND(C$3,$B36)))),1,0)+IF(AND(NOT(ISBLANK(C$4)),NOT(ISERROR(FIND(C$4,$B36)))),1,0)+IF(AND(NOT(ISBLANK(C$5)),NOT(ISERROR(FIND(C$5,$B36)))),1,0)+IF(AND(NOT(ISBLANK(C$6)),NOT(ISERROR(FIND(C$6,$B36)))),1,0)+IF(AND(NOT(ISBLANK(C$7)),NOT(ISERROR(FIND(C$7,$B36)))),1,0)+IF(AND(NOT(ISBLANK(C$8)),NOT(ISERROR(FIND(C$8,$B36)))),1,0)</f>
        <v>0</v>
      </c>
      <c r="D36" s="1">
        <f t="shared" si="27"/>
        <v>0</v>
      </c>
      <c r="E36" s="1">
        <f t="shared" si="27"/>
        <v>1</v>
      </c>
      <c r="F36" s="1">
        <f t="shared" si="27"/>
        <v>0</v>
      </c>
      <c r="G36" s="1">
        <f t="shared" si="27"/>
        <v>1</v>
      </c>
      <c r="H36" s="1">
        <f t="shared" si="27"/>
        <v>0</v>
      </c>
      <c r="I36" s="1">
        <f t="shared" si="27"/>
        <v>1</v>
      </c>
      <c r="J36" s="1">
        <f t="shared" si="27"/>
        <v>0</v>
      </c>
      <c r="K36" s="1">
        <f t="shared" si="27"/>
        <v>1</v>
      </c>
      <c r="L36" s="1">
        <f t="shared" si="27"/>
        <v>0</v>
      </c>
      <c r="M36" s="1">
        <f t="shared" si="27"/>
        <v>0</v>
      </c>
      <c r="N36" s="1">
        <f t="shared" si="27"/>
        <v>1</v>
      </c>
      <c r="O36" s="1">
        <f t="shared" si="27"/>
        <v>1</v>
      </c>
      <c r="P36" s="1">
        <f t="shared" si="27"/>
        <v>0</v>
      </c>
      <c r="Q36" s="1">
        <f t="shared" si="27"/>
        <v>0</v>
      </c>
      <c r="R36" s="1">
        <f t="shared" si="27"/>
        <v>0</v>
      </c>
      <c r="S36" s="1">
        <f t="shared" si="27"/>
        <v>0</v>
      </c>
      <c r="T36" s="1">
        <f t="shared" si="27"/>
        <v>1</v>
      </c>
      <c r="U36" s="1">
        <f t="shared" si="27"/>
        <v>0</v>
      </c>
      <c r="V36" s="1">
        <f t="shared" si="27"/>
        <v>0</v>
      </c>
      <c r="W36" s="1">
        <f t="shared" si="27"/>
        <v>0</v>
      </c>
      <c r="X36" s="1">
        <f t="shared" si="27"/>
        <v>0</v>
      </c>
      <c r="Y36" s="1">
        <f t="shared" si="27"/>
        <v>1</v>
      </c>
      <c r="Z36" s="1">
        <f t="shared" si="27"/>
        <v>0</v>
      </c>
      <c r="AA36" s="1">
        <f t="shared" si="27"/>
        <v>1</v>
      </c>
      <c r="AB36" s="1">
        <f t="shared" si="27"/>
        <v>1</v>
      </c>
      <c r="AC36" s="1">
        <f t="shared" si="27"/>
        <v>0</v>
      </c>
      <c r="AD36" s="1">
        <f t="shared" si="27"/>
        <v>0</v>
      </c>
      <c r="AE36" s="1">
        <f t="shared" si="27"/>
        <v>0</v>
      </c>
      <c r="AF36" s="1">
        <f t="shared" si="27"/>
        <v>1</v>
      </c>
      <c r="AG36" s="1">
        <f t="shared" si="27"/>
        <v>0</v>
      </c>
      <c r="AH36" s="1">
        <f t="shared" si="27"/>
        <v>2</v>
      </c>
    </row>
    <row r="37" spans="1:34" ht="15.75" customHeight="1">
      <c r="A37" s="7" t="s">
        <v>92</v>
      </c>
      <c r="B37" s="6">
        <f>VLOOKUP($A37,'Partner Data'!$A:$D,4,FALSE)</f>
        <v>0</v>
      </c>
      <c r="C37" s="1">
        <f t="shared" ref="C37:AH37" si="28">IF(AND(NOT(ISBLANK(C$2)),NOT(ISERROR(FIND(C$2,$B37)))),1,0)+IF(AND(NOT(ISBLANK(C$3)),NOT(ISERROR(FIND(C$3,$B37)))),1,0)+IF(AND(NOT(ISBLANK(C$4)),NOT(ISERROR(FIND(C$4,$B37)))),1,0)+IF(AND(NOT(ISBLANK(C$5)),NOT(ISERROR(FIND(C$5,$B37)))),1,0)+IF(AND(NOT(ISBLANK(C$6)),NOT(ISERROR(FIND(C$6,$B37)))),1,0)+IF(AND(NOT(ISBLANK(C$7)),NOT(ISERROR(FIND(C$7,$B37)))),1,0)+IF(AND(NOT(ISBLANK(C$8)),NOT(ISERROR(FIND(C$8,$B37)))),1,0)</f>
        <v>6</v>
      </c>
      <c r="D37" s="1">
        <f t="shared" si="28"/>
        <v>6</v>
      </c>
      <c r="E37" s="1">
        <f t="shared" si="28"/>
        <v>5</v>
      </c>
      <c r="F37" s="1">
        <f t="shared" si="28"/>
        <v>4</v>
      </c>
      <c r="G37" s="1">
        <f t="shared" si="28"/>
        <v>2</v>
      </c>
      <c r="H37" s="1">
        <f t="shared" si="28"/>
        <v>4</v>
      </c>
      <c r="I37" s="1">
        <f t="shared" si="28"/>
        <v>3</v>
      </c>
      <c r="J37" s="1">
        <f t="shared" si="28"/>
        <v>5</v>
      </c>
      <c r="K37" s="1">
        <f t="shared" si="28"/>
        <v>3</v>
      </c>
      <c r="L37" s="1">
        <f t="shared" si="28"/>
        <v>4</v>
      </c>
      <c r="M37" s="1">
        <f t="shared" si="28"/>
        <v>4</v>
      </c>
      <c r="N37" s="1">
        <f t="shared" si="28"/>
        <v>4</v>
      </c>
      <c r="O37" s="1">
        <f t="shared" si="28"/>
        <v>0</v>
      </c>
      <c r="P37" s="1">
        <f t="shared" si="28"/>
        <v>4</v>
      </c>
      <c r="Q37" s="1">
        <f t="shared" si="28"/>
        <v>4</v>
      </c>
      <c r="R37" s="1">
        <f t="shared" si="28"/>
        <v>6</v>
      </c>
      <c r="S37" s="1">
        <f t="shared" si="28"/>
        <v>5</v>
      </c>
      <c r="T37" s="1">
        <f t="shared" si="28"/>
        <v>0</v>
      </c>
      <c r="U37" s="1">
        <f t="shared" si="28"/>
        <v>4</v>
      </c>
      <c r="V37" s="1">
        <f t="shared" si="28"/>
        <v>6</v>
      </c>
      <c r="W37" s="1">
        <f t="shared" si="28"/>
        <v>3</v>
      </c>
      <c r="X37" s="1">
        <f t="shared" si="28"/>
        <v>6</v>
      </c>
      <c r="Y37" s="1">
        <f t="shared" si="28"/>
        <v>3</v>
      </c>
      <c r="Z37" s="1">
        <f t="shared" si="28"/>
        <v>1</v>
      </c>
      <c r="AA37" s="1">
        <f t="shared" si="28"/>
        <v>5</v>
      </c>
      <c r="AB37" s="1">
        <f t="shared" si="28"/>
        <v>1</v>
      </c>
      <c r="AC37" s="1">
        <f t="shared" si="28"/>
        <v>6</v>
      </c>
      <c r="AD37" s="1">
        <f t="shared" si="28"/>
        <v>4</v>
      </c>
      <c r="AE37" s="1">
        <f t="shared" si="28"/>
        <v>6</v>
      </c>
      <c r="AF37" s="1">
        <f t="shared" si="28"/>
        <v>3</v>
      </c>
      <c r="AG37" s="1">
        <f t="shared" si="28"/>
        <v>2</v>
      </c>
      <c r="AH37" s="1">
        <f t="shared" si="28"/>
        <v>1</v>
      </c>
    </row>
    <row r="38" spans="1:34" ht="15.75" customHeight="1">
      <c r="A38" s="7" t="s">
        <v>94</v>
      </c>
      <c r="B38" s="6" t="str">
        <f>VLOOKUP($A38,'Partner Data'!$A:$D,4,FALSE)</f>
        <v>Solution Technology (i.e. software or hardware, web development/design, data analysis, etc.)</v>
      </c>
      <c r="C38" s="1">
        <f t="shared" ref="C38:AH38" si="29">IF(AND(NOT(ISBLANK(C$2)),NOT(ISERROR(FIND(C$2,$B38)))),1,0)+IF(AND(NOT(ISBLANK(C$3)),NOT(ISERROR(FIND(C$3,$B38)))),1,0)+IF(AND(NOT(ISBLANK(C$4)),NOT(ISERROR(FIND(C$4,$B38)))),1,0)+IF(AND(NOT(ISBLANK(C$5)),NOT(ISERROR(FIND(C$5,$B38)))),1,0)+IF(AND(NOT(ISBLANK(C$6)),NOT(ISERROR(FIND(C$6,$B38)))),1,0)+IF(AND(NOT(ISBLANK(C$7)),NOT(ISERROR(FIND(C$7,$B38)))),1,0)+IF(AND(NOT(ISBLANK(C$8)),NOT(ISERROR(FIND(C$8,$B38)))),1,0)</f>
        <v>1</v>
      </c>
      <c r="D38" s="1">
        <f t="shared" si="29"/>
        <v>0</v>
      </c>
      <c r="E38" s="1">
        <f t="shared" si="29"/>
        <v>0</v>
      </c>
      <c r="F38" s="1">
        <f t="shared" si="29"/>
        <v>1</v>
      </c>
      <c r="G38" s="1">
        <f t="shared" si="29"/>
        <v>1</v>
      </c>
      <c r="H38" s="1">
        <f t="shared" si="29"/>
        <v>1</v>
      </c>
      <c r="I38" s="1">
        <f t="shared" si="29"/>
        <v>1</v>
      </c>
      <c r="J38" s="1">
        <f t="shared" si="29"/>
        <v>0</v>
      </c>
      <c r="K38" s="1">
        <f t="shared" si="29"/>
        <v>1</v>
      </c>
      <c r="L38" s="1">
        <f t="shared" si="29"/>
        <v>1</v>
      </c>
      <c r="M38" s="1">
        <f t="shared" si="29"/>
        <v>1</v>
      </c>
      <c r="N38" s="1">
        <f t="shared" si="29"/>
        <v>1</v>
      </c>
      <c r="O38" s="1">
        <f t="shared" si="29"/>
        <v>1</v>
      </c>
      <c r="P38" s="1">
        <f t="shared" si="29"/>
        <v>1</v>
      </c>
      <c r="Q38" s="1">
        <f t="shared" si="29"/>
        <v>0</v>
      </c>
      <c r="R38" s="1">
        <f t="shared" si="29"/>
        <v>0</v>
      </c>
      <c r="S38" s="1">
        <f t="shared" si="29"/>
        <v>1</v>
      </c>
      <c r="T38" s="1">
        <f t="shared" si="29"/>
        <v>1</v>
      </c>
      <c r="U38" s="1">
        <f t="shared" si="29"/>
        <v>1</v>
      </c>
      <c r="V38" s="1">
        <f t="shared" si="29"/>
        <v>1</v>
      </c>
      <c r="W38" s="1">
        <f t="shared" si="29"/>
        <v>1</v>
      </c>
      <c r="X38" s="1">
        <f t="shared" si="29"/>
        <v>0</v>
      </c>
      <c r="Y38" s="1">
        <f t="shared" si="29"/>
        <v>1</v>
      </c>
      <c r="Z38" s="1">
        <f t="shared" si="29"/>
        <v>1</v>
      </c>
      <c r="AA38" s="1">
        <f t="shared" si="29"/>
        <v>0</v>
      </c>
      <c r="AB38" s="1">
        <f t="shared" si="29"/>
        <v>1</v>
      </c>
      <c r="AC38" s="1">
        <f t="shared" si="29"/>
        <v>0</v>
      </c>
      <c r="AD38" s="1">
        <f t="shared" si="29"/>
        <v>1</v>
      </c>
      <c r="AE38" s="1">
        <f t="shared" si="29"/>
        <v>0</v>
      </c>
      <c r="AF38" s="1">
        <f t="shared" si="29"/>
        <v>1</v>
      </c>
      <c r="AG38" s="1">
        <f t="shared" si="29"/>
        <v>1</v>
      </c>
      <c r="AH38" s="1">
        <f t="shared" si="29"/>
        <v>0</v>
      </c>
    </row>
    <row r="39" spans="1:34" ht="15.75" customHeight="1">
      <c r="A39" s="7" t="s">
        <v>96</v>
      </c>
      <c r="B39" s="6" t="str">
        <f>VLOOKUP($A39,'Partner Data'!$A:$D,4,FALSE)</f>
        <v>Business model (i.e. product-market fit, strategy &amp; development),Monitoring &amp; Evaluation (i.e. collecting/using data, measuring impact),Marketing, Media, and Exposure (i.e. branding/marketing strategy, social and global media)</v>
      </c>
      <c r="C39" s="1">
        <f t="shared" ref="C39:AH39" si="30">IF(AND(NOT(ISBLANK(C$2)),NOT(ISERROR(FIND(C$2,$B39)))),1,0)+IF(AND(NOT(ISBLANK(C$3)),NOT(ISERROR(FIND(C$3,$B39)))),1,0)+IF(AND(NOT(ISBLANK(C$4)),NOT(ISERROR(FIND(C$4,$B39)))),1,0)+IF(AND(NOT(ISBLANK(C$5)),NOT(ISERROR(FIND(C$5,$B39)))),1,0)+IF(AND(NOT(ISBLANK(C$6)),NOT(ISERROR(FIND(C$6,$B39)))),1,0)+IF(AND(NOT(ISBLANK(C$7)),NOT(ISERROR(FIND(C$7,$B39)))),1,0)+IF(AND(NOT(ISBLANK(C$8)),NOT(ISERROR(FIND(C$8,$B39)))),1,0)</f>
        <v>0</v>
      </c>
      <c r="D39" s="1">
        <f t="shared" si="30"/>
        <v>0</v>
      </c>
      <c r="E39" s="1">
        <f t="shared" si="30"/>
        <v>1</v>
      </c>
      <c r="F39" s="1">
        <f t="shared" si="30"/>
        <v>2</v>
      </c>
      <c r="G39" s="1">
        <f t="shared" si="30"/>
        <v>2</v>
      </c>
      <c r="H39" s="1">
        <f t="shared" si="30"/>
        <v>1</v>
      </c>
      <c r="I39" s="1">
        <f t="shared" si="30"/>
        <v>1</v>
      </c>
      <c r="J39" s="1">
        <f t="shared" si="30"/>
        <v>1</v>
      </c>
      <c r="K39" s="1">
        <f t="shared" si="30"/>
        <v>0</v>
      </c>
      <c r="L39" s="1">
        <f t="shared" si="30"/>
        <v>1</v>
      </c>
      <c r="M39" s="1">
        <f t="shared" si="30"/>
        <v>1</v>
      </c>
      <c r="N39" s="1">
        <f t="shared" si="30"/>
        <v>1</v>
      </c>
      <c r="O39" s="1">
        <f t="shared" si="30"/>
        <v>3</v>
      </c>
      <c r="P39" s="1">
        <f t="shared" si="30"/>
        <v>2</v>
      </c>
      <c r="Q39" s="1">
        <f t="shared" si="30"/>
        <v>2</v>
      </c>
      <c r="R39" s="1">
        <f t="shared" si="30"/>
        <v>1</v>
      </c>
      <c r="S39" s="1">
        <f t="shared" si="30"/>
        <v>1</v>
      </c>
      <c r="T39" s="1">
        <f t="shared" si="30"/>
        <v>2</v>
      </c>
      <c r="U39" s="1">
        <f t="shared" si="30"/>
        <v>0</v>
      </c>
      <c r="V39" s="1">
        <f t="shared" si="30"/>
        <v>0</v>
      </c>
      <c r="W39" s="1">
        <f t="shared" si="30"/>
        <v>1</v>
      </c>
      <c r="X39" s="1">
        <f t="shared" si="30"/>
        <v>1</v>
      </c>
      <c r="Y39" s="1">
        <f t="shared" si="30"/>
        <v>2</v>
      </c>
      <c r="Z39" s="1">
        <f t="shared" si="30"/>
        <v>2</v>
      </c>
      <c r="AA39" s="1">
        <f t="shared" si="30"/>
        <v>0</v>
      </c>
      <c r="AB39" s="1">
        <f t="shared" si="30"/>
        <v>3</v>
      </c>
      <c r="AC39" s="1">
        <f t="shared" si="30"/>
        <v>0</v>
      </c>
      <c r="AD39" s="1">
        <f t="shared" si="30"/>
        <v>1</v>
      </c>
      <c r="AE39" s="1">
        <f t="shared" si="30"/>
        <v>1</v>
      </c>
      <c r="AF39" s="1">
        <f t="shared" si="30"/>
        <v>1</v>
      </c>
      <c r="AG39" s="1">
        <f t="shared" si="30"/>
        <v>1</v>
      </c>
      <c r="AH39" s="1">
        <f t="shared" si="30"/>
        <v>2</v>
      </c>
    </row>
    <row r="40" spans="1:34" ht="15.75" customHeight="1">
      <c r="A40" s="7" t="s">
        <v>97</v>
      </c>
      <c r="B40" s="6" t="str">
        <f>VLOOKUP($A40,'Partner Data'!$A:$D,4,FALSE)</f>
        <v>Business model (i.e. product-market fit, strategy &amp; development),Product / Service Distribution (i.e. expanding client base),Monitoring &amp; Evaluation (i.e. collecting/using data, measuring impact)</v>
      </c>
      <c r="C40" s="1">
        <f t="shared" ref="C40:AH40" si="31">IF(AND(NOT(ISBLANK(C$2)),NOT(ISERROR(FIND(C$2,$B40)))),1,0)+IF(AND(NOT(ISBLANK(C$3)),NOT(ISERROR(FIND(C$3,$B40)))),1,0)+IF(AND(NOT(ISBLANK(C$4)),NOT(ISERROR(FIND(C$4,$B40)))),1,0)+IF(AND(NOT(ISBLANK(C$5)),NOT(ISERROR(FIND(C$5,$B40)))),1,0)+IF(AND(NOT(ISBLANK(C$6)),NOT(ISERROR(FIND(C$6,$B40)))),1,0)+IF(AND(NOT(ISBLANK(C$7)),NOT(ISERROR(FIND(C$7,$B40)))),1,0)+IF(AND(NOT(ISBLANK(C$8)),NOT(ISERROR(FIND(C$8,$B40)))),1,0)</f>
        <v>0</v>
      </c>
      <c r="D40" s="1">
        <f t="shared" si="31"/>
        <v>0</v>
      </c>
      <c r="E40" s="1">
        <f t="shared" si="31"/>
        <v>1</v>
      </c>
      <c r="F40" s="1">
        <f t="shared" si="31"/>
        <v>1</v>
      </c>
      <c r="G40" s="1">
        <f t="shared" si="31"/>
        <v>1</v>
      </c>
      <c r="H40" s="1">
        <f t="shared" si="31"/>
        <v>1</v>
      </c>
      <c r="I40" s="1">
        <f t="shared" si="31"/>
        <v>2</v>
      </c>
      <c r="J40" s="1">
        <f t="shared" si="31"/>
        <v>0</v>
      </c>
      <c r="K40" s="1">
        <f t="shared" si="31"/>
        <v>1</v>
      </c>
      <c r="L40" s="1">
        <f t="shared" si="31"/>
        <v>2</v>
      </c>
      <c r="M40" s="1">
        <f t="shared" si="31"/>
        <v>0</v>
      </c>
      <c r="N40" s="1">
        <f t="shared" si="31"/>
        <v>0</v>
      </c>
      <c r="O40" s="1">
        <f t="shared" si="31"/>
        <v>3</v>
      </c>
      <c r="P40" s="1">
        <f t="shared" si="31"/>
        <v>1</v>
      </c>
      <c r="Q40" s="1">
        <f t="shared" si="31"/>
        <v>2</v>
      </c>
      <c r="R40" s="1">
        <f t="shared" si="31"/>
        <v>1</v>
      </c>
      <c r="S40" s="1">
        <f t="shared" si="31"/>
        <v>1</v>
      </c>
      <c r="T40" s="1">
        <f t="shared" si="31"/>
        <v>2</v>
      </c>
      <c r="U40" s="1">
        <f t="shared" si="31"/>
        <v>1</v>
      </c>
      <c r="V40" s="1">
        <f t="shared" si="31"/>
        <v>0</v>
      </c>
      <c r="W40" s="1">
        <f t="shared" si="31"/>
        <v>1</v>
      </c>
      <c r="X40" s="1">
        <f t="shared" si="31"/>
        <v>1</v>
      </c>
      <c r="Y40" s="1">
        <f t="shared" si="31"/>
        <v>1</v>
      </c>
      <c r="Z40" s="1">
        <f t="shared" si="31"/>
        <v>1</v>
      </c>
      <c r="AA40" s="1">
        <f t="shared" si="31"/>
        <v>1</v>
      </c>
      <c r="AB40" s="1">
        <f t="shared" si="31"/>
        <v>2</v>
      </c>
      <c r="AC40" s="1">
        <f t="shared" si="31"/>
        <v>1</v>
      </c>
      <c r="AD40" s="1">
        <f t="shared" si="31"/>
        <v>2</v>
      </c>
      <c r="AE40" s="1">
        <f t="shared" si="31"/>
        <v>1</v>
      </c>
      <c r="AF40" s="1">
        <f t="shared" si="31"/>
        <v>2</v>
      </c>
      <c r="AG40" s="1">
        <f t="shared" si="31"/>
        <v>2</v>
      </c>
      <c r="AH40" s="1">
        <f t="shared" si="31"/>
        <v>2</v>
      </c>
    </row>
    <row r="41" spans="1:34" ht="15.75" customHeight="1">
      <c r="A41" s="7" t="s">
        <v>98</v>
      </c>
      <c r="B41" s="6" t="str">
        <f>VLOOKUP($A41,'Partner Data'!$A:$D,4,FALSE)</f>
        <v>Product / Service Distribution (i.e. expanding client base)</v>
      </c>
      <c r="C41" s="1">
        <f t="shared" ref="C41:AH41" si="32">IF(AND(NOT(ISBLANK(C$2)),NOT(ISERROR(FIND(C$2,$B41)))),1,0)+IF(AND(NOT(ISBLANK(C$3)),NOT(ISERROR(FIND(C$3,$B41)))),1,0)+IF(AND(NOT(ISBLANK(C$4)),NOT(ISERROR(FIND(C$4,$B41)))),1,0)+IF(AND(NOT(ISBLANK(C$5)),NOT(ISERROR(FIND(C$5,$B41)))),1,0)+IF(AND(NOT(ISBLANK(C$6)),NOT(ISERROR(FIND(C$6,$B41)))),1,0)+IF(AND(NOT(ISBLANK(C$7)),NOT(ISERROR(FIND(C$7,$B41)))),1,0)+IF(AND(NOT(ISBLANK(C$8)),NOT(ISERROR(FIND(C$8,$B41)))),1,0)</f>
        <v>0</v>
      </c>
      <c r="D41" s="1">
        <f t="shared" si="32"/>
        <v>0</v>
      </c>
      <c r="E41" s="1">
        <f t="shared" si="32"/>
        <v>0</v>
      </c>
      <c r="F41" s="1">
        <f t="shared" si="32"/>
        <v>0</v>
      </c>
      <c r="G41" s="1">
        <f t="shared" si="32"/>
        <v>0</v>
      </c>
      <c r="H41" s="1">
        <f t="shared" si="32"/>
        <v>0</v>
      </c>
      <c r="I41" s="1">
        <f t="shared" si="32"/>
        <v>1</v>
      </c>
      <c r="J41" s="1">
        <f t="shared" si="32"/>
        <v>0</v>
      </c>
      <c r="K41" s="1">
        <f t="shared" si="32"/>
        <v>1</v>
      </c>
      <c r="L41" s="1">
        <f t="shared" si="32"/>
        <v>1</v>
      </c>
      <c r="M41" s="1">
        <f t="shared" si="32"/>
        <v>0</v>
      </c>
      <c r="N41" s="1">
        <f t="shared" si="32"/>
        <v>0</v>
      </c>
      <c r="O41" s="1">
        <f t="shared" si="32"/>
        <v>1</v>
      </c>
      <c r="P41" s="1">
        <f t="shared" si="32"/>
        <v>0</v>
      </c>
      <c r="Q41" s="1">
        <f t="shared" si="32"/>
        <v>1</v>
      </c>
      <c r="R41" s="1">
        <f t="shared" si="32"/>
        <v>0</v>
      </c>
      <c r="S41" s="1">
        <f t="shared" si="32"/>
        <v>0</v>
      </c>
      <c r="T41" s="1">
        <f t="shared" si="32"/>
        <v>1</v>
      </c>
      <c r="U41" s="1">
        <f t="shared" si="32"/>
        <v>1</v>
      </c>
      <c r="V41" s="1">
        <f t="shared" si="32"/>
        <v>0</v>
      </c>
      <c r="W41" s="1">
        <f t="shared" si="32"/>
        <v>1</v>
      </c>
      <c r="X41" s="1">
        <f t="shared" si="32"/>
        <v>0</v>
      </c>
      <c r="Y41" s="1">
        <f t="shared" si="32"/>
        <v>0</v>
      </c>
      <c r="Z41" s="1">
        <f t="shared" si="32"/>
        <v>0</v>
      </c>
      <c r="AA41" s="1">
        <f t="shared" si="32"/>
        <v>1</v>
      </c>
      <c r="AB41" s="1">
        <f t="shared" si="32"/>
        <v>0</v>
      </c>
      <c r="AC41" s="1">
        <f t="shared" si="32"/>
        <v>1</v>
      </c>
      <c r="AD41" s="1">
        <f t="shared" si="32"/>
        <v>1</v>
      </c>
      <c r="AE41" s="1">
        <f t="shared" si="32"/>
        <v>0</v>
      </c>
      <c r="AF41" s="1">
        <f t="shared" si="32"/>
        <v>1</v>
      </c>
      <c r="AG41" s="1">
        <f t="shared" si="32"/>
        <v>1</v>
      </c>
      <c r="AH41" s="1">
        <f t="shared" si="32"/>
        <v>0</v>
      </c>
    </row>
    <row r="42" spans="1:34" ht="15.75" customHeight="1">
      <c r="A42" s="7" t="s">
        <v>100</v>
      </c>
      <c r="B42" s="6" t="str">
        <f>VLOOKUP($A42,'Partner Data'!$A:$D,4,FALSE)</f>
        <v>Business model (i.e. product-market fit, strategy &amp; development),Funding and Financial (i.e. improving accounting practices, pitching to investors),Monitoring &amp; Evaluation (i.e. collecting/using data, measuring impact)</v>
      </c>
      <c r="C42" s="1">
        <f t="shared" ref="C42:AH42" si="33">IF(AND(NOT(ISBLANK(C$2)),NOT(ISERROR(FIND(C$2,$B42)))),1,0)+IF(AND(NOT(ISBLANK(C$3)),NOT(ISERROR(FIND(C$3,$B42)))),1,0)+IF(AND(NOT(ISBLANK(C$4)),NOT(ISERROR(FIND(C$4,$B42)))),1,0)+IF(AND(NOT(ISBLANK(C$5)),NOT(ISERROR(FIND(C$5,$B42)))),1,0)+IF(AND(NOT(ISBLANK(C$6)),NOT(ISERROR(FIND(C$6,$B42)))),1,0)+IF(AND(NOT(ISBLANK(C$7)),NOT(ISERROR(FIND(C$7,$B42)))),1,0)+IF(AND(NOT(ISBLANK(C$8)),NOT(ISERROR(FIND(C$8,$B42)))),1,0)</f>
        <v>0</v>
      </c>
      <c r="D42" s="1">
        <f t="shared" si="33"/>
        <v>1</v>
      </c>
      <c r="E42" s="1">
        <f t="shared" si="33"/>
        <v>1</v>
      </c>
      <c r="F42" s="1">
        <f t="shared" si="33"/>
        <v>1</v>
      </c>
      <c r="G42" s="1">
        <f t="shared" si="33"/>
        <v>2</v>
      </c>
      <c r="H42" s="1">
        <f t="shared" si="33"/>
        <v>2</v>
      </c>
      <c r="I42" s="1">
        <f t="shared" si="33"/>
        <v>1</v>
      </c>
      <c r="J42" s="1">
        <f t="shared" si="33"/>
        <v>0</v>
      </c>
      <c r="K42" s="1">
        <f t="shared" si="33"/>
        <v>1</v>
      </c>
      <c r="L42" s="1">
        <f t="shared" si="33"/>
        <v>1</v>
      </c>
      <c r="M42" s="1">
        <f t="shared" si="33"/>
        <v>1</v>
      </c>
      <c r="N42" s="1">
        <f t="shared" si="33"/>
        <v>0</v>
      </c>
      <c r="O42" s="1">
        <f t="shared" si="33"/>
        <v>3</v>
      </c>
      <c r="P42" s="1">
        <f t="shared" si="33"/>
        <v>1</v>
      </c>
      <c r="Q42" s="1">
        <f t="shared" si="33"/>
        <v>1</v>
      </c>
      <c r="R42" s="1">
        <f t="shared" si="33"/>
        <v>1</v>
      </c>
      <c r="S42" s="1">
        <f t="shared" si="33"/>
        <v>1</v>
      </c>
      <c r="T42" s="1">
        <f t="shared" si="33"/>
        <v>2</v>
      </c>
      <c r="U42" s="1">
        <f t="shared" si="33"/>
        <v>1</v>
      </c>
      <c r="V42" s="1">
        <f t="shared" si="33"/>
        <v>0</v>
      </c>
      <c r="W42" s="1">
        <f t="shared" si="33"/>
        <v>0</v>
      </c>
      <c r="X42" s="1">
        <f t="shared" si="33"/>
        <v>1</v>
      </c>
      <c r="Y42" s="1">
        <f t="shared" si="33"/>
        <v>1</v>
      </c>
      <c r="Z42" s="1">
        <f t="shared" si="33"/>
        <v>2</v>
      </c>
      <c r="AA42" s="1">
        <f t="shared" si="33"/>
        <v>0</v>
      </c>
      <c r="AB42" s="1">
        <f t="shared" si="33"/>
        <v>3</v>
      </c>
      <c r="AC42" s="1">
        <f t="shared" si="33"/>
        <v>0</v>
      </c>
      <c r="AD42" s="1">
        <f t="shared" si="33"/>
        <v>1</v>
      </c>
      <c r="AE42" s="1">
        <f t="shared" si="33"/>
        <v>1</v>
      </c>
      <c r="AF42" s="1">
        <f t="shared" si="33"/>
        <v>2</v>
      </c>
      <c r="AG42" s="1">
        <f t="shared" si="33"/>
        <v>2</v>
      </c>
      <c r="AH42" s="1">
        <f t="shared" si="33"/>
        <v>3</v>
      </c>
    </row>
    <row r="43" spans="1:34" ht="15.75" customHeight="1">
      <c r="A43" s="7" t="s">
        <v>101</v>
      </c>
      <c r="B43" s="6" t="str">
        <f>VLOOKUP($A43,'Partner Data'!$A:$D,4,FALSE)</f>
        <v>Business model (i.e. product-market fit, strategy &amp; development),Talent Recruitment (i.e. sourcing talent,),Board Members or Advisors (i.e. board development)</v>
      </c>
      <c r="C43" s="1">
        <f t="shared" ref="C43:AH43" si="34">IF(AND(NOT(ISBLANK(C$2)),NOT(ISERROR(FIND(C$2,$B43)))),1,0)+IF(AND(NOT(ISBLANK(C$3)),NOT(ISERROR(FIND(C$3,$B43)))),1,0)+IF(AND(NOT(ISBLANK(C$4)),NOT(ISERROR(FIND(C$4,$B43)))),1,0)+IF(AND(NOT(ISBLANK(C$5)),NOT(ISERROR(FIND(C$5,$B43)))),1,0)+IF(AND(NOT(ISBLANK(C$6)),NOT(ISERROR(FIND(C$6,$B43)))),1,0)+IF(AND(NOT(ISBLANK(C$7)),NOT(ISERROR(FIND(C$7,$B43)))),1,0)+IF(AND(NOT(ISBLANK(C$8)),NOT(ISERROR(FIND(C$8,$B43)))),1,0)</f>
        <v>0</v>
      </c>
      <c r="D43" s="1">
        <f t="shared" si="34"/>
        <v>0</v>
      </c>
      <c r="E43" s="1">
        <f t="shared" si="34"/>
        <v>1</v>
      </c>
      <c r="F43" s="1">
        <f t="shared" si="34"/>
        <v>1</v>
      </c>
      <c r="G43" s="1">
        <f t="shared" si="34"/>
        <v>1</v>
      </c>
      <c r="H43" s="1">
        <f t="shared" si="34"/>
        <v>1</v>
      </c>
      <c r="I43" s="1">
        <f t="shared" si="34"/>
        <v>1</v>
      </c>
      <c r="J43" s="1">
        <f t="shared" si="34"/>
        <v>1</v>
      </c>
      <c r="K43" s="1">
        <f t="shared" si="34"/>
        <v>0</v>
      </c>
      <c r="L43" s="1">
        <f t="shared" si="34"/>
        <v>1</v>
      </c>
      <c r="M43" s="1">
        <f t="shared" si="34"/>
        <v>0</v>
      </c>
      <c r="N43" s="1">
        <f t="shared" si="34"/>
        <v>0</v>
      </c>
      <c r="O43" s="1">
        <f t="shared" si="34"/>
        <v>1</v>
      </c>
      <c r="P43" s="1">
        <f t="shared" si="34"/>
        <v>1</v>
      </c>
      <c r="Q43" s="1">
        <f t="shared" si="34"/>
        <v>1</v>
      </c>
      <c r="R43" s="1">
        <f t="shared" si="34"/>
        <v>1</v>
      </c>
      <c r="S43" s="1">
        <f t="shared" si="34"/>
        <v>1</v>
      </c>
      <c r="T43" s="1">
        <f t="shared" si="34"/>
        <v>2</v>
      </c>
      <c r="U43" s="1">
        <f t="shared" si="34"/>
        <v>0</v>
      </c>
      <c r="V43" s="1">
        <f t="shared" si="34"/>
        <v>0</v>
      </c>
      <c r="W43" s="1">
        <f t="shared" si="34"/>
        <v>0</v>
      </c>
      <c r="X43" s="1">
        <f t="shared" si="34"/>
        <v>1</v>
      </c>
      <c r="Y43" s="1">
        <f t="shared" si="34"/>
        <v>1</v>
      </c>
      <c r="Z43" s="1">
        <f t="shared" si="34"/>
        <v>2</v>
      </c>
      <c r="AA43" s="1">
        <f t="shared" si="34"/>
        <v>0</v>
      </c>
      <c r="AB43" s="1">
        <f t="shared" si="34"/>
        <v>1</v>
      </c>
      <c r="AC43" s="1">
        <f t="shared" si="34"/>
        <v>0</v>
      </c>
      <c r="AD43" s="1">
        <f t="shared" si="34"/>
        <v>1</v>
      </c>
      <c r="AE43" s="1">
        <f t="shared" si="34"/>
        <v>1</v>
      </c>
      <c r="AF43" s="1">
        <f t="shared" si="34"/>
        <v>0</v>
      </c>
      <c r="AG43" s="1">
        <f t="shared" si="34"/>
        <v>1</v>
      </c>
      <c r="AH43" s="1">
        <f t="shared" si="34"/>
        <v>2</v>
      </c>
    </row>
    <row r="44" spans="1:34" ht="15.75" customHeight="1">
      <c r="A44" s="7" t="s">
        <v>103</v>
      </c>
      <c r="B44" s="6" t="str">
        <f>VLOOKUP($A44,'Partner Data'!$A:$D,4,FALSE)</f>
        <v>Board Members or Advisors (i.e. board development)</v>
      </c>
      <c r="C44" s="1">
        <f t="shared" ref="C44:AH44" si="35">IF(AND(NOT(ISBLANK(C$2)),NOT(ISERROR(FIND(C$2,$B44)))),1,0)+IF(AND(NOT(ISBLANK(C$3)),NOT(ISERROR(FIND(C$3,$B44)))),1,0)+IF(AND(NOT(ISBLANK(C$4)),NOT(ISERROR(FIND(C$4,$B44)))),1,0)+IF(AND(NOT(ISBLANK(C$5)),NOT(ISERROR(FIND(C$5,$B44)))),1,0)+IF(AND(NOT(ISBLANK(C$6)),NOT(ISERROR(FIND(C$6,$B44)))),1,0)+IF(AND(NOT(ISBLANK(C$7)),NOT(ISERROR(FIND(C$7,$B44)))),1,0)+IF(AND(NOT(ISBLANK(C$8)),NOT(ISERROR(FIND(C$8,$B44)))),1,0)</f>
        <v>0</v>
      </c>
      <c r="D44" s="1">
        <f t="shared" si="35"/>
        <v>0</v>
      </c>
      <c r="E44" s="1">
        <f t="shared" si="35"/>
        <v>0</v>
      </c>
      <c r="F44" s="1">
        <f t="shared" si="35"/>
        <v>0</v>
      </c>
      <c r="G44" s="1">
        <f t="shared" si="35"/>
        <v>0</v>
      </c>
      <c r="H44" s="1">
        <f t="shared" si="35"/>
        <v>0</v>
      </c>
      <c r="I44" s="1">
        <f t="shared" si="35"/>
        <v>0</v>
      </c>
      <c r="J44" s="1">
        <f t="shared" si="35"/>
        <v>0</v>
      </c>
      <c r="K44" s="1">
        <f t="shared" si="35"/>
        <v>0</v>
      </c>
      <c r="L44" s="1">
        <f t="shared" si="35"/>
        <v>0</v>
      </c>
      <c r="M44" s="1">
        <f t="shared" si="35"/>
        <v>0</v>
      </c>
      <c r="N44" s="1">
        <f t="shared" si="35"/>
        <v>0</v>
      </c>
      <c r="O44" s="1">
        <f t="shared" si="35"/>
        <v>0</v>
      </c>
      <c r="P44" s="1">
        <f t="shared" si="35"/>
        <v>0</v>
      </c>
      <c r="Q44" s="1">
        <f t="shared" si="35"/>
        <v>0</v>
      </c>
      <c r="R44" s="1">
        <f t="shared" si="35"/>
        <v>0</v>
      </c>
      <c r="S44" s="1">
        <f t="shared" si="35"/>
        <v>0</v>
      </c>
      <c r="T44" s="1">
        <f t="shared" si="35"/>
        <v>1</v>
      </c>
      <c r="U44" s="1">
        <f t="shared" si="35"/>
        <v>0</v>
      </c>
      <c r="V44" s="1">
        <f t="shared" si="35"/>
        <v>0</v>
      </c>
      <c r="W44" s="1">
        <f t="shared" si="35"/>
        <v>0</v>
      </c>
      <c r="X44" s="1">
        <f t="shared" si="35"/>
        <v>0</v>
      </c>
      <c r="Y44" s="1">
        <f t="shared" si="35"/>
        <v>0</v>
      </c>
      <c r="Z44" s="1">
        <f t="shared" si="35"/>
        <v>1</v>
      </c>
      <c r="AA44" s="1">
        <f t="shared" si="35"/>
        <v>0</v>
      </c>
      <c r="AB44" s="1">
        <f t="shared" si="35"/>
        <v>0</v>
      </c>
      <c r="AC44" s="1">
        <f t="shared" si="35"/>
        <v>0</v>
      </c>
      <c r="AD44" s="1">
        <f t="shared" si="35"/>
        <v>0</v>
      </c>
      <c r="AE44" s="1">
        <f t="shared" si="35"/>
        <v>0</v>
      </c>
      <c r="AF44" s="1">
        <f t="shared" si="35"/>
        <v>0</v>
      </c>
      <c r="AG44" s="1">
        <f t="shared" si="35"/>
        <v>0</v>
      </c>
      <c r="AH44" s="1">
        <f t="shared" si="35"/>
        <v>1</v>
      </c>
    </row>
    <row r="45" spans="1:34" ht="15.75" customHeight="1">
      <c r="A45" s="7" t="s">
        <v>104</v>
      </c>
      <c r="B45" s="6" t="str">
        <f>VLOOKUP($A45,'Partner Data'!$A:$D,4,FALSE)</f>
        <v>Funding and Financial (i.e. improving accounting practices, pitching to investors)</v>
      </c>
      <c r="C45" s="1">
        <f t="shared" ref="C45:AH45" si="36">IF(AND(NOT(ISBLANK(C$2)),NOT(ISERROR(FIND(C$2,$B45)))),1,0)+IF(AND(NOT(ISBLANK(C$3)),NOT(ISERROR(FIND(C$3,$B45)))),1,0)+IF(AND(NOT(ISBLANK(C$4)),NOT(ISERROR(FIND(C$4,$B45)))),1,0)+IF(AND(NOT(ISBLANK(C$5)),NOT(ISERROR(FIND(C$5,$B45)))),1,0)+IF(AND(NOT(ISBLANK(C$6)),NOT(ISERROR(FIND(C$6,$B45)))),1,0)+IF(AND(NOT(ISBLANK(C$7)),NOT(ISERROR(FIND(C$7,$B45)))),1,0)+IF(AND(NOT(ISBLANK(C$8)),NOT(ISERROR(FIND(C$8,$B45)))),1,0)</f>
        <v>0</v>
      </c>
      <c r="D45" s="1">
        <f t="shared" si="36"/>
        <v>1</v>
      </c>
      <c r="E45" s="1">
        <f t="shared" si="36"/>
        <v>0</v>
      </c>
      <c r="F45" s="1">
        <f t="shared" si="36"/>
        <v>0</v>
      </c>
      <c r="G45" s="1">
        <f t="shared" si="36"/>
        <v>1</v>
      </c>
      <c r="H45" s="1">
        <f t="shared" si="36"/>
        <v>1</v>
      </c>
      <c r="I45" s="1">
        <f t="shared" si="36"/>
        <v>0</v>
      </c>
      <c r="J45" s="1">
        <f t="shared" si="36"/>
        <v>0</v>
      </c>
      <c r="K45" s="1">
        <f t="shared" si="36"/>
        <v>1</v>
      </c>
      <c r="L45" s="1">
        <f t="shared" si="36"/>
        <v>0</v>
      </c>
      <c r="M45" s="1">
        <f t="shared" si="36"/>
        <v>1</v>
      </c>
      <c r="N45" s="1">
        <f t="shared" si="36"/>
        <v>0</v>
      </c>
      <c r="O45" s="1">
        <f t="shared" si="36"/>
        <v>1</v>
      </c>
      <c r="P45" s="1">
        <f t="shared" si="36"/>
        <v>0</v>
      </c>
      <c r="Q45" s="1">
        <f t="shared" si="36"/>
        <v>0</v>
      </c>
      <c r="R45" s="1">
        <f t="shared" si="36"/>
        <v>0</v>
      </c>
      <c r="S45" s="1">
        <f t="shared" si="36"/>
        <v>0</v>
      </c>
      <c r="T45" s="1">
        <f t="shared" si="36"/>
        <v>1</v>
      </c>
      <c r="U45" s="1">
        <f t="shared" si="36"/>
        <v>1</v>
      </c>
      <c r="V45" s="1">
        <f t="shared" si="36"/>
        <v>0</v>
      </c>
      <c r="W45" s="1">
        <f t="shared" si="36"/>
        <v>0</v>
      </c>
      <c r="X45" s="1">
        <f t="shared" si="36"/>
        <v>0</v>
      </c>
      <c r="Y45" s="1">
        <f t="shared" si="36"/>
        <v>0</v>
      </c>
      <c r="Z45" s="1">
        <f t="shared" si="36"/>
        <v>1</v>
      </c>
      <c r="AA45" s="1">
        <f t="shared" si="36"/>
        <v>0</v>
      </c>
      <c r="AB45" s="1">
        <f t="shared" si="36"/>
        <v>1</v>
      </c>
      <c r="AC45" s="1">
        <f t="shared" si="36"/>
        <v>0</v>
      </c>
      <c r="AD45" s="1">
        <f t="shared" si="36"/>
        <v>0</v>
      </c>
      <c r="AE45" s="1">
        <f t="shared" si="36"/>
        <v>0</v>
      </c>
      <c r="AF45" s="1">
        <f t="shared" si="36"/>
        <v>1</v>
      </c>
      <c r="AG45" s="1">
        <f t="shared" si="36"/>
        <v>1</v>
      </c>
      <c r="AH45" s="1">
        <f t="shared" si="36"/>
        <v>1</v>
      </c>
    </row>
    <row r="46" spans="1:34" ht="15.75" customHeight="1">
      <c r="A46" s="7" t="s">
        <v>106</v>
      </c>
      <c r="B46" s="6" t="str">
        <f>VLOOKUP($A46,'Partner Data'!$A:$D,4,FALSE)</f>
        <v>Business model (i.e. product-market fit, strategy &amp; development),Talent Recruitment (i.e. sourcing talent,),Board Members or Advisors (i.e. board development),Monitoring &amp; Evaluation (i.e. collecting/using data, measuring impact)</v>
      </c>
      <c r="C46" s="1">
        <f t="shared" ref="C46:AH46" si="37">IF(AND(NOT(ISBLANK(C$2)),NOT(ISERROR(FIND(C$2,$B46)))),1,0)+IF(AND(NOT(ISBLANK(C$3)),NOT(ISERROR(FIND(C$3,$B46)))),1,0)+IF(AND(NOT(ISBLANK(C$4)),NOT(ISERROR(FIND(C$4,$B46)))),1,0)+IF(AND(NOT(ISBLANK(C$5)),NOT(ISERROR(FIND(C$5,$B46)))),1,0)+IF(AND(NOT(ISBLANK(C$6)),NOT(ISERROR(FIND(C$6,$B46)))),1,0)+IF(AND(NOT(ISBLANK(C$7)),NOT(ISERROR(FIND(C$7,$B46)))),1,0)+IF(AND(NOT(ISBLANK(C$8)),NOT(ISERROR(FIND(C$8,$B46)))),1,0)</f>
        <v>0</v>
      </c>
      <c r="D46" s="1">
        <f t="shared" si="37"/>
        <v>0</v>
      </c>
      <c r="E46" s="1">
        <f t="shared" si="37"/>
        <v>1</v>
      </c>
      <c r="F46" s="1">
        <f t="shared" si="37"/>
        <v>1</v>
      </c>
      <c r="G46" s="1">
        <f t="shared" si="37"/>
        <v>1</v>
      </c>
      <c r="H46" s="1">
        <f t="shared" si="37"/>
        <v>1</v>
      </c>
      <c r="I46" s="1">
        <f t="shared" si="37"/>
        <v>2</v>
      </c>
      <c r="J46" s="1">
        <f t="shared" si="37"/>
        <v>1</v>
      </c>
      <c r="K46" s="1">
        <f t="shared" si="37"/>
        <v>0</v>
      </c>
      <c r="L46" s="1">
        <f t="shared" si="37"/>
        <v>1</v>
      </c>
      <c r="M46" s="1">
        <f t="shared" si="37"/>
        <v>0</v>
      </c>
      <c r="N46" s="1">
        <f t="shared" si="37"/>
        <v>0</v>
      </c>
      <c r="O46" s="1">
        <f t="shared" si="37"/>
        <v>2</v>
      </c>
      <c r="P46" s="1">
        <f t="shared" si="37"/>
        <v>1</v>
      </c>
      <c r="Q46" s="1">
        <f t="shared" si="37"/>
        <v>1</v>
      </c>
      <c r="R46" s="1">
        <f t="shared" si="37"/>
        <v>1</v>
      </c>
      <c r="S46" s="1">
        <f t="shared" si="37"/>
        <v>1</v>
      </c>
      <c r="T46" s="1">
        <f t="shared" si="37"/>
        <v>3</v>
      </c>
      <c r="U46" s="1">
        <f t="shared" si="37"/>
        <v>0</v>
      </c>
      <c r="V46" s="1">
        <f t="shared" si="37"/>
        <v>0</v>
      </c>
      <c r="W46" s="1">
        <f t="shared" si="37"/>
        <v>0</v>
      </c>
      <c r="X46" s="1">
        <f t="shared" si="37"/>
        <v>1</v>
      </c>
      <c r="Y46" s="1">
        <f t="shared" si="37"/>
        <v>1</v>
      </c>
      <c r="Z46" s="1">
        <f t="shared" si="37"/>
        <v>2</v>
      </c>
      <c r="AA46" s="1">
        <f t="shared" si="37"/>
        <v>0</v>
      </c>
      <c r="AB46" s="1">
        <f t="shared" si="37"/>
        <v>2</v>
      </c>
      <c r="AC46" s="1">
        <f t="shared" si="37"/>
        <v>0</v>
      </c>
      <c r="AD46" s="1">
        <f t="shared" si="37"/>
        <v>1</v>
      </c>
      <c r="AE46" s="1">
        <f t="shared" si="37"/>
        <v>1</v>
      </c>
      <c r="AF46" s="1">
        <f t="shared" si="37"/>
        <v>1</v>
      </c>
      <c r="AG46" s="1">
        <f t="shared" si="37"/>
        <v>1</v>
      </c>
      <c r="AH46" s="1">
        <f t="shared" si="37"/>
        <v>3</v>
      </c>
    </row>
    <row r="47" spans="1:34" ht="15.75" customHeight="1">
      <c r="A47" s="7" t="s">
        <v>107</v>
      </c>
      <c r="B47" s="6">
        <f>VLOOKUP($A47,'Partner Data'!$A:$D,4,FALSE)</f>
        <v>0</v>
      </c>
      <c r="C47" s="1">
        <f t="shared" ref="C47:AH47" si="38">IF(AND(NOT(ISBLANK(C$2)),NOT(ISERROR(FIND(C$2,$B47)))),1,0)+IF(AND(NOT(ISBLANK(C$3)),NOT(ISERROR(FIND(C$3,$B47)))),1,0)+IF(AND(NOT(ISBLANK(C$4)),NOT(ISERROR(FIND(C$4,$B47)))),1,0)+IF(AND(NOT(ISBLANK(C$5)),NOT(ISERROR(FIND(C$5,$B47)))),1,0)+IF(AND(NOT(ISBLANK(C$6)),NOT(ISERROR(FIND(C$6,$B47)))),1,0)+IF(AND(NOT(ISBLANK(C$7)),NOT(ISERROR(FIND(C$7,$B47)))),1,0)+IF(AND(NOT(ISBLANK(C$8)),NOT(ISERROR(FIND(C$8,$B47)))),1,0)</f>
        <v>6</v>
      </c>
      <c r="D47" s="1">
        <f t="shared" si="38"/>
        <v>6</v>
      </c>
      <c r="E47" s="1">
        <f t="shared" si="38"/>
        <v>5</v>
      </c>
      <c r="F47" s="1">
        <f t="shared" si="38"/>
        <v>4</v>
      </c>
      <c r="G47" s="1">
        <f t="shared" si="38"/>
        <v>2</v>
      </c>
      <c r="H47" s="1">
        <f t="shared" si="38"/>
        <v>4</v>
      </c>
      <c r="I47" s="1">
        <f t="shared" si="38"/>
        <v>3</v>
      </c>
      <c r="J47" s="1">
        <f t="shared" si="38"/>
        <v>5</v>
      </c>
      <c r="K47" s="1">
        <f t="shared" si="38"/>
        <v>3</v>
      </c>
      <c r="L47" s="1">
        <f t="shared" si="38"/>
        <v>4</v>
      </c>
      <c r="M47" s="1">
        <f t="shared" si="38"/>
        <v>4</v>
      </c>
      <c r="N47" s="1">
        <f t="shared" si="38"/>
        <v>4</v>
      </c>
      <c r="O47" s="1">
        <f t="shared" si="38"/>
        <v>0</v>
      </c>
      <c r="P47" s="1">
        <f t="shared" si="38"/>
        <v>4</v>
      </c>
      <c r="Q47" s="1">
        <f t="shared" si="38"/>
        <v>4</v>
      </c>
      <c r="R47" s="1">
        <f t="shared" si="38"/>
        <v>6</v>
      </c>
      <c r="S47" s="1">
        <f t="shared" si="38"/>
        <v>5</v>
      </c>
      <c r="T47" s="1">
        <f t="shared" si="38"/>
        <v>0</v>
      </c>
      <c r="U47" s="1">
        <f t="shared" si="38"/>
        <v>4</v>
      </c>
      <c r="V47" s="1">
        <f t="shared" si="38"/>
        <v>6</v>
      </c>
      <c r="W47" s="1">
        <f t="shared" si="38"/>
        <v>3</v>
      </c>
      <c r="X47" s="1">
        <f t="shared" si="38"/>
        <v>6</v>
      </c>
      <c r="Y47" s="1">
        <f t="shared" si="38"/>
        <v>3</v>
      </c>
      <c r="Z47" s="1">
        <f t="shared" si="38"/>
        <v>1</v>
      </c>
      <c r="AA47" s="1">
        <f t="shared" si="38"/>
        <v>5</v>
      </c>
      <c r="AB47" s="1">
        <f t="shared" si="38"/>
        <v>1</v>
      </c>
      <c r="AC47" s="1">
        <f t="shared" si="38"/>
        <v>6</v>
      </c>
      <c r="AD47" s="1">
        <f t="shared" si="38"/>
        <v>4</v>
      </c>
      <c r="AE47" s="1">
        <f t="shared" si="38"/>
        <v>6</v>
      </c>
      <c r="AF47" s="1">
        <f t="shared" si="38"/>
        <v>3</v>
      </c>
      <c r="AG47" s="1">
        <f t="shared" si="38"/>
        <v>2</v>
      </c>
      <c r="AH47" s="1">
        <f t="shared" si="38"/>
        <v>1</v>
      </c>
    </row>
    <row r="48" spans="1:34" ht="15.75" customHeight="1">
      <c r="A48" s="7" t="s">
        <v>109</v>
      </c>
      <c r="B48" s="6" t="str">
        <f>VLOOKUP($A48,'Partner Data'!$A:$D,4,FALSE)</f>
        <v>Business model (i.e. product-market fit, strategy &amp; development),Marketing, Media, and Exposure (i.e. branding/marketing strategy, social and global media),Talent Recruitment (i.e. sourcing talent,),Board Members or Advisors (i.e. board development)</v>
      </c>
      <c r="C48" s="1">
        <f t="shared" ref="C48:AH48" si="39">IF(AND(NOT(ISBLANK(C$2)),NOT(ISERROR(FIND(C$2,$B48)))),1,0)+IF(AND(NOT(ISBLANK(C$3)),NOT(ISERROR(FIND(C$3,$B48)))),1,0)+IF(AND(NOT(ISBLANK(C$4)),NOT(ISERROR(FIND(C$4,$B48)))),1,0)+IF(AND(NOT(ISBLANK(C$5)),NOT(ISERROR(FIND(C$5,$B48)))),1,0)+IF(AND(NOT(ISBLANK(C$6)),NOT(ISERROR(FIND(C$6,$B48)))),1,0)+IF(AND(NOT(ISBLANK(C$7)),NOT(ISERROR(FIND(C$7,$B48)))),1,0)+IF(AND(NOT(ISBLANK(C$8)),NOT(ISERROR(FIND(C$8,$B48)))),1,0)</f>
        <v>0</v>
      </c>
      <c r="D48" s="1">
        <f t="shared" si="39"/>
        <v>0</v>
      </c>
      <c r="E48" s="1">
        <f t="shared" si="39"/>
        <v>1</v>
      </c>
      <c r="F48" s="1">
        <f t="shared" si="39"/>
        <v>2</v>
      </c>
      <c r="G48" s="1">
        <f t="shared" si="39"/>
        <v>2</v>
      </c>
      <c r="H48" s="1">
        <f t="shared" si="39"/>
        <v>1</v>
      </c>
      <c r="I48" s="1">
        <f t="shared" si="39"/>
        <v>1</v>
      </c>
      <c r="J48" s="1">
        <f t="shared" si="39"/>
        <v>2</v>
      </c>
      <c r="K48" s="1">
        <f t="shared" si="39"/>
        <v>0</v>
      </c>
      <c r="L48" s="1">
        <f t="shared" si="39"/>
        <v>1</v>
      </c>
      <c r="M48" s="1">
        <f t="shared" si="39"/>
        <v>1</v>
      </c>
      <c r="N48" s="1">
        <f t="shared" si="39"/>
        <v>1</v>
      </c>
      <c r="O48" s="1">
        <f t="shared" si="39"/>
        <v>2</v>
      </c>
      <c r="P48" s="1">
        <f t="shared" si="39"/>
        <v>2</v>
      </c>
      <c r="Q48" s="1">
        <f t="shared" si="39"/>
        <v>2</v>
      </c>
      <c r="R48" s="1">
        <f t="shared" si="39"/>
        <v>1</v>
      </c>
      <c r="S48" s="1">
        <f t="shared" si="39"/>
        <v>1</v>
      </c>
      <c r="T48" s="1">
        <f t="shared" si="39"/>
        <v>3</v>
      </c>
      <c r="U48" s="1">
        <f t="shared" si="39"/>
        <v>0</v>
      </c>
      <c r="V48" s="1">
        <f t="shared" si="39"/>
        <v>0</v>
      </c>
      <c r="W48" s="1">
        <f t="shared" si="39"/>
        <v>1</v>
      </c>
      <c r="X48" s="1">
        <f t="shared" si="39"/>
        <v>1</v>
      </c>
      <c r="Y48" s="1">
        <f t="shared" si="39"/>
        <v>2</v>
      </c>
      <c r="Z48" s="1">
        <f t="shared" si="39"/>
        <v>3</v>
      </c>
      <c r="AA48" s="1">
        <f t="shared" si="39"/>
        <v>0</v>
      </c>
      <c r="AB48" s="1">
        <f t="shared" si="39"/>
        <v>2</v>
      </c>
      <c r="AC48" s="1">
        <f t="shared" si="39"/>
        <v>0</v>
      </c>
      <c r="AD48" s="1">
        <f t="shared" si="39"/>
        <v>1</v>
      </c>
      <c r="AE48" s="1">
        <f t="shared" si="39"/>
        <v>1</v>
      </c>
      <c r="AF48" s="1">
        <f t="shared" si="39"/>
        <v>0</v>
      </c>
      <c r="AG48" s="1">
        <f t="shared" si="39"/>
        <v>1</v>
      </c>
      <c r="AH48" s="1">
        <f t="shared" si="39"/>
        <v>2</v>
      </c>
    </row>
    <row r="49" spans="1:34" ht="15.75" customHeight="1">
      <c r="A49" s="1"/>
      <c r="B49" s="6"/>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ht="15.75" customHeight="1">
      <c r="A50" s="1"/>
      <c r="B50" s="6"/>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ht="15.75" customHeight="1">
      <c r="A51" s="1"/>
      <c r="B51" s="6"/>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ht="15.75" customHeight="1">
      <c r="A52" s="1"/>
      <c r="B52" s="6"/>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ht="15.75" customHeight="1">
      <c r="A53" s="1"/>
      <c r="B53" s="6"/>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ht="15.75" customHeight="1">
      <c r="A54" s="1"/>
      <c r="B54" s="6"/>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ht="15.75" customHeight="1">
      <c r="A55" s="1"/>
      <c r="B55" s="6"/>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ht="15.75" customHeight="1">
      <c r="A56" s="1"/>
      <c r="B56" s="6"/>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ht="15.75" customHeight="1">
      <c r="A57" s="1"/>
      <c r="B57" s="6"/>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ht="15.75" customHeight="1">
      <c r="A58" s="1"/>
      <c r="B58" s="6"/>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ht="15.75" customHeight="1">
      <c r="A59" s="1"/>
      <c r="B59" s="6"/>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ht="15.75" customHeight="1">
      <c r="A60" s="1"/>
      <c r="B60" s="6"/>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ht="15.75" customHeight="1">
      <c r="A61" s="1"/>
      <c r="B61" s="6"/>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ht="15.75" customHeight="1">
      <c r="A62" s="1"/>
      <c r="B62" s="6"/>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ht="15.75" customHeight="1">
      <c r="A63" s="1"/>
      <c r="B63" s="6"/>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ht="15.75" customHeight="1">
      <c r="A64" s="1"/>
      <c r="B64" s="6"/>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ht="15.75" customHeight="1">
      <c r="A65" s="1"/>
      <c r="B65" s="6"/>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ht="15.75" customHeight="1">
      <c r="A66" s="1"/>
      <c r="B66" s="6"/>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ht="15.75" customHeight="1">
      <c r="A67" s="1"/>
      <c r="B67" s="6"/>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ht="15.75" customHeight="1">
      <c r="A68" s="1"/>
      <c r="B68" s="6"/>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ht="15.75" customHeight="1">
      <c r="A69" s="1"/>
      <c r="B69" s="6"/>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ht="15.75" customHeight="1">
      <c r="A70" s="1"/>
      <c r="B70" s="6"/>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ht="15.75" customHeight="1">
      <c r="A71" s="1"/>
      <c r="B71" s="6"/>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ht="15.75" customHeight="1">
      <c r="A72" s="1"/>
      <c r="B72" s="6"/>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ht="15.75" customHeight="1">
      <c r="A73" s="1"/>
      <c r="B73" s="6"/>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ht="15.75" customHeight="1">
      <c r="A74" s="1"/>
      <c r="B74" s="6"/>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ht="15.75" customHeight="1">
      <c r="A75" s="1"/>
      <c r="B75" s="6"/>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ht="15.75" customHeight="1">
      <c r="A76" s="1"/>
      <c r="B76" s="6"/>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ht="15.75" customHeight="1">
      <c r="A77" s="1"/>
      <c r="B77" s="6"/>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ht="15.75" customHeight="1">
      <c r="A78" s="1"/>
      <c r="B78" s="6"/>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ht="15.75" customHeight="1">
      <c r="A79" s="1"/>
      <c r="B79" s="6"/>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ht="15.75" customHeight="1">
      <c r="A80" s="1"/>
      <c r="B80" s="6"/>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ht="15.75" customHeight="1">
      <c r="A81" s="1"/>
      <c r="B81" s="6"/>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ht="15.75" customHeight="1">
      <c r="A82" s="1"/>
      <c r="B82" s="6"/>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ht="15.75" customHeight="1">
      <c r="A83" s="1"/>
      <c r="B83" s="6"/>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ht="15.75" customHeight="1">
      <c r="A84" s="1"/>
      <c r="B84" s="6"/>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ht="15.75" customHeight="1">
      <c r="A85" s="1"/>
      <c r="B85" s="6"/>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ht="15.75" customHeight="1">
      <c r="A86" s="1"/>
      <c r="B86" s="6"/>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ht="15.75" customHeight="1">
      <c r="A87" s="1"/>
      <c r="B87" s="6"/>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ht="15.75" customHeight="1">
      <c r="A88" s="1"/>
      <c r="B88" s="6"/>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ht="15.75" customHeight="1">
      <c r="A89" s="1"/>
      <c r="B89" s="6"/>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ht="15.75" customHeight="1">
      <c r="A90" s="1"/>
      <c r="B90" s="6"/>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ht="15.75" customHeight="1">
      <c r="A91" s="1"/>
      <c r="B91" s="6"/>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ht="15.75" customHeight="1">
      <c r="A92" s="1"/>
      <c r="B92" s="6"/>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ht="15.75" customHeight="1">
      <c r="A93" s="1"/>
      <c r="B93" s="6"/>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ht="15.75" customHeight="1">
      <c r="A94" s="1"/>
      <c r="B94" s="6"/>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ht="15.75" customHeight="1">
      <c r="A95" s="1"/>
      <c r="B95" s="6"/>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ht="15.75" customHeight="1">
      <c r="A96" s="1"/>
      <c r="B96" s="6"/>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ht="15.75" customHeight="1">
      <c r="A97" s="1"/>
      <c r="B97" s="6"/>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ht="15.75" customHeight="1">
      <c r="A98" s="1"/>
      <c r="B98" s="6"/>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ht="15.75" customHeight="1">
      <c r="A99" s="1"/>
      <c r="B99" s="6"/>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ht="15.75" customHeight="1">
      <c r="A100" s="1"/>
      <c r="B100" s="6"/>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ht="15.75" customHeight="1">
      <c r="A101" s="1"/>
      <c r="B101" s="6"/>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ht="15.75" customHeight="1">
      <c r="A102" s="1"/>
      <c r="B102" s="6"/>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ht="15.75" customHeight="1">
      <c r="A103" s="1"/>
      <c r="B103" s="6"/>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ht="15.75" customHeight="1">
      <c r="A104" s="1"/>
      <c r="B104" s="6"/>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ht="15.75" customHeight="1">
      <c r="A105" s="1"/>
      <c r="B105" s="6"/>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ht="15.75" customHeight="1">
      <c r="A106" s="1"/>
      <c r="B106" s="6"/>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5.75" customHeight="1">
      <c r="A107" s="1"/>
      <c r="B107" s="6"/>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5.75" customHeight="1">
      <c r="A108" s="1"/>
      <c r="B108" s="6"/>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5.75" customHeight="1">
      <c r="A109" s="1"/>
      <c r="B109" s="6"/>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5.75" customHeight="1">
      <c r="A110" s="1"/>
      <c r="B110" s="6"/>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5.75" customHeight="1">
      <c r="A111" s="1"/>
      <c r="B111" s="6"/>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5.75" customHeight="1">
      <c r="A112" s="1"/>
      <c r="B112" s="6"/>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5.75" customHeight="1">
      <c r="A113" s="1"/>
      <c r="B113" s="6"/>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5.75" customHeight="1">
      <c r="A114" s="1"/>
      <c r="B114" s="6"/>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5.75" customHeight="1">
      <c r="A115" s="1"/>
      <c r="B115" s="6"/>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5.75" customHeight="1">
      <c r="A116" s="1"/>
      <c r="B116" s="6"/>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5.75" customHeight="1">
      <c r="A117" s="1"/>
      <c r="B117" s="6"/>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5.75" customHeight="1">
      <c r="A118" s="1"/>
      <c r="B118" s="6"/>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5.75" customHeight="1">
      <c r="A119" s="1"/>
      <c r="B119" s="6"/>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5.75" customHeight="1">
      <c r="A120" s="1"/>
      <c r="B120" s="6"/>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5.75" customHeight="1">
      <c r="A121" s="1"/>
      <c r="B121" s="6"/>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5.75" customHeight="1">
      <c r="A122" s="1"/>
      <c r="B122" s="6"/>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5.75" customHeight="1">
      <c r="A123" s="1"/>
      <c r="B123" s="6"/>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5.75" customHeight="1">
      <c r="A124" s="1"/>
      <c r="B124" s="6"/>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5.75" customHeight="1">
      <c r="A125" s="1"/>
      <c r="B125" s="6"/>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5.75" customHeight="1">
      <c r="A126" s="1"/>
      <c r="B126" s="6"/>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5.75" customHeight="1">
      <c r="A127" s="1"/>
      <c r="B127" s="6"/>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5.75" customHeight="1">
      <c r="A128" s="1"/>
      <c r="B128" s="6"/>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5.75" customHeight="1">
      <c r="A129" s="1"/>
      <c r="B129" s="6"/>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5.75" customHeight="1">
      <c r="A130" s="1"/>
      <c r="B130" s="6"/>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5.75" customHeight="1">
      <c r="A131" s="1"/>
      <c r="B131" s="6"/>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5.75" customHeight="1">
      <c r="A132" s="1"/>
      <c r="B132" s="6"/>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5.75" customHeight="1">
      <c r="A133" s="1"/>
      <c r="B133" s="6"/>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5.75" customHeight="1">
      <c r="A134" s="1"/>
      <c r="B134" s="6"/>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5.75" customHeight="1">
      <c r="A135" s="1"/>
      <c r="B135" s="6"/>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5.75" customHeight="1">
      <c r="A136" s="1"/>
      <c r="B136" s="6"/>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5.75" customHeight="1">
      <c r="A137" s="1"/>
      <c r="B137" s="6"/>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5.75" customHeight="1">
      <c r="A138" s="1"/>
      <c r="B138" s="6"/>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5.75" customHeight="1">
      <c r="A139" s="1"/>
      <c r="B139" s="6"/>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5.75" customHeight="1">
      <c r="A140" s="1"/>
      <c r="B140" s="6"/>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5.75" customHeight="1">
      <c r="A141" s="1"/>
      <c r="B141" s="6"/>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5.75" customHeight="1">
      <c r="A142" s="1"/>
      <c r="B142" s="6"/>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5.75" customHeight="1">
      <c r="A143" s="1"/>
      <c r="B143" s="6"/>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5.75" customHeight="1">
      <c r="A144" s="1"/>
      <c r="B144" s="6"/>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5.75" customHeight="1">
      <c r="A145" s="1"/>
      <c r="B145" s="6"/>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5.75" customHeight="1">
      <c r="A146" s="1"/>
      <c r="B146" s="6"/>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5.75" customHeight="1">
      <c r="A147" s="1"/>
      <c r="B147" s="6"/>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5.75" customHeight="1">
      <c r="A148" s="1"/>
      <c r="B148" s="6"/>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5.75" customHeight="1">
      <c r="A149" s="1"/>
      <c r="B149" s="6"/>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5.75" customHeight="1">
      <c r="A150" s="1"/>
      <c r="B150" s="6"/>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5.75" customHeight="1">
      <c r="A151" s="1"/>
      <c r="B151" s="6"/>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5.75" customHeight="1">
      <c r="A152" s="1"/>
      <c r="B152" s="6"/>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5.75" customHeight="1">
      <c r="A153" s="1"/>
      <c r="B153" s="6"/>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5.75" customHeight="1">
      <c r="A154" s="1"/>
      <c r="B154" s="6"/>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5.75" customHeight="1">
      <c r="A155" s="1"/>
      <c r="B155" s="6"/>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5.75" customHeight="1">
      <c r="A156" s="1"/>
      <c r="B156" s="6"/>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5.75" customHeight="1">
      <c r="A157" s="1"/>
      <c r="B157" s="6"/>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5.75" customHeight="1">
      <c r="A158" s="1"/>
      <c r="B158" s="6"/>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5.75" customHeight="1">
      <c r="A159" s="1"/>
      <c r="B159" s="6"/>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5.75" customHeight="1">
      <c r="A160" s="1"/>
      <c r="B160" s="6"/>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5.75" customHeight="1">
      <c r="A161" s="1"/>
      <c r="B161" s="6"/>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5.75" customHeight="1">
      <c r="A162" s="1"/>
      <c r="B162" s="6"/>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5.75" customHeight="1">
      <c r="A163" s="1"/>
      <c r="B163" s="6"/>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5.75" customHeight="1">
      <c r="A164" s="1"/>
      <c r="B164" s="6"/>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5.75" customHeight="1">
      <c r="A165" s="1"/>
      <c r="B165" s="6"/>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5.75" customHeight="1">
      <c r="A166" s="1"/>
      <c r="B166" s="6"/>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5.75" customHeight="1">
      <c r="A167" s="1"/>
      <c r="B167" s="6"/>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5.75" customHeight="1">
      <c r="A168" s="1"/>
      <c r="B168" s="6"/>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5.75" customHeight="1">
      <c r="A169" s="1"/>
      <c r="B169" s="6"/>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5.75" customHeight="1">
      <c r="A170" s="1"/>
      <c r="B170" s="6"/>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5.75" customHeight="1">
      <c r="A171" s="1"/>
      <c r="B171" s="6"/>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5.75" customHeight="1">
      <c r="A172" s="1"/>
      <c r="B172" s="6"/>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5.75" customHeight="1">
      <c r="A173" s="1"/>
      <c r="B173" s="6"/>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5.75" customHeight="1">
      <c r="A174" s="1"/>
      <c r="B174" s="6"/>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5.75" customHeight="1">
      <c r="A175" s="1"/>
      <c r="B175" s="6"/>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5.75" customHeight="1">
      <c r="A176" s="1"/>
      <c r="B176" s="6"/>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5.75" customHeight="1">
      <c r="A177" s="1"/>
      <c r="B177" s="6"/>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5.75" customHeight="1">
      <c r="A178" s="1"/>
      <c r="B178" s="6"/>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5.75" customHeight="1">
      <c r="A179" s="1"/>
      <c r="B179" s="6"/>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5.75" customHeight="1">
      <c r="A180" s="1"/>
      <c r="B180" s="6"/>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5.75" customHeight="1">
      <c r="A181" s="1"/>
      <c r="B181" s="6"/>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5.75" customHeight="1">
      <c r="A182" s="1"/>
      <c r="B182" s="6"/>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5.75" customHeight="1">
      <c r="A183" s="1"/>
      <c r="B183" s="6"/>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5.75" customHeight="1">
      <c r="A184" s="1"/>
      <c r="B184" s="6"/>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5.75" customHeight="1">
      <c r="A185" s="1"/>
      <c r="B185" s="6"/>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5.75" customHeight="1">
      <c r="A186" s="1"/>
      <c r="B186" s="6"/>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5.75" customHeight="1">
      <c r="A187" s="1"/>
      <c r="B187" s="6"/>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5.75" customHeight="1">
      <c r="A188" s="1"/>
      <c r="B188" s="6"/>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5.75" customHeight="1">
      <c r="A189" s="1"/>
      <c r="B189" s="6"/>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5.75" customHeight="1">
      <c r="A190" s="1"/>
      <c r="B190" s="6"/>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5.75" customHeight="1">
      <c r="A191" s="1"/>
      <c r="B191" s="6"/>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5.75" customHeight="1">
      <c r="A192" s="1"/>
      <c r="B192" s="6"/>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5.75" customHeight="1">
      <c r="A193" s="1"/>
      <c r="B193" s="6"/>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5.75" customHeight="1">
      <c r="A194" s="1"/>
      <c r="B194" s="6"/>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5.75" customHeight="1">
      <c r="A195" s="1"/>
      <c r="B195" s="6"/>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5.75" customHeight="1">
      <c r="A196" s="1"/>
      <c r="B196" s="6"/>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5.75" customHeight="1">
      <c r="A197" s="1"/>
      <c r="B197" s="6"/>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5.75" customHeight="1">
      <c r="A198" s="1"/>
      <c r="B198" s="6"/>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5.75" customHeight="1">
      <c r="A199" s="1"/>
      <c r="B199" s="6"/>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5.75" customHeight="1">
      <c r="A200" s="1"/>
      <c r="B200" s="6"/>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5.75" customHeight="1">
      <c r="A201" s="1"/>
      <c r="B201" s="6"/>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5.75" customHeight="1">
      <c r="A202" s="1"/>
      <c r="B202" s="6"/>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5.75" customHeight="1">
      <c r="A203" s="1"/>
      <c r="B203" s="6"/>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5.75" customHeight="1">
      <c r="A204" s="1"/>
      <c r="B204" s="6"/>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5.75" customHeight="1">
      <c r="A205" s="1"/>
      <c r="B205" s="6"/>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5.75" customHeight="1">
      <c r="A206" s="1"/>
      <c r="B206" s="6"/>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5.75" customHeight="1">
      <c r="A207" s="1"/>
      <c r="B207" s="6"/>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5.75" customHeight="1">
      <c r="A208" s="1"/>
      <c r="B208" s="6"/>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5.75" customHeight="1">
      <c r="A209" s="1"/>
      <c r="B209" s="6"/>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5.75" customHeight="1">
      <c r="A210" s="1"/>
      <c r="B210" s="6"/>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5.75" customHeight="1">
      <c r="A211" s="1"/>
      <c r="B211" s="6"/>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5.75" customHeight="1">
      <c r="A212" s="1"/>
      <c r="B212" s="6"/>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5.75" customHeight="1">
      <c r="A213" s="1"/>
      <c r="B213" s="6"/>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5.75" customHeight="1">
      <c r="A214" s="1"/>
      <c r="B214" s="6"/>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5.75" customHeight="1">
      <c r="A215" s="1"/>
      <c r="B215" s="6"/>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5.75" customHeight="1">
      <c r="A216" s="1"/>
      <c r="B216" s="6"/>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5.75" customHeight="1">
      <c r="A217" s="1"/>
      <c r="B217" s="6"/>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5.75" customHeight="1">
      <c r="A218" s="1"/>
      <c r="B218" s="6"/>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5.75" customHeight="1">
      <c r="A219" s="1"/>
      <c r="B219" s="6"/>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5.75" customHeight="1">
      <c r="A220" s="1"/>
      <c r="B220" s="6"/>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5.75" customHeight="1">
      <c r="A221" s="1"/>
      <c r="B221" s="6"/>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5.75" customHeight="1">
      <c r="A222" s="1"/>
      <c r="B222" s="6"/>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5.75" customHeight="1">
      <c r="A223" s="1"/>
      <c r="B223" s="6"/>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5.75" customHeight="1">
      <c r="A224" s="1"/>
      <c r="B224" s="6"/>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5.75" customHeight="1">
      <c r="A225" s="1"/>
      <c r="B225" s="6"/>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5.75" customHeight="1">
      <c r="A226" s="1"/>
      <c r="B226" s="6"/>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5.75" customHeight="1">
      <c r="A227" s="1"/>
      <c r="B227" s="6"/>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5.75" customHeight="1">
      <c r="A228" s="1"/>
      <c r="B228" s="6"/>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5.75" customHeight="1">
      <c r="A229" s="1"/>
      <c r="B229" s="6"/>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5.75" customHeight="1">
      <c r="A230" s="1"/>
      <c r="B230" s="6"/>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5.75" customHeight="1">
      <c r="A231" s="1"/>
      <c r="B231" s="6"/>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5.75" customHeight="1">
      <c r="A232" s="1"/>
      <c r="B232" s="6"/>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5.75" customHeight="1">
      <c r="A233" s="1"/>
      <c r="B233" s="6"/>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5.75" customHeight="1">
      <c r="A234" s="1"/>
      <c r="B234" s="6"/>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5.75" customHeight="1">
      <c r="A235" s="1"/>
      <c r="B235" s="6"/>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5.75" customHeight="1">
      <c r="A236" s="1"/>
      <c r="B236" s="6"/>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5.75" customHeight="1">
      <c r="A237" s="1"/>
      <c r="B237" s="6"/>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5.75" customHeight="1">
      <c r="A238" s="1"/>
      <c r="B238" s="6"/>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5.75" customHeight="1">
      <c r="A239" s="1"/>
      <c r="B239" s="6"/>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5.75" customHeight="1">
      <c r="A240" s="1"/>
      <c r="B240" s="6"/>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5.75" customHeight="1">
      <c r="A241" s="1"/>
      <c r="B241" s="6"/>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5.75" customHeight="1">
      <c r="A242" s="1"/>
      <c r="B242" s="6"/>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5.75" customHeight="1">
      <c r="A243" s="1"/>
      <c r="B243" s="6"/>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5.75" customHeight="1">
      <c r="A244" s="1"/>
      <c r="B244" s="6"/>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5.75" customHeight="1">
      <c r="A245" s="1"/>
      <c r="B245" s="6"/>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5.75" customHeight="1">
      <c r="A246" s="1"/>
      <c r="B246" s="6"/>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5.75" customHeight="1">
      <c r="A247" s="1"/>
      <c r="B247" s="6"/>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5.75" customHeight="1">
      <c r="A248" s="1"/>
      <c r="B248" s="6"/>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5.75" customHeight="1"/>
    <row r="250" spans="1:34" ht="15.75" customHeight="1"/>
    <row r="251" spans="1:34" ht="15.75" customHeight="1"/>
    <row r="252" spans="1:34" ht="15.75" customHeight="1"/>
    <row r="253" spans="1:34" ht="15.75" customHeight="1"/>
    <row r="254" spans="1:34" ht="15.75" customHeight="1"/>
    <row r="255" spans="1:34" ht="15.75" customHeight="1"/>
    <row r="256" spans="1:3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8EDCA55-A1F0-496B-A766-B58308380039}" filter="1" showAutoFilter="1">
      <pageMargins left="0.7" right="0.7" top="0.75" bottom="0.75" header="0.3" footer="0.3"/>
      <autoFilter ref="A1:AH248" xr:uid="{00000000-0000-0000-0000-000000000000}"/>
      <extLst>
        <ext uri="GoogleSheetsCustomDataVersion1">
          <go:sheetsCustomData xmlns:go="http://customooxmlschemas.google.com/" filterViewId="1684394796"/>
        </ext>
      </extLst>
    </customSheetView>
    <customSheetView guid="{E263F999-C63B-4BE7-BC44-17997DDF2348}" filter="1" showAutoFilter="1">
      <pageMargins left="0.7" right="0.7" top="0.75" bottom="0.75" header="0.3" footer="0.3"/>
      <autoFilter ref="A1:AH132" xr:uid="{00000000-0000-0000-0000-000000000000}">
        <filterColumn colId="5">
          <filters blank="1">
            <filter val="1"/>
            <filter val="2"/>
            <filter val="3"/>
            <filter val="Business model"/>
            <filter val="Marketing, Media, and Exposure"/>
            <filter val="Technology"/>
          </filters>
        </filterColumn>
      </autoFilter>
      <extLst>
        <ext uri="GoogleSheetsCustomDataVersion1">
          <go:sheetsCustomData xmlns:go="http://customooxmlschemas.google.com/" filterViewId="572333608"/>
        </ext>
      </extLst>
    </customSheetView>
    <customSheetView guid="{FF8F2E08-F848-4A34-B215-0AA9DAE2D90D}" filter="1" showAutoFilter="1">
      <pageMargins left="0.7" right="0.7" top="0.75" bottom="0.75" header="0.3" footer="0.3"/>
      <autoFilter ref="A1:AH132" xr:uid="{00000000-0000-0000-0000-000000000000}"/>
      <extLst>
        <ext uri="GoogleSheetsCustomDataVersion1">
          <go:sheetsCustomData xmlns:go="http://customooxmlschemas.google.com/" filterViewId="862193803"/>
        </ext>
      </extLst>
    </customSheetView>
    <customSheetView guid="{CC14F9B0-B71F-47C5-8565-77B022495AC1}" filter="1" showAutoFilter="1">
      <pageMargins left="0.7" right="0.7" top="0.75" bottom="0.75" header="0.3" footer="0.3"/>
      <autoFilter ref="A1:AH132" xr:uid="{00000000-0000-0000-0000-000000000000}">
        <filterColumn colId="8">
          <filters blank="1">
            <filter val="1"/>
            <filter val="2"/>
            <filter val="3"/>
            <filter val="4"/>
            <filter val="Distribution"/>
            <filter val="Monitoring &amp; Evaluation"/>
            <filter val="Talent Recruitment"/>
            <filter val="Technology"/>
          </filters>
        </filterColumn>
      </autoFilter>
      <extLst>
        <ext uri="GoogleSheetsCustomDataVersion1">
          <go:sheetsCustomData xmlns:go="http://customooxmlschemas.google.com/" filterViewId="2116416309"/>
        </ext>
      </extLst>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H1000"/>
  <sheetViews>
    <sheetView workbookViewId="0">
      <pane xSplit="2" ySplit="8" topLeftCell="C9" activePane="bottomRight" state="frozen"/>
      <selection pane="topRight" activeCell="C1" sqref="C1"/>
      <selection pane="bottomLeft" activeCell="A9" sqref="A9"/>
      <selection pane="bottomRight" activeCell="C9" sqref="C9"/>
    </sheetView>
  </sheetViews>
  <sheetFormatPr defaultColWidth="14.3984375" defaultRowHeight="15" customHeight="1"/>
  <cols>
    <col min="1" max="1" width="14.3984375" customWidth="1"/>
    <col min="2" max="2" width="58.1328125" customWidth="1"/>
    <col min="3" max="3" width="54.86328125" customWidth="1"/>
    <col min="4" max="4" width="33.86328125" customWidth="1"/>
    <col min="5" max="5" width="29" customWidth="1"/>
    <col min="6" max="6" width="8.73046875" customWidth="1"/>
    <col min="7" max="7" width="34.265625" customWidth="1"/>
    <col min="8" max="8" width="24.265625" customWidth="1"/>
    <col min="9" max="14" width="8.73046875" customWidth="1"/>
    <col min="15" max="15" width="15.3984375" customWidth="1"/>
    <col min="16" max="34" width="8.73046875" customWidth="1"/>
  </cols>
  <sheetData>
    <row r="1" spans="1:34" ht="15.75" customHeight="1">
      <c r="A1" s="1" t="s">
        <v>0</v>
      </c>
      <c r="B1" s="5"/>
      <c r="C1" s="5" t="s">
        <v>2</v>
      </c>
      <c r="D1" s="5" t="s">
        <v>3</v>
      </c>
      <c r="E1" s="5" t="s">
        <v>5</v>
      </c>
      <c r="F1" s="5" t="s">
        <v>6</v>
      </c>
      <c r="G1" s="5" t="s">
        <v>7</v>
      </c>
      <c r="H1" s="5" t="s">
        <v>8</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row>
    <row r="2" spans="1:34" ht="15.75" customHeight="1">
      <c r="A2" s="5"/>
      <c r="B2" s="1" t="s">
        <v>136</v>
      </c>
      <c r="C2" s="1" t="str">
        <f>VLOOKUP(C$1,'Solver Team Data'!$A:$H,2,FALSE)</f>
        <v>South Asia</v>
      </c>
      <c r="D2" s="1" t="str">
        <f>VLOOKUP(D$1,'Solver Team Data'!$A:$H,2,FALSE)</f>
        <v>US and Canada</v>
      </c>
      <c r="E2" s="1" t="str">
        <f>VLOOKUP(E$1,'Solver Team Data'!$A:$H,2,FALSE)</f>
        <v>Latin America and the Caribbean</v>
      </c>
      <c r="F2" s="1" t="str">
        <f>VLOOKUP(F$1,'Solver Team Data'!$A:$H,2,FALSE)</f>
        <v>South Asia</v>
      </c>
      <c r="G2" s="1" t="str">
        <f>VLOOKUP(G$1,'Solver Team Data'!$A:$H,2,FALSE)</f>
        <v>South Asia</v>
      </c>
      <c r="H2" s="1" t="str">
        <f>VLOOKUP(H$1,'Solver Team Data'!$A:$H,2,FALSE)</f>
        <v>Sub-Saharan Africa</v>
      </c>
      <c r="I2" s="1" t="str">
        <f>VLOOKUP(I$1,'Solver Team Data'!$A:$H,2,FALSE)</f>
        <v>South Asia</v>
      </c>
      <c r="J2" s="1" t="str">
        <f>VLOOKUP(J$1,'Solver Team Data'!$A:$H,2,FALSE)</f>
        <v>US and Canada</v>
      </c>
      <c r="K2" s="1" t="str">
        <f>VLOOKUP(K$1,'Solver Team Data'!$A:$H,2,FALSE)</f>
        <v>Sub-Saharan Africa</v>
      </c>
      <c r="L2" s="1" t="str">
        <f>VLOOKUP(L$1,'Solver Team Data'!$A:$H,2,FALSE)</f>
        <v>Latin America and the Caribbean</v>
      </c>
      <c r="M2" s="1" t="str">
        <f>VLOOKUP(M$1,'Solver Team Data'!$A:$H,2,FALSE)</f>
        <v>South Asia</v>
      </c>
      <c r="N2" s="1" t="str">
        <f>VLOOKUP(N$1,'Solver Team Data'!$A:$H,2,FALSE)</f>
        <v>US and Canada</v>
      </c>
      <c r="O2" s="1" t="str">
        <f>VLOOKUP(O$1,'Solver Team Data'!$A:$H,2,FALSE)</f>
        <v>Oceania</v>
      </c>
      <c r="P2" s="1" t="str">
        <f>VLOOKUP(P$1,'Solver Team Data'!$A:$H,2,FALSE)</f>
        <v>South Asia</v>
      </c>
      <c r="Q2" s="1" t="str">
        <f>VLOOKUP(Q$1,'Solver Team Data'!$A:$H,2,FALSE)</f>
        <v>East and Southeast Asia</v>
      </c>
      <c r="R2" s="1" t="str">
        <f>VLOOKUP(R$1,'Solver Team Data'!$A:$H,2,FALSE)</f>
        <v>South Asia</v>
      </c>
      <c r="S2" s="1" t="str">
        <f>VLOOKUP(S$1,'Solver Team Data'!$A:$H,2,FALSE)</f>
        <v>East and Southeast Asia</v>
      </c>
      <c r="T2" s="1" t="str">
        <f>VLOOKUP(T$1,'Solver Team Data'!$A:$H,2,FALSE)</f>
        <v>Sub-Saharan Africa</v>
      </c>
      <c r="U2" s="1" t="str">
        <f>VLOOKUP(U$1,'Solver Team Data'!$A:$H,2,FALSE)</f>
        <v>US and Canada</v>
      </c>
      <c r="V2" s="1" t="str">
        <f>VLOOKUP(V$1,'Solver Team Data'!$A:$H,2,FALSE)</f>
        <v>South Asia</v>
      </c>
      <c r="W2" s="1" t="str">
        <f>VLOOKUP(W$1,'Solver Team Data'!$A:$H,2,FALSE)</f>
        <v>US and Canada</v>
      </c>
      <c r="X2" s="1" t="str">
        <f>VLOOKUP(X$1,'Solver Team Data'!$A:$H,2,FALSE)</f>
        <v>US and Canada</v>
      </c>
      <c r="Y2" s="1" t="str">
        <f>VLOOKUP(Y$1,'Solver Team Data'!$A:$H,2,FALSE)</f>
        <v>Latin America and the Caribbean</v>
      </c>
      <c r="Z2" s="1" t="str">
        <f>VLOOKUP(Z$1,'Solver Team Data'!$A:$H,2,FALSE)</f>
        <v>Latin America and the Caribbean</v>
      </c>
      <c r="AA2" s="1" t="str">
        <f>VLOOKUP(AA$1,'Solver Team Data'!$A:$H,2,FALSE)</f>
        <v>US and Canada</v>
      </c>
      <c r="AB2" s="1" t="str">
        <f>VLOOKUP(AB$1,'Solver Team Data'!$A:$H,2,FALSE)</f>
        <v>Latin America and the Caribbean</v>
      </c>
      <c r="AC2" s="1" t="str">
        <f>VLOOKUP(AC$1,'Solver Team Data'!$A:$H,2,FALSE)</f>
        <v>US and Canada</v>
      </c>
      <c r="AD2" s="1" t="str">
        <f>VLOOKUP(AD$1,'Solver Team Data'!$A:$H,2,FALSE)</f>
        <v>Latin America and the Caribbean</v>
      </c>
      <c r="AE2" s="1" t="str">
        <f>VLOOKUP(AE$1,'Solver Team Data'!$A:$H,2,FALSE)</f>
        <v>Middle East and North Africa</v>
      </c>
      <c r="AF2" s="1" t="str">
        <f>VLOOKUP(AF$1,'Solver Team Data'!$A:$H,2,FALSE)</f>
        <v>Middle East and North Africa</v>
      </c>
      <c r="AG2" s="1" t="str">
        <f>VLOOKUP(AG$1,'Solver Team Data'!$A:$H,2,FALSE)</f>
        <v>East and Southeast Asia</v>
      </c>
      <c r="AH2" s="1" t="str">
        <f>VLOOKUP(AH$1,'Solver Team Data'!$A:$H,2,FALSE)</f>
        <v>Latin America and the Caribbean</v>
      </c>
    </row>
    <row r="3" spans="1:34" ht="15.75" customHeight="1">
      <c r="A3" s="5"/>
      <c r="B3" s="1" t="s">
        <v>137</v>
      </c>
      <c r="C3" s="11" t="str">
        <f>VLOOKUP(C$1,'Solver Team Data'!$A:$H,3,FALSE)</f>
        <v>US and Canada</v>
      </c>
      <c r="D3" s="11">
        <f>VLOOKUP(D$1,'Solver Team Data'!$A:$H,3,FALSE)</f>
        <v>0</v>
      </c>
      <c r="E3" s="11">
        <f>VLOOKUP(E$1,'Solver Team Data'!$A:$H,3,FALSE)</f>
        <v>0</v>
      </c>
      <c r="F3" s="11">
        <f>VLOOKUP(F$1,'Solver Team Data'!$A:$H,3,FALSE)</f>
        <v>0</v>
      </c>
      <c r="G3" s="11">
        <f>VLOOKUP(G$1,'Solver Team Data'!$A:$H,3,FALSE)</f>
        <v>0</v>
      </c>
      <c r="H3" s="11">
        <f>VLOOKUP(H$1,'Solver Team Data'!$A:$H,3,FALSE)</f>
        <v>0</v>
      </c>
      <c r="I3" s="11">
        <f>VLOOKUP(I$1,'Solver Team Data'!$A:$H,3,FALSE)</f>
        <v>0</v>
      </c>
      <c r="J3" s="11">
        <f>VLOOKUP(J$1,'Solver Team Data'!$A:$H,3,FALSE)</f>
        <v>0</v>
      </c>
      <c r="K3" s="11" t="str">
        <f>VLOOKUP(K$1,'Solver Team Data'!$A:$H,3,FALSE)</f>
        <v>Europe and Central Asia</v>
      </c>
      <c r="L3" s="11" t="str">
        <f>VLOOKUP(L$1,'Solver Team Data'!$A:$H,3,FALSE)</f>
        <v>Sub-Saharan Africa</v>
      </c>
      <c r="M3" s="11">
        <f>VLOOKUP(M$1,'Solver Team Data'!$A:$H,3,FALSE)</f>
        <v>0</v>
      </c>
      <c r="N3" s="11" t="str">
        <f>VLOOKUP(N$1,'Solver Team Data'!$A:$H,3,FALSE)</f>
        <v>Latin America and the Caribbean</v>
      </c>
      <c r="O3" s="11">
        <f>VLOOKUP(O$1,'Solver Team Data'!$A:$H,3,FALSE)</f>
        <v>0</v>
      </c>
      <c r="P3" s="11">
        <f>VLOOKUP(P$1,'Solver Team Data'!$A:$H,3,FALSE)</f>
        <v>0</v>
      </c>
      <c r="Q3" s="11">
        <f>VLOOKUP(Q$1,'Solver Team Data'!$A:$H,3,FALSE)</f>
        <v>0</v>
      </c>
      <c r="R3" s="11">
        <f>VLOOKUP(R$1,'Solver Team Data'!$A:$H,3,FALSE)</f>
        <v>0</v>
      </c>
      <c r="S3" s="11">
        <f>VLOOKUP(S$1,'Solver Team Data'!$A:$H,3,FALSE)</f>
        <v>0</v>
      </c>
      <c r="T3" s="11">
        <f>VLOOKUP(T$1,'Solver Team Data'!$A:$H,3,FALSE)</f>
        <v>0</v>
      </c>
      <c r="U3" s="11" t="str">
        <f>VLOOKUP(U$1,'Solver Team Data'!$A:$H,3,FALSE)</f>
        <v>Europe and Central Asia</v>
      </c>
      <c r="V3" s="11">
        <f>VLOOKUP(V$1,'Solver Team Data'!$A:$H,3,FALSE)</f>
        <v>0</v>
      </c>
      <c r="W3" s="11">
        <f>VLOOKUP(W$1,'Solver Team Data'!$A:$H,3,FALSE)</f>
        <v>0</v>
      </c>
      <c r="X3" s="11">
        <f>VLOOKUP(X$1,'Solver Team Data'!$A:$H,3,FALSE)</f>
        <v>0</v>
      </c>
      <c r="Y3" s="11">
        <f>VLOOKUP(Y$1,'Solver Team Data'!$A:$H,3,FALSE)</f>
        <v>0</v>
      </c>
      <c r="Z3" s="11">
        <f>VLOOKUP(Z$1,'Solver Team Data'!$A:$H,3,FALSE)</f>
        <v>0</v>
      </c>
      <c r="AA3" s="11">
        <f>VLOOKUP(AA$1,'Solver Team Data'!$A:$H,3,FALSE)</f>
        <v>0</v>
      </c>
      <c r="AB3" s="11">
        <f>VLOOKUP(AB$1,'Solver Team Data'!$A:$H,3,FALSE)</f>
        <v>0</v>
      </c>
      <c r="AC3" s="11">
        <f>VLOOKUP(AC$1,'Solver Team Data'!$A:$H,3,FALSE)</f>
        <v>0</v>
      </c>
      <c r="AD3" s="11">
        <f>VLOOKUP(AD$1,'Solver Team Data'!$A:$H,3,FALSE)</f>
        <v>0</v>
      </c>
      <c r="AE3" s="11">
        <f>VLOOKUP(AE$1,'Solver Team Data'!$A:$H,3,FALSE)</f>
        <v>0</v>
      </c>
      <c r="AF3" s="11">
        <f>VLOOKUP(AF$1,'Solver Team Data'!$A:$H,3,FALSE)</f>
        <v>0</v>
      </c>
      <c r="AG3" s="11">
        <f>VLOOKUP(AG$1,'Solver Team Data'!$A:$H,3,FALSE)</f>
        <v>0</v>
      </c>
      <c r="AH3" s="11">
        <f>VLOOKUP(AH$1,'Solver Team Data'!$A:$H,3,FALSE)</f>
        <v>0</v>
      </c>
    </row>
    <row r="4" spans="1:34" ht="15.75" customHeight="1">
      <c r="A4" s="5"/>
      <c r="B4" s="1" t="s">
        <v>138</v>
      </c>
      <c r="C4" s="1">
        <f>VLOOKUP(C$1,'Solver Team Data'!$A:$H,4,FALSE)</f>
        <v>0</v>
      </c>
      <c r="D4" s="1">
        <f>VLOOKUP(D$1,'Solver Team Data'!$A:$H,4,FALSE)</f>
        <v>0</v>
      </c>
      <c r="E4" s="1">
        <f>VLOOKUP(E$1,'Solver Team Data'!$A:$H,4,FALSE)</f>
        <v>0</v>
      </c>
      <c r="F4" s="1">
        <f>VLOOKUP(F$1,'Solver Team Data'!$A:$H,4,FALSE)</f>
        <v>0</v>
      </c>
      <c r="G4" s="1">
        <f>VLOOKUP(G$1,'Solver Team Data'!$A:$H,4,FALSE)</f>
        <v>0</v>
      </c>
      <c r="H4" s="1">
        <f>VLOOKUP(H$1,'Solver Team Data'!$A:$H,4,FALSE)</f>
        <v>0</v>
      </c>
      <c r="I4" s="1">
        <f>VLOOKUP(I$1,'Solver Team Data'!$A:$H,4,FALSE)</f>
        <v>0</v>
      </c>
      <c r="J4" s="1">
        <f>VLOOKUP(J$1,'Solver Team Data'!$A:$H,4,FALSE)</f>
        <v>0</v>
      </c>
      <c r="K4" s="1">
        <f>VLOOKUP(K$1,'Solver Team Data'!$A:$H,4,FALSE)</f>
        <v>0</v>
      </c>
      <c r="L4" s="1">
        <f>VLOOKUP(L$1,'Solver Team Data'!$A:$H,4,FALSE)</f>
        <v>0</v>
      </c>
      <c r="M4" s="1">
        <f>VLOOKUP(M$1,'Solver Team Data'!$A:$H,4,FALSE)</f>
        <v>0</v>
      </c>
      <c r="N4" s="1" t="str">
        <f>VLOOKUP(N$1,'Solver Team Data'!$A:$H,4,FALSE)</f>
        <v>Europe and Central Asia</v>
      </c>
      <c r="O4" s="1">
        <f>VLOOKUP(O$1,'Solver Team Data'!$A:$H,4,FALSE)</f>
        <v>0</v>
      </c>
      <c r="P4" s="1">
        <f>VLOOKUP(P$1,'Solver Team Data'!$A:$H,4,FALSE)</f>
        <v>0</v>
      </c>
      <c r="Q4" s="1">
        <f>VLOOKUP(Q$1,'Solver Team Data'!$A:$H,4,FALSE)</f>
        <v>0</v>
      </c>
      <c r="R4" s="1">
        <f>VLOOKUP(R$1,'Solver Team Data'!$A:$H,4,FALSE)</f>
        <v>0</v>
      </c>
      <c r="S4" s="1">
        <f>VLOOKUP(S$1,'Solver Team Data'!$A:$H,4,FALSE)</f>
        <v>0</v>
      </c>
      <c r="T4" s="1">
        <f>VLOOKUP(T$1,'Solver Team Data'!$A:$H,4,FALSE)</f>
        <v>0</v>
      </c>
      <c r="U4" s="1" t="str">
        <f>VLOOKUP(U$1,'Solver Team Data'!$A:$H,4,FALSE)</f>
        <v>South Asia</v>
      </c>
      <c r="V4" s="1">
        <f>VLOOKUP(V$1,'Solver Team Data'!$A:$H,4,FALSE)</f>
        <v>0</v>
      </c>
      <c r="W4" s="1">
        <f>VLOOKUP(W$1,'Solver Team Data'!$A:$H,4,FALSE)</f>
        <v>0</v>
      </c>
      <c r="X4" s="1">
        <f>VLOOKUP(X$1,'Solver Team Data'!$A:$H,4,FALSE)</f>
        <v>0</v>
      </c>
      <c r="Y4" s="1">
        <f>VLOOKUP(Y$1,'Solver Team Data'!$A:$H,4,FALSE)</f>
        <v>0</v>
      </c>
      <c r="Z4" s="1">
        <f>VLOOKUP(Z$1,'Solver Team Data'!$A:$H,4,FALSE)</f>
        <v>0</v>
      </c>
      <c r="AA4" s="1">
        <f>VLOOKUP(AA$1,'Solver Team Data'!$A:$H,4,FALSE)</f>
        <v>0</v>
      </c>
      <c r="AB4" s="1">
        <f>VLOOKUP(AB$1,'Solver Team Data'!$A:$H,4,FALSE)</f>
        <v>0</v>
      </c>
      <c r="AC4" s="1">
        <f>VLOOKUP(AC$1,'Solver Team Data'!$A:$H,4,FALSE)</f>
        <v>0</v>
      </c>
      <c r="AD4" s="1">
        <f>VLOOKUP(AD$1,'Solver Team Data'!$A:$H,4,FALSE)</f>
        <v>0</v>
      </c>
      <c r="AE4" s="1">
        <f>VLOOKUP(AE$1,'Solver Team Data'!$A:$H,4,FALSE)</f>
        <v>0</v>
      </c>
      <c r="AF4" s="1">
        <f>VLOOKUP(AF$1,'Solver Team Data'!$A:$H,4,FALSE)</f>
        <v>0</v>
      </c>
      <c r="AG4" s="1">
        <f>VLOOKUP(AG$1,'Solver Team Data'!$A:$H,4,FALSE)</f>
        <v>0</v>
      </c>
      <c r="AH4" s="1">
        <f>VLOOKUP(AH$1,'Solver Team Data'!$A:$H,4,FALSE)</f>
        <v>0</v>
      </c>
    </row>
    <row r="5" spans="1:34" ht="15.75" customHeight="1">
      <c r="A5" s="5"/>
      <c r="B5" s="1" t="s">
        <v>139</v>
      </c>
      <c r="C5" s="1">
        <f>VLOOKUP(C$1,'Solver Team Data'!$A:$H,5,FALSE)</f>
        <v>0</v>
      </c>
      <c r="D5" s="1">
        <f>VLOOKUP(D$1,'Solver Team Data'!$A:$H,5,FALSE)</f>
        <v>0</v>
      </c>
      <c r="E5" s="1">
        <f>VLOOKUP(E$1,'Solver Team Data'!$A:$H,5,FALSE)</f>
        <v>0</v>
      </c>
      <c r="F5" s="1">
        <f>VLOOKUP(F$1,'Solver Team Data'!$A:$H,5,FALSE)</f>
        <v>0</v>
      </c>
      <c r="G5" s="1">
        <f>VLOOKUP(G$1,'Solver Team Data'!$A:$H,5,FALSE)</f>
        <v>0</v>
      </c>
      <c r="H5" s="1">
        <f>VLOOKUP(H$1,'Solver Team Data'!$A:$H,5,FALSE)</f>
        <v>0</v>
      </c>
      <c r="I5" s="1">
        <f>VLOOKUP(I$1,'Solver Team Data'!$A:$H,5,FALSE)</f>
        <v>0</v>
      </c>
      <c r="J5" s="1">
        <f>VLOOKUP(J$1,'Solver Team Data'!$A:$H,5,FALSE)</f>
        <v>0</v>
      </c>
      <c r="K5" s="1">
        <f>VLOOKUP(K$1,'Solver Team Data'!$A:$H,5,FALSE)</f>
        <v>0</v>
      </c>
      <c r="L5" s="1">
        <f>VLOOKUP(L$1,'Solver Team Data'!$A:$H,5,FALSE)</f>
        <v>0</v>
      </c>
      <c r="M5" s="1">
        <f>VLOOKUP(M$1,'Solver Team Data'!$A:$H,5,FALSE)</f>
        <v>0</v>
      </c>
      <c r="N5" s="1">
        <f>VLOOKUP(N$1,'Solver Team Data'!$A:$H,5,FALSE)</f>
        <v>0</v>
      </c>
      <c r="O5" s="1">
        <f>VLOOKUP(O$1,'Solver Team Data'!$A:$H,5,FALSE)</f>
        <v>0</v>
      </c>
      <c r="P5" s="1">
        <f>VLOOKUP(P$1,'Solver Team Data'!$A:$H,5,FALSE)</f>
        <v>0</v>
      </c>
      <c r="Q5" s="1">
        <f>VLOOKUP(Q$1,'Solver Team Data'!$A:$H,5,FALSE)</f>
        <v>0</v>
      </c>
      <c r="R5" s="1">
        <f>VLOOKUP(R$1,'Solver Team Data'!$A:$H,5,FALSE)</f>
        <v>0</v>
      </c>
      <c r="S5" s="1">
        <f>VLOOKUP(S$1,'Solver Team Data'!$A:$H,5,FALSE)</f>
        <v>0</v>
      </c>
      <c r="T5" s="1">
        <f>VLOOKUP(T$1,'Solver Team Data'!$A:$H,5,FALSE)</f>
        <v>0</v>
      </c>
      <c r="U5" s="1" t="str">
        <f>VLOOKUP(U$1,'Solver Team Data'!$A:$H,5,FALSE)</f>
        <v>East and Southeast Asia</v>
      </c>
      <c r="V5" s="1">
        <f>VLOOKUP(V$1,'Solver Team Data'!$A:$H,5,FALSE)</f>
        <v>0</v>
      </c>
      <c r="W5" s="1">
        <f>VLOOKUP(W$1,'Solver Team Data'!$A:$H,5,FALSE)</f>
        <v>0</v>
      </c>
      <c r="X5" s="1">
        <f>VLOOKUP(X$1,'Solver Team Data'!$A:$H,5,FALSE)</f>
        <v>0</v>
      </c>
      <c r="Y5" s="1">
        <f>VLOOKUP(Y$1,'Solver Team Data'!$A:$H,5,FALSE)</f>
        <v>0</v>
      </c>
      <c r="Z5" s="1">
        <f>VLOOKUP(Z$1,'Solver Team Data'!$A:$H,5,FALSE)</f>
        <v>0</v>
      </c>
      <c r="AA5" s="1">
        <f>VLOOKUP(AA$1,'Solver Team Data'!$A:$H,5,FALSE)</f>
        <v>0</v>
      </c>
      <c r="AB5" s="1">
        <f>VLOOKUP(AB$1,'Solver Team Data'!$A:$H,5,FALSE)</f>
        <v>0</v>
      </c>
      <c r="AC5" s="1">
        <f>VLOOKUP(AC$1,'Solver Team Data'!$A:$H,5,FALSE)</f>
        <v>0</v>
      </c>
      <c r="AD5" s="1">
        <f>VLOOKUP(AD$1,'Solver Team Data'!$A:$H,5,FALSE)</f>
        <v>0</v>
      </c>
      <c r="AE5" s="1">
        <f>VLOOKUP(AE$1,'Solver Team Data'!$A:$H,5,FALSE)</f>
        <v>0</v>
      </c>
      <c r="AF5" s="1">
        <f>VLOOKUP(AF$1,'Solver Team Data'!$A:$H,5,FALSE)</f>
        <v>0</v>
      </c>
      <c r="AG5" s="1">
        <f>VLOOKUP(AG$1,'Solver Team Data'!$A:$H,5,FALSE)</f>
        <v>0</v>
      </c>
      <c r="AH5" s="1">
        <f>VLOOKUP(AH$1,'Solver Team Data'!$A:$H,5,FALSE)</f>
        <v>0</v>
      </c>
    </row>
    <row r="6" spans="1:34" ht="15.75" customHeight="1">
      <c r="A6" s="5"/>
      <c r="B6" s="1" t="s">
        <v>140</v>
      </c>
      <c r="C6" s="11">
        <f>VLOOKUP(C$1,'Solver Team Data'!$A:$H,6,FALSE)</f>
        <v>0</v>
      </c>
      <c r="D6" s="11">
        <f>VLOOKUP(D$1,'Solver Team Data'!$A:$H,6,FALSE)</f>
        <v>0</v>
      </c>
      <c r="E6" s="11">
        <f>VLOOKUP(E$1,'Solver Team Data'!$A:$H,6,FALSE)</f>
        <v>0</v>
      </c>
      <c r="F6" s="11">
        <f>VLOOKUP(F$1,'Solver Team Data'!$A:$H,6,FALSE)</f>
        <v>0</v>
      </c>
      <c r="G6" s="11">
        <f>VLOOKUP(G$1,'Solver Team Data'!$A:$H,6,FALSE)</f>
        <v>0</v>
      </c>
      <c r="H6" s="11">
        <f>VLOOKUP(H$1,'Solver Team Data'!$A:$H,6,FALSE)</f>
        <v>0</v>
      </c>
      <c r="I6" s="11">
        <f>VLOOKUP(I$1,'Solver Team Data'!$A:$H,6,FALSE)</f>
        <v>0</v>
      </c>
      <c r="J6" s="11">
        <f>VLOOKUP(J$1,'Solver Team Data'!$A:$H,6,FALSE)</f>
        <v>0</v>
      </c>
      <c r="K6" s="11">
        <f>VLOOKUP(K$1,'Solver Team Data'!$A:$H,6,FALSE)</f>
        <v>0</v>
      </c>
      <c r="L6" s="11">
        <f>VLOOKUP(L$1,'Solver Team Data'!$A:$H,6,FALSE)</f>
        <v>0</v>
      </c>
      <c r="M6" s="11">
        <f>VLOOKUP(M$1,'Solver Team Data'!$A:$H,6,FALSE)</f>
        <v>0</v>
      </c>
      <c r="N6" s="11">
        <f>VLOOKUP(N$1,'Solver Team Data'!$A:$H,6,FALSE)</f>
        <v>0</v>
      </c>
      <c r="O6" s="11">
        <f>VLOOKUP(O$1,'Solver Team Data'!$A:$H,6,FALSE)</f>
        <v>0</v>
      </c>
      <c r="P6" s="11">
        <f>VLOOKUP(P$1,'Solver Team Data'!$A:$H,6,FALSE)</f>
        <v>0</v>
      </c>
      <c r="Q6" s="11">
        <f>VLOOKUP(Q$1,'Solver Team Data'!$A:$H,6,FALSE)</f>
        <v>0</v>
      </c>
      <c r="R6" s="11">
        <f>VLOOKUP(R$1,'Solver Team Data'!$A:$H,6,FALSE)</f>
        <v>0</v>
      </c>
      <c r="S6" s="11">
        <f>VLOOKUP(S$1,'Solver Team Data'!$A:$H,6,FALSE)</f>
        <v>0</v>
      </c>
      <c r="T6" s="11">
        <f>VLOOKUP(T$1,'Solver Team Data'!$A:$H,6,FALSE)</f>
        <v>0</v>
      </c>
      <c r="U6" s="11">
        <f>VLOOKUP(U$1,'Solver Team Data'!$A:$H,6,FALSE)</f>
        <v>0</v>
      </c>
      <c r="V6" s="11">
        <f>VLOOKUP(V$1,'Solver Team Data'!$A:$H,6,FALSE)</f>
        <v>0</v>
      </c>
      <c r="W6" s="11">
        <f>VLOOKUP(W$1,'Solver Team Data'!$A:$H,6,FALSE)</f>
        <v>0</v>
      </c>
      <c r="X6" s="11">
        <f>VLOOKUP(X$1,'Solver Team Data'!$A:$H,6,FALSE)</f>
        <v>0</v>
      </c>
      <c r="Y6" s="11">
        <f>VLOOKUP(Y$1,'Solver Team Data'!$A:$H,6,FALSE)</f>
        <v>0</v>
      </c>
      <c r="Z6" s="11">
        <f>VLOOKUP(Z$1,'Solver Team Data'!$A:$H,6,FALSE)</f>
        <v>0</v>
      </c>
      <c r="AA6" s="11">
        <f>VLOOKUP(AA$1,'Solver Team Data'!$A:$H,6,FALSE)</f>
        <v>0</v>
      </c>
      <c r="AB6" s="11">
        <f>VLOOKUP(AB$1,'Solver Team Data'!$A:$H,6,FALSE)</f>
        <v>0</v>
      </c>
      <c r="AC6" s="11">
        <f>VLOOKUP(AC$1,'Solver Team Data'!$A:$H,6,FALSE)</f>
        <v>0</v>
      </c>
      <c r="AD6" s="11">
        <f>VLOOKUP(AD$1,'Solver Team Data'!$A:$H,6,FALSE)</f>
        <v>0</v>
      </c>
      <c r="AE6" s="11">
        <f>VLOOKUP(AE$1,'Solver Team Data'!$A:$H,6,FALSE)</f>
        <v>0</v>
      </c>
      <c r="AF6" s="11">
        <f>VLOOKUP(AF$1,'Solver Team Data'!$A:$H,6,FALSE)</f>
        <v>0</v>
      </c>
      <c r="AG6" s="11">
        <f>VLOOKUP(AG$1,'Solver Team Data'!$A:$H,6,FALSE)</f>
        <v>0</v>
      </c>
      <c r="AH6" s="11">
        <f>VLOOKUP(AH$1,'Solver Team Data'!$A:$H,6,FALSE)</f>
        <v>0</v>
      </c>
    </row>
    <row r="7" spans="1:34" ht="15.75" customHeight="1">
      <c r="A7" s="5"/>
      <c r="B7" s="1" t="s">
        <v>141</v>
      </c>
      <c r="C7" s="1">
        <f>VLOOKUP(C$1,'Solver Team Data'!$A:$H,7,FALSE)</f>
        <v>0</v>
      </c>
      <c r="D7" s="1">
        <f>VLOOKUP(D$1,'Solver Team Data'!$A:$H,7,FALSE)</f>
        <v>0</v>
      </c>
      <c r="E7" s="1">
        <f>VLOOKUP(E$1,'Solver Team Data'!$A:$H,7,FALSE)</f>
        <v>0</v>
      </c>
      <c r="F7" s="1">
        <f>VLOOKUP(F$1,'Solver Team Data'!$A:$H,7,FALSE)</f>
        <v>0</v>
      </c>
      <c r="G7" s="1">
        <f>VLOOKUP(G$1,'Solver Team Data'!$A:$H,7,FALSE)</f>
        <v>0</v>
      </c>
      <c r="H7" s="1">
        <f>VLOOKUP(H$1,'Solver Team Data'!$A:$H,7,FALSE)</f>
        <v>0</v>
      </c>
      <c r="I7" s="1">
        <f>VLOOKUP(I$1,'Solver Team Data'!$A:$H,7,FALSE)</f>
        <v>0</v>
      </c>
      <c r="J7" s="1">
        <f>VLOOKUP(J$1,'Solver Team Data'!$A:$H,7,FALSE)</f>
        <v>0</v>
      </c>
      <c r="K7" s="1">
        <f>VLOOKUP(K$1,'Solver Team Data'!$A:$H,7,FALSE)</f>
        <v>0</v>
      </c>
      <c r="L7" s="1">
        <f>VLOOKUP(L$1,'Solver Team Data'!$A:$H,7,FALSE)</f>
        <v>0</v>
      </c>
      <c r="M7" s="1">
        <f>VLOOKUP(M$1,'Solver Team Data'!$A:$H,7,FALSE)</f>
        <v>0</v>
      </c>
      <c r="N7" s="1">
        <f>VLOOKUP(N$1,'Solver Team Data'!$A:$H,7,FALSE)</f>
        <v>0</v>
      </c>
      <c r="O7" s="1">
        <f>VLOOKUP(O$1,'Solver Team Data'!$A:$H,7,FALSE)</f>
        <v>0</v>
      </c>
      <c r="P7" s="1">
        <f>VLOOKUP(P$1,'Solver Team Data'!$A:$H,7,FALSE)</f>
        <v>0</v>
      </c>
      <c r="Q7" s="1">
        <f>VLOOKUP(Q$1,'Solver Team Data'!$A:$H,7,FALSE)</f>
        <v>0</v>
      </c>
      <c r="R7" s="1">
        <f>VLOOKUP(R$1,'Solver Team Data'!$A:$H,7,FALSE)</f>
        <v>0</v>
      </c>
      <c r="S7" s="1">
        <f>VLOOKUP(S$1,'Solver Team Data'!$A:$H,7,FALSE)</f>
        <v>0</v>
      </c>
      <c r="T7" s="1">
        <f>VLOOKUP(T$1,'Solver Team Data'!$A:$H,7,FALSE)</f>
        <v>0</v>
      </c>
      <c r="U7" s="1">
        <f>VLOOKUP(U$1,'Solver Team Data'!$A:$H,7,FALSE)</f>
        <v>0</v>
      </c>
      <c r="V7" s="1">
        <f>VLOOKUP(V$1,'Solver Team Data'!$A:$H,7,FALSE)</f>
        <v>0</v>
      </c>
      <c r="W7" s="1">
        <f>VLOOKUP(W$1,'Solver Team Data'!$A:$H,7,FALSE)</f>
        <v>0</v>
      </c>
      <c r="X7" s="1">
        <f>VLOOKUP(X$1,'Solver Team Data'!$A:$H,7,FALSE)</f>
        <v>0</v>
      </c>
      <c r="Y7" s="1">
        <f>VLOOKUP(Y$1,'Solver Team Data'!$A:$H,7,FALSE)</f>
        <v>0</v>
      </c>
      <c r="Z7" s="1">
        <f>VLOOKUP(Z$1,'Solver Team Data'!$A:$H,7,FALSE)</f>
        <v>0</v>
      </c>
      <c r="AA7" s="1">
        <f>VLOOKUP(AA$1,'Solver Team Data'!$A:$H,7,FALSE)</f>
        <v>0</v>
      </c>
      <c r="AB7" s="1">
        <f>VLOOKUP(AB$1,'Solver Team Data'!$A:$H,7,FALSE)</f>
        <v>0</v>
      </c>
      <c r="AC7" s="1">
        <f>VLOOKUP(AC$1,'Solver Team Data'!$A:$H,7,FALSE)</f>
        <v>0</v>
      </c>
      <c r="AD7" s="1">
        <f>VLOOKUP(AD$1,'Solver Team Data'!$A:$H,7,FALSE)</f>
        <v>0</v>
      </c>
      <c r="AE7" s="1">
        <f>VLOOKUP(AE$1,'Solver Team Data'!$A:$H,7,FALSE)</f>
        <v>0</v>
      </c>
      <c r="AF7" s="1">
        <f>VLOOKUP(AF$1,'Solver Team Data'!$A:$H,7,FALSE)</f>
        <v>0</v>
      </c>
      <c r="AG7" s="1">
        <f>VLOOKUP(AG$1,'Solver Team Data'!$A:$H,7,FALSE)</f>
        <v>0</v>
      </c>
      <c r="AH7" s="1">
        <f>VLOOKUP(AH$1,'Solver Team Data'!$A:$H,7,FALSE)</f>
        <v>0</v>
      </c>
    </row>
    <row r="8" spans="1:34" ht="15.75" customHeight="1">
      <c r="A8" s="5"/>
      <c r="B8" s="1" t="s">
        <v>142</v>
      </c>
      <c r="C8" s="1">
        <f>VLOOKUP(C$1,'Solver Team Data'!$A:$H,8,FALSE)</f>
        <v>0</v>
      </c>
      <c r="D8" s="1">
        <f>VLOOKUP(D$1,'Solver Team Data'!$A:$H,8,FALSE)</f>
        <v>0</v>
      </c>
      <c r="E8" s="1">
        <f>VLOOKUP(E$1,'Solver Team Data'!$A:$H,8,FALSE)</f>
        <v>0</v>
      </c>
      <c r="F8" s="1">
        <f>VLOOKUP(F$1,'Solver Team Data'!$A:$H,8,FALSE)</f>
        <v>0</v>
      </c>
      <c r="G8" s="1">
        <f>VLOOKUP(G$1,'Solver Team Data'!$A:$H,8,FALSE)</f>
        <v>0</v>
      </c>
      <c r="H8" s="1">
        <f>VLOOKUP(H$1,'Solver Team Data'!$A:$H,8,FALSE)</f>
        <v>0</v>
      </c>
      <c r="I8" s="1">
        <f>VLOOKUP(I$1,'Solver Team Data'!$A:$H,8,FALSE)</f>
        <v>0</v>
      </c>
      <c r="J8" s="1">
        <f>VLOOKUP(J$1,'Solver Team Data'!$A:$H,8,FALSE)</f>
        <v>0</v>
      </c>
      <c r="K8" s="1">
        <f>VLOOKUP(K$1,'Solver Team Data'!$A:$H,8,FALSE)</f>
        <v>0</v>
      </c>
      <c r="L8" s="1">
        <f>VLOOKUP(L$1,'Solver Team Data'!$A:$H,8,FALSE)</f>
        <v>0</v>
      </c>
      <c r="M8" s="1">
        <f>VLOOKUP(M$1,'Solver Team Data'!$A:$H,8,FALSE)</f>
        <v>0</v>
      </c>
      <c r="N8" s="1">
        <f>VLOOKUP(N$1,'Solver Team Data'!$A:$H,8,FALSE)</f>
        <v>0</v>
      </c>
      <c r="O8" s="1">
        <f>VLOOKUP(O$1,'Solver Team Data'!$A:$H,8,FALSE)</f>
        <v>0</v>
      </c>
      <c r="P8" s="1">
        <f>VLOOKUP(P$1,'Solver Team Data'!$A:$H,8,FALSE)</f>
        <v>0</v>
      </c>
      <c r="Q8" s="1">
        <f>VLOOKUP(Q$1,'Solver Team Data'!$A:$H,8,FALSE)</f>
        <v>0</v>
      </c>
      <c r="R8" s="1">
        <f>VLOOKUP(R$1,'Solver Team Data'!$A:$H,8,FALSE)</f>
        <v>0</v>
      </c>
      <c r="S8" s="1">
        <f>VLOOKUP(S$1,'Solver Team Data'!$A:$H,8,FALSE)</f>
        <v>0</v>
      </c>
      <c r="T8" s="1">
        <f>VLOOKUP(T$1,'Solver Team Data'!$A:$H,8,FALSE)</f>
        <v>0</v>
      </c>
      <c r="U8" s="1">
        <f>VLOOKUP(U$1,'Solver Team Data'!$A:$H,8,FALSE)</f>
        <v>0</v>
      </c>
      <c r="V8" s="1">
        <f>VLOOKUP(V$1,'Solver Team Data'!$A:$H,8,FALSE)</f>
        <v>0</v>
      </c>
      <c r="W8" s="1">
        <f>VLOOKUP(W$1,'Solver Team Data'!$A:$H,8,FALSE)</f>
        <v>0</v>
      </c>
      <c r="X8" s="1">
        <f>VLOOKUP(X$1,'Solver Team Data'!$A:$H,8,FALSE)</f>
        <v>0</v>
      </c>
      <c r="Y8" s="1">
        <f>VLOOKUP(Y$1,'Solver Team Data'!$A:$H,8,FALSE)</f>
        <v>0</v>
      </c>
      <c r="Z8" s="1">
        <f>VLOOKUP(Z$1,'Solver Team Data'!$A:$H,8,FALSE)</f>
        <v>0</v>
      </c>
      <c r="AA8" s="1">
        <f>VLOOKUP(AA$1,'Solver Team Data'!$A:$H,8,FALSE)</f>
        <v>0</v>
      </c>
      <c r="AB8" s="1">
        <f>VLOOKUP(AB$1,'Solver Team Data'!$A:$H,8,FALSE)</f>
        <v>0</v>
      </c>
      <c r="AC8" s="1">
        <f>VLOOKUP(AC$1,'Solver Team Data'!$A:$H,8,FALSE)</f>
        <v>0</v>
      </c>
      <c r="AD8" s="1">
        <f>VLOOKUP(AD$1,'Solver Team Data'!$A:$H,8,FALSE)</f>
        <v>0</v>
      </c>
      <c r="AE8" s="1">
        <f>VLOOKUP(AE$1,'Solver Team Data'!$A:$H,8,FALSE)</f>
        <v>0</v>
      </c>
      <c r="AF8" s="1">
        <f>VLOOKUP(AF$1,'Solver Team Data'!$A:$H,8,FALSE)</f>
        <v>0</v>
      </c>
      <c r="AG8" s="1">
        <f>VLOOKUP(AG$1,'Solver Team Data'!$A:$H,8,FALSE)</f>
        <v>0</v>
      </c>
      <c r="AH8" s="1">
        <f>VLOOKUP(AH$1,'Solver Team Data'!$A:$H,8,FALSE)</f>
        <v>0</v>
      </c>
    </row>
    <row r="9" spans="1:34" ht="15.75" customHeight="1">
      <c r="A9" s="7" t="s">
        <v>36</v>
      </c>
      <c r="B9" s="1" t="str">
        <f>VLOOKUP($A9,'Partner Data'!$A:$B,2,FALSE)</f>
        <v>US and Canada,Europe and Central Asia,East and Southeast Asia</v>
      </c>
      <c r="C9" s="1">
        <f t="shared" ref="C9:AH9" si="0">IF(AND(NOT(ISBLANK(C$2)),NOT(ISERROR(FIND(C$2,$B9)))),1,0)+IF(AND(NOT(ISBLANK(C$3)),NOT(ISERROR(FIND(C$3,$B9)))),1,0)+IF(AND(NOT(ISBLANK(C$4)),NOT(ISERROR(FIND(C$4,$B9)))),1,0)+IF(AND(NOT(ISBLANK(C$5)),NOT(ISERROR(FIND(C$5,$B9)))),1,0)+IF(AND(NOT(ISBLANK(C$6)),NOT(ISERROR(FIND(C$6,$B9)))),1,0)+IF(AND(NOT(ISBLANK(C$7)),NOT(ISERROR(FIND(C$7,$B9)))),1,0)+IF(AND(NOT(ISBLANK(C$8)),NOT(ISERROR(FIND(C$8,$B9)))),1,0)</f>
        <v>1</v>
      </c>
      <c r="D9" s="1">
        <f t="shared" si="0"/>
        <v>1</v>
      </c>
      <c r="E9" s="1">
        <f t="shared" si="0"/>
        <v>0</v>
      </c>
      <c r="F9" s="1">
        <f t="shared" si="0"/>
        <v>0</v>
      </c>
      <c r="G9" s="1">
        <f t="shared" si="0"/>
        <v>0</v>
      </c>
      <c r="H9" s="1">
        <f t="shared" si="0"/>
        <v>0</v>
      </c>
      <c r="I9" s="1">
        <f t="shared" si="0"/>
        <v>0</v>
      </c>
      <c r="J9" s="1">
        <f t="shared" si="0"/>
        <v>1</v>
      </c>
      <c r="K9" s="1">
        <f t="shared" si="0"/>
        <v>1</v>
      </c>
      <c r="L9" s="1">
        <f t="shared" si="0"/>
        <v>0</v>
      </c>
      <c r="M9" s="1">
        <f t="shared" si="0"/>
        <v>0</v>
      </c>
      <c r="N9" s="1">
        <f t="shared" si="0"/>
        <v>2</v>
      </c>
      <c r="O9" s="1">
        <f t="shared" si="0"/>
        <v>0</v>
      </c>
      <c r="P9" s="1">
        <f t="shared" si="0"/>
        <v>0</v>
      </c>
      <c r="Q9" s="1">
        <f t="shared" si="0"/>
        <v>1</v>
      </c>
      <c r="R9" s="1">
        <f t="shared" si="0"/>
        <v>0</v>
      </c>
      <c r="S9" s="1">
        <f t="shared" si="0"/>
        <v>1</v>
      </c>
      <c r="T9" s="1">
        <f t="shared" si="0"/>
        <v>0</v>
      </c>
      <c r="U9" s="1">
        <f t="shared" si="0"/>
        <v>3</v>
      </c>
      <c r="V9" s="1">
        <f t="shared" si="0"/>
        <v>0</v>
      </c>
      <c r="W9" s="1">
        <f t="shared" si="0"/>
        <v>1</v>
      </c>
      <c r="X9" s="1">
        <f t="shared" si="0"/>
        <v>1</v>
      </c>
      <c r="Y9" s="1">
        <f t="shared" si="0"/>
        <v>0</v>
      </c>
      <c r="Z9" s="1">
        <f t="shared" si="0"/>
        <v>0</v>
      </c>
      <c r="AA9" s="1">
        <f t="shared" si="0"/>
        <v>1</v>
      </c>
      <c r="AB9" s="1">
        <f t="shared" si="0"/>
        <v>0</v>
      </c>
      <c r="AC9" s="1">
        <f t="shared" si="0"/>
        <v>1</v>
      </c>
      <c r="AD9" s="1">
        <f t="shared" si="0"/>
        <v>0</v>
      </c>
      <c r="AE9" s="1">
        <f t="shared" si="0"/>
        <v>0</v>
      </c>
      <c r="AF9" s="1">
        <f t="shared" si="0"/>
        <v>0</v>
      </c>
      <c r="AG9" s="1">
        <f t="shared" si="0"/>
        <v>1</v>
      </c>
      <c r="AH9" s="1">
        <f t="shared" si="0"/>
        <v>0</v>
      </c>
    </row>
    <row r="10" spans="1:34" ht="15.75" customHeight="1">
      <c r="A10" s="7" t="s">
        <v>41</v>
      </c>
      <c r="B10" s="1" t="str">
        <f>VLOOKUP($A10,'Partner Data'!$A:$B,2,FALSE)</f>
        <v>US and Canada,Latin America and the Caribbean,Europe and Central Asia,Sub-Saharan Africa,Middle East and North Africa,East and Southeast Asia</v>
      </c>
      <c r="C10" s="1">
        <f t="shared" ref="C10:AH10" si="1">IF(AND(NOT(ISBLANK(C$2)),NOT(ISERROR(FIND(C$2,$B10)))),1,0)+IF(AND(NOT(ISBLANK(C$3)),NOT(ISERROR(FIND(C$3,$B10)))),1,0)+IF(AND(NOT(ISBLANK(C$4)),NOT(ISERROR(FIND(C$4,$B10)))),1,0)+IF(AND(NOT(ISBLANK(C$5)),NOT(ISERROR(FIND(C$5,$B10)))),1,0)+IF(AND(NOT(ISBLANK(C$6)),NOT(ISERROR(FIND(C$6,$B10)))),1,0)+IF(AND(NOT(ISBLANK(C$7)),NOT(ISERROR(FIND(C$7,$B10)))),1,0)+IF(AND(NOT(ISBLANK(C$8)),NOT(ISERROR(FIND(C$8,$B10)))),1,0)</f>
        <v>1</v>
      </c>
      <c r="D10" s="1">
        <f t="shared" si="1"/>
        <v>1</v>
      </c>
      <c r="E10" s="1">
        <f t="shared" si="1"/>
        <v>1</v>
      </c>
      <c r="F10" s="1">
        <f t="shared" si="1"/>
        <v>0</v>
      </c>
      <c r="G10" s="1">
        <f t="shared" si="1"/>
        <v>0</v>
      </c>
      <c r="H10" s="1">
        <f t="shared" si="1"/>
        <v>1</v>
      </c>
      <c r="I10" s="1">
        <f t="shared" si="1"/>
        <v>0</v>
      </c>
      <c r="J10" s="1">
        <f t="shared" si="1"/>
        <v>1</v>
      </c>
      <c r="K10" s="1">
        <f t="shared" si="1"/>
        <v>2</v>
      </c>
      <c r="L10" s="1">
        <f t="shared" si="1"/>
        <v>2</v>
      </c>
      <c r="M10" s="1">
        <f t="shared" si="1"/>
        <v>0</v>
      </c>
      <c r="N10" s="1">
        <f t="shared" si="1"/>
        <v>3</v>
      </c>
      <c r="O10" s="1">
        <f t="shared" si="1"/>
        <v>0</v>
      </c>
      <c r="P10" s="1">
        <f t="shared" si="1"/>
        <v>0</v>
      </c>
      <c r="Q10" s="1">
        <f t="shared" si="1"/>
        <v>1</v>
      </c>
      <c r="R10" s="1">
        <f t="shared" si="1"/>
        <v>0</v>
      </c>
      <c r="S10" s="1">
        <f t="shared" si="1"/>
        <v>1</v>
      </c>
      <c r="T10" s="1">
        <f t="shared" si="1"/>
        <v>1</v>
      </c>
      <c r="U10" s="1">
        <f t="shared" si="1"/>
        <v>3</v>
      </c>
      <c r="V10" s="1">
        <f t="shared" si="1"/>
        <v>0</v>
      </c>
      <c r="W10" s="1">
        <f t="shared" si="1"/>
        <v>1</v>
      </c>
      <c r="X10" s="1">
        <f t="shared" si="1"/>
        <v>1</v>
      </c>
      <c r="Y10" s="1">
        <f t="shared" si="1"/>
        <v>1</v>
      </c>
      <c r="Z10" s="1">
        <f t="shared" si="1"/>
        <v>1</v>
      </c>
      <c r="AA10" s="1">
        <f t="shared" si="1"/>
        <v>1</v>
      </c>
      <c r="AB10" s="1">
        <f t="shared" si="1"/>
        <v>1</v>
      </c>
      <c r="AC10" s="1">
        <f t="shared" si="1"/>
        <v>1</v>
      </c>
      <c r="AD10" s="1">
        <f t="shared" si="1"/>
        <v>1</v>
      </c>
      <c r="AE10" s="1">
        <f t="shared" si="1"/>
        <v>1</v>
      </c>
      <c r="AF10" s="1">
        <f t="shared" si="1"/>
        <v>1</v>
      </c>
      <c r="AG10" s="1">
        <f t="shared" si="1"/>
        <v>1</v>
      </c>
      <c r="AH10" s="1">
        <f t="shared" si="1"/>
        <v>1</v>
      </c>
    </row>
    <row r="11" spans="1:34" ht="15.75" customHeight="1">
      <c r="A11" s="7" t="s">
        <v>44</v>
      </c>
      <c r="B11" s="1" t="str">
        <f>VLOOKUP($A11,'Partner Data'!$A:$B,2,FALSE)</f>
        <v>Latin America and the Caribbean</v>
      </c>
      <c r="C11" s="1">
        <f t="shared" ref="C11:AH11" si="2">IF(AND(NOT(ISBLANK(C$2)),NOT(ISERROR(FIND(C$2,$B11)))),1,0)+IF(AND(NOT(ISBLANK(C$3)),NOT(ISERROR(FIND(C$3,$B11)))),1,0)+IF(AND(NOT(ISBLANK(C$4)),NOT(ISERROR(FIND(C$4,$B11)))),1,0)+IF(AND(NOT(ISBLANK(C$5)),NOT(ISERROR(FIND(C$5,$B11)))),1,0)+IF(AND(NOT(ISBLANK(C$6)),NOT(ISERROR(FIND(C$6,$B11)))),1,0)+IF(AND(NOT(ISBLANK(C$7)),NOT(ISERROR(FIND(C$7,$B11)))),1,0)+IF(AND(NOT(ISBLANK(C$8)),NOT(ISERROR(FIND(C$8,$B11)))),1,0)</f>
        <v>0</v>
      </c>
      <c r="D11" s="1">
        <f t="shared" si="2"/>
        <v>0</v>
      </c>
      <c r="E11" s="1">
        <f t="shared" si="2"/>
        <v>1</v>
      </c>
      <c r="F11" s="1">
        <f t="shared" si="2"/>
        <v>0</v>
      </c>
      <c r="G11" s="1">
        <f t="shared" si="2"/>
        <v>0</v>
      </c>
      <c r="H11" s="1">
        <f t="shared" si="2"/>
        <v>0</v>
      </c>
      <c r="I11" s="1">
        <f t="shared" si="2"/>
        <v>0</v>
      </c>
      <c r="J11" s="1">
        <f t="shared" si="2"/>
        <v>0</v>
      </c>
      <c r="K11" s="1">
        <f t="shared" si="2"/>
        <v>0</v>
      </c>
      <c r="L11" s="1">
        <f t="shared" si="2"/>
        <v>1</v>
      </c>
      <c r="M11" s="1">
        <f t="shared" si="2"/>
        <v>0</v>
      </c>
      <c r="N11" s="1">
        <f t="shared" si="2"/>
        <v>1</v>
      </c>
      <c r="O11" s="1">
        <f t="shared" si="2"/>
        <v>0</v>
      </c>
      <c r="P11" s="1">
        <f t="shared" si="2"/>
        <v>0</v>
      </c>
      <c r="Q11" s="1">
        <f t="shared" si="2"/>
        <v>0</v>
      </c>
      <c r="R11" s="1">
        <f t="shared" si="2"/>
        <v>0</v>
      </c>
      <c r="S11" s="1">
        <f t="shared" si="2"/>
        <v>0</v>
      </c>
      <c r="T11" s="1">
        <f t="shared" si="2"/>
        <v>0</v>
      </c>
      <c r="U11" s="1">
        <f t="shared" si="2"/>
        <v>0</v>
      </c>
      <c r="V11" s="1">
        <f t="shared" si="2"/>
        <v>0</v>
      </c>
      <c r="W11" s="1">
        <f t="shared" si="2"/>
        <v>0</v>
      </c>
      <c r="X11" s="1">
        <f t="shared" si="2"/>
        <v>0</v>
      </c>
      <c r="Y11" s="1">
        <f t="shared" si="2"/>
        <v>1</v>
      </c>
      <c r="Z11" s="1">
        <f t="shared" si="2"/>
        <v>1</v>
      </c>
      <c r="AA11" s="1">
        <f t="shared" si="2"/>
        <v>0</v>
      </c>
      <c r="AB11" s="1">
        <f t="shared" si="2"/>
        <v>1</v>
      </c>
      <c r="AC11" s="1">
        <f t="shared" si="2"/>
        <v>0</v>
      </c>
      <c r="AD11" s="1">
        <f t="shared" si="2"/>
        <v>1</v>
      </c>
      <c r="AE11" s="1">
        <f t="shared" si="2"/>
        <v>0</v>
      </c>
      <c r="AF11" s="1">
        <f t="shared" si="2"/>
        <v>0</v>
      </c>
      <c r="AG11" s="1">
        <f t="shared" si="2"/>
        <v>0</v>
      </c>
      <c r="AH11" s="1">
        <f t="shared" si="2"/>
        <v>1</v>
      </c>
    </row>
    <row r="12" spans="1:34" ht="15.75" customHeight="1">
      <c r="A12" s="7" t="s">
        <v>47</v>
      </c>
      <c r="B12" s="1" t="str">
        <f>VLOOKUP($A12,'Partner Data'!$A:$B,2,FALSE)</f>
        <v>US and Canada</v>
      </c>
      <c r="C12" s="1">
        <f t="shared" ref="C12:AH12" si="3">IF(AND(NOT(ISBLANK(C$2)),NOT(ISERROR(FIND(C$2,$B12)))),1,0)+IF(AND(NOT(ISBLANK(C$3)),NOT(ISERROR(FIND(C$3,$B12)))),1,0)+IF(AND(NOT(ISBLANK(C$4)),NOT(ISERROR(FIND(C$4,$B12)))),1,0)+IF(AND(NOT(ISBLANK(C$5)),NOT(ISERROR(FIND(C$5,$B12)))),1,0)+IF(AND(NOT(ISBLANK(C$6)),NOT(ISERROR(FIND(C$6,$B12)))),1,0)+IF(AND(NOT(ISBLANK(C$7)),NOT(ISERROR(FIND(C$7,$B12)))),1,0)+IF(AND(NOT(ISBLANK(C$8)),NOT(ISERROR(FIND(C$8,$B12)))),1,0)</f>
        <v>1</v>
      </c>
      <c r="D12" s="1">
        <f t="shared" si="3"/>
        <v>1</v>
      </c>
      <c r="E12" s="1">
        <f t="shared" si="3"/>
        <v>0</v>
      </c>
      <c r="F12" s="1">
        <f t="shared" si="3"/>
        <v>0</v>
      </c>
      <c r="G12" s="1">
        <f t="shared" si="3"/>
        <v>0</v>
      </c>
      <c r="H12" s="1">
        <f t="shared" si="3"/>
        <v>0</v>
      </c>
      <c r="I12" s="1">
        <f t="shared" si="3"/>
        <v>0</v>
      </c>
      <c r="J12" s="1">
        <f t="shared" si="3"/>
        <v>1</v>
      </c>
      <c r="K12" s="1">
        <f t="shared" si="3"/>
        <v>0</v>
      </c>
      <c r="L12" s="1">
        <f t="shared" si="3"/>
        <v>0</v>
      </c>
      <c r="M12" s="1">
        <f t="shared" si="3"/>
        <v>0</v>
      </c>
      <c r="N12" s="1">
        <f t="shared" si="3"/>
        <v>1</v>
      </c>
      <c r="O12" s="1">
        <f t="shared" si="3"/>
        <v>0</v>
      </c>
      <c r="P12" s="1">
        <f t="shared" si="3"/>
        <v>0</v>
      </c>
      <c r="Q12" s="1">
        <f t="shared" si="3"/>
        <v>0</v>
      </c>
      <c r="R12" s="1">
        <f t="shared" si="3"/>
        <v>0</v>
      </c>
      <c r="S12" s="1">
        <f t="shared" si="3"/>
        <v>0</v>
      </c>
      <c r="T12" s="1">
        <f t="shared" si="3"/>
        <v>0</v>
      </c>
      <c r="U12" s="1">
        <f t="shared" si="3"/>
        <v>1</v>
      </c>
      <c r="V12" s="1">
        <f t="shared" si="3"/>
        <v>0</v>
      </c>
      <c r="W12" s="1">
        <f t="shared" si="3"/>
        <v>1</v>
      </c>
      <c r="X12" s="1">
        <f t="shared" si="3"/>
        <v>1</v>
      </c>
      <c r="Y12" s="1">
        <f t="shared" si="3"/>
        <v>0</v>
      </c>
      <c r="Z12" s="1">
        <f t="shared" si="3"/>
        <v>0</v>
      </c>
      <c r="AA12" s="1">
        <f t="shared" si="3"/>
        <v>1</v>
      </c>
      <c r="AB12" s="1">
        <f t="shared" si="3"/>
        <v>0</v>
      </c>
      <c r="AC12" s="1">
        <f t="shared" si="3"/>
        <v>1</v>
      </c>
      <c r="AD12" s="1">
        <f t="shared" si="3"/>
        <v>0</v>
      </c>
      <c r="AE12" s="1">
        <f t="shared" si="3"/>
        <v>0</v>
      </c>
      <c r="AF12" s="1">
        <f t="shared" si="3"/>
        <v>0</v>
      </c>
      <c r="AG12" s="1">
        <f t="shared" si="3"/>
        <v>0</v>
      </c>
      <c r="AH12" s="1">
        <f t="shared" si="3"/>
        <v>0</v>
      </c>
    </row>
    <row r="13" spans="1:34" ht="15.75" customHeight="1">
      <c r="A13" s="7" t="s">
        <v>49</v>
      </c>
      <c r="B13" s="1" t="str">
        <f>VLOOKUP($A13,'Partner Data'!$A:$B,2,FALSE)</f>
        <v>US and Canada</v>
      </c>
      <c r="C13" s="1">
        <f t="shared" ref="C13:AH13" si="4">IF(AND(NOT(ISBLANK(C$2)),NOT(ISERROR(FIND(C$2,$B13)))),1,0)+IF(AND(NOT(ISBLANK(C$3)),NOT(ISERROR(FIND(C$3,$B13)))),1,0)+IF(AND(NOT(ISBLANK(C$4)),NOT(ISERROR(FIND(C$4,$B13)))),1,0)+IF(AND(NOT(ISBLANK(C$5)),NOT(ISERROR(FIND(C$5,$B13)))),1,0)+IF(AND(NOT(ISBLANK(C$6)),NOT(ISERROR(FIND(C$6,$B13)))),1,0)+IF(AND(NOT(ISBLANK(C$7)),NOT(ISERROR(FIND(C$7,$B13)))),1,0)+IF(AND(NOT(ISBLANK(C$8)),NOT(ISERROR(FIND(C$8,$B13)))),1,0)</f>
        <v>1</v>
      </c>
      <c r="D13" s="1">
        <f t="shared" si="4"/>
        <v>1</v>
      </c>
      <c r="E13" s="1">
        <f t="shared" si="4"/>
        <v>0</v>
      </c>
      <c r="F13" s="1">
        <f t="shared" si="4"/>
        <v>0</v>
      </c>
      <c r="G13" s="1">
        <f t="shared" si="4"/>
        <v>0</v>
      </c>
      <c r="H13" s="1">
        <f t="shared" si="4"/>
        <v>0</v>
      </c>
      <c r="I13" s="1">
        <f t="shared" si="4"/>
        <v>0</v>
      </c>
      <c r="J13" s="1">
        <f t="shared" si="4"/>
        <v>1</v>
      </c>
      <c r="K13" s="1">
        <f t="shared" si="4"/>
        <v>0</v>
      </c>
      <c r="L13" s="1">
        <f t="shared" si="4"/>
        <v>0</v>
      </c>
      <c r="M13" s="1">
        <f t="shared" si="4"/>
        <v>0</v>
      </c>
      <c r="N13" s="1">
        <f t="shared" si="4"/>
        <v>1</v>
      </c>
      <c r="O13" s="1">
        <f t="shared" si="4"/>
        <v>0</v>
      </c>
      <c r="P13" s="1">
        <f t="shared" si="4"/>
        <v>0</v>
      </c>
      <c r="Q13" s="1">
        <f t="shared" si="4"/>
        <v>0</v>
      </c>
      <c r="R13" s="1">
        <f t="shared" si="4"/>
        <v>0</v>
      </c>
      <c r="S13" s="1">
        <f t="shared" si="4"/>
        <v>0</v>
      </c>
      <c r="T13" s="1">
        <f t="shared" si="4"/>
        <v>0</v>
      </c>
      <c r="U13" s="1">
        <f t="shared" si="4"/>
        <v>1</v>
      </c>
      <c r="V13" s="1">
        <f t="shared" si="4"/>
        <v>0</v>
      </c>
      <c r="W13" s="1">
        <f t="shared" si="4"/>
        <v>1</v>
      </c>
      <c r="X13" s="1">
        <f t="shared" si="4"/>
        <v>1</v>
      </c>
      <c r="Y13" s="1">
        <f t="shared" si="4"/>
        <v>0</v>
      </c>
      <c r="Z13" s="1">
        <f t="shared" si="4"/>
        <v>0</v>
      </c>
      <c r="AA13" s="1">
        <f t="shared" si="4"/>
        <v>1</v>
      </c>
      <c r="AB13" s="1">
        <f t="shared" si="4"/>
        <v>0</v>
      </c>
      <c r="AC13" s="1">
        <f t="shared" si="4"/>
        <v>1</v>
      </c>
      <c r="AD13" s="1">
        <f t="shared" si="4"/>
        <v>0</v>
      </c>
      <c r="AE13" s="1">
        <f t="shared" si="4"/>
        <v>0</v>
      </c>
      <c r="AF13" s="1">
        <f t="shared" si="4"/>
        <v>0</v>
      </c>
      <c r="AG13" s="1">
        <f t="shared" si="4"/>
        <v>0</v>
      </c>
      <c r="AH13" s="1">
        <f t="shared" si="4"/>
        <v>0</v>
      </c>
    </row>
    <row r="14" spans="1:34" ht="15.75" customHeight="1">
      <c r="A14" s="7" t="s">
        <v>51</v>
      </c>
      <c r="B14" s="1" t="str">
        <f>VLOOKUP($A14,'Partner Data'!$A:$B,2,FALSE)</f>
        <v>US and Canada</v>
      </c>
      <c r="C14" s="1">
        <f t="shared" ref="C14:AH14" si="5">IF(AND(NOT(ISBLANK(C$2)),NOT(ISERROR(FIND(C$2,$B14)))),1,0)+IF(AND(NOT(ISBLANK(C$3)),NOT(ISERROR(FIND(C$3,$B14)))),1,0)+IF(AND(NOT(ISBLANK(C$4)),NOT(ISERROR(FIND(C$4,$B14)))),1,0)+IF(AND(NOT(ISBLANK(C$5)),NOT(ISERROR(FIND(C$5,$B14)))),1,0)+IF(AND(NOT(ISBLANK(C$6)),NOT(ISERROR(FIND(C$6,$B14)))),1,0)+IF(AND(NOT(ISBLANK(C$7)),NOT(ISERROR(FIND(C$7,$B14)))),1,0)+IF(AND(NOT(ISBLANK(C$8)),NOT(ISERROR(FIND(C$8,$B14)))),1,0)</f>
        <v>1</v>
      </c>
      <c r="D14" s="1">
        <f t="shared" si="5"/>
        <v>1</v>
      </c>
      <c r="E14" s="1">
        <f t="shared" si="5"/>
        <v>0</v>
      </c>
      <c r="F14" s="1">
        <f t="shared" si="5"/>
        <v>0</v>
      </c>
      <c r="G14" s="1">
        <f t="shared" si="5"/>
        <v>0</v>
      </c>
      <c r="H14" s="1">
        <f t="shared" si="5"/>
        <v>0</v>
      </c>
      <c r="I14" s="1">
        <f t="shared" si="5"/>
        <v>0</v>
      </c>
      <c r="J14" s="1">
        <f t="shared" si="5"/>
        <v>1</v>
      </c>
      <c r="K14" s="1">
        <f t="shared" si="5"/>
        <v>0</v>
      </c>
      <c r="L14" s="1">
        <f t="shared" si="5"/>
        <v>0</v>
      </c>
      <c r="M14" s="1">
        <f t="shared" si="5"/>
        <v>0</v>
      </c>
      <c r="N14" s="1">
        <f t="shared" si="5"/>
        <v>1</v>
      </c>
      <c r="O14" s="1">
        <f t="shared" si="5"/>
        <v>0</v>
      </c>
      <c r="P14" s="1">
        <f t="shared" si="5"/>
        <v>0</v>
      </c>
      <c r="Q14" s="1">
        <f t="shared" si="5"/>
        <v>0</v>
      </c>
      <c r="R14" s="1">
        <f t="shared" si="5"/>
        <v>0</v>
      </c>
      <c r="S14" s="1">
        <f t="shared" si="5"/>
        <v>0</v>
      </c>
      <c r="T14" s="1">
        <f t="shared" si="5"/>
        <v>0</v>
      </c>
      <c r="U14" s="1">
        <f t="shared" si="5"/>
        <v>1</v>
      </c>
      <c r="V14" s="1">
        <f t="shared" si="5"/>
        <v>0</v>
      </c>
      <c r="W14" s="1">
        <f t="shared" si="5"/>
        <v>1</v>
      </c>
      <c r="X14" s="1">
        <f t="shared" si="5"/>
        <v>1</v>
      </c>
      <c r="Y14" s="1">
        <f t="shared" si="5"/>
        <v>0</v>
      </c>
      <c r="Z14" s="1">
        <f t="shared" si="5"/>
        <v>0</v>
      </c>
      <c r="AA14" s="1">
        <f t="shared" si="5"/>
        <v>1</v>
      </c>
      <c r="AB14" s="1">
        <f t="shared" si="5"/>
        <v>0</v>
      </c>
      <c r="AC14" s="1">
        <f t="shared" si="5"/>
        <v>1</v>
      </c>
      <c r="AD14" s="1">
        <f t="shared" si="5"/>
        <v>0</v>
      </c>
      <c r="AE14" s="1">
        <f t="shared" si="5"/>
        <v>0</v>
      </c>
      <c r="AF14" s="1">
        <f t="shared" si="5"/>
        <v>0</v>
      </c>
      <c r="AG14" s="1">
        <f t="shared" si="5"/>
        <v>0</v>
      </c>
      <c r="AH14" s="1">
        <f t="shared" si="5"/>
        <v>0</v>
      </c>
    </row>
    <row r="15" spans="1:34" ht="15.75" customHeight="1">
      <c r="A15" s="7" t="s">
        <v>53</v>
      </c>
      <c r="B15" s="1" t="str">
        <f>VLOOKUP($A15,'Partner Data'!$A:$B,2,FALSE)</f>
        <v>US and Canada</v>
      </c>
      <c r="C15" s="1">
        <f t="shared" ref="C15:AH15" si="6">IF(AND(NOT(ISBLANK(C$2)),NOT(ISERROR(FIND(C$2,$B15)))),1,0)+IF(AND(NOT(ISBLANK(C$3)),NOT(ISERROR(FIND(C$3,$B15)))),1,0)+IF(AND(NOT(ISBLANK(C$4)),NOT(ISERROR(FIND(C$4,$B15)))),1,0)+IF(AND(NOT(ISBLANK(C$5)),NOT(ISERROR(FIND(C$5,$B15)))),1,0)+IF(AND(NOT(ISBLANK(C$6)),NOT(ISERROR(FIND(C$6,$B15)))),1,0)+IF(AND(NOT(ISBLANK(C$7)),NOT(ISERROR(FIND(C$7,$B15)))),1,0)+IF(AND(NOT(ISBLANK(C$8)),NOT(ISERROR(FIND(C$8,$B15)))),1,0)</f>
        <v>1</v>
      </c>
      <c r="D15" s="1">
        <f t="shared" si="6"/>
        <v>1</v>
      </c>
      <c r="E15" s="1">
        <f t="shared" si="6"/>
        <v>0</v>
      </c>
      <c r="F15" s="1">
        <f t="shared" si="6"/>
        <v>0</v>
      </c>
      <c r="G15" s="1">
        <f t="shared" si="6"/>
        <v>0</v>
      </c>
      <c r="H15" s="1">
        <f t="shared" si="6"/>
        <v>0</v>
      </c>
      <c r="I15" s="1">
        <f t="shared" si="6"/>
        <v>0</v>
      </c>
      <c r="J15" s="1">
        <f t="shared" si="6"/>
        <v>1</v>
      </c>
      <c r="K15" s="1">
        <f t="shared" si="6"/>
        <v>0</v>
      </c>
      <c r="L15" s="1">
        <f t="shared" si="6"/>
        <v>0</v>
      </c>
      <c r="M15" s="1">
        <f t="shared" si="6"/>
        <v>0</v>
      </c>
      <c r="N15" s="1">
        <f t="shared" si="6"/>
        <v>1</v>
      </c>
      <c r="O15" s="1">
        <f t="shared" si="6"/>
        <v>0</v>
      </c>
      <c r="P15" s="1">
        <f t="shared" si="6"/>
        <v>0</v>
      </c>
      <c r="Q15" s="1">
        <f t="shared" si="6"/>
        <v>0</v>
      </c>
      <c r="R15" s="1">
        <f t="shared" si="6"/>
        <v>0</v>
      </c>
      <c r="S15" s="1">
        <f t="shared" si="6"/>
        <v>0</v>
      </c>
      <c r="T15" s="1">
        <f t="shared" si="6"/>
        <v>0</v>
      </c>
      <c r="U15" s="1">
        <f t="shared" si="6"/>
        <v>1</v>
      </c>
      <c r="V15" s="1">
        <f t="shared" si="6"/>
        <v>0</v>
      </c>
      <c r="W15" s="1">
        <f t="shared" si="6"/>
        <v>1</v>
      </c>
      <c r="X15" s="1">
        <f t="shared" si="6"/>
        <v>1</v>
      </c>
      <c r="Y15" s="1">
        <f t="shared" si="6"/>
        <v>0</v>
      </c>
      <c r="Z15" s="1">
        <f t="shared" si="6"/>
        <v>0</v>
      </c>
      <c r="AA15" s="1">
        <f t="shared" si="6"/>
        <v>1</v>
      </c>
      <c r="AB15" s="1">
        <f t="shared" si="6"/>
        <v>0</v>
      </c>
      <c r="AC15" s="1">
        <f t="shared" si="6"/>
        <v>1</v>
      </c>
      <c r="AD15" s="1">
        <f t="shared" si="6"/>
        <v>0</v>
      </c>
      <c r="AE15" s="1">
        <f t="shared" si="6"/>
        <v>0</v>
      </c>
      <c r="AF15" s="1">
        <f t="shared" si="6"/>
        <v>0</v>
      </c>
      <c r="AG15" s="1">
        <f t="shared" si="6"/>
        <v>0</v>
      </c>
      <c r="AH15" s="1">
        <f t="shared" si="6"/>
        <v>0</v>
      </c>
    </row>
    <row r="16" spans="1:34" ht="15.75" customHeight="1">
      <c r="A16" s="7" t="s">
        <v>56</v>
      </c>
      <c r="B16" s="1" t="str">
        <f>VLOOKUP($A16,'Partner Data'!$A:$B,2,FALSE)</f>
        <v>US and Canada</v>
      </c>
      <c r="C16" s="1">
        <f t="shared" ref="C16:AH16" si="7">IF(AND(NOT(ISBLANK(C$2)),NOT(ISERROR(FIND(C$2,$B16)))),1,0)+IF(AND(NOT(ISBLANK(C$3)),NOT(ISERROR(FIND(C$3,$B16)))),1,0)+IF(AND(NOT(ISBLANK(C$4)),NOT(ISERROR(FIND(C$4,$B16)))),1,0)+IF(AND(NOT(ISBLANK(C$5)),NOT(ISERROR(FIND(C$5,$B16)))),1,0)+IF(AND(NOT(ISBLANK(C$6)),NOT(ISERROR(FIND(C$6,$B16)))),1,0)+IF(AND(NOT(ISBLANK(C$7)),NOT(ISERROR(FIND(C$7,$B16)))),1,0)+IF(AND(NOT(ISBLANK(C$8)),NOT(ISERROR(FIND(C$8,$B16)))),1,0)</f>
        <v>1</v>
      </c>
      <c r="D16" s="1">
        <f t="shared" si="7"/>
        <v>1</v>
      </c>
      <c r="E16" s="1">
        <f t="shared" si="7"/>
        <v>0</v>
      </c>
      <c r="F16" s="1">
        <f t="shared" si="7"/>
        <v>0</v>
      </c>
      <c r="G16" s="1">
        <f t="shared" si="7"/>
        <v>0</v>
      </c>
      <c r="H16" s="1">
        <f t="shared" si="7"/>
        <v>0</v>
      </c>
      <c r="I16" s="1">
        <f t="shared" si="7"/>
        <v>0</v>
      </c>
      <c r="J16" s="1">
        <f t="shared" si="7"/>
        <v>1</v>
      </c>
      <c r="K16" s="1">
        <f t="shared" si="7"/>
        <v>0</v>
      </c>
      <c r="L16" s="1">
        <f t="shared" si="7"/>
        <v>0</v>
      </c>
      <c r="M16" s="1">
        <f t="shared" si="7"/>
        <v>0</v>
      </c>
      <c r="N16" s="1">
        <f t="shared" si="7"/>
        <v>1</v>
      </c>
      <c r="O16" s="1">
        <f t="shared" si="7"/>
        <v>0</v>
      </c>
      <c r="P16" s="1">
        <f t="shared" si="7"/>
        <v>0</v>
      </c>
      <c r="Q16" s="1">
        <f t="shared" si="7"/>
        <v>0</v>
      </c>
      <c r="R16" s="1">
        <f t="shared" si="7"/>
        <v>0</v>
      </c>
      <c r="S16" s="1">
        <f t="shared" si="7"/>
        <v>0</v>
      </c>
      <c r="T16" s="1">
        <f t="shared" si="7"/>
        <v>0</v>
      </c>
      <c r="U16" s="1">
        <f t="shared" si="7"/>
        <v>1</v>
      </c>
      <c r="V16" s="1">
        <f t="shared" si="7"/>
        <v>0</v>
      </c>
      <c r="W16" s="1">
        <f t="shared" si="7"/>
        <v>1</v>
      </c>
      <c r="X16" s="1">
        <f t="shared" si="7"/>
        <v>1</v>
      </c>
      <c r="Y16" s="1">
        <f t="shared" si="7"/>
        <v>0</v>
      </c>
      <c r="Z16" s="1">
        <f t="shared" si="7"/>
        <v>0</v>
      </c>
      <c r="AA16" s="1">
        <f t="shared" si="7"/>
        <v>1</v>
      </c>
      <c r="AB16" s="1">
        <f t="shared" si="7"/>
        <v>0</v>
      </c>
      <c r="AC16" s="1">
        <f t="shared" si="7"/>
        <v>1</v>
      </c>
      <c r="AD16" s="1">
        <f t="shared" si="7"/>
        <v>0</v>
      </c>
      <c r="AE16" s="1">
        <f t="shared" si="7"/>
        <v>0</v>
      </c>
      <c r="AF16" s="1">
        <f t="shared" si="7"/>
        <v>0</v>
      </c>
      <c r="AG16" s="1">
        <f t="shared" si="7"/>
        <v>0</v>
      </c>
      <c r="AH16" s="1">
        <f t="shared" si="7"/>
        <v>0</v>
      </c>
    </row>
    <row r="17" spans="1:34" ht="15.75" customHeight="1">
      <c r="A17" s="7" t="s">
        <v>57</v>
      </c>
      <c r="B17" s="1" t="str">
        <f>VLOOKUP($A17,'Partner Data'!$A:$B,2,FALSE)</f>
        <v>US and Canada,Sub-Saharan Africa</v>
      </c>
      <c r="C17" s="1">
        <f t="shared" ref="C17:AH17" si="8">IF(AND(NOT(ISBLANK(C$2)),NOT(ISERROR(FIND(C$2,$B17)))),1,0)+IF(AND(NOT(ISBLANK(C$3)),NOT(ISERROR(FIND(C$3,$B17)))),1,0)+IF(AND(NOT(ISBLANK(C$4)),NOT(ISERROR(FIND(C$4,$B17)))),1,0)+IF(AND(NOT(ISBLANK(C$5)),NOT(ISERROR(FIND(C$5,$B17)))),1,0)+IF(AND(NOT(ISBLANK(C$6)),NOT(ISERROR(FIND(C$6,$B17)))),1,0)+IF(AND(NOT(ISBLANK(C$7)),NOT(ISERROR(FIND(C$7,$B17)))),1,0)+IF(AND(NOT(ISBLANK(C$8)),NOT(ISERROR(FIND(C$8,$B17)))),1,0)</f>
        <v>1</v>
      </c>
      <c r="D17" s="1">
        <f t="shared" si="8"/>
        <v>1</v>
      </c>
      <c r="E17" s="1">
        <f t="shared" si="8"/>
        <v>0</v>
      </c>
      <c r="F17" s="1">
        <f t="shared" si="8"/>
        <v>0</v>
      </c>
      <c r="G17" s="1">
        <f t="shared" si="8"/>
        <v>0</v>
      </c>
      <c r="H17" s="1">
        <f t="shared" si="8"/>
        <v>1</v>
      </c>
      <c r="I17" s="1">
        <f t="shared" si="8"/>
        <v>0</v>
      </c>
      <c r="J17" s="1">
        <f t="shared" si="8"/>
        <v>1</v>
      </c>
      <c r="K17" s="1">
        <f t="shared" si="8"/>
        <v>1</v>
      </c>
      <c r="L17" s="1">
        <f t="shared" si="8"/>
        <v>1</v>
      </c>
      <c r="M17" s="1">
        <f t="shared" si="8"/>
        <v>0</v>
      </c>
      <c r="N17" s="1">
        <f t="shared" si="8"/>
        <v>1</v>
      </c>
      <c r="O17" s="1">
        <f t="shared" si="8"/>
        <v>0</v>
      </c>
      <c r="P17" s="1">
        <f t="shared" si="8"/>
        <v>0</v>
      </c>
      <c r="Q17" s="1">
        <f t="shared" si="8"/>
        <v>0</v>
      </c>
      <c r="R17" s="1">
        <f t="shared" si="8"/>
        <v>0</v>
      </c>
      <c r="S17" s="1">
        <f t="shared" si="8"/>
        <v>0</v>
      </c>
      <c r="T17" s="1">
        <f t="shared" si="8"/>
        <v>1</v>
      </c>
      <c r="U17" s="1">
        <f t="shared" si="8"/>
        <v>1</v>
      </c>
      <c r="V17" s="1">
        <f t="shared" si="8"/>
        <v>0</v>
      </c>
      <c r="W17" s="1">
        <f t="shared" si="8"/>
        <v>1</v>
      </c>
      <c r="X17" s="1">
        <f t="shared" si="8"/>
        <v>1</v>
      </c>
      <c r="Y17" s="1">
        <f t="shared" si="8"/>
        <v>0</v>
      </c>
      <c r="Z17" s="1">
        <f t="shared" si="8"/>
        <v>0</v>
      </c>
      <c r="AA17" s="1">
        <f t="shared" si="8"/>
        <v>1</v>
      </c>
      <c r="AB17" s="1">
        <f t="shared" si="8"/>
        <v>0</v>
      </c>
      <c r="AC17" s="1">
        <f t="shared" si="8"/>
        <v>1</v>
      </c>
      <c r="AD17" s="1">
        <f t="shared" si="8"/>
        <v>0</v>
      </c>
      <c r="AE17" s="1">
        <f t="shared" si="8"/>
        <v>0</v>
      </c>
      <c r="AF17" s="1">
        <f t="shared" si="8"/>
        <v>0</v>
      </c>
      <c r="AG17" s="1">
        <f t="shared" si="8"/>
        <v>0</v>
      </c>
      <c r="AH17" s="1">
        <f t="shared" si="8"/>
        <v>0</v>
      </c>
    </row>
    <row r="18" spans="1:34" ht="15.75" customHeight="1">
      <c r="A18" s="7" t="s">
        <v>58</v>
      </c>
      <c r="B18" s="1" t="str">
        <f>VLOOKUP($A18,'Partner Data'!$A:$B,2,FALSE)</f>
        <v>East and Southeast Asia</v>
      </c>
      <c r="C18" s="1">
        <f t="shared" ref="C18:AH18" si="9">IF(AND(NOT(ISBLANK(C$2)),NOT(ISERROR(FIND(C$2,$B18)))),1,0)+IF(AND(NOT(ISBLANK(C$3)),NOT(ISERROR(FIND(C$3,$B18)))),1,0)+IF(AND(NOT(ISBLANK(C$4)),NOT(ISERROR(FIND(C$4,$B18)))),1,0)+IF(AND(NOT(ISBLANK(C$5)),NOT(ISERROR(FIND(C$5,$B18)))),1,0)+IF(AND(NOT(ISBLANK(C$6)),NOT(ISERROR(FIND(C$6,$B18)))),1,0)+IF(AND(NOT(ISBLANK(C$7)),NOT(ISERROR(FIND(C$7,$B18)))),1,0)+IF(AND(NOT(ISBLANK(C$8)),NOT(ISERROR(FIND(C$8,$B18)))),1,0)</f>
        <v>0</v>
      </c>
      <c r="D18" s="1">
        <f t="shared" si="9"/>
        <v>0</v>
      </c>
      <c r="E18" s="1">
        <f t="shared" si="9"/>
        <v>0</v>
      </c>
      <c r="F18" s="1">
        <f t="shared" si="9"/>
        <v>0</v>
      </c>
      <c r="G18" s="1">
        <f t="shared" si="9"/>
        <v>0</v>
      </c>
      <c r="H18" s="1">
        <f t="shared" si="9"/>
        <v>0</v>
      </c>
      <c r="I18" s="1">
        <f t="shared" si="9"/>
        <v>0</v>
      </c>
      <c r="J18" s="1">
        <f t="shared" si="9"/>
        <v>0</v>
      </c>
      <c r="K18" s="1">
        <f t="shared" si="9"/>
        <v>0</v>
      </c>
      <c r="L18" s="1">
        <f t="shared" si="9"/>
        <v>0</v>
      </c>
      <c r="M18" s="1">
        <f t="shared" si="9"/>
        <v>0</v>
      </c>
      <c r="N18" s="1">
        <f t="shared" si="9"/>
        <v>0</v>
      </c>
      <c r="O18" s="1">
        <f t="shared" si="9"/>
        <v>0</v>
      </c>
      <c r="P18" s="1">
        <f t="shared" si="9"/>
        <v>0</v>
      </c>
      <c r="Q18" s="1">
        <f t="shared" si="9"/>
        <v>1</v>
      </c>
      <c r="R18" s="1">
        <f t="shared" si="9"/>
        <v>0</v>
      </c>
      <c r="S18" s="1">
        <f t="shared" si="9"/>
        <v>1</v>
      </c>
      <c r="T18" s="1">
        <f t="shared" si="9"/>
        <v>0</v>
      </c>
      <c r="U18" s="1">
        <f t="shared" si="9"/>
        <v>1</v>
      </c>
      <c r="V18" s="1">
        <f t="shared" si="9"/>
        <v>0</v>
      </c>
      <c r="W18" s="1">
        <f t="shared" si="9"/>
        <v>0</v>
      </c>
      <c r="X18" s="1">
        <f t="shared" si="9"/>
        <v>0</v>
      </c>
      <c r="Y18" s="1">
        <f t="shared" si="9"/>
        <v>0</v>
      </c>
      <c r="Z18" s="1">
        <f t="shared" si="9"/>
        <v>0</v>
      </c>
      <c r="AA18" s="1">
        <f t="shared" si="9"/>
        <v>0</v>
      </c>
      <c r="AB18" s="1">
        <f t="shared" si="9"/>
        <v>0</v>
      </c>
      <c r="AC18" s="1">
        <f t="shared" si="9"/>
        <v>0</v>
      </c>
      <c r="AD18" s="1">
        <f t="shared" si="9"/>
        <v>0</v>
      </c>
      <c r="AE18" s="1">
        <f t="shared" si="9"/>
        <v>0</v>
      </c>
      <c r="AF18" s="1">
        <f t="shared" si="9"/>
        <v>0</v>
      </c>
      <c r="AG18" s="1">
        <f t="shared" si="9"/>
        <v>1</v>
      </c>
      <c r="AH18" s="1">
        <f t="shared" si="9"/>
        <v>0</v>
      </c>
    </row>
    <row r="19" spans="1:34" ht="15.75" customHeight="1">
      <c r="A19" s="7" t="s">
        <v>61</v>
      </c>
      <c r="B19" s="1" t="str">
        <f>VLOOKUP($A19,'Partner Data'!$A:$B,2,FALSE)</f>
        <v>Sub-Saharan Africa</v>
      </c>
      <c r="C19" s="1">
        <f t="shared" ref="C19:AH19" si="10">IF(AND(NOT(ISBLANK(C$2)),NOT(ISERROR(FIND(C$2,$B19)))),1,0)+IF(AND(NOT(ISBLANK(C$3)),NOT(ISERROR(FIND(C$3,$B19)))),1,0)+IF(AND(NOT(ISBLANK(C$4)),NOT(ISERROR(FIND(C$4,$B19)))),1,0)+IF(AND(NOT(ISBLANK(C$5)),NOT(ISERROR(FIND(C$5,$B19)))),1,0)+IF(AND(NOT(ISBLANK(C$6)),NOT(ISERROR(FIND(C$6,$B19)))),1,0)+IF(AND(NOT(ISBLANK(C$7)),NOT(ISERROR(FIND(C$7,$B19)))),1,0)+IF(AND(NOT(ISBLANK(C$8)),NOT(ISERROR(FIND(C$8,$B19)))),1,0)</f>
        <v>0</v>
      </c>
      <c r="D19" s="1">
        <f t="shared" si="10"/>
        <v>0</v>
      </c>
      <c r="E19" s="1">
        <f t="shared" si="10"/>
        <v>0</v>
      </c>
      <c r="F19" s="1">
        <f t="shared" si="10"/>
        <v>0</v>
      </c>
      <c r="G19" s="1">
        <f t="shared" si="10"/>
        <v>0</v>
      </c>
      <c r="H19" s="1">
        <f t="shared" si="10"/>
        <v>1</v>
      </c>
      <c r="I19" s="1">
        <f t="shared" si="10"/>
        <v>0</v>
      </c>
      <c r="J19" s="1">
        <f t="shared" si="10"/>
        <v>0</v>
      </c>
      <c r="K19" s="1">
        <f t="shared" si="10"/>
        <v>1</v>
      </c>
      <c r="L19" s="1">
        <f t="shared" si="10"/>
        <v>1</v>
      </c>
      <c r="M19" s="1">
        <f t="shared" si="10"/>
        <v>0</v>
      </c>
      <c r="N19" s="1">
        <f t="shared" si="10"/>
        <v>0</v>
      </c>
      <c r="O19" s="1">
        <f t="shared" si="10"/>
        <v>0</v>
      </c>
      <c r="P19" s="1">
        <f t="shared" si="10"/>
        <v>0</v>
      </c>
      <c r="Q19" s="1">
        <f t="shared" si="10"/>
        <v>0</v>
      </c>
      <c r="R19" s="1">
        <f t="shared" si="10"/>
        <v>0</v>
      </c>
      <c r="S19" s="1">
        <f t="shared" si="10"/>
        <v>0</v>
      </c>
      <c r="T19" s="1">
        <f t="shared" si="10"/>
        <v>1</v>
      </c>
      <c r="U19" s="1">
        <f t="shared" si="10"/>
        <v>0</v>
      </c>
      <c r="V19" s="1">
        <f t="shared" si="10"/>
        <v>0</v>
      </c>
      <c r="W19" s="1">
        <f t="shared" si="10"/>
        <v>0</v>
      </c>
      <c r="X19" s="1">
        <f t="shared" si="10"/>
        <v>0</v>
      </c>
      <c r="Y19" s="1">
        <f t="shared" si="10"/>
        <v>0</v>
      </c>
      <c r="Z19" s="1">
        <f t="shared" si="10"/>
        <v>0</v>
      </c>
      <c r="AA19" s="1">
        <f t="shared" si="10"/>
        <v>0</v>
      </c>
      <c r="AB19" s="1">
        <f t="shared" si="10"/>
        <v>0</v>
      </c>
      <c r="AC19" s="1">
        <f t="shared" si="10"/>
        <v>0</v>
      </c>
      <c r="AD19" s="1">
        <f t="shared" si="10"/>
        <v>0</v>
      </c>
      <c r="AE19" s="1">
        <f t="shared" si="10"/>
        <v>0</v>
      </c>
      <c r="AF19" s="1">
        <f t="shared" si="10"/>
        <v>0</v>
      </c>
      <c r="AG19" s="1">
        <f t="shared" si="10"/>
        <v>0</v>
      </c>
      <c r="AH19" s="1">
        <f t="shared" si="10"/>
        <v>0</v>
      </c>
    </row>
    <row r="20" spans="1:34" ht="15.75" customHeight="1">
      <c r="A20" s="7" t="s">
        <v>62</v>
      </c>
      <c r="B20" s="1" t="str">
        <f>VLOOKUP($A20,'Partner Data'!$A:$B,2,FALSE)</f>
        <v>US and Canada</v>
      </c>
      <c r="C20" s="1">
        <f t="shared" ref="C20:AH20" si="11">IF(AND(NOT(ISBLANK(C$2)),NOT(ISERROR(FIND(C$2,$B20)))),1,0)+IF(AND(NOT(ISBLANK(C$3)),NOT(ISERROR(FIND(C$3,$B20)))),1,0)+IF(AND(NOT(ISBLANK(C$4)),NOT(ISERROR(FIND(C$4,$B20)))),1,0)+IF(AND(NOT(ISBLANK(C$5)),NOT(ISERROR(FIND(C$5,$B20)))),1,0)+IF(AND(NOT(ISBLANK(C$6)),NOT(ISERROR(FIND(C$6,$B20)))),1,0)+IF(AND(NOT(ISBLANK(C$7)),NOT(ISERROR(FIND(C$7,$B20)))),1,0)+IF(AND(NOT(ISBLANK(C$8)),NOT(ISERROR(FIND(C$8,$B20)))),1,0)</f>
        <v>1</v>
      </c>
      <c r="D20" s="1">
        <f t="shared" si="11"/>
        <v>1</v>
      </c>
      <c r="E20" s="1">
        <f t="shared" si="11"/>
        <v>0</v>
      </c>
      <c r="F20" s="1">
        <f t="shared" si="11"/>
        <v>0</v>
      </c>
      <c r="G20" s="1">
        <f t="shared" si="11"/>
        <v>0</v>
      </c>
      <c r="H20" s="1">
        <f t="shared" si="11"/>
        <v>0</v>
      </c>
      <c r="I20" s="1">
        <f t="shared" si="11"/>
        <v>0</v>
      </c>
      <c r="J20" s="1">
        <f t="shared" si="11"/>
        <v>1</v>
      </c>
      <c r="K20" s="1">
        <f t="shared" si="11"/>
        <v>0</v>
      </c>
      <c r="L20" s="1">
        <f t="shared" si="11"/>
        <v>0</v>
      </c>
      <c r="M20" s="1">
        <f t="shared" si="11"/>
        <v>0</v>
      </c>
      <c r="N20" s="1">
        <f t="shared" si="11"/>
        <v>1</v>
      </c>
      <c r="O20" s="1">
        <f t="shared" si="11"/>
        <v>0</v>
      </c>
      <c r="P20" s="1">
        <f t="shared" si="11"/>
        <v>0</v>
      </c>
      <c r="Q20" s="1">
        <f t="shared" si="11"/>
        <v>0</v>
      </c>
      <c r="R20" s="1">
        <f t="shared" si="11"/>
        <v>0</v>
      </c>
      <c r="S20" s="1">
        <f t="shared" si="11"/>
        <v>0</v>
      </c>
      <c r="T20" s="1">
        <f t="shared" si="11"/>
        <v>0</v>
      </c>
      <c r="U20" s="1">
        <f t="shared" si="11"/>
        <v>1</v>
      </c>
      <c r="V20" s="1">
        <f t="shared" si="11"/>
        <v>0</v>
      </c>
      <c r="W20" s="1">
        <f t="shared" si="11"/>
        <v>1</v>
      </c>
      <c r="X20" s="1">
        <f t="shared" si="11"/>
        <v>1</v>
      </c>
      <c r="Y20" s="1">
        <f t="shared" si="11"/>
        <v>0</v>
      </c>
      <c r="Z20" s="1">
        <f t="shared" si="11"/>
        <v>0</v>
      </c>
      <c r="AA20" s="1">
        <f t="shared" si="11"/>
        <v>1</v>
      </c>
      <c r="AB20" s="1">
        <f t="shared" si="11"/>
        <v>0</v>
      </c>
      <c r="AC20" s="1">
        <f t="shared" si="11"/>
        <v>1</v>
      </c>
      <c r="AD20" s="1">
        <f t="shared" si="11"/>
        <v>0</v>
      </c>
      <c r="AE20" s="1">
        <f t="shared" si="11"/>
        <v>0</v>
      </c>
      <c r="AF20" s="1">
        <f t="shared" si="11"/>
        <v>0</v>
      </c>
      <c r="AG20" s="1">
        <f t="shared" si="11"/>
        <v>0</v>
      </c>
      <c r="AH20" s="1">
        <f t="shared" si="11"/>
        <v>0</v>
      </c>
    </row>
    <row r="21" spans="1:34" ht="15.75" customHeight="1">
      <c r="A21" s="7" t="s">
        <v>63</v>
      </c>
      <c r="B21" s="1" t="str">
        <f>VLOOKUP($A21,'Partner Data'!$A:$B,2,FALSE)</f>
        <v>US and Canada</v>
      </c>
      <c r="C21" s="1">
        <f t="shared" ref="C21:AH21" si="12">IF(AND(NOT(ISBLANK(C$2)),NOT(ISERROR(FIND(C$2,$B21)))),1,0)+IF(AND(NOT(ISBLANK(C$3)),NOT(ISERROR(FIND(C$3,$B21)))),1,0)+IF(AND(NOT(ISBLANK(C$4)),NOT(ISERROR(FIND(C$4,$B21)))),1,0)+IF(AND(NOT(ISBLANK(C$5)),NOT(ISERROR(FIND(C$5,$B21)))),1,0)+IF(AND(NOT(ISBLANK(C$6)),NOT(ISERROR(FIND(C$6,$B21)))),1,0)+IF(AND(NOT(ISBLANK(C$7)),NOT(ISERROR(FIND(C$7,$B21)))),1,0)+IF(AND(NOT(ISBLANK(C$8)),NOT(ISERROR(FIND(C$8,$B21)))),1,0)</f>
        <v>1</v>
      </c>
      <c r="D21" s="1">
        <f t="shared" si="12"/>
        <v>1</v>
      </c>
      <c r="E21" s="1">
        <f t="shared" si="12"/>
        <v>0</v>
      </c>
      <c r="F21" s="1">
        <f t="shared" si="12"/>
        <v>0</v>
      </c>
      <c r="G21" s="1">
        <f t="shared" si="12"/>
        <v>0</v>
      </c>
      <c r="H21" s="1">
        <f t="shared" si="12"/>
        <v>0</v>
      </c>
      <c r="I21" s="1">
        <f t="shared" si="12"/>
        <v>0</v>
      </c>
      <c r="J21" s="1">
        <f t="shared" si="12"/>
        <v>1</v>
      </c>
      <c r="K21" s="1">
        <f t="shared" si="12"/>
        <v>0</v>
      </c>
      <c r="L21" s="1">
        <f t="shared" si="12"/>
        <v>0</v>
      </c>
      <c r="M21" s="1">
        <f t="shared" si="12"/>
        <v>0</v>
      </c>
      <c r="N21" s="1">
        <f t="shared" si="12"/>
        <v>1</v>
      </c>
      <c r="O21" s="1">
        <f t="shared" si="12"/>
        <v>0</v>
      </c>
      <c r="P21" s="1">
        <f t="shared" si="12"/>
        <v>0</v>
      </c>
      <c r="Q21" s="1">
        <f t="shared" si="12"/>
        <v>0</v>
      </c>
      <c r="R21" s="1">
        <f t="shared" si="12"/>
        <v>0</v>
      </c>
      <c r="S21" s="1">
        <f t="shared" si="12"/>
        <v>0</v>
      </c>
      <c r="T21" s="1">
        <f t="shared" si="12"/>
        <v>0</v>
      </c>
      <c r="U21" s="1">
        <f t="shared" si="12"/>
        <v>1</v>
      </c>
      <c r="V21" s="1">
        <f t="shared" si="12"/>
        <v>0</v>
      </c>
      <c r="W21" s="1">
        <f t="shared" si="12"/>
        <v>1</v>
      </c>
      <c r="X21" s="1">
        <f t="shared" si="12"/>
        <v>1</v>
      </c>
      <c r="Y21" s="1">
        <f t="shared" si="12"/>
        <v>0</v>
      </c>
      <c r="Z21" s="1">
        <f t="shared" si="12"/>
        <v>0</v>
      </c>
      <c r="AA21" s="1">
        <f t="shared" si="12"/>
        <v>1</v>
      </c>
      <c r="AB21" s="1">
        <f t="shared" si="12"/>
        <v>0</v>
      </c>
      <c r="AC21" s="1">
        <f t="shared" si="12"/>
        <v>1</v>
      </c>
      <c r="AD21" s="1">
        <f t="shared" si="12"/>
        <v>0</v>
      </c>
      <c r="AE21" s="1">
        <f t="shared" si="12"/>
        <v>0</v>
      </c>
      <c r="AF21" s="1">
        <f t="shared" si="12"/>
        <v>0</v>
      </c>
      <c r="AG21" s="1">
        <f t="shared" si="12"/>
        <v>0</v>
      </c>
      <c r="AH21" s="1">
        <f t="shared" si="12"/>
        <v>0</v>
      </c>
    </row>
    <row r="22" spans="1:34" ht="15.75" customHeight="1">
      <c r="A22" s="7" t="s">
        <v>64</v>
      </c>
      <c r="B22" s="1" t="str">
        <f>VLOOKUP($A22,'Partner Data'!$A:$B,2,FALSE)</f>
        <v>Latin America and the Caribbean</v>
      </c>
      <c r="C22" s="1">
        <f t="shared" ref="C22:AH22" si="13">IF(AND(NOT(ISBLANK(C$2)),NOT(ISERROR(FIND(C$2,$B22)))),1,0)+IF(AND(NOT(ISBLANK(C$3)),NOT(ISERROR(FIND(C$3,$B22)))),1,0)+IF(AND(NOT(ISBLANK(C$4)),NOT(ISERROR(FIND(C$4,$B22)))),1,0)+IF(AND(NOT(ISBLANK(C$5)),NOT(ISERROR(FIND(C$5,$B22)))),1,0)+IF(AND(NOT(ISBLANK(C$6)),NOT(ISERROR(FIND(C$6,$B22)))),1,0)+IF(AND(NOT(ISBLANK(C$7)),NOT(ISERROR(FIND(C$7,$B22)))),1,0)+IF(AND(NOT(ISBLANK(C$8)),NOT(ISERROR(FIND(C$8,$B22)))),1,0)</f>
        <v>0</v>
      </c>
      <c r="D22" s="1">
        <f t="shared" si="13"/>
        <v>0</v>
      </c>
      <c r="E22" s="1">
        <f t="shared" si="13"/>
        <v>1</v>
      </c>
      <c r="F22" s="1">
        <f t="shared" si="13"/>
        <v>0</v>
      </c>
      <c r="G22" s="1">
        <f t="shared" si="13"/>
        <v>0</v>
      </c>
      <c r="H22" s="1">
        <f t="shared" si="13"/>
        <v>0</v>
      </c>
      <c r="I22" s="1">
        <f t="shared" si="13"/>
        <v>0</v>
      </c>
      <c r="J22" s="1">
        <f t="shared" si="13"/>
        <v>0</v>
      </c>
      <c r="K22" s="1">
        <f t="shared" si="13"/>
        <v>0</v>
      </c>
      <c r="L22" s="1">
        <f t="shared" si="13"/>
        <v>1</v>
      </c>
      <c r="M22" s="1">
        <f t="shared" si="13"/>
        <v>0</v>
      </c>
      <c r="N22" s="1">
        <f t="shared" si="13"/>
        <v>1</v>
      </c>
      <c r="O22" s="1">
        <f t="shared" si="13"/>
        <v>0</v>
      </c>
      <c r="P22" s="1">
        <f t="shared" si="13"/>
        <v>0</v>
      </c>
      <c r="Q22" s="1">
        <f t="shared" si="13"/>
        <v>0</v>
      </c>
      <c r="R22" s="1">
        <f t="shared" si="13"/>
        <v>0</v>
      </c>
      <c r="S22" s="1">
        <f t="shared" si="13"/>
        <v>0</v>
      </c>
      <c r="T22" s="1">
        <f t="shared" si="13"/>
        <v>0</v>
      </c>
      <c r="U22" s="1">
        <f t="shared" si="13"/>
        <v>0</v>
      </c>
      <c r="V22" s="1">
        <f t="shared" si="13"/>
        <v>0</v>
      </c>
      <c r="W22" s="1">
        <f t="shared" si="13"/>
        <v>0</v>
      </c>
      <c r="X22" s="1">
        <f t="shared" si="13"/>
        <v>0</v>
      </c>
      <c r="Y22" s="1">
        <f t="shared" si="13"/>
        <v>1</v>
      </c>
      <c r="Z22" s="1">
        <f t="shared" si="13"/>
        <v>1</v>
      </c>
      <c r="AA22" s="1">
        <f t="shared" si="13"/>
        <v>0</v>
      </c>
      <c r="AB22" s="1">
        <f t="shared" si="13"/>
        <v>1</v>
      </c>
      <c r="AC22" s="1">
        <f t="shared" si="13"/>
        <v>0</v>
      </c>
      <c r="AD22" s="1">
        <f t="shared" si="13"/>
        <v>1</v>
      </c>
      <c r="AE22" s="1">
        <f t="shared" si="13"/>
        <v>0</v>
      </c>
      <c r="AF22" s="1">
        <f t="shared" si="13"/>
        <v>0</v>
      </c>
      <c r="AG22" s="1">
        <f t="shared" si="13"/>
        <v>0</v>
      </c>
      <c r="AH22" s="1">
        <f t="shared" si="13"/>
        <v>1</v>
      </c>
    </row>
    <row r="23" spans="1:34" ht="15.75" customHeight="1">
      <c r="A23" s="7" t="s">
        <v>67</v>
      </c>
      <c r="B23" s="1" t="str">
        <f>VLOOKUP($A23,'Partner Data'!$A:$B,2,FALSE)</f>
        <v>Latin America and the Caribbean,Sub-Saharan Africa</v>
      </c>
      <c r="C23" s="1">
        <f t="shared" ref="C23:AH23" si="14">IF(AND(NOT(ISBLANK(C$2)),NOT(ISERROR(FIND(C$2,$B23)))),1,0)+IF(AND(NOT(ISBLANK(C$3)),NOT(ISERROR(FIND(C$3,$B23)))),1,0)+IF(AND(NOT(ISBLANK(C$4)),NOT(ISERROR(FIND(C$4,$B23)))),1,0)+IF(AND(NOT(ISBLANK(C$5)),NOT(ISERROR(FIND(C$5,$B23)))),1,0)+IF(AND(NOT(ISBLANK(C$6)),NOT(ISERROR(FIND(C$6,$B23)))),1,0)+IF(AND(NOT(ISBLANK(C$7)),NOT(ISERROR(FIND(C$7,$B23)))),1,0)+IF(AND(NOT(ISBLANK(C$8)),NOT(ISERROR(FIND(C$8,$B23)))),1,0)</f>
        <v>0</v>
      </c>
      <c r="D23" s="1">
        <f t="shared" si="14"/>
        <v>0</v>
      </c>
      <c r="E23" s="1">
        <f t="shared" si="14"/>
        <v>1</v>
      </c>
      <c r="F23" s="1">
        <f t="shared" si="14"/>
        <v>0</v>
      </c>
      <c r="G23" s="1">
        <f t="shared" si="14"/>
        <v>0</v>
      </c>
      <c r="H23" s="1">
        <f t="shared" si="14"/>
        <v>1</v>
      </c>
      <c r="I23" s="1">
        <f t="shared" si="14"/>
        <v>0</v>
      </c>
      <c r="J23" s="1">
        <f t="shared" si="14"/>
        <v>0</v>
      </c>
      <c r="K23" s="1">
        <f t="shared" si="14"/>
        <v>1</v>
      </c>
      <c r="L23" s="1">
        <f t="shared" si="14"/>
        <v>2</v>
      </c>
      <c r="M23" s="1">
        <f t="shared" si="14"/>
        <v>0</v>
      </c>
      <c r="N23" s="1">
        <f t="shared" si="14"/>
        <v>1</v>
      </c>
      <c r="O23" s="1">
        <f t="shared" si="14"/>
        <v>0</v>
      </c>
      <c r="P23" s="1">
        <f t="shared" si="14"/>
        <v>0</v>
      </c>
      <c r="Q23" s="1">
        <f t="shared" si="14"/>
        <v>0</v>
      </c>
      <c r="R23" s="1">
        <f t="shared" si="14"/>
        <v>0</v>
      </c>
      <c r="S23" s="1">
        <f t="shared" si="14"/>
        <v>0</v>
      </c>
      <c r="T23" s="1">
        <f t="shared" si="14"/>
        <v>1</v>
      </c>
      <c r="U23" s="1">
        <f t="shared" si="14"/>
        <v>0</v>
      </c>
      <c r="V23" s="1">
        <f t="shared" si="14"/>
        <v>0</v>
      </c>
      <c r="W23" s="1">
        <f t="shared" si="14"/>
        <v>0</v>
      </c>
      <c r="X23" s="1">
        <f t="shared" si="14"/>
        <v>0</v>
      </c>
      <c r="Y23" s="1">
        <f t="shared" si="14"/>
        <v>1</v>
      </c>
      <c r="Z23" s="1">
        <f t="shared" si="14"/>
        <v>1</v>
      </c>
      <c r="AA23" s="1">
        <f t="shared" si="14"/>
        <v>0</v>
      </c>
      <c r="AB23" s="1">
        <f t="shared" si="14"/>
        <v>1</v>
      </c>
      <c r="AC23" s="1">
        <f t="shared" si="14"/>
        <v>0</v>
      </c>
      <c r="AD23" s="1">
        <f t="shared" si="14"/>
        <v>1</v>
      </c>
      <c r="AE23" s="1">
        <f t="shared" si="14"/>
        <v>0</v>
      </c>
      <c r="AF23" s="1">
        <f t="shared" si="14"/>
        <v>0</v>
      </c>
      <c r="AG23" s="1">
        <f t="shared" si="14"/>
        <v>0</v>
      </c>
      <c r="AH23" s="1">
        <f t="shared" si="14"/>
        <v>1</v>
      </c>
    </row>
    <row r="24" spans="1:34" ht="15.75" customHeight="1">
      <c r="A24" s="7" t="s">
        <v>69</v>
      </c>
      <c r="B24" s="1" t="str">
        <f>VLOOKUP($A24,'Partner Data'!$A:$B,2,FALSE)</f>
        <v>US and Canada</v>
      </c>
      <c r="C24" s="1">
        <f t="shared" ref="C24:AH24" si="15">IF(AND(NOT(ISBLANK(C$2)),NOT(ISERROR(FIND(C$2,$B24)))),1,0)+IF(AND(NOT(ISBLANK(C$3)),NOT(ISERROR(FIND(C$3,$B24)))),1,0)+IF(AND(NOT(ISBLANK(C$4)),NOT(ISERROR(FIND(C$4,$B24)))),1,0)+IF(AND(NOT(ISBLANK(C$5)),NOT(ISERROR(FIND(C$5,$B24)))),1,0)+IF(AND(NOT(ISBLANK(C$6)),NOT(ISERROR(FIND(C$6,$B24)))),1,0)+IF(AND(NOT(ISBLANK(C$7)),NOT(ISERROR(FIND(C$7,$B24)))),1,0)+IF(AND(NOT(ISBLANK(C$8)),NOT(ISERROR(FIND(C$8,$B24)))),1,0)</f>
        <v>1</v>
      </c>
      <c r="D24" s="1">
        <f t="shared" si="15"/>
        <v>1</v>
      </c>
      <c r="E24" s="1">
        <f t="shared" si="15"/>
        <v>0</v>
      </c>
      <c r="F24" s="1">
        <f t="shared" si="15"/>
        <v>0</v>
      </c>
      <c r="G24" s="1">
        <f t="shared" si="15"/>
        <v>0</v>
      </c>
      <c r="H24" s="1">
        <f t="shared" si="15"/>
        <v>0</v>
      </c>
      <c r="I24" s="1">
        <f t="shared" si="15"/>
        <v>0</v>
      </c>
      <c r="J24" s="1">
        <f t="shared" si="15"/>
        <v>1</v>
      </c>
      <c r="K24" s="1">
        <f t="shared" si="15"/>
        <v>0</v>
      </c>
      <c r="L24" s="1">
        <f t="shared" si="15"/>
        <v>0</v>
      </c>
      <c r="M24" s="1">
        <f t="shared" si="15"/>
        <v>0</v>
      </c>
      <c r="N24" s="1">
        <f t="shared" si="15"/>
        <v>1</v>
      </c>
      <c r="O24" s="1">
        <f t="shared" si="15"/>
        <v>0</v>
      </c>
      <c r="P24" s="1">
        <f t="shared" si="15"/>
        <v>0</v>
      </c>
      <c r="Q24" s="1">
        <f t="shared" si="15"/>
        <v>0</v>
      </c>
      <c r="R24" s="1">
        <f t="shared" si="15"/>
        <v>0</v>
      </c>
      <c r="S24" s="1">
        <f t="shared" si="15"/>
        <v>0</v>
      </c>
      <c r="T24" s="1">
        <f t="shared" si="15"/>
        <v>0</v>
      </c>
      <c r="U24" s="1">
        <f t="shared" si="15"/>
        <v>1</v>
      </c>
      <c r="V24" s="1">
        <f t="shared" si="15"/>
        <v>0</v>
      </c>
      <c r="W24" s="1">
        <f t="shared" si="15"/>
        <v>1</v>
      </c>
      <c r="X24" s="1">
        <f t="shared" si="15"/>
        <v>1</v>
      </c>
      <c r="Y24" s="1">
        <f t="shared" si="15"/>
        <v>0</v>
      </c>
      <c r="Z24" s="1">
        <f t="shared" si="15"/>
        <v>0</v>
      </c>
      <c r="AA24" s="1">
        <f t="shared" si="15"/>
        <v>1</v>
      </c>
      <c r="AB24" s="1">
        <f t="shared" si="15"/>
        <v>0</v>
      </c>
      <c r="AC24" s="1">
        <f t="shared" si="15"/>
        <v>1</v>
      </c>
      <c r="AD24" s="1">
        <f t="shared" si="15"/>
        <v>0</v>
      </c>
      <c r="AE24" s="1">
        <f t="shared" si="15"/>
        <v>0</v>
      </c>
      <c r="AF24" s="1">
        <f t="shared" si="15"/>
        <v>0</v>
      </c>
      <c r="AG24" s="1">
        <f t="shared" si="15"/>
        <v>0</v>
      </c>
      <c r="AH24" s="1">
        <f t="shared" si="15"/>
        <v>0</v>
      </c>
    </row>
    <row r="25" spans="1:34" ht="15.75" customHeight="1">
      <c r="A25" s="7" t="s">
        <v>70</v>
      </c>
      <c r="B25" s="1" t="str">
        <f>VLOOKUP($A25,'Partner Data'!$A:$B,2,FALSE)</f>
        <v>US and Canada,Europe and Central Asia</v>
      </c>
      <c r="C25" s="1">
        <f t="shared" ref="C25:AH25" si="16">IF(AND(NOT(ISBLANK(C$2)),NOT(ISERROR(FIND(C$2,$B25)))),1,0)+IF(AND(NOT(ISBLANK(C$3)),NOT(ISERROR(FIND(C$3,$B25)))),1,0)+IF(AND(NOT(ISBLANK(C$4)),NOT(ISERROR(FIND(C$4,$B25)))),1,0)+IF(AND(NOT(ISBLANK(C$5)),NOT(ISERROR(FIND(C$5,$B25)))),1,0)+IF(AND(NOT(ISBLANK(C$6)),NOT(ISERROR(FIND(C$6,$B25)))),1,0)+IF(AND(NOT(ISBLANK(C$7)),NOT(ISERROR(FIND(C$7,$B25)))),1,0)+IF(AND(NOT(ISBLANK(C$8)),NOT(ISERROR(FIND(C$8,$B25)))),1,0)</f>
        <v>1</v>
      </c>
      <c r="D25" s="1">
        <f t="shared" si="16"/>
        <v>1</v>
      </c>
      <c r="E25" s="1">
        <f t="shared" si="16"/>
        <v>0</v>
      </c>
      <c r="F25" s="1">
        <f t="shared" si="16"/>
        <v>0</v>
      </c>
      <c r="G25" s="1">
        <f t="shared" si="16"/>
        <v>0</v>
      </c>
      <c r="H25" s="1">
        <f t="shared" si="16"/>
        <v>0</v>
      </c>
      <c r="I25" s="1">
        <f t="shared" si="16"/>
        <v>0</v>
      </c>
      <c r="J25" s="1">
        <f t="shared" si="16"/>
        <v>1</v>
      </c>
      <c r="K25" s="1">
        <f t="shared" si="16"/>
        <v>1</v>
      </c>
      <c r="L25" s="1">
        <f t="shared" si="16"/>
        <v>0</v>
      </c>
      <c r="M25" s="1">
        <f t="shared" si="16"/>
        <v>0</v>
      </c>
      <c r="N25" s="1">
        <f t="shared" si="16"/>
        <v>2</v>
      </c>
      <c r="O25" s="1">
        <f t="shared" si="16"/>
        <v>0</v>
      </c>
      <c r="P25" s="1">
        <f t="shared" si="16"/>
        <v>0</v>
      </c>
      <c r="Q25" s="1">
        <f t="shared" si="16"/>
        <v>0</v>
      </c>
      <c r="R25" s="1">
        <f t="shared" si="16"/>
        <v>0</v>
      </c>
      <c r="S25" s="1">
        <f t="shared" si="16"/>
        <v>0</v>
      </c>
      <c r="T25" s="1">
        <f t="shared" si="16"/>
        <v>0</v>
      </c>
      <c r="U25" s="1">
        <f t="shared" si="16"/>
        <v>2</v>
      </c>
      <c r="V25" s="1">
        <f t="shared" si="16"/>
        <v>0</v>
      </c>
      <c r="W25" s="1">
        <f t="shared" si="16"/>
        <v>1</v>
      </c>
      <c r="X25" s="1">
        <f t="shared" si="16"/>
        <v>1</v>
      </c>
      <c r="Y25" s="1">
        <f t="shared" si="16"/>
        <v>0</v>
      </c>
      <c r="Z25" s="1">
        <f t="shared" si="16"/>
        <v>0</v>
      </c>
      <c r="AA25" s="1">
        <f t="shared" si="16"/>
        <v>1</v>
      </c>
      <c r="AB25" s="1">
        <f t="shared" si="16"/>
        <v>0</v>
      </c>
      <c r="AC25" s="1">
        <f t="shared" si="16"/>
        <v>1</v>
      </c>
      <c r="AD25" s="1">
        <f t="shared" si="16"/>
        <v>0</v>
      </c>
      <c r="AE25" s="1">
        <f t="shared" si="16"/>
        <v>0</v>
      </c>
      <c r="AF25" s="1">
        <f t="shared" si="16"/>
        <v>0</v>
      </c>
      <c r="AG25" s="1">
        <f t="shared" si="16"/>
        <v>0</v>
      </c>
      <c r="AH25" s="1">
        <f t="shared" si="16"/>
        <v>0</v>
      </c>
    </row>
    <row r="26" spans="1:34" ht="15.75" customHeight="1">
      <c r="A26" s="7" t="s">
        <v>72</v>
      </c>
      <c r="B26" s="1" t="str">
        <f>VLOOKUP($A26,'Partner Data'!$A:$B,2,FALSE)</f>
        <v>US and Canada,Latin America and the Caribbean,Sub-Saharan Africa,Middle East and North Africa</v>
      </c>
      <c r="C26" s="1">
        <f t="shared" ref="C26:AH26" si="17">IF(AND(NOT(ISBLANK(C$2)),NOT(ISERROR(FIND(C$2,$B26)))),1,0)+IF(AND(NOT(ISBLANK(C$3)),NOT(ISERROR(FIND(C$3,$B26)))),1,0)+IF(AND(NOT(ISBLANK(C$4)),NOT(ISERROR(FIND(C$4,$B26)))),1,0)+IF(AND(NOT(ISBLANK(C$5)),NOT(ISERROR(FIND(C$5,$B26)))),1,0)+IF(AND(NOT(ISBLANK(C$6)),NOT(ISERROR(FIND(C$6,$B26)))),1,0)+IF(AND(NOT(ISBLANK(C$7)),NOT(ISERROR(FIND(C$7,$B26)))),1,0)+IF(AND(NOT(ISBLANK(C$8)),NOT(ISERROR(FIND(C$8,$B26)))),1,0)</f>
        <v>1</v>
      </c>
      <c r="D26" s="1">
        <f t="shared" si="17"/>
        <v>1</v>
      </c>
      <c r="E26" s="1">
        <f t="shared" si="17"/>
        <v>1</v>
      </c>
      <c r="F26" s="1">
        <f t="shared" si="17"/>
        <v>0</v>
      </c>
      <c r="G26" s="1">
        <f t="shared" si="17"/>
        <v>0</v>
      </c>
      <c r="H26" s="1">
        <f t="shared" si="17"/>
        <v>1</v>
      </c>
      <c r="I26" s="1">
        <f t="shared" si="17"/>
        <v>0</v>
      </c>
      <c r="J26" s="1">
        <f t="shared" si="17"/>
        <v>1</v>
      </c>
      <c r="K26" s="1">
        <f t="shared" si="17"/>
        <v>1</v>
      </c>
      <c r="L26" s="1">
        <f t="shared" si="17"/>
        <v>2</v>
      </c>
      <c r="M26" s="1">
        <f t="shared" si="17"/>
        <v>0</v>
      </c>
      <c r="N26" s="1">
        <f t="shared" si="17"/>
        <v>2</v>
      </c>
      <c r="O26" s="1">
        <f t="shared" si="17"/>
        <v>0</v>
      </c>
      <c r="P26" s="1">
        <f t="shared" si="17"/>
        <v>0</v>
      </c>
      <c r="Q26" s="1">
        <f t="shared" si="17"/>
        <v>0</v>
      </c>
      <c r="R26" s="1">
        <f t="shared" si="17"/>
        <v>0</v>
      </c>
      <c r="S26" s="1">
        <f t="shared" si="17"/>
        <v>0</v>
      </c>
      <c r="T26" s="1">
        <f t="shared" si="17"/>
        <v>1</v>
      </c>
      <c r="U26" s="1">
        <f t="shared" si="17"/>
        <v>1</v>
      </c>
      <c r="V26" s="1">
        <f t="shared" si="17"/>
        <v>0</v>
      </c>
      <c r="W26" s="1">
        <f t="shared" si="17"/>
        <v>1</v>
      </c>
      <c r="X26" s="1">
        <f t="shared" si="17"/>
        <v>1</v>
      </c>
      <c r="Y26" s="1">
        <f t="shared" si="17"/>
        <v>1</v>
      </c>
      <c r="Z26" s="1">
        <f t="shared" si="17"/>
        <v>1</v>
      </c>
      <c r="AA26" s="1">
        <f t="shared" si="17"/>
        <v>1</v>
      </c>
      <c r="AB26" s="1">
        <f t="shared" si="17"/>
        <v>1</v>
      </c>
      <c r="AC26" s="1">
        <f t="shared" si="17"/>
        <v>1</v>
      </c>
      <c r="AD26" s="1">
        <f t="shared" si="17"/>
        <v>1</v>
      </c>
      <c r="AE26" s="1">
        <f t="shared" si="17"/>
        <v>1</v>
      </c>
      <c r="AF26" s="1">
        <f t="shared" si="17"/>
        <v>1</v>
      </c>
      <c r="AG26" s="1">
        <f t="shared" si="17"/>
        <v>0</v>
      </c>
      <c r="AH26" s="1">
        <f t="shared" si="17"/>
        <v>1</v>
      </c>
    </row>
    <row r="27" spans="1:34" ht="15.75" customHeight="1">
      <c r="A27" s="7" t="s">
        <v>73</v>
      </c>
      <c r="B27" s="1" t="str">
        <f>VLOOKUP($A27,'Partner Data'!$A:$B,2,FALSE)</f>
        <v>Europe and Central Asia</v>
      </c>
      <c r="C27" s="1">
        <f t="shared" ref="C27:AH27" si="18">IF(AND(NOT(ISBLANK(C$2)),NOT(ISERROR(FIND(C$2,$B27)))),1,0)+IF(AND(NOT(ISBLANK(C$3)),NOT(ISERROR(FIND(C$3,$B27)))),1,0)+IF(AND(NOT(ISBLANK(C$4)),NOT(ISERROR(FIND(C$4,$B27)))),1,0)+IF(AND(NOT(ISBLANK(C$5)),NOT(ISERROR(FIND(C$5,$B27)))),1,0)+IF(AND(NOT(ISBLANK(C$6)),NOT(ISERROR(FIND(C$6,$B27)))),1,0)+IF(AND(NOT(ISBLANK(C$7)),NOT(ISERROR(FIND(C$7,$B27)))),1,0)+IF(AND(NOT(ISBLANK(C$8)),NOT(ISERROR(FIND(C$8,$B27)))),1,0)</f>
        <v>0</v>
      </c>
      <c r="D27" s="1">
        <f t="shared" si="18"/>
        <v>0</v>
      </c>
      <c r="E27" s="1">
        <f t="shared" si="18"/>
        <v>0</v>
      </c>
      <c r="F27" s="1">
        <f t="shared" si="18"/>
        <v>0</v>
      </c>
      <c r="G27" s="1">
        <f t="shared" si="18"/>
        <v>0</v>
      </c>
      <c r="H27" s="1">
        <f t="shared" si="18"/>
        <v>0</v>
      </c>
      <c r="I27" s="1">
        <f t="shared" si="18"/>
        <v>0</v>
      </c>
      <c r="J27" s="1">
        <f t="shared" si="18"/>
        <v>0</v>
      </c>
      <c r="K27" s="1">
        <f t="shared" si="18"/>
        <v>1</v>
      </c>
      <c r="L27" s="1">
        <f t="shared" si="18"/>
        <v>0</v>
      </c>
      <c r="M27" s="1">
        <f t="shared" si="18"/>
        <v>0</v>
      </c>
      <c r="N27" s="1">
        <f t="shared" si="18"/>
        <v>1</v>
      </c>
      <c r="O27" s="1">
        <f t="shared" si="18"/>
        <v>0</v>
      </c>
      <c r="P27" s="1">
        <f t="shared" si="18"/>
        <v>0</v>
      </c>
      <c r="Q27" s="1">
        <f t="shared" si="18"/>
        <v>0</v>
      </c>
      <c r="R27" s="1">
        <f t="shared" si="18"/>
        <v>0</v>
      </c>
      <c r="S27" s="1">
        <f t="shared" si="18"/>
        <v>0</v>
      </c>
      <c r="T27" s="1">
        <f t="shared" si="18"/>
        <v>0</v>
      </c>
      <c r="U27" s="1">
        <f t="shared" si="18"/>
        <v>1</v>
      </c>
      <c r="V27" s="1">
        <f t="shared" si="18"/>
        <v>0</v>
      </c>
      <c r="W27" s="1">
        <f t="shared" si="18"/>
        <v>0</v>
      </c>
      <c r="X27" s="1">
        <f t="shared" si="18"/>
        <v>0</v>
      </c>
      <c r="Y27" s="1">
        <f t="shared" si="18"/>
        <v>0</v>
      </c>
      <c r="Z27" s="1">
        <f t="shared" si="18"/>
        <v>0</v>
      </c>
      <c r="AA27" s="1">
        <f t="shared" si="18"/>
        <v>0</v>
      </c>
      <c r="AB27" s="1">
        <f t="shared" si="18"/>
        <v>0</v>
      </c>
      <c r="AC27" s="1">
        <f t="shared" si="18"/>
        <v>0</v>
      </c>
      <c r="AD27" s="1">
        <f t="shared" si="18"/>
        <v>0</v>
      </c>
      <c r="AE27" s="1">
        <f t="shared" si="18"/>
        <v>0</v>
      </c>
      <c r="AF27" s="1">
        <f t="shared" si="18"/>
        <v>0</v>
      </c>
      <c r="AG27" s="1">
        <f t="shared" si="18"/>
        <v>0</v>
      </c>
      <c r="AH27" s="1">
        <f t="shared" si="18"/>
        <v>0</v>
      </c>
    </row>
    <row r="28" spans="1:34" ht="15.75" customHeight="1">
      <c r="A28" s="7" t="s">
        <v>74</v>
      </c>
      <c r="B28" s="1" t="str">
        <f>VLOOKUP($A28,'Partner Data'!$A:$B,2,FALSE)</f>
        <v>US and Canada,Latin America and the Caribbean</v>
      </c>
      <c r="C28" s="1">
        <f t="shared" ref="C28:AH28" si="19">IF(AND(NOT(ISBLANK(C$2)),NOT(ISERROR(FIND(C$2,$B28)))),1,0)+IF(AND(NOT(ISBLANK(C$3)),NOT(ISERROR(FIND(C$3,$B28)))),1,0)+IF(AND(NOT(ISBLANK(C$4)),NOT(ISERROR(FIND(C$4,$B28)))),1,0)+IF(AND(NOT(ISBLANK(C$5)),NOT(ISERROR(FIND(C$5,$B28)))),1,0)+IF(AND(NOT(ISBLANK(C$6)),NOT(ISERROR(FIND(C$6,$B28)))),1,0)+IF(AND(NOT(ISBLANK(C$7)),NOT(ISERROR(FIND(C$7,$B28)))),1,0)+IF(AND(NOT(ISBLANK(C$8)),NOT(ISERROR(FIND(C$8,$B28)))),1,0)</f>
        <v>1</v>
      </c>
      <c r="D28" s="1">
        <f t="shared" si="19"/>
        <v>1</v>
      </c>
      <c r="E28" s="1">
        <f t="shared" si="19"/>
        <v>1</v>
      </c>
      <c r="F28" s="1">
        <f t="shared" si="19"/>
        <v>0</v>
      </c>
      <c r="G28" s="1">
        <f t="shared" si="19"/>
        <v>0</v>
      </c>
      <c r="H28" s="1">
        <f t="shared" si="19"/>
        <v>0</v>
      </c>
      <c r="I28" s="1">
        <f t="shared" si="19"/>
        <v>0</v>
      </c>
      <c r="J28" s="1">
        <f t="shared" si="19"/>
        <v>1</v>
      </c>
      <c r="K28" s="1">
        <f t="shared" si="19"/>
        <v>0</v>
      </c>
      <c r="L28" s="1">
        <f t="shared" si="19"/>
        <v>1</v>
      </c>
      <c r="M28" s="1">
        <f t="shared" si="19"/>
        <v>0</v>
      </c>
      <c r="N28" s="1">
        <f t="shared" si="19"/>
        <v>2</v>
      </c>
      <c r="O28" s="1">
        <f t="shared" si="19"/>
        <v>0</v>
      </c>
      <c r="P28" s="1">
        <f t="shared" si="19"/>
        <v>0</v>
      </c>
      <c r="Q28" s="1">
        <f t="shared" si="19"/>
        <v>0</v>
      </c>
      <c r="R28" s="1">
        <f t="shared" si="19"/>
        <v>0</v>
      </c>
      <c r="S28" s="1">
        <f t="shared" si="19"/>
        <v>0</v>
      </c>
      <c r="T28" s="1">
        <f t="shared" si="19"/>
        <v>0</v>
      </c>
      <c r="U28" s="1">
        <f t="shared" si="19"/>
        <v>1</v>
      </c>
      <c r="V28" s="1">
        <f t="shared" si="19"/>
        <v>0</v>
      </c>
      <c r="W28" s="1">
        <f t="shared" si="19"/>
        <v>1</v>
      </c>
      <c r="X28" s="1">
        <f t="shared" si="19"/>
        <v>1</v>
      </c>
      <c r="Y28" s="1">
        <f t="shared" si="19"/>
        <v>1</v>
      </c>
      <c r="Z28" s="1">
        <f t="shared" si="19"/>
        <v>1</v>
      </c>
      <c r="AA28" s="1">
        <f t="shared" si="19"/>
        <v>1</v>
      </c>
      <c r="AB28" s="1">
        <f t="shared" si="19"/>
        <v>1</v>
      </c>
      <c r="AC28" s="1">
        <f t="shared" si="19"/>
        <v>1</v>
      </c>
      <c r="AD28" s="1">
        <f t="shared" si="19"/>
        <v>1</v>
      </c>
      <c r="AE28" s="1">
        <f t="shared" si="19"/>
        <v>0</v>
      </c>
      <c r="AF28" s="1">
        <f t="shared" si="19"/>
        <v>0</v>
      </c>
      <c r="AG28" s="1">
        <f t="shared" si="19"/>
        <v>0</v>
      </c>
      <c r="AH28" s="1">
        <f t="shared" si="19"/>
        <v>1</v>
      </c>
    </row>
    <row r="29" spans="1:34" ht="15.75" customHeight="1">
      <c r="A29" s="7" t="s">
        <v>75</v>
      </c>
      <c r="B29" s="1" t="str">
        <f>VLOOKUP($A29,'Partner Data'!$A:$B,2,FALSE)</f>
        <v>Latin America and the Caribbean,Sub-Saharan Africa,East and Southeast Asia</v>
      </c>
      <c r="C29" s="1">
        <f t="shared" ref="C29:AH29" si="20">IF(AND(NOT(ISBLANK(C$2)),NOT(ISERROR(FIND(C$2,$B29)))),1,0)+IF(AND(NOT(ISBLANK(C$3)),NOT(ISERROR(FIND(C$3,$B29)))),1,0)+IF(AND(NOT(ISBLANK(C$4)),NOT(ISERROR(FIND(C$4,$B29)))),1,0)+IF(AND(NOT(ISBLANK(C$5)),NOT(ISERROR(FIND(C$5,$B29)))),1,0)+IF(AND(NOT(ISBLANK(C$6)),NOT(ISERROR(FIND(C$6,$B29)))),1,0)+IF(AND(NOT(ISBLANK(C$7)),NOT(ISERROR(FIND(C$7,$B29)))),1,0)+IF(AND(NOT(ISBLANK(C$8)),NOT(ISERROR(FIND(C$8,$B29)))),1,0)</f>
        <v>0</v>
      </c>
      <c r="D29" s="1">
        <f t="shared" si="20"/>
        <v>0</v>
      </c>
      <c r="E29" s="1">
        <f t="shared" si="20"/>
        <v>1</v>
      </c>
      <c r="F29" s="1">
        <f t="shared" si="20"/>
        <v>0</v>
      </c>
      <c r="G29" s="1">
        <f t="shared" si="20"/>
        <v>0</v>
      </c>
      <c r="H29" s="1">
        <f t="shared" si="20"/>
        <v>1</v>
      </c>
      <c r="I29" s="1">
        <f t="shared" si="20"/>
        <v>0</v>
      </c>
      <c r="J29" s="1">
        <f t="shared" si="20"/>
        <v>0</v>
      </c>
      <c r="K29" s="1">
        <f t="shared" si="20"/>
        <v>1</v>
      </c>
      <c r="L29" s="1">
        <f t="shared" si="20"/>
        <v>2</v>
      </c>
      <c r="M29" s="1">
        <f t="shared" si="20"/>
        <v>0</v>
      </c>
      <c r="N29" s="1">
        <f t="shared" si="20"/>
        <v>1</v>
      </c>
      <c r="O29" s="1">
        <f t="shared" si="20"/>
        <v>0</v>
      </c>
      <c r="P29" s="1">
        <f t="shared" si="20"/>
        <v>0</v>
      </c>
      <c r="Q29" s="1">
        <f t="shared" si="20"/>
        <v>1</v>
      </c>
      <c r="R29" s="1">
        <f t="shared" si="20"/>
        <v>0</v>
      </c>
      <c r="S29" s="1">
        <f t="shared" si="20"/>
        <v>1</v>
      </c>
      <c r="T29" s="1">
        <f t="shared" si="20"/>
        <v>1</v>
      </c>
      <c r="U29" s="1">
        <f t="shared" si="20"/>
        <v>1</v>
      </c>
      <c r="V29" s="1">
        <f t="shared" si="20"/>
        <v>0</v>
      </c>
      <c r="W29" s="1">
        <f t="shared" si="20"/>
        <v>0</v>
      </c>
      <c r="X29" s="1">
        <f t="shared" si="20"/>
        <v>0</v>
      </c>
      <c r="Y29" s="1">
        <f t="shared" si="20"/>
        <v>1</v>
      </c>
      <c r="Z29" s="1">
        <f t="shared" si="20"/>
        <v>1</v>
      </c>
      <c r="AA29" s="1">
        <f t="shared" si="20"/>
        <v>0</v>
      </c>
      <c r="AB29" s="1">
        <f t="shared" si="20"/>
        <v>1</v>
      </c>
      <c r="AC29" s="1">
        <f t="shared" si="20"/>
        <v>0</v>
      </c>
      <c r="AD29" s="1">
        <f t="shared" si="20"/>
        <v>1</v>
      </c>
      <c r="AE29" s="1">
        <f t="shared" si="20"/>
        <v>0</v>
      </c>
      <c r="AF29" s="1">
        <f t="shared" si="20"/>
        <v>0</v>
      </c>
      <c r="AG29" s="1">
        <f t="shared" si="20"/>
        <v>1</v>
      </c>
      <c r="AH29" s="1">
        <f t="shared" si="20"/>
        <v>1</v>
      </c>
    </row>
    <row r="30" spans="1:34" ht="15.75" customHeight="1">
      <c r="A30" s="7" t="s">
        <v>77</v>
      </c>
      <c r="B30" s="1" t="str">
        <f>VLOOKUP($A30,'Partner Data'!$A:$B,2,FALSE)</f>
        <v>US and Canada,Latin America and the Caribbean,Europe and Central Asia,Sub-Saharan Africa,Middle East and North Africa,South Asia,East and Southeast Asia,Oceania</v>
      </c>
      <c r="C30" s="1">
        <f t="shared" ref="C30:AH30" si="21">IF(AND(NOT(ISBLANK(C$2)),NOT(ISERROR(FIND(C$2,$B30)))),1,0)+IF(AND(NOT(ISBLANK(C$3)),NOT(ISERROR(FIND(C$3,$B30)))),1,0)+IF(AND(NOT(ISBLANK(C$4)),NOT(ISERROR(FIND(C$4,$B30)))),1,0)+IF(AND(NOT(ISBLANK(C$5)),NOT(ISERROR(FIND(C$5,$B30)))),1,0)+IF(AND(NOT(ISBLANK(C$6)),NOT(ISERROR(FIND(C$6,$B30)))),1,0)+IF(AND(NOT(ISBLANK(C$7)),NOT(ISERROR(FIND(C$7,$B30)))),1,0)+IF(AND(NOT(ISBLANK(C$8)),NOT(ISERROR(FIND(C$8,$B30)))),1,0)</f>
        <v>2</v>
      </c>
      <c r="D30" s="1">
        <f t="shared" si="21"/>
        <v>1</v>
      </c>
      <c r="E30" s="1">
        <f t="shared" si="21"/>
        <v>1</v>
      </c>
      <c r="F30" s="1">
        <f t="shared" si="21"/>
        <v>1</v>
      </c>
      <c r="G30" s="1">
        <f t="shared" si="21"/>
        <v>1</v>
      </c>
      <c r="H30" s="1">
        <f t="shared" si="21"/>
        <v>1</v>
      </c>
      <c r="I30" s="1">
        <f t="shared" si="21"/>
        <v>1</v>
      </c>
      <c r="J30" s="1">
        <f t="shared" si="21"/>
        <v>1</v>
      </c>
      <c r="K30" s="1">
        <f t="shared" si="21"/>
        <v>2</v>
      </c>
      <c r="L30" s="1">
        <f t="shared" si="21"/>
        <v>2</v>
      </c>
      <c r="M30" s="1">
        <f t="shared" si="21"/>
        <v>1</v>
      </c>
      <c r="N30" s="1">
        <f t="shared" si="21"/>
        <v>3</v>
      </c>
      <c r="O30" s="1">
        <f t="shared" si="21"/>
        <v>1</v>
      </c>
      <c r="P30" s="1">
        <f t="shared" si="21"/>
        <v>1</v>
      </c>
      <c r="Q30" s="1">
        <f t="shared" si="21"/>
        <v>1</v>
      </c>
      <c r="R30" s="1">
        <f t="shared" si="21"/>
        <v>1</v>
      </c>
      <c r="S30" s="1">
        <f t="shared" si="21"/>
        <v>1</v>
      </c>
      <c r="T30" s="1">
        <f t="shared" si="21"/>
        <v>1</v>
      </c>
      <c r="U30" s="1">
        <f t="shared" si="21"/>
        <v>4</v>
      </c>
      <c r="V30" s="1">
        <f t="shared" si="21"/>
        <v>1</v>
      </c>
      <c r="W30" s="1">
        <f t="shared" si="21"/>
        <v>1</v>
      </c>
      <c r="X30" s="1">
        <f t="shared" si="21"/>
        <v>1</v>
      </c>
      <c r="Y30" s="1">
        <f t="shared" si="21"/>
        <v>1</v>
      </c>
      <c r="Z30" s="1">
        <f t="shared" si="21"/>
        <v>1</v>
      </c>
      <c r="AA30" s="1">
        <f t="shared" si="21"/>
        <v>1</v>
      </c>
      <c r="AB30" s="1">
        <f t="shared" si="21"/>
        <v>1</v>
      </c>
      <c r="AC30" s="1">
        <f t="shared" si="21"/>
        <v>1</v>
      </c>
      <c r="AD30" s="1">
        <f t="shared" si="21"/>
        <v>1</v>
      </c>
      <c r="AE30" s="1">
        <f t="shared" si="21"/>
        <v>1</v>
      </c>
      <c r="AF30" s="1">
        <f t="shared" si="21"/>
        <v>1</v>
      </c>
      <c r="AG30" s="1">
        <f t="shared" si="21"/>
        <v>1</v>
      </c>
      <c r="AH30" s="1">
        <f t="shared" si="21"/>
        <v>1</v>
      </c>
    </row>
    <row r="31" spans="1:34" ht="15.75" customHeight="1">
      <c r="A31" s="12" t="s">
        <v>79</v>
      </c>
      <c r="B31" s="1" t="str">
        <f>VLOOKUP($A31,'Partner Data'!$A:$B,2,FALSE)</f>
        <v>US and Canada,Europe and Central Asia</v>
      </c>
      <c r="C31" s="1">
        <f t="shared" ref="C31:AH31" si="22">IF(AND(NOT(ISBLANK(C$2)),NOT(ISERROR(FIND(C$2,$B31)))),1,0)+IF(AND(NOT(ISBLANK(C$3)),NOT(ISERROR(FIND(C$3,$B31)))),1,0)+IF(AND(NOT(ISBLANK(C$4)),NOT(ISERROR(FIND(C$4,$B31)))),1,0)+IF(AND(NOT(ISBLANK(C$5)),NOT(ISERROR(FIND(C$5,$B31)))),1,0)+IF(AND(NOT(ISBLANK(C$6)),NOT(ISERROR(FIND(C$6,$B31)))),1,0)+IF(AND(NOT(ISBLANK(C$7)),NOT(ISERROR(FIND(C$7,$B31)))),1,0)+IF(AND(NOT(ISBLANK(C$8)),NOT(ISERROR(FIND(C$8,$B31)))),1,0)</f>
        <v>1</v>
      </c>
      <c r="D31" s="1">
        <f t="shared" si="22"/>
        <v>1</v>
      </c>
      <c r="E31" s="1">
        <f t="shared" si="22"/>
        <v>0</v>
      </c>
      <c r="F31" s="1">
        <f t="shared" si="22"/>
        <v>0</v>
      </c>
      <c r="G31" s="1">
        <f t="shared" si="22"/>
        <v>0</v>
      </c>
      <c r="H31" s="1">
        <f t="shared" si="22"/>
        <v>0</v>
      </c>
      <c r="I31" s="1">
        <f t="shared" si="22"/>
        <v>0</v>
      </c>
      <c r="J31" s="1">
        <f t="shared" si="22"/>
        <v>1</v>
      </c>
      <c r="K31" s="1">
        <f t="shared" si="22"/>
        <v>1</v>
      </c>
      <c r="L31" s="1">
        <f t="shared" si="22"/>
        <v>0</v>
      </c>
      <c r="M31" s="1">
        <f t="shared" si="22"/>
        <v>0</v>
      </c>
      <c r="N31" s="1">
        <f t="shared" si="22"/>
        <v>2</v>
      </c>
      <c r="O31" s="1">
        <f t="shared" si="22"/>
        <v>0</v>
      </c>
      <c r="P31" s="1">
        <f t="shared" si="22"/>
        <v>0</v>
      </c>
      <c r="Q31" s="1">
        <f t="shared" si="22"/>
        <v>0</v>
      </c>
      <c r="R31" s="1">
        <f t="shared" si="22"/>
        <v>0</v>
      </c>
      <c r="S31" s="1">
        <f t="shared" si="22"/>
        <v>0</v>
      </c>
      <c r="T31" s="1">
        <f t="shared" si="22"/>
        <v>0</v>
      </c>
      <c r="U31" s="1">
        <f t="shared" si="22"/>
        <v>2</v>
      </c>
      <c r="V31" s="1">
        <f t="shared" si="22"/>
        <v>0</v>
      </c>
      <c r="W31" s="1">
        <f t="shared" si="22"/>
        <v>1</v>
      </c>
      <c r="X31" s="1">
        <f t="shared" si="22"/>
        <v>1</v>
      </c>
      <c r="Y31" s="1">
        <f t="shared" si="22"/>
        <v>0</v>
      </c>
      <c r="Z31" s="1">
        <f t="shared" si="22"/>
        <v>0</v>
      </c>
      <c r="AA31" s="1">
        <f t="shared" si="22"/>
        <v>1</v>
      </c>
      <c r="AB31" s="1">
        <f t="shared" si="22"/>
        <v>0</v>
      </c>
      <c r="AC31" s="1">
        <f t="shared" si="22"/>
        <v>1</v>
      </c>
      <c r="AD31" s="1">
        <f t="shared" si="22"/>
        <v>0</v>
      </c>
      <c r="AE31" s="1">
        <f t="shared" si="22"/>
        <v>0</v>
      </c>
      <c r="AF31" s="1">
        <f t="shared" si="22"/>
        <v>0</v>
      </c>
      <c r="AG31" s="1">
        <f t="shared" si="22"/>
        <v>0</v>
      </c>
      <c r="AH31" s="1">
        <f t="shared" si="22"/>
        <v>0</v>
      </c>
    </row>
    <row r="32" spans="1:34" ht="15.75" customHeight="1">
      <c r="A32" s="7" t="s">
        <v>82</v>
      </c>
      <c r="B32" s="1" t="str">
        <f>VLOOKUP($A32,'Partner Data'!$A:$B,2,FALSE)</f>
        <v>US and Canada,Latin America and the Caribbean,East and Southeast Asia</v>
      </c>
      <c r="C32" s="1">
        <f t="shared" ref="C32:AH32" si="23">IF(AND(NOT(ISBLANK(C$2)),NOT(ISERROR(FIND(C$2,$B32)))),1,0)+IF(AND(NOT(ISBLANK(C$3)),NOT(ISERROR(FIND(C$3,$B32)))),1,0)+IF(AND(NOT(ISBLANK(C$4)),NOT(ISERROR(FIND(C$4,$B32)))),1,0)+IF(AND(NOT(ISBLANK(C$5)),NOT(ISERROR(FIND(C$5,$B32)))),1,0)+IF(AND(NOT(ISBLANK(C$6)),NOT(ISERROR(FIND(C$6,$B32)))),1,0)+IF(AND(NOT(ISBLANK(C$7)),NOT(ISERROR(FIND(C$7,$B32)))),1,0)+IF(AND(NOT(ISBLANK(C$8)),NOT(ISERROR(FIND(C$8,$B32)))),1,0)</f>
        <v>1</v>
      </c>
      <c r="D32" s="1">
        <f t="shared" si="23"/>
        <v>1</v>
      </c>
      <c r="E32" s="1">
        <f t="shared" si="23"/>
        <v>1</v>
      </c>
      <c r="F32" s="1">
        <f t="shared" si="23"/>
        <v>0</v>
      </c>
      <c r="G32" s="1">
        <f t="shared" si="23"/>
        <v>0</v>
      </c>
      <c r="H32" s="1">
        <f t="shared" si="23"/>
        <v>0</v>
      </c>
      <c r="I32" s="1">
        <f t="shared" si="23"/>
        <v>0</v>
      </c>
      <c r="J32" s="1">
        <f t="shared" si="23"/>
        <v>1</v>
      </c>
      <c r="K32" s="1">
        <f t="shared" si="23"/>
        <v>0</v>
      </c>
      <c r="L32" s="1">
        <f t="shared" si="23"/>
        <v>1</v>
      </c>
      <c r="M32" s="1">
        <f t="shared" si="23"/>
        <v>0</v>
      </c>
      <c r="N32" s="1">
        <f t="shared" si="23"/>
        <v>2</v>
      </c>
      <c r="O32" s="1">
        <f t="shared" si="23"/>
        <v>0</v>
      </c>
      <c r="P32" s="1">
        <f t="shared" si="23"/>
        <v>0</v>
      </c>
      <c r="Q32" s="1">
        <f t="shared" si="23"/>
        <v>1</v>
      </c>
      <c r="R32" s="1">
        <f t="shared" si="23"/>
        <v>0</v>
      </c>
      <c r="S32" s="1">
        <f t="shared" si="23"/>
        <v>1</v>
      </c>
      <c r="T32" s="1">
        <f t="shared" si="23"/>
        <v>0</v>
      </c>
      <c r="U32" s="1">
        <f t="shared" si="23"/>
        <v>2</v>
      </c>
      <c r="V32" s="1">
        <f t="shared" si="23"/>
        <v>0</v>
      </c>
      <c r="W32" s="1">
        <f t="shared" si="23"/>
        <v>1</v>
      </c>
      <c r="X32" s="1">
        <f t="shared" si="23"/>
        <v>1</v>
      </c>
      <c r="Y32" s="1">
        <f t="shared" si="23"/>
        <v>1</v>
      </c>
      <c r="Z32" s="1">
        <f t="shared" si="23"/>
        <v>1</v>
      </c>
      <c r="AA32" s="1">
        <f t="shared" si="23"/>
        <v>1</v>
      </c>
      <c r="AB32" s="1">
        <f t="shared" si="23"/>
        <v>1</v>
      </c>
      <c r="AC32" s="1">
        <f t="shared" si="23"/>
        <v>1</v>
      </c>
      <c r="AD32" s="1">
        <f t="shared" si="23"/>
        <v>1</v>
      </c>
      <c r="AE32" s="1">
        <f t="shared" si="23"/>
        <v>0</v>
      </c>
      <c r="AF32" s="1">
        <f t="shared" si="23"/>
        <v>0</v>
      </c>
      <c r="AG32" s="1">
        <f t="shared" si="23"/>
        <v>1</v>
      </c>
      <c r="AH32" s="1">
        <f t="shared" si="23"/>
        <v>1</v>
      </c>
    </row>
    <row r="33" spans="1:34" ht="15.75" customHeight="1">
      <c r="A33" s="7" t="s">
        <v>85</v>
      </c>
      <c r="B33" s="1" t="str">
        <f>VLOOKUP($A33,'Partner Data'!$A:$B,2,FALSE)</f>
        <v>US and Canada,Europe and Central Asia</v>
      </c>
      <c r="C33" s="1">
        <f t="shared" ref="C33:AH33" si="24">IF(AND(NOT(ISBLANK(C$2)),NOT(ISERROR(FIND(C$2,$B33)))),1,0)+IF(AND(NOT(ISBLANK(C$3)),NOT(ISERROR(FIND(C$3,$B33)))),1,0)+IF(AND(NOT(ISBLANK(C$4)),NOT(ISERROR(FIND(C$4,$B33)))),1,0)+IF(AND(NOT(ISBLANK(C$5)),NOT(ISERROR(FIND(C$5,$B33)))),1,0)+IF(AND(NOT(ISBLANK(C$6)),NOT(ISERROR(FIND(C$6,$B33)))),1,0)+IF(AND(NOT(ISBLANK(C$7)),NOT(ISERROR(FIND(C$7,$B33)))),1,0)+IF(AND(NOT(ISBLANK(C$8)),NOT(ISERROR(FIND(C$8,$B33)))),1,0)</f>
        <v>1</v>
      </c>
      <c r="D33" s="1">
        <f t="shared" si="24"/>
        <v>1</v>
      </c>
      <c r="E33" s="1">
        <f t="shared" si="24"/>
        <v>0</v>
      </c>
      <c r="F33" s="1">
        <f t="shared" si="24"/>
        <v>0</v>
      </c>
      <c r="G33" s="1">
        <f t="shared" si="24"/>
        <v>0</v>
      </c>
      <c r="H33" s="1">
        <f t="shared" si="24"/>
        <v>0</v>
      </c>
      <c r="I33" s="1">
        <f t="shared" si="24"/>
        <v>0</v>
      </c>
      <c r="J33" s="1">
        <f t="shared" si="24"/>
        <v>1</v>
      </c>
      <c r="K33" s="1">
        <f t="shared" si="24"/>
        <v>1</v>
      </c>
      <c r="L33" s="1">
        <f t="shared" si="24"/>
        <v>0</v>
      </c>
      <c r="M33" s="1">
        <f t="shared" si="24"/>
        <v>0</v>
      </c>
      <c r="N33" s="1">
        <f t="shared" si="24"/>
        <v>2</v>
      </c>
      <c r="O33" s="1">
        <f t="shared" si="24"/>
        <v>0</v>
      </c>
      <c r="P33" s="1">
        <f t="shared" si="24"/>
        <v>0</v>
      </c>
      <c r="Q33" s="1">
        <f t="shared" si="24"/>
        <v>0</v>
      </c>
      <c r="R33" s="1">
        <f t="shared" si="24"/>
        <v>0</v>
      </c>
      <c r="S33" s="1">
        <f t="shared" si="24"/>
        <v>0</v>
      </c>
      <c r="T33" s="1">
        <f t="shared" si="24"/>
        <v>0</v>
      </c>
      <c r="U33" s="1">
        <f t="shared" si="24"/>
        <v>2</v>
      </c>
      <c r="V33" s="1">
        <f t="shared" si="24"/>
        <v>0</v>
      </c>
      <c r="W33" s="1">
        <f t="shared" si="24"/>
        <v>1</v>
      </c>
      <c r="X33" s="1">
        <f t="shared" si="24"/>
        <v>1</v>
      </c>
      <c r="Y33" s="1">
        <f t="shared" si="24"/>
        <v>0</v>
      </c>
      <c r="Z33" s="1">
        <f t="shared" si="24"/>
        <v>0</v>
      </c>
      <c r="AA33" s="1">
        <f t="shared" si="24"/>
        <v>1</v>
      </c>
      <c r="AB33" s="1">
        <f t="shared" si="24"/>
        <v>0</v>
      </c>
      <c r="AC33" s="1">
        <f t="shared" si="24"/>
        <v>1</v>
      </c>
      <c r="AD33" s="1">
        <f t="shared" si="24"/>
        <v>0</v>
      </c>
      <c r="AE33" s="1">
        <f t="shared" si="24"/>
        <v>0</v>
      </c>
      <c r="AF33" s="1">
        <f t="shared" si="24"/>
        <v>0</v>
      </c>
      <c r="AG33" s="1">
        <f t="shared" si="24"/>
        <v>0</v>
      </c>
      <c r="AH33" s="1">
        <f t="shared" si="24"/>
        <v>0</v>
      </c>
    </row>
    <row r="34" spans="1:34" ht="15.75" customHeight="1">
      <c r="A34" s="7" t="s">
        <v>87</v>
      </c>
      <c r="B34" s="1" t="str">
        <f>VLOOKUP($A34,'Partner Data'!$A:$B,2,FALSE)</f>
        <v>US and Canada,Middle East and North Africa</v>
      </c>
      <c r="C34" s="1">
        <f t="shared" ref="C34:AH34" si="25">IF(AND(NOT(ISBLANK(C$2)),NOT(ISERROR(FIND(C$2,$B34)))),1,0)+IF(AND(NOT(ISBLANK(C$3)),NOT(ISERROR(FIND(C$3,$B34)))),1,0)+IF(AND(NOT(ISBLANK(C$4)),NOT(ISERROR(FIND(C$4,$B34)))),1,0)+IF(AND(NOT(ISBLANK(C$5)),NOT(ISERROR(FIND(C$5,$B34)))),1,0)+IF(AND(NOT(ISBLANK(C$6)),NOT(ISERROR(FIND(C$6,$B34)))),1,0)+IF(AND(NOT(ISBLANK(C$7)),NOT(ISERROR(FIND(C$7,$B34)))),1,0)+IF(AND(NOT(ISBLANK(C$8)),NOT(ISERROR(FIND(C$8,$B34)))),1,0)</f>
        <v>1</v>
      </c>
      <c r="D34" s="1">
        <f t="shared" si="25"/>
        <v>1</v>
      </c>
      <c r="E34" s="1">
        <f t="shared" si="25"/>
        <v>0</v>
      </c>
      <c r="F34" s="1">
        <f t="shared" si="25"/>
        <v>0</v>
      </c>
      <c r="G34" s="1">
        <f t="shared" si="25"/>
        <v>0</v>
      </c>
      <c r="H34" s="1">
        <f t="shared" si="25"/>
        <v>0</v>
      </c>
      <c r="I34" s="1">
        <f t="shared" si="25"/>
        <v>0</v>
      </c>
      <c r="J34" s="1">
        <f t="shared" si="25"/>
        <v>1</v>
      </c>
      <c r="K34" s="1">
        <f t="shared" si="25"/>
        <v>0</v>
      </c>
      <c r="L34" s="1">
        <f t="shared" si="25"/>
        <v>0</v>
      </c>
      <c r="M34" s="1">
        <f t="shared" si="25"/>
        <v>0</v>
      </c>
      <c r="N34" s="1">
        <f t="shared" si="25"/>
        <v>1</v>
      </c>
      <c r="O34" s="1">
        <f t="shared" si="25"/>
        <v>0</v>
      </c>
      <c r="P34" s="1">
        <f t="shared" si="25"/>
        <v>0</v>
      </c>
      <c r="Q34" s="1">
        <f t="shared" si="25"/>
        <v>0</v>
      </c>
      <c r="R34" s="1">
        <f t="shared" si="25"/>
        <v>0</v>
      </c>
      <c r="S34" s="1">
        <f t="shared" si="25"/>
        <v>0</v>
      </c>
      <c r="T34" s="1">
        <f t="shared" si="25"/>
        <v>0</v>
      </c>
      <c r="U34" s="1">
        <f t="shared" si="25"/>
        <v>1</v>
      </c>
      <c r="V34" s="1">
        <f t="shared" si="25"/>
        <v>0</v>
      </c>
      <c r="W34" s="1">
        <f t="shared" si="25"/>
        <v>1</v>
      </c>
      <c r="X34" s="1">
        <f t="shared" si="25"/>
        <v>1</v>
      </c>
      <c r="Y34" s="1">
        <f t="shared" si="25"/>
        <v>0</v>
      </c>
      <c r="Z34" s="1">
        <f t="shared" si="25"/>
        <v>0</v>
      </c>
      <c r="AA34" s="1">
        <f t="shared" si="25"/>
        <v>1</v>
      </c>
      <c r="AB34" s="1">
        <f t="shared" si="25"/>
        <v>0</v>
      </c>
      <c r="AC34" s="1">
        <f t="shared" si="25"/>
        <v>1</v>
      </c>
      <c r="AD34" s="1">
        <f t="shared" si="25"/>
        <v>0</v>
      </c>
      <c r="AE34" s="1">
        <f t="shared" si="25"/>
        <v>1</v>
      </c>
      <c r="AF34" s="1">
        <f t="shared" si="25"/>
        <v>1</v>
      </c>
      <c r="AG34" s="1">
        <f t="shared" si="25"/>
        <v>0</v>
      </c>
      <c r="AH34" s="1">
        <f t="shared" si="25"/>
        <v>0</v>
      </c>
    </row>
    <row r="35" spans="1:34" ht="15.75" customHeight="1">
      <c r="A35" s="12" t="s">
        <v>89</v>
      </c>
      <c r="B35" s="3" t="str">
        <f>VLOOKUP($A35,'Partner Data'!$A:$B,2,FALSE)</f>
        <v>US and Canada,Latin America and the Caribbean,Europe and Central Asia,Sub-Saharan Africa,Middle East and North Africa,South Asia,East and Southeast Asia,Oceania</v>
      </c>
      <c r="C35" s="1">
        <f t="shared" ref="C35:AH35" si="26">IF(AND(NOT(ISBLANK(C$2)),NOT(ISERROR(FIND(C$2,$B35)))),1,0)+IF(AND(NOT(ISBLANK(C$3)),NOT(ISERROR(FIND(C$3,$B35)))),1,0)+IF(AND(NOT(ISBLANK(C$4)),NOT(ISERROR(FIND(C$4,$B35)))),1,0)+IF(AND(NOT(ISBLANK(C$5)),NOT(ISERROR(FIND(C$5,$B35)))),1,0)+IF(AND(NOT(ISBLANK(C$6)),NOT(ISERROR(FIND(C$6,$B35)))),1,0)+IF(AND(NOT(ISBLANK(C$7)),NOT(ISERROR(FIND(C$7,$B35)))),1,0)+IF(AND(NOT(ISBLANK(C$8)),NOT(ISERROR(FIND(C$8,$B35)))),1,0)</f>
        <v>2</v>
      </c>
      <c r="D35" s="1">
        <f t="shared" si="26"/>
        <v>1</v>
      </c>
      <c r="E35" s="1">
        <f t="shared" si="26"/>
        <v>1</v>
      </c>
      <c r="F35" s="1">
        <f t="shared" si="26"/>
        <v>1</v>
      </c>
      <c r="G35" s="1">
        <f t="shared" si="26"/>
        <v>1</v>
      </c>
      <c r="H35" s="1">
        <f t="shared" si="26"/>
        <v>1</v>
      </c>
      <c r="I35" s="1">
        <f t="shared" si="26"/>
        <v>1</v>
      </c>
      <c r="J35" s="1">
        <f t="shared" si="26"/>
        <v>1</v>
      </c>
      <c r="K35" s="1">
        <f t="shared" si="26"/>
        <v>2</v>
      </c>
      <c r="L35" s="1">
        <f t="shared" si="26"/>
        <v>2</v>
      </c>
      <c r="M35" s="1">
        <f t="shared" si="26"/>
        <v>1</v>
      </c>
      <c r="N35" s="1">
        <f t="shared" si="26"/>
        <v>3</v>
      </c>
      <c r="O35" s="1">
        <f t="shared" si="26"/>
        <v>1</v>
      </c>
      <c r="P35" s="1">
        <f t="shared" si="26"/>
        <v>1</v>
      </c>
      <c r="Q35" s="1">
        <f t="shared" si="26"/>
        <v>1</v>
      </c>
      <c r="R35" s="1">
        <f t="shared" si="26"/>
        <v>1</v>
      </c>
      <c r="S35" s="1">
        <f t="shared" si="26"/>
        <v>1</v>
      </c>
      <c r="T35" s="1">
        <f t="shared" si="26"/>
        <v>1</v>
      </c>
      <c r="U35" s="1">
        <f t="shared" si="26"/>
        <v>4</v>
      </c>
      <c r="V35" s="1">
        <f t="shared" si="26"/>
        <v>1</v>
      </c>
      <c r="W35" s="1">
        <f t="shared" si="26"/>
        <v>1</v>
      </c>
      <c r="X35" s="1">
        <f t="shared" si="26"/>
        <v>1</v>
      </c>
      <c r="Y35" s="1">
        <f t="shared" si="26"/>
        <v>1</v>
      </c>
      <c r="Z35" s="1">
        <f t="shared" si="26"/>
        <v>1</v>
      </c>
      <c r="AA35" s="1">
        <f t="shared" si="26"/>
        <v>1</v>
      </c>
      <c r="AB35" s="1">
        <f t="shared" si="26"/>
        <v>1</v>
      </c>
      <c r="AC35" s="1">
        <f t="shared" si="26"/>
        <v>1</v>
      </c>
      <c r="AD35" s="1">
        <f t="shared" si="26"/>
        <v>1</v>
      </c>
      <c r="AE35" s="1">
        <f t="shared" si="26"/>
        <v>1</v>
      </c>
      <c r="AF35" s="1">
        <f t="shared" si="26"/>
        <v>1</v>
      </c>
      <c r="AG35" s="1">
        <f t="shared" si="26"/>
        <v>1</v>
      </c>
      <c r="AH35" s="1">
        <f t="shared" si="26"/>
        <v>1</v>
      </c>
    </row>
    <row r="36" spans="1:34" ht="15.75" customHeight="1">
      <c r="A36" s="7" t="s">
        <v>90</v>
      </c>
      <c r="B36" s="1" t="str">
        <f>VLOOKUP($A36,'Partner Data'!$A:$B,2,FALSE)</f>
        <v>Latin America and the Caribbean,Sub-Saharan Africa</v>
      </c>
      <c r="C36" s="1">
        <f t="shared" ref="C36:AH36" si="27">IF(AND(NOT(ISBLANK(C$2)),NOT(ISERROR(FIND(C$2,$B36)))),1,0)+IF(AND(NOT(ISBLANK(C$3)),NOT(ISERROR(FIND(C$3,$B36)))),1,0)+IF(AND(NOT(ISBLANK(C$4)),NOT(ISERROR(FIND(C$4,$B36)))),1,0)+IF(AND(NOT(ISBLANK(C$5)),NOT(ISERROR(FIND(C$5,$B36)))),1,0)+IF(AND(NOT(ISBLANK(C$6)),NOT(ISERROR(FIND(C$6,$B36)))),1,0)+IF(AND(NOT(ISBLANK(C$7)),NOT(ISERROR(FIND(C$7,$B36)))),1,0)+IF(AND(NOT(ISBLANK(C$8)),NOT(ISERROR(FIND(C$8,$B36)))),1,0)</f>
        <v>0</v>
      </c>
      <c r="D36" s="1">
        <f t="shared" si="27"/>
        <v>0</v>
      </c>
      <c r="E36" s="1">
        <f t="shared" si="27"/>
        <v>1</v>
      </c>
      <c r="F36" s="1">
        <f t="shared" si="27"/>
        <v>0</v>
      </c>
      <c r="G36" s="1">
        <f t="shared" si="27"/>
        <v>0</v>
      </c>
      <c r="H36" s="1">
        <f t="shared" si="27"/>
        <v>1</v>
      </c>
      <c r="I36" s="1">
        <f t="shared" si="27"/>
        <v>0</v>
      </c>
      <c r="J36" s="1">
        <f t="shared" si="27"/>
        <v>0</v>
      </c>
      <c r="K36" s="1">
        <f t="shared" si="27"/>
        <v>1</v>
      </c>
      <c r="L36" s="1">
        <f t="shared" si="27"/>
        <v>2</v>
      </c>
      <c r="M36" s="1">
        <f t="shared" si="27"/>
        <v>0</v>
      </c>
      <c r="N36" s="1">
        <f t="shared" si="27"/>
        <v>1</v>
      </c>
      <c r="O36" s="1">
        <f t="shared" si="27"/>
        <v>0</v>
      </c>
      <c r="P36" s="1">
        <f t="shared" si="27"/>
        <v>0</v>
      </c>
      <c r="Q36" s="1">
        <f t="shared" si="27"/>
        <v>0</v>
      </c>
      <c r="R36" s="1">
        <f t="shared" si="27"/>
        <v>0</v>
      </c>
      <c r="S36" s="1">
        <f t="shared" si="27"/>
        <v>0</v>
      </c>
      <c r="T36" s="1">
        <f t="shared" si="27"/>
        <v>1</v>
      </c>
      <c r="U36" s="1">
        <f t="shared" si="27"/>
        <v>0</v>
      </c>
      <c r="V36" s="1">
        <f t="shared" si="27"/>
        <v>0</v>
      </c>
      <c r="W36" s="1">
        <f t="shared" si="27"/>
        <v>0</v>
      </c>
      <c r="X36" s="1">
        <f t="shared" si="27"/>
        <v>0</v>
      </c>
      <c r="Y36" s="1">
        <f t="shared" si="27"/>
        <v>1</v>
      </c>
      <c r="Z36" s="1">
        <f t="shared" si="27"/>
        <v>1</v>
      </c>
      <c r="AA36" s="1">
        <f t="shared" si="27"/>
        <v>0</v>
      </c>
      <c r="AB36" s="1">
        <f t="shared" si="27"/>
        <v>1</v>
      </c>
      <c r="AC36" s="1">
        <f t="shared" si="27"/>
        <v>0</v>
      </c>
      <c r="AD36" s="1">
        <f t="shared" si="27"/>
        <v>1</v>
      </c>
      <c r="AE36" s="1">
        <f t="shared" si="27"/>
        <v>0</v>
      </c>
      <c r="AF36" s="1">
        <f t="shared" si="27"/>
        <v>0</v>
      </c>
      <c r="AG36" s="1">
        <f t="shared" si="27"/>
        <v>0</v>
      </c>
      <c r="AH36" s="1">
        <f t="shared" si="27"/>
        <v>1</v>
      </c>
    </row>
    <row r="37" spans="1:34" ht="15.75" customHeight="1">
      <c r="A37" s="7" t="s">
        <v>92</v>
      </c>
      <c r="B37" s="1" t="str">
        <f>VLOOKUP($A37,'Partner Data'!$A:$B,2,FALSE)</f>
        <v>US and Canada</v>
      </c>
      <c r="C37" s="1">
        <f t="shared" ref="C37:AH37" si="28">IF(AND(NOT(ISBLANK(C$2)),NOT(ISERROR(FIND(C$2,$B37)))),1,0)+IF(AND(NOT(ISBLANK(C$3)),NOT(ISERROR(FIND(C$3,$B37)))),1,0)+IF(AND(NOT(ISBLANK(C$4)),NOT(ISERROR(FIND(C$4,$B37)))),1,0)+IF(AND(NOT(ISBLANK(C$5)),NOT(ISERROR(FIND(C$5,$B37)))),1,0)+IF(AND(NOT(ISBLANK(C$6)),NOT(ISERROR(FIND(C$6,$B37)))),1,0)+IF(AND(NOT(ISBLANK(C$7)),NOT(ISERROR(FIND(C$7,$B37)))),1,0)+IF(AND(NOT(ISBLANK(C$8)),NOT(ISERROR(FIND(C$8,$B37)))),1,0)</f>
        <v>1</v>
      </c>
      <c r="D37" s="1">
        <f t="shared" si="28"/>
        <v>1</v>
      </c>
      <c r="E37" s="1">
        <f t="shared" si="28"/>
        <v>0</v>
      </c>
      <c r="F37" s="1">
        <f t="shared" si="28"/>
        <v>0</v>
      </c>
      <c r="G37" s="1">
        <f t="shared" si="28"/>
        <v>0</v>
      </c>
      <c r="H37" s="1">
        <f t="shared" si="28"/>
        <v>0</v>
      </c>
      <c r="I37" s="1">
        <f t="shared" si="28"/>
        <v>0</v>
      </c>
      <c r="J37" s="1">
        <f t="shared" si="28"/>
        <v>1</v>
      </c>
      <c r="K37" s="1">
        <f t="shared" si="28"/>
        <v>0</v>
      </c>
      <c r="L37" s="1">
        <f t="shared" si="28"/>
        <v>0</v>
      </c>
      <c r="M37" s="1">
        <f t="shared" si="28"/>
        <v>0</v>
      </c>
      <c r="N37" s="1">
        <f t="shared" si="28"/>
        <v>1</v>
      </c>
      <c r="O37" s="1">
        <f t="shared" si="28"/>
        <v>0</v>
      </c>
      <c r="P37" s="1">
        <f t="shared" si="28"/>
        <v>0</v>
      </c>
      <c r="Q37" s="1">
        <f t="shared" si="28"/>
        <v>0</v>
      </c>
      <c r="R37" s="1">
        <f t="shared" si="28"/>
        <v>0</v>
      </c>
      <c r="S37" s="1">
        <f t="shared" si="28"/>
        <v>0</v>
      </c>
      <c r="T37" s="1">
        <f t="shared" si="28"/>
        <v>0</v>
      </c>
      <c r="U37" s="1">
        <f t="shared" si="28"/>
        <v>1</v>
      </c>
      <c r="V37" s="1">
        <f t="shared" si="28"/>
        <v>0</v>
      </c>
      <c r="W37" s="1">
        <f t="shared" si="28"/>
        <v>1</v>
      </c>
      <c r="X37" s="1">
        <f t="shared" si="28"/>
        <v>1</v>
      </c>
      <c r="Y37" s="1">
        <f t="shared" si="28"/>
        <v>0</v>
      </c>
      <c r="Z37" s="1">
        <f t="shared" si="28"/>
        <v>0</v>
      </c>
      <c r="AA37" s="1">
        <f t="shared" si="28"/>
        <v>1</v>
      </c>
      <c r="AB37" s="1">
        <f t="shared" si="28"/>
        <v>0</v>
      </c>
      <c r="AC37" s="1">
        <f t="shared" si="28"/>
        <v>1</v>
      </c>
      <c r="AD37" s="1">
        <f t="shared" si="28"/>
        <v>0</v>
      </c>
      <c r="AE37" s="1">
        <f t="shared" si="28"/>
        <v>0</v>
      </c>
      <c r="AF37" s="1">
        <f t="shared" si="28"/>
        <v>0</v>
      </c>
      <c r="AG37" s="1">
        <f t="shared" si="28"/>
        <v>0</v>
      </c>
      <c r="AH37" s="1">
        <f t="shared" si="28"/>
        <v>0</v>
      </c>
    </row>
    <row r="38" spans="1:34" ht="15.75" customHeight="1">
      <c r="A38" s="7" t="s">
        <v>94</v>
      </c>
      <c r="B38" s="1" t="str">
        <f>VLOOKUP($A38,'Partner Data'!$A:$B,2,FALSE)</f>
        <v>US and Canada,Europe and Central Asia,Middle East and North Africa,East and Southeast Asia</v>
      </c>
      <c r="C38" s="1">
        <f t="shared" ref="C38:AH38" si="29">IF(AND(NOT(ISBLANK(C$2)),NOT(ISERROR(FIND(C$2,$B38)))),1,0)+IF(AND(NOT(ISBLANK(C$3)),NOT(ISERROR(FIND(C$3,$B38)))),1,0)+IF(AND(NOT(ISBLANK(C$4)),NOT(ISERROR(FIND(C$4,$B38)))),1,0)+IF(AND(NOT(ISBLANK(C$5)),NOT(ISERROR(FIND(C$5,$B38)))),1,0)+IF(AND(NOT(ISBLANK(C$6)),NOT(ISERROR(FIND(C$6,$B38)))),1,0)+IF(AND(NOT(ISBLANK(C$7)),NOT(ISERROR(FIND(C$7,$B38)))),1,0)+IF(AND(NOT(ISBLANK(C$8)),NOT(ISERROR(FIND(C$8,$B38)))),1,0)</f>
        <v>1</v>
      </c>
      <c r="D38" s="1">
        <f t="shared" si="29"/>
        <v>1</v>
      </c>
      <c r="E38" s="1">
        <f t="shared" si="29"/>
        <v>0</v>
      </c>
      <c r="F38" s="1">
        <f t="shared" si="29"/>
        <v>0</v>
      </c>
      <c r="G38" s="1">
        <f t="shared" si="29"/>
        <v>0</v>
      </c>
      <c r="H38" s="1">
        <f t="shared" si="29"/>
        <v>0</v>
      </c>
      <c r="I38" s="1">
        <f t="shared" si="29"/>
        <v>0</v>
      </c>
      <c r="J38" s="1">
        <f t="shared" si="29"/>
        <v>1</v>
      </c>
      <c r="K38" s="1">
        <f t="shared" si="29"/>
        <v>1</v>
      </c>
      <c r="L38" s="1">
        <f t="shared" si="29"/>
        <v>0</v>
      </c>
      <c r="M38" s="1">
        <f t="shared" si="29"/>
        <v>0</v>
      </c>
      <c r="N38" s="1">
        <f t="shared" si="29"/>
        <v>2</v>
      </c>
      <c r="O38" s="1">
        <f t="shared" si="29"/>
        <v>0</v>
      </c>
      <c r="P38" s="1">
        <f t="shared" si="29"/>
        <v>0</v>
      </c>
      <c r="Q38" s="1">
        <f t="shared" si="29"/>
        <v>1</v>
      </c>
      <c r="R38" s="1">
        <f t="shared" si="29"/>
        <v>0</v>
      </c>
      <c r="S38" s="1">
        <f t="shared" si="29"/>
        <v>1</v>
      </c>
      <c r="T38" s="1">
        <f t="shared" si="29"/>
        <v>0</v>
      </c>
      <c r="U38" s="1">
        <f t="shared" si="29"/>
        <v>3</v>
      </c>
      <c r="V38" s="1">
        <f t="shared" si="29"/>
        <v>0</v>
      </c>
      <c r="W38" s="1">
        <f t="shared" si="29"/>
        <v>1</v>
      </c>
      <c r="X38" s="1">
        <f t="shared" si="29"/>
        <v>1</v>
      </c>
      <c r="Y38" s="1">
        <f t="shared" si="29"/>
        <v>0</v>
      </c>
      <c r="Z38" s="1">
        <f t="shared" si="29"/>
        <v>0</v>
      </c>
      <c r="AA38" s="1">
        <f t="shared" si="29"/>
        <v>1</v>
      </c>
      <c r="AB38" s="1">
        <f t="shared" si="29"/>
        <v>0</v>
      </c>
      <c r="AC38" s="1">
        <f t="shared" si="29"/>
        <v>1</v>
      </c>
      <c r="AD38" s="1">
        <f t="shared" si="29"/>
        <v>0</v>
      </c>
      <c r="AE38" s="1">
        <f t="shared" si="29"/>
        <v>1</v>
      </c>
      <c r="AF38" s="1">
        <f t="shared" si="29"/>
        <v>1</v>
      </c>
      <c r="AG38" s="1">
        <f t="shared" si="29"/>
        <v>1</v>
      </c>
      <c r="AH38" s="1">
        <f t="shared" si="29"/>
        <v>0</v>
      </c>
    </row>
    <row r="39" spans="1:34" ht="15.75" customHeight="1">
      <c r="A39" s="7" t="s">
        <v>96</v>
      </c>
      <c r="B39" s="1" t="str">
        <f>VLOOKUP($A39,'Partner Data'!$A:$B,2,FALSE)</f>
        <v>US and Canada,Europe and Central Asia,South Asia</v>
      </c>
      <c r="C39" s="1">
        <f t="shared" ref="C39:AH39" si="30">IF(AND(NOT(ISBLANK(C$2)),NOT(ISERROR(FIND(C$2,$B39)))),1,0)+IF(AND(NOT(ISBLANK(C$3)),NOT(ISERROR(FIND(C$3,$B39)))),1,0)+IF(AND(NOT(ISBLANK(C$4)),NOT(ISERROR(FIND(C$4,$B39)))),1,0)+IF(AND(NOT(ISBLANK(C$5)),NOT(ISERROR(FIND(C$5,$B39)))),1,0)+IF(AND(NOT(ISBLANK(C$6)),NOT(ISERROR(FIND(C$6,$B39)))),1,0)+IF(AND(NOT(ISBLANK(C$7)),NOT(ISERROR(FIND(C$7,$B39)))),1,0)+IF(AND(NOT(ISBLANK(C$8)),NOT(ISERROR(FIND(C$8,$B39)))),1,0)</f>
        <v>2</v>
      </c>
      <c r="D39" s="1">
        <f t="shared" si="30"/>
        <v>1</v>
      </c>
      <c r="E39" s="1">
        <f t="shared" si="30"/>
        <v>0</v>
      </c>
      <c r="F39" s="1">
        <f t="shared" si="30"/>
        <v>1</v>
      </c>
      <c r="G39" s="1">
        <f t="shared" si="30"/>
        <v>1</v>
      </c>
      <c r="H39" s="1">
        <f t="shared" si="30"/>
        <v>0</v>
      </c>
      <c r="I39" s="1">
        <f t="shared" si="30"/>
        <v>1</v>
      </c>
      <c r="J39" s="1">
        <f t="shared" si="30"/>
        <v>1</v>
      </c>
      <c r="K39" s="1">
        <f t="shared" si="30"/>
        <v>1</v>
      </c>
      <c r="L39" s="1">
        <f t="shared" si="30"/>
        <v>0</v>
      </c>
      <c r="M39" s="1">
        <f t="shared" si="30"/>
        <v>1</v>
      </c>
      <c r="N39" s="1">
        <f t="shared" si="30"/>
        <v>2</v>
      </c>
      <c r="O39" s="1">
        <f t="shared" si="30"/>
        <v>0</v>
      </c>
      <c r="P39" s="1">
        <f t="shared" si="30"/>
        <v>1</v>
      </c>
      <c r="Q39" s="1">
        <f t="shared" si="30"/>
        <v>0</v>
      </c>
      <c r="R39" s="1">
        <f t="shared" si="30"/>
        <v>1</v>
      </c>
      <c r="S39" s="1">
        <f t="shared" si="30"/>
        <v>0</v>
      </c>
      <c r="T39" s="1">
        <f t="shared" si="30"/>
        <v>0</v>
      </c>
      <c r="U39" s="1">
        <f t="shared" si="30"/>
        <v>3</v>
      </c>
      <c r="V39" s="1">
        <f t="shared" si="30"/>
        <v>1</v>
      </c>
      <c r="W39" s="1">
        <f t="shared" si="30"/>
        <v>1</v>
      </c>
      <c r="X39" s="1">
        <f t="shared" si="30"/>
        <v>1</v>
      </c>
      <c r="Y39" s="1">
        <f t="shared" si="30"/>
        <v>0</v>
      </c>
      <c r="Z39" s="1">
        <f t="shared" si="30"/>
        <v>0</v>
      </c>
      <c r="AA39" s="1">
        <f t="shared" si="30"/>
        <v>1</v>
      </c>
      <c r="AB39" s="1">
        <f t="shared" si="30"/>
        <v>0</v>
      </c>
      <c r="AC39" s="1">
        <f t="shared" si="30"/>
        <v>1</v>
      </c>
      <c r="AD39" s="1">
        <f t="shared" si="30"/>
        <v>0</v>
      </c>
      <c r="AE39" s="1">
        <f t="shared" si="30"/>
        <v>0</v>
      </c>
      <c r="AF39" s="1">
        <f t="shared" si="30"/>
        <v>0</v>
      </c>
      <c r="AG39" s="1">
        <f t="shared" si="30"/>
        <v>0</v>
      </c>
      <c r="AH39" s="1">
        <f t="shared" si="30"/>
        <v>0</v>
      </c>
    </row>
    <row r="40" spans="1:34" ht="15.75" customHeight="1">
      <c r="A40" s="7" t="s">
        <v>97</v>
      </c>
      <c r="B40" s="1" t="str">
        <f>VLOOKUP($A40,'Partner Data'!$A:$B,2,FALSE)</f>
        <v>US and Canada</v>
      </c>
      <c r="C40" s="1">
        <f t="shared" ref="C40:AH40" si="31">IF(AND(NOT(ISBLANK(C$2)),NOT(ISERROR(FIND(C$2,$B40)))),1,0)+IF(AND(NOT(ISBLANK(C$3)),NOT(ISERROR(FIND(C$3,$B40)))),1,0)+IF(AND(NOT(ISBLANK(C$4)),NOT(ISERROR(FIND(C$4,$B40)))),1,0)+IF(AND(NOT(ISBLANK(C$5)),NOT(ISERROR(FIND(C$5,$B40)))),1,0)+IF(AND(NOT(ISBLANK(C$6)),NOT(ISERROR(FIND(C$6,$B40)))),1,0)+IF(AND(NOT(ISBLANK(C$7)),NOT(ISERROR(FIND(C$7,$B40)))),1,0)+IF(AND(NOT(ISBLANK(C$8)),NOT(ISERROR(FIND(C$8,$B40)))),1,0)</f>
        <v>1</v>
      </c>
      <c r="D40" s="1">
        <f t="shared" si="31"/>
        <v>1</v>
      </c>
      <c r="E40" s="1">
        <f t="shared" si="31"/>
        <v>0</v>
      </c>
      <c r="F40" s="1">
        <f t="shared" si="31"/>
        <v>0</v>
      </c>
      <c r="G40" s="1">
        <f t="shared" si="31"/>
        <v>0</v>
      </c>
      <c r="H40" s="1">
        <f t="shared" si="31"/>
        <v>0</v>
      </c>
      <c r="I40" s="1">
        <f t="shared" si="31"/>
        <v>0</v>
      </c>
      <c r="J40" s="1">
        <f t="shared" si="31"/>
        <v>1</v>
      </c>
      <c r="K40" s="1">
        <f t="shared" si="31"/>
        <v>0</v>
      </c>
      <c r="L40" s="1">
        <f t="shared" si="31"/>
        <v>0</v>
      </c>
      <c r="M40" s="1">
        <f t="shared" si="31"/>
        <v>0</v>
      </c>
      <c r="N40" s="1">
        <f t="shared" si="31"/>
        <v>1</v>
      </c>
      <c r="O40" s="1">
        <f t="shared" si="31"/>
        <v>0</v>
      </c>
      <c r="P40" s="1">
        <f t="shared" si="31"/>
        <v>0</v>
      </c>
      <c r="Q40" s="1">
        <f t="shared" si="31"/>
        <v>0</v>
      </c>
      <c r="R40" s="1">
        <f t="shared" si="31"/>
        <v>0</v>
      </c>
      <c r="S40" s="1">
        <f t="shared" si="31"/>
        <v>0</v>
      </c>
      <c r="T40" s="1">
        <f t="shared" si="31"/>
        <v>0</v>
      </c>
      <c r="U40" s="1">
        <f t="shared" si="31"/>
        <v>1</v>
      </c>
      <c r="V40" s="1">
        <f t="shared" si="31"/>
        <v>0</v>
      </c>
      <c r="W40" s="1">
        <f t="shared" si="31"/>
        <v>1</v>
      </c>
      <c r="X40" s="1">
        <f t="shared" si="31"/>
        <v>1</v>
      </c>
      <c r="Y40" s="1">
        <f t="shared" si="31"/>
        <v>0</v>
      </c>
      <c r="Z40" s="1">
        <f t="shared" si="31"/>
        <v>0</v>
      </c>
      <c r="AA40" s="1">
        <f t="shared" si="31"/>
        <v>1</v>
      </c>
      <c r="AB40" s="1">
        <f t="shared" si="31"/>
        <v>0</v>
      </c>
      <c r="AC40" s="1">
        <f t="shared" si="31"/>
        <v>1</v>
      </c>
      <c r="AD40" s="1">
        <f t="shared" si="31"/>
        <v>0</v>
      </c>
      <c r="AE40" s="1">
        <f t="shared" si="31"/>
        <v>0</v>
      </c>
      <c r="AF40" s="1">
        <f t="shared" si="31"/>
        <v>0</v>
      </c>
      <c r="AG40" s="1">
        <f t="shared" si="31"/>
        <v>0</v>
      </c>
      <c r="AH40" s="1">
        <f t="shared" si="31"/>
        <v>0</v>
      </c>
    </row>
    <row r="41" spans="1:34" ht="15.75" customHeight="1">
      <c r="A41" s="7" t="s">
        <v>98</v>
      </c>
      <c r="B41" s="1" t="str">
        <f>VLOOKUP($A41,'Partner Data'!$A:$B,2,FALSE)</f>
        <v>US and Canada,Latin America and the Caribbean,Europe and Central Asia,Sub-Saharan Africa,Middle East and North Africa,South Asia,East and Southeast Asia,Oceania</v>
      </c>
      <c r="C41" s="1">
        <f t="shared" ref="C41:AH41" si="32">IF(AND(NOT(ISBLANK(C$2)),NOT(ISERROR(FIND(C$2,$B41)))),1,0)+IF(AND(NOT(ISBLANK(C$3)),NOT(ISERROR(FIND(C$3,$B41)))),1,0)+IF(AND(NOT(ISBLANK(C$4)),NOT(ISERROR(FIND(C$4,$B41)))),1,0)+IF(AND(NOT(ISBLANK(C$5)),NOT(ISERROR(FIND(C$5,$B41)))),1,0)+IF(AND(NOT(ISBLANK(C$6)),NOT(ISERROR(FIND(C$6,$B41)))),1,0)+IF(AND(NOT(ISBLANK(C$7)),NOT(ISERROR(FIND(C$7,$B41)))),1,0)+IF(AND(NOT(ISBLANK(C$8)),NOT(ISERROR(FIND(C$8,$B41)))),1,0)</f>
        <v>2</v>
      </c>
      <c r="D41" s="1">
        <f t="shared" si="32"/>
        <v>1</v>
      </c>
      <c r="E41" s="1">
        <f t="shared" si="32"/>
        <v>1</v>
      </c>
      <c r="F41" s="1">
        <f t="shared" si="32"/>
        <v>1</v>
      </c>
      <c r="G41" s="1">
        <f t="shared" si="32"/>
        <v>1</v>
      </c>
      <c r="H41" s="1">
        <f t="shared" si="32"/>
        <v>1</v>
      </c>
      <c r="I41" s="1">
        <f t="shared" si="32"/>
        <v>1</v>
      </c>
      <c r="J41" s="1">
        <f t="shared" si="32"/>
        <v>1</v>
      </c>
      <c r="K41" s="1">
        <f t="shared" si="32"/>
        <v>2</v>
      </c>
      <c r="L41" s="1">
        <f t="shared" si="32"/>
        <v>2</v>
      </c>
      <c r="M41" s="1">
        <f t="shared" si="32"/>
        <v>1</v>
      </c>
      <c r="N41" s="1">
        <f t="shared" si="32"/>
        <v>3</v>
      </c>
      <c r="O41" s="1">
        <f t="shared" si="32"/>
        <v>1</v>
      </c>
      <c r="P41" s="1">
        <f t="shared" si="32"/>
        <v>1</v>
      </c>
      <c r="Q41" s="1">
        <f t="shared" si="32"/>
        <v>1</v>
      </c>
      <c r="R41" s="1">
        <f t="shared" si="32"/>
        <v>1</v>
      </c>
      <c r="S41" s="1">
        <f t="shared" si="32"/>
        <v>1</v>
      </c>
      <c r="T41" s="1">
        <f t="shared" si="32"/>
        <v>1</v>
      </c>
      <c r="U41" s="1">
        <f t="shared" si="32"/>
        <v>4</v>
      </c>
      <c r="V41" s="1">
        <f t="shared" si="32"/>
        <v>1</v>
      </c>
      <c r="W41" s="1">
        <f t="shared" si="32"/>
        <v>1</v>
      </c>
      <c r="X41" s="1">
        <f t="shared" si="32"/>
        <v>1</v>
      </c>
      <c r="Y41" s="1">
        <f t="shared" si="32"/>
        <v>1</v>
      </c>
      <c r="Z41" s="1">
        <f t="shared" si="32"/>
        <v>1</v>
      </c>
      <c r="AA41" s="1">
        <f t="shared" si="32"/>
        <v>1</v>
      </c>
      <c r="AB41" s="1">
        <f t="shared" si="32"/>
        <v>1</v>
      </c>
      <c r="AC41" s="1">
        <f t="shared" si="32"/>
        <v>1</v>
      </c>
      <c r="AD41" s="1">
        <f t="shared" si="32"/>
        <v>1</v>
      </c>
      <c r="AE41" s="1">
        <f t="shared" si="32"/>
        <v>1</v>
      </c>
      <c r="AF41" s="1">
        <f t="shared" si="32"/>
        <v>1</v>
      </c>
      <c r="AG41" s="1">
        <f t="shared" si="32"/>
        <v>1</v>
      </c>
      <c r="AH41" s="1">
        <f t="shared" si="32"/>
        <v>1</v>
      </c>
    </row>
    <row r="42" spans="1:34" ht="15.75" customHeight="1">
      <c r="A42" s="7" t="s">
        <v>100</v>
      </c>
      <c r="B42" s="1" t="str">
        <f>VLOOKUP($A42,'Partner Data'!$A:$B,2,FALSE)</f>
        <v>US and Canada,Latin America and the Caribbean,Europe and Central Asia,Sub-Saharan Africa,Middle East and North Africa,South Asia,East and Southeast Asia,Oceania</v>
      </c>
      <c r="C42" s="1">
        <f t="shared" ref="C42:AH42" si="33">IF(AND(NOT(ISBLANK(C$2)),NOT(ISERROR(FIND(C$2,$B42)))),1,0)+IF(AND(NOT(ISBLANK(C$3)),NOT(ISERROR(FIND(C$3,$B42)))),1,0)+IF(AND(NOT(ISBLANK(C$4)),NOT(ISERROR(FIND(C$4,$B42)))),1,0)+IF(AND(NOT(ISBLANK(C$5)),NOT(ISERROR(FIND(C$5,$B42)))),1,0)+IF(AND(NOT(ISBLANK(C$6)),NOT(ISERROR(FIND(C$6,$B42)))),1,0)+IF(AND(NOT(ISBLANK(C$7)),NOT(ISERROR(FIND(C$7,$B42)))),1,0)+IF(AND(NOT(ISBLANK(C$8)),NOT(ISERROR(FIND(C$8,$B42)))),1,0)</f>
        <v>2</v>
      </c>
      <c r="D42" s="1">
        <f t="shared" si="33"/>
        <v>1</v>
      </c>
      <c r="E42" s="1">
        <f t="shared" si="33"/>
        <v>1</v>
      </c>
      <c r="F42" s="1">
        <f t="shared" si="33"/>
        <v>1</v>
      </c>
      <c r="G42" s="1">
        <f t="shared" si="33"/>
        <v>1</v>
      </c>
      <c r="H42" s="1">
        <f t="shared" si="33"/>
        <v>1</v>
      </c>
      <c r="I42" s="1">
        <f t="shared" si="33"/>
        <v>1</v>
      </c>
      <c r="J42" s="1">
        <f t="shared" si="33"/>
        <v>1</v>
      </c>
      <c r="K42" s="1">
        <f t="shared" si="33"/>
        <v>2</v>
      </c>
      <c r="L42" s="1">
        <f t="shared" si="33"/>
        <v>2</v>
      </c>
      <c r="M42" s="1">
        <f t="shared" si="33"/>
        <v>1</v>
      </c>
      <c r="N42" s="1">
        <f t="shared" si="33"/>
        <v>3</v>
      </c>
      <c r="O42" s="1">
        <f t="shared" si="33"/>
        <v>1</v>
      </c>
      <c r="P42" s="1">
        <f t="shared" si="33"/>
        <v>1</v>
      </c>
      <c r="Q42" s="1">
        <f t="shared" si="33"/>
        <v>1</v>
      </c>
      <c r="R42" s="1">
        <f t="shared" si="33"/>
        <v>1</v>
      </c>
      <c r="S42" s="1">
        <f t="shared" si="33"/>
        <v>1</v>
      </c>
      <c r="T42" s="1">
        <f t="shared" si="33"/>
        <v>1</v>
      </c>
      <c r="U42" s="1">
        <f t="shared" si="33"/>
        <v>4</v>
      </c>
      <c r="V42" s="1">
        <f t="shared" si="33"/>
        <v>1</v>
      </c>
      <c r="W42" s="1">
        <f t="shared" si="33"/>
        <v>1</v>
      </c>
      <c r="X42" s="1">
        <f t="shared" si="33"/>
        <v>1</v>
      </c>
      <c r="Y42" s="1">
        <f t="shared" si="33"/>
        <v>1</v>
      </c>
      <c r="Z42" s="1">
        <f t="shared" si="33"/>
        <v>1</v>
      </c>
      <c r="AA42" s="1">
        <f t="shared" si="33"/>
        <v>1</v>
      </c>
      <c r="AB42" s="1">
        <f t="shared" si="33"/>
        <v>1</v>
      </c>
      <c r="AC42" s="1">
        <f t="shared" si="33"/>
        <v>1</v>
      </c>
      <c r="AD42" s="1">
        <f t="shared" si="33"/>
        <v>1</v>
      </c>
      <c r="AE42" s="1">
        <f t="shared" si="33"/>
        <v>1</v>
      </c>
      <c r="AF42" s="1">
        <f t="shared" si="33"/>
        <v>1</v>
      </c>
      <c r="AG42" s="1">
        <f t="shared" si="33"/>
        <v>1</v>
      </c>
      <c r="AH42" s="1">
        <f t="shared" si="33"/>
        <v>1</v>
      </c>
    </row>
    <row r="43" spans="1:34" ht="15.75" customHeight="1">
      <c r="A43" s="7" t="s">
        <v>101</v>
      </c>
      <c r="B43" s="1" t="str">
        <f>VLOOKUP($A43,'Partner Data'!$A:$B,2,FALSE)</f>
        <v>Europe and Central Asia,Sub-Saharan Africa,Middle East and North Africa</v>
      </c>
      <c r="C43" s="1">
        <f t="shared" ref="C43:AH43" si="34">IF(AND(NOT(ISBLANK(C$2)),NOT(ISERROR(FIND(C$2,$B43)))),1,0)+IF(AND(NOT(ISBLANK(C$3)),NOT(ISERROR(FIND(C$3,$B43)))),1,0)+IF(AND(NOT(ISBLANK(C$4)),NOT(ISERROR(FIND(C$4,$B43)))),1,0)+IF(AND(NOT(ISBLANK(C$5)),NOT(ISERROR(FIND(C$5,$B43)))),1,0)+IF(AND(NOT(ISBLANK(C$6)),NOT(ISERROR(FIND(C$6,$B43)))),1,0)+IF(AND(NOT(ISBLANK(C$7)),NOT(ISERROR(FIND(C$7,$B43)))),1,0)+IF(AND(NOT(ISBLANK(C$8)),NOT(ISERROR(FIND(C$8,$B43)))),1,0)</f>
        <v>0</v>
      </c>
      <c r="D43" s="1">
        <f t="shared" si="34"/>
        <v>0</v>
      </c>
      <c r="E43" s="1">
        <f t="shared" si="34"/>
        <v>0</v>
      </c>
      <c r="F43" s="1">
        <f t="shared" si="34"/>
        <v>0</v>
      </c>
      <c r="G43" s="1">
        <f t="shared" si="34"/>
        <v>0</v>
      </c>
      <c r="H43" s="1">
        <f t="shared" si="34"/>
        <v>1</v>
      </c>
      <c r="I43" s="1">
        <f t="shared" si="34"/>
        <v>0</v>
      </c>
      <c r="J43" s="1">
        <f t="shared" si="34"/>
        <v>0</v>
      </c>
      <c r="K43" s="1">
        <f t="shared" si="34"/>
        <v>2</v>
      </c>
      <c r="L43" s="1">
        <f t="shared" si="34"/>
        <v>1</v>
      </c>
      <c r="M43" s="1">
        <f t="shared" si="34"/>
        <v>0</v>
      </c>
      <c r="N43" s="1">
        <f t="shared" si="34"/>
        <v>1</v>
      </c>
      <c r="O43" s="1">
        <f t="shared" si="34"/>
        <v>0</v>
      </c>
      <c r="P43" s="1">
        <f t="shared" si="34"/>
        <v>0</v>
      </c>
      <c r="Q43" s="1">
        <f t="shared" si="34"/>
        <v>0</v>
      </c>
      <c r="R43" s="1">
        <f t="shared" si="34"/>
        <v>0</v>
      </c>
      <c r="S43" s="1">
        <f t="shared" si="34"/>
        <v>0</v>
      </c>
      <c r="T43" s="1">
        <f t="shared" si="34"/>
        <v>1</v>
      </c>
      <c r="U43" s="1">
        <f t="shared" si="34"/>
        <v>1</v>
      </c>
      <c r="V43" s="1">
        <f t="shared" si="34"/>
        <v>0</v>
      </c>
      <c r="W43" s="1">
        <f t="shared" si="34"/>
        <v>0</v>
      </c>
      <c r="X43" s="1">
        <f t="shared" si="34"/>
        <v>0</v>
      </c>
      <c r="Y43" s="1">
        <f t="shared" si="34"/>
        <v>0</v>
      </c>
      <c r="Z43" s="1">
        <f t="shared" si="34"/>
        <v>0</v>
      </c>
      <c r="AA43" s="1">
        <f t="shared" si="34"/>
        <v>0</v>
      </c>
      <c r="AB43" s="1">
        <f t="shared" si="34"/>
        <v>0</v>
      </c>
      <c r="AC43" s="1">
        <f t="shared" si="34"/>
        <v>0</v>
      </c>
      <c r="AD43" s="1">
        <f t="shared" si="34"/>
        <v>0</v>
      </c>
      <c r="AE43" s="1">
        <f t="shared" si="34"/>
        <v>1</v>
      </c>
      <c r="AF43" s="1">
        <f t="shared" si="34"/>
        <v>1</v>
      </c>
      <c r="AG43" s="1">
        <f t="shared" si="34"/>
        <v>0</v>
      </c>
      <c r="AH43" s="1">
        <f t="shared" si="34"/>
        <v>0</v>
      </c>
    </row>
    <row r="44" spans="1:34" ht="15.75" customHeight="1">
      <c r="A44" s="7" t="s">
        <v>103</v>
      </c>
      <c r="B44" s="1" t="str">
        <f>VLOOKUP($A44,'Partner Data'!$A:$B,2,FALSE)</f>
        <v>US and Canada,Latin America and the Caribbean,Europe and Central Asia</v>
      </c>
      <c r="C44" s="1">
        <f t="shared" ref="C44:AH44" si="35">IF(AND(NOT(ISBLANK(C$2)),NOT(ISERROR(FIND(C$2,$B44)))),1,0)+IF(AND(NOT(ISBLANK(C$3)),NOT(ISERROR(FIND(C$3,$B44)))),1,0)+IF(AND(NOT(ISBLANK(C$4)),NOT(ISERROR(FIND(C$4,$B44)))),1,0)+IF(AND(NOT(ISBLANK(C$5)),NOT(ISERROR(FIND(C$5,$B44)))),1,0)+IF(AND(NOT(ISBLANK(C$6)),NOT(ISERROR(FIND(C$6,$B44)))),1,0)+IF(AND(NOT(ISBLANK(C$7)),NOT(ISERROR(FIND(C$7,$B44)))),1,0)+IF(AND(NOT(ISBLANK(C$8)),NOT(ISERROR(FIND(C$8,$B44)))),1,0)</f>
        <v>1</v>
      </c>
      <c r="D44" s="1">
        <f t="shared" si="35"/>
        <v>1</v>
      </c>
      <c r="E44" s="1">
        <f t="shared" si="35"/>
        <v>1</v>
      </c>
      <c r="F44" s="1">
        <f t="shared" si="35"/>
        <v>0</v>
      </c>
      <c r="G44" s="1">
        <f t="shared" si="35"/>
        <v>0</v>
      </c>
      <c r="H44" s="1">
        <f t="shared" si="35"/>
        <v>0</v>
      </c>
      <c r="I44" s="1">
        <f t="shared" si="35"/>
        <v>0</v>
      </c>
      <c r="J44" s="1">
        <f t="shared" si="35"/>
        <v>1</v>
      </c>
      <c r="K44" s="1">
        <f t="shared" si="35"/>
        <v>1</v>
      </c>
      <c r="L44" s="1">
        <f t="shared" si="35"/>
        <v>1</v>
      </c>
      <c r="M44" s="1">
        <f t="shared" si="35"/>
        <v>0</v>
      </c>
      <c r="N44" s="1">
        <f t="shared" si="35"/>
        <v>3</v>
      </c>
      <c r="O44" s="1">
        <f t="shared" si="35"/>
        <v>0</v>
      </c>
      <c r="P44" s="1">
        <f t="shared" si="35"/>
        <v>0</v>
      </c>
      <c r="Q44" s="1">
        <f t="shared" si="35"/>
        <v>0</v>
      </c>
      <c r="R44" s="1">
        <f t="shared" si="35"/>
        <v>0</v>
      </c>
      <c r="S44" s="1">
        <f t="shared" si="35"/>
        <v>0</v>
      </c>
      <c r="T44" s="1">
        <f t="shared" si="35"/>
        <v>0</v>
      </c>
      <c r="U44" s="1">
        <f t="shared" si="35"/>
        <v>2</v>
      </c>
      <c r="V44" s="1">
        <f t="shared" si="35"/>
        <v>0</v>
      </c>
      <c r="W44" s="1">
        <f t="shared" si="35"/>
        <v>1</v>
      </c>
      <c r="X44" s="1">
        <f t="shared" si="35"/>
        <v>1</v>
      </c>
      <c r="Y44" s="1">
        <f t="shared" si="35"/>
        <v>1</v>
      </c>
      <c r="Z44" s="1">
        <f t="shared" si="35"/>
        <v>1</v>
      </c>
      <c r="AA44" s="1">
        <f t="shared" si="35"/>
        <v>1</v>
      </c>
      <c r="AB44" s="1">
        <f t="shared" si="35"/>
        <v>1</v>
      </c>
      <c r="AC44" s="1">
        <f t="shared" si="35"/>
        <v>1</v>
      </c>
      <c r="AD44" s="1">
        <f t="shared" si="35"/>
        <v>1</v>
      </c>
      <c r="AE44" s="1">
        <f t="shared" si="35"/>
        <v>0</v>
      </c>
      <c r="AF44" s="1">
        <f t="shared" si="35"/>
        <v>0</v>
      </c>
      <c r="AG44" s="1">
        <f t="shared" si="35"/>
        <v>0</v>
      </c>
      <c r="AH44" s="1">
        <f t="shared" si="35"/>
        <v>1</v>
      </c>
    </row>
    <row r="45" spans="1:34" ht="15.75" customHeight="1">
      <c r="A45" s="7" t="s">
        <v>104</v>
      </c>
      <c r="B45" s="1" t="str">
        <f>VLOOKUP($A45,'Partner Data'!$A:$B,2,FALSE)</f>
        <v>US and Canada</v>
      </c>
      <c r="C45" s="1">
        <f t="shared" ref="C45:AH45" si="36">IF(AND(NOT(ISBLANK(C$2)),NOT(ISERROR(FIND(C$2,$B45)))),1,0)+IF(AND(NOT(ISBLANK(C$3)),NOT(ISERROR(FIND(C$3,$B45)))),1,0)+IF(AND(NOT(ISBLANK(C$4)),NOT(ISERROR(FIND(C$4,$B45)))),1,0)+IF(AND(NOT(ISBLANK(C$5)),NOT(ISERROR(FIND(C$5,$B45)))),1,0)+IF(AND(NOT(ISBLANK(C$6)),NOT(ISERROR(FIND(C$6,$B45)))),1,0)+IF(AND(NOT(ISBLANK(C$7)),NOT(ISERROR(FIND(C$7,$B45)))),1,0)+IF(AND(NOT(ISBLANK(C$8)),NOT(ISERROR(FIND(C$8,$B45)))),1,0)</f>
        <v>1</v>
      </c>
      <c r="D45" s="1">
        <f t="shared" si="36"/>
        <v>1</v>
      </c>
      <c r="E45" s="1">
        <f t="shared" si="36"/>
        <v>0</v>
      </c>
      <c r="F45" s="1">
        <f t="shared" si="36"/>
        <v>0</v>
      </c>
      <c r="G45" s="1">
        <f t="shared" si="36"/>
        <v>0</v>
      </c>
      <c r="H45" s="1">
        <f t="shared" si="36"/>
        <v>0</v>
      </c>
      <c r="I45" s="1">
        <f t="shared" si="36"/>
        <v>0</v>
      </c>
      <c r="J45" s="1">
        <f t="shared" si="36"/>
        <v>1</v>
      </c>
      <c r="K45" s="1">
        <f t="shared" si="36"/>
        <v>0</v>
      </c>
      <c r="L45" s="1">
        <f t="shared" si="36"/>
        <v>0</v>
      </c>
      <c r="M45" s="1">
        <f t="shared" si="36"/>
        <v>0</v>
      </c>
      <c r="N45" s="1">
        <f t="shared" si="36"/>
        <v>1</v>
      </c>
      <c r="O45" s="1">
        <f t="shared" si="36"/>
        <v>0</v>
      </c>
      <c r="P45" s="1">
        <f t="shared" si="36"/>
        <v>0</v>
      </c>
      <c r="Q45" s="1">
        <f t="shared" si="36"/>
        <v>0</v>
      </c>
      <c r="R45" s="1">
        <f t="shared" si="36"/>
        <v>0</v>
      </c>
      <c r="S45" s="1">
        <f t="shared" si="36"/>
        <v>0</v>
      </c>
      <c r="T45" s="1">
        <f t="shared" si="36"/>
        <v>0</v>
      </c>
      <c r="U45" s="1">
        <f t="shared" si="36"/>
        <v>1</v>
      </c>
      <c r="V45" s="1">
        <f t="shared" si="36"/>
        <v>0</v>
      </c>
      <c r="W45" s="1">
        <f t="shared" si="36"/>
        <v>1</v>
      </c>
      <c r="X45" s="1">
        <f t="shared" si="36"/>
        <v>1</v>
      </c>
      <c r="Y45" s="1">
        <f t="shared" si="36"/>
        <v>0</v>
      </c>
      <c r="Z45" s="1">
        <f t="shared" si="36"/>
        <v>0</v>
      </c>
      <c r="AA45" s="1">
        <f t="shared" si="36"/>
        <v>1</v>
      </c>
      <c r="AB45" s="1">
        <f t="shared" si="36"/>
        <v>0</v>
      </c>
      <c r="AC45" s="1">
        <f t="shared" si="36"/>
        <v>1</v>
      </c>
      <c r="AD45" s="1">
        <f t="shared" si="36"/>
        <v>0</v>
      </c>
      <c r="AE45" s="1">
        <f t="shared" si="36"/>
        <v>0</v>
      </c>
      <c r="AF45" s="1">
        <f t="shared" si="36"/>
        <v>0</v>
      </c>
      <c r="AG45" s="1">
        <f t="shared" si="36"/>
        <v>0</v>
      </c>
      <c r="AH45" s="1">
        <f t="shared" si="36"/>
        <v>0</v>
      </c>
    </row>
    <row r="46" spans="1:34" ht="15.75" customHeight="1">
      <c r="A46" s="7" t="s">
        <v>106</v>
      </c>
      <c r="B46" s="1" t="str">
        <f>VLOOKUP($A46,'Partner Data'!$A:$B,2,FALSE)</f>
        <v>US and Canada,Latin America and the Caribbean,East and Southeast Asia</v>
      </c>
      <c r="C46" s="1">
        <f t="shared" ref="C46:AH46" si="37">IF(AND(NOT(ISBLANK(C$2)),NOT(ISERROR(FIND(C$2,$B46)))),1,0)+IF(AND(NOT(ISBLANK(C$3)),NOT(ISERROR(FIND(C$3,$B46)))),1,0)+IF(AND(NOT(ISBLANK(C$4)),NOT(ISERROR(FIND(C$4,$B46)))),1,0)+IF(AND(NOT(ISBLANK(C$5)),NOT(ISERROR(FIND(C$5,$B46)))),1,0)+IF(AND(NOT(ISBLANK(C$6)),NOT(ISERROR(FIND(C$6,$B46)))),1,0)+IF(AND(NOT(ISBLANK(C$7)),NOT(ISERROR(FIND(C$7,$B46)))),1,0)+IF(AND(NOT(ISBLANK(C$8)),NOT(ISERROR(FIND(C$8,$B46)))),1,0)</f>
        <v>1</v>
      </c>
      <c r="D46" s="1">
        <f t="shared" si="37"/>
        <v>1</v>
      </c>
      <c r="E46" s="1">
        <f t="shared" si="37"/>
        <v>1</v>
      </c>
      <c r="F46" s="1">
        <f t="shared" si="37"/>
        <v>0</v>
      </c>
      <c r="G46" s="1">
        <f t="shared" si="37"/>
        <v>0</v>
      </c>
      <c r="H46" s="1">
        <f t="shared" si="37"/>
        <v>0</v>
      </c>
      <c r="I46" s="1">
        <f t="shared" si="37"/>
        <v>0</v>
      </c>
      <c r="J46" s="1">
        <f t="shared" si="37"/>
        <v>1</v>
      </c>
      <c r="K46" s="1">
        <f t="shared" si="37"/>
        <v>0</v>
      </c>
      <c r="L46" s="1">
        <f t="shared" si="37"/>
        <v>1</v>
      </c>
      <c r="M46" s="1">
        <f t="shared" si="37"/>
        <v>0</v>
      </c>
      <c r="N46" s="1">
        <f t="shared" si="37"/>
        <v>2</v>
      </c>
      <c r="O46" s="1">
        <f t="shared" si="37"/>
        <v>0</v>
      </c>
      <c r="P46" s="1">
        <f t="shared" si="37"/>
        <v>0</v>
      </c>
      <c r="Q46" s="1">
        <f t="shared" si="37"/>
        <v>1</v>
      </c>
      <c r="R46" s="1">
        <f t="shared" si="37"/>
        <v>0</v>
      </c>
      <c r="S46" s="1">
        <f t="shared" si="37"/>
        <v>1</v>
      </c>
      <c r="T46" s="1">
        <f t="shared" si="37"/>
        <v>0</v>
      </c>
      <c r="U46" s="1">
        <f t="shared" si="37"/>
        <v>2</v>
      </c>
      <c r="V46" s="1">
        <f t="shared" si="37"/>
        <v>0</v>
      </c>
      <c r="W46" s="1">
        <f t="shared" si="37"/>
        <v>1</v>
      </c>
      <c r="X46" s="1">
        <f t="shared" si="37"/>
        <v>1</v>
      </c>
      <c r="Y46" s="1">
        <f t="shared" si="37"/>
        <v>1</v>
      </c>
      <c r="Z46" s="1">
        <f t="shared" si="37"/>
        <v>1</v>
      </c>
      <c r="AA46" s="1">
        <f t="shared" si="37"/>
        <v>1</v>
      </c>
      <c r="AB46" s="1">
        <f t="shared" si="37"/>
        <v>1</v>
      </c>
      <c r="AC46" s="1">
        <f t="shared" si="37"/>
        <v>1</v>
      </c>
      <c r="AD46" s="1">
        <f t="shared" si="37"/>
        <v>1</v>
      </c>
      <c r="AE46" s="1">
        <f t="shared" si="37"/>
        <v>0</v>
      </c>
      <c r="AF46" s="1">
        <f t="shared" si="37"/>
        <v>0</v>
      </c>
      <c r="AG46" s="1">
        <f t="shared" si="37"/>
        <v>1</v>
      </c>
      <c r="AH46" s="1">
        <f t="shared" si="37"/>
        <v>1</v>
      </c>
    </row>
    <row r="47" spans="1:34" ht="15.75" customHeight="1">
      <c r="A47" s="7" t="s">
        <v>107</v>
      </c>
      <c r="B47" s="1" t="str">
        <f>VLOOKUP($A47,'Partner Data'!$A:$B,2,FALSE)</f>
        <v>US and Canada,Latin America and the Caribbean,Europe and Central Asia,Sub-Saharan Africa,Middle East and North Africa,South Asia,Oceania</v>
      </c>
      <c r="C47" s="1">
        <f t="shared" ref="C47:AH47" si="38">IF(AND(NOT(ISBLANK(C$2)),NOT(ISERROR(FIND(C$2,$B47)))),1,0)+IF(AND(NOT(ISBLANK(C$3)),NOT(ISERROR(FIND(C$3,$B47)))),1,0)+IF(AND(NOT(ISBLANK(C$4)),NOT(ISERROR(FIND(C$4,$B47)))),1,0)+IF(AND(NOT(ISBLANK(C$5)),NOT(ISERROR(FIND(C$5,$B47)))),1,0)+IF(AND(NOT(ISBLANK(C$6)),NOT(ISERROR(FIND(C$6,$B47)))),1,0)+IF(AND(NOT(ISBLANK(C$7)),NOT(ISERROR(FIND(C$7,$B47)))),1,0)+IF(AND(NOT(ISBLANK(C$8)),NOT(ISERROR(FIND(C$8,$B47)))),1,0)</f>
        <v>2</v>
      </c>
      <c r="D47" s="1">
        <f t="shared" si="38"/>
        <v>1</v>
      </c>
      <c r="E47" s="1">
        <f t="shared" si="38"/>
        <v>1</v>
      </c>
      <c r="F47" s="1">
        <f t="shared" si="38"/>
        <v>1</v>
      </c>
      <c r="G47" s="1">
        <f t="shared" si="38"/>
        <v>1</v>
      </c>
      <c r="H47" s="1">
        <f t="shared" si="38"/>
        <v>1</v>
      </c>
      <c r="I47" s="1">
        <f t="shared" si="38"/>
        <v>1</v>
      </c>
      <c r="J47" s="1">
        <f t="shared" si="38"/>
        <v>1</v>
      </c>
      <c r="K47" s="1">
        <f t="shared" si="38"/>
        <v>2</v>
      </c>
      <c r="L47" s="1">
        <f t="shared" si="38"/>
        <v>2</v>
      </c>
      <c r="M47" s="1">
        <f t="shared" si="38"/>
        <v>1</v>
      </c>
      <c r="N47" s="1">
        <f t="shared" si="38"/>
        <v>3</v>
      </c>
      <c r="O47" s="1">
        <f t="shared" si="38"/>
        <v>1</v>
      </c>
      <c r="P47" s="1">
        <f t="shared" si="38"/>
        <v>1</v>
      </c>
      <c r="Q47" s="1">
        <f t="shared" si="38"/>
        <v>0</v>
      </c>
      <c r="R47" s="1">
        <f t="shared" si="38"/>
        <v>1</v>
      </c>
      <c r="S47" s="1">
        <f t="shared" si="38"/>
        <v>0</v>
      </c>
      <c r="T47" s="1">
        <f t="shared" si="38"/>
        <v>1</v>
      </c>
      <c r="U47" s="1">
        <f t="shared" si="38"/>
        <v>3</v>
      </c>
      <c r="V47" s="1">
        <f t="shared" si="38"/>
        <v>1</v>
      </c>
      <c r="W47" s="1">
        <f t="shared" si="38"/>
        <v>1</v>
      </c>
      <c r="X47" s="1">
        <f t="shared" si="38"/>
        <v>1</v>
      </c>
      <c r="Y47" s="1">
        <f t="shared" si="38"/>
        <v>1</v>
      </c>
      <c r="Z47" s="1">
        <f t="shared" si="38"/>
        <v>1</v>
      </c>
      <c r="AA47" s="1">
        <f t="shared" si="38"/>
        <v>1</v>
      </c>
      <c r="AB47" s="1">
        <f t="shared" si="38"/>
        <v>1</v>
      </c>
      <c r="AC47" s="1">
        <f t="shared" si="38"/>
        <v>1</v>
      </c>
      <c r="AD47" s="1">
        <f t="shared" si="38"/>
        <v>1</v>
      </c>
      <c r="AE47" s="1">
        <f t="shared" si="38"/>
        <v>1</v>
      </c>
      <c r="AF47" s="1">
        <f t="shared" si="38"/>
        <v>1</v>
      </c>
      <c r="AG47" s="1">
        <f t="shared" si="38"/>
        <v>0</v>
      </c>
      <c r="AH47" s="1">
        <f t="shared" si="38"/>
        <v>1</v>
      </c>
    </row>
    <row r="48" spans="1:34" ht="15.75" customHeight="1">
      <c r="A48" s="7" t="s">
        <v>109</v>
      </c>
      <c r="B48" s="1" t="str">
        <f>VLOOKUP($A48,'Partner Data'!$A:$B,2,FALSE)</f>
        <v>US and Canada,Europe and Central Asia,East and Southeast Asia</v>
      </c>
      <c r="C48" s="1">
        <f t="shared" ref="C48:AH48" si="39">IF(AND(NOT(ISBLANK(C$2)),NOT(ISERROR(FIND(C$2,$B48)))),1,0)+IF(AND(NOT(ISBLANK(C$3)),NOT(ISERROR(FIND(C$3,$B48)))),1,0)+IF(AND(NOT(ISBLANK(C$4)),NOT(ISERROR(FIND(C$4,$B48)))),1,0)+IF(AND(NOT(ISBLANK(C$5)),NOT(ISERROR(FIND(C$5,$B48)))),1,0)+IF(AND(NOT(ISBLANK(C$6)),NOT(ISERROR(FIND(C$6,$B48)))),1,0)+IF(AND(NOT(ISBLANK(C$7)),NOT(ISERROR(FIND(C$7,$B48)))),1,0)+IF(AND(NOT(ISBLANK(C$8)),NOT(ISERROR(FIND(C$8,$B48)))),1,0)</f>
        <v>1</v>
      </c>
      <c r="D48" s="1">
        <f t="shared" si="39"/>
        <v>1</v>
      </c>
      <c r="E48" s="1">
        <f t="shared" si="39"/>
        <v>0</v>
      </c>
      <c r="F48" s="1">
        <f t="shared" si="39"/>
        <v>0</v>
      </c>
      <c r="G48" s="1">
        <f t="shared" si="39"/>
        <v>0</v>
      </c>
      <c r="H48" s="1">
        <f t="shared" si="39"/>
        <v>0</v>
      </c>
      <c r="I48" s="1">
        <f t="shared" si="39"/>
        <v>0</v>
      </c>
      <c r="J48" s="1">
        <f t="shared" si="39"/>
        <v>1</v>
      </c>
      <c r="K48" s="1">
        <f t="shared" si="39"/>
        <v>1</v>
      </c>
      <c r="L48" s="1">
        <f t="shared" si="39"/>
        <v>0</v>
      </c>
      <c r="M48" s="1">
        <f t="shared" si="39"/>
        <v>0</v>
      </c>
      <c r="N48" s="1">
        <f t="shared" si="39"/>
        <v>2</v>
      </c>
      <c r="O48" s="1">
        <f t="shared" si="39"/>
        <v>0</v>
      </c>
      <c r="P48" s="1">
        <f t="shared" si="39"/>
        <v>0</v>
      </c>
      <c r="Q48" s="1">
        <f t="shared" si="39"/>
        <v>1</v>
      </c>
      <c r="R48" s="1">
        <f t="shared" si="39"/>
        <v>0</v>
      </c>
      <c r="S48" s="1">
        <f t="shared" si="39"/>
        <v>1</v>
      </c>
      <c r="T48" s="1">
        <f t="shared" si="39"/>
        <v>0</v>
      </c>
      <c r="U48" s="1">
        <f t="shared" si="39"/>
        <v>3</v>
      </c>
      <c r="V48" s="1">
        <f t="shared" si="39"/>
        <v>0</v>
      </c>
      <c r="W48" s="1">
        <f t="shared" si="39"/>
        <v>1</v>
      </c>
      <c r="X48" s="1">
        <f t="shared" si="39"/>
        <v>1</v>
      </c>
      <c r="Y48" s="1">
        <f t="shared" si="39"/>
        <v>0</v>
      </c>
      <c r="Z48" s="1">
        <f t="shared" si="39"/>
        <v>0</v>
      </c>
      <c r="AA48" s="1">
        <f t="shared" si="39"/>
        <v>1</v>
      </c>
      <c r="AB48" s="1">
        <f t="shared" si="39"/>
        <v>0</v>
      </c>
      <c r="AC48" s="1">
        <f t="shared" si="39"/>
        <v>1</v>
      </c>
      <c r="AD48" s="1">
        <f t="shared" si="39"/>
        <v>0</v>
      </c>
      <c r="AE48" s="1">
        <f t="shared" si="39"/>
        <v>0</v>
      </c>
      <c r="AF48" s="1">
        <f t="shared" si="39"/>
        <v>0</v>
      </c>
      <c r="AG48" s="1">
        <f t="shared" si="39"/>
        <v>1</v>
      </c>
      <c r="AH48" s="1">
        <f t="shared" si="39"/>
        <v>0</v>
      </c>
    </row>
    <row r="49" spans="1:34"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5.75" customHeight="1"/>
    <row r="250" spans="1:34" ht="15.75" customHeight="1"/>
    <row r="251" spans="1:34" ht="15.75" customHeight="1"/>
    <row r="252" spans="1:34" ht="15.75" customHeight="1"/>
    <row r="253" spans="1:34" ht="15.75" customHeight="1"/>
    <row r="254" spans="1:34" ht="15.75" customHeight="1"/>
    <row r="255" spans="1:34" ht="15.75" customHeight="1"/>
    <row r="256" spans="1:3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F8F2E08-F848-4A34-B215-0AA9DAE2D90D}" filter="1" showAutoFilter="1">
      <pageMargins left="0.7" right="0.7" top="0.75" bottom="0.75" header="0.3" footer="0.3"/>
      <autoFilter ref="A1:AH116" xr:uid="{00000000-0000-0000-0000-000000000000}"/>
      <extLst>
        <ext uri="GoogleSheetsCustomDataVersion1">
          <go:sheetsCustomData xmlns:go="http://customooxmlschemas.google.com/" filterViewId="72856771"/>
        </ext>
      </extLst>
    </customSheetView>
    <customSheetView guid="{A8EDCA55-A1F0-496B-A766-B58308380039}" filter="1" showAutoFilter="1">
      <pageMargins left="0.7" right="0.7" top="0.75" bottom="0.75" header="0.3" footer="0.3"/>
      <autoFilter ref="A1:AH116" xr:uid="{00000000-0000-0000-0000-000000000000}">
        <filterColumn colId="3">
          <filters blank="1">
            <filter val="1"/>
            <filter val="US and Canada"/>
          </filters>
        </filterColumn>
      </autoFilter>
      <extLst>
        <ext uri="GoogleSheetsCustomDataVersion1">
          <go:sheetsCustomData xmlns:go="http://customooxmlschemas.google.com/" filterViewId="726317472"/>
        </ext>
      </extLst>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H1000"/>
  <sheetViews>
    <sheetView workbookViewId="0"/>
  </sheetViews>
  <sheetFormatPr defaultColWidth="14.3984375" defaultRowHeight="15" customHeight="1"/>
  <cols>
    <col min="1" max="1" width="14.3984375" customWidth="1"/>
    <col min="2" max="2" width="29.265625" customWidth="1"/>
    <col min="3" max="3" width="35.3984375" customWidth="1"/>
    <col min="4" max="4" width="28" customWidth="1"/>
    <col min="5" max="5" width="25.265625" customWidth="1"/>
    <col min="6" max="6" width="16.86328125" customWidth="1"/>
    <col min="7" max="7" width="27.3984375" customWidth="1"/>
    <col min="8" max="34" width="6.265625" customWidth="1"/>
  </cols>
  <sheetData>
    <row r="1" spans="1:34" ht="15.75" customHeight="1">
      <c r="A1" s="1" t="s">
        <v>0</v>
      </c>
      <c r="B1" s="5"/>
      <c r="C1" s="5" t="s">
        <v>2</v>
      </c>
      <c r="D1" s="5" t="s">
        <v>3</v>
      </c>
      <c r="E1" s="5" t="s">
        <v>5</v>
      </c>
      <c r="F1" s="5" t="s">
        <v>6</v>
      </c>
      <c r="G1" s="5" t="s">
        <v>7</v>
      </c>
      <c r="H1" s="5" t="s">
        <v>8</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row>
    <row r="2" spans="1:34" ht="15.75" customHeight="1">
      <c r="A2" s="1"/>
      <c r="B2" s="1"/>
      <c r="C2" s="1" t="str">
        <f>VLOOKUP(C$1,'Solver Team Data'!$A:$I,9,FALSE)</f>
        <v>Growth</v>
      </c>
      <c r="D2" s="1" t="str">
        <f>VLOOKUP(D$1,'Solver Team Data'!$A:$I,9,FALSE)</f>
        <v>Scale</v>
      </c>
      <c r="E2" s="1" t="str">
        <f>VLOOKUP(E$1,'Solver Team Data'!$A:$I,9,FALSE)</f>
        <v>Growth</v>
      </c>
      <c r="F2" s="1" t="str">
        <f>VLOOKUP(F$1,'Solver Team Data'!$A:$I,9,FALSE)</f>
        <v>Pilot</v>
      </c>
      <c r="G2" s="1" t="str">
        <f>VLOOKUP(G$1,'Solver Team Data'!$A:$I,9,FALSE)</f>
        <v>Growth</v>
      </c>
      <c r="H2" s="1" t="str">
        <f>VLOOKUP(H$1,'Solver Team Data'!$A:$I,9,FALSE)</f>
        <v>Prototype</v>
      </c>
      <c r="I2" s="1" t="str">
        <f>VLOOKUP(I$1,'Solver Team Data'!$A:$I,9,FALSE)</f>
        <v>Pilot</v>
      </c>
      <c r="J2" s="1" t="str">
        <f>VLOOKUP(J$1,'Solver Team Data'!$A:$I,9,FALSE)</f>
        <v>Pilot</v>
      </c>
      <c r="K2" s="1" t="str">
        <f>VLOOKUP(K$1,'Solver Team Data'!$A:$I,9,FALSE)</f>
        <v>Pilot</v>
      </c>
      <c r="L2" s="1" t="str">
        <f>VLOOKUP(L$1,'Solver Team Data'!$A:$I,9,FALSE)</f>
        <v>Pilot</v>
      </c>
      <c r="M2" s="1" t="str">
        <f>VLOOKUP(M$1,'Solver Team Data'!$A:$I,9,FALSE)</f>
        <v>Growth</v>
      </c>
      <c r="N2" s="1" t="str">
        <f>VLOOKUP(N$1,'Solver Team Data'!$A:$I,9,FALSE)</f>
        <v>Growth</v>
      </c>
      <c r="O2" s="1" t="str">
        <f>VLOOKUP(O$1,'Solver Team Data'!$A:$I,9,FALSE)</f>
        <v>Growth</v>
      </c>
      <c r="P2" s="1" t="str">
        <f>VLOOKUP(P$1,'Solver Team Data'!$A:$I,9,FALSE)</f>
        <v>Growth</v>
      </c>
      <c r="Q2" s="1" t="str">
        <f>VLOOKUP(Q$1,'Solver Team Data'!$A:$I,9,FALSE)</f>
        <v>Pilot</v>
      </c>
      <c r="R2" s="1" t="str">
        <f>VLOOKUP(R$1,'Solver Team Data'!$A:$I,9,FALSE)</f>
        <v>Prototype</v>
      </c>
      <c r="S2" s="1" t="str">
        <f>VLOOKUP(S$1,'Solver Team Data'!$A:$I,9,FALSE)</f>
        <v>Growth</v>
      </c>
      <c r="T2" s="1" t="str">
        <f>VLOOKUP(T$1,'Solver Team Data'!$A:$I,9,FALSE)</f>
        <v>Pilot</v>
      </c>
      <c r="U2" s="1" t="str">
        <f>VLOOKUP(U$1,'Solver Team Data'!$A:$I,9,FALSE)</f>
        <v>Pilot</v>
      </c>
      <c r="V2" s="1" t="str">
        <f>VLOOKUP(V$1,'Solver Team Data'!$A:$I,9,FALSE)</f>
        <v>Prototype</v>
      </c>
      <c r="W2" s="1" t="str">
        <f>VLOOKUP(W$1,'Solver Team Data'!$A:$I,9,FALSE)</f>
        <v>Pilot</v>
      </c>
      <c r="X2" s="1" t="str">
        <f>VLOOKUP(X$1,'Solver Team Data'!$A:$I,9,FALSE)</f>
        <v>Growth</v>
      </c>
      <c r="Y2" s="1" t="str">
        <f>VLOOKUP(Y$1,'Solver Team Data'!$A:$I,9,FALSE)</f>
        <v>Pilot</v>
      </c>
      <c r="Z2" s="1" t="str">
        <f>VLOOKUP(Z$1,'Solver Team Data'!$A:$I,9,FALSE)</f>
        <v>Pilot</v>
      </c>
      <c r="AA2" s="1" t="str">
        <f>VLOOKUP(AA$1,'Solver Team Data'!$A:$I,9,FALSE)</f>
        <v>Growth</v>
      </c>
      <c r="AB2" s="1" t="str">
        <f>VLOOKUP(AB$1,'Solver Team Data'!$A:$I,9,FALSE)</f>
        <v>Growth</v>
      </c>
      <c r="AC2" s="1" t="str">
        <f>VLOOKUP(AC$1,'Solver Team Data'!$A:$I,9,FALSE)</f>
        <v>Prototype</v>
      </c>
      <c r="AD2" s="1" t="str">
        <f>VLOOKUP(AD$1,'Solver Team Data'!$A:$I,9,FALSE)</f>
        <v>Pilot</v>
      </c>
      <c r="AE2" s="1" t="str">
        <f>VLOOKUP(AE$1,'Solver Team Data'!$A:$I,9,FALSE)</f>
        <v>Growth</v>
      </c>
      <c r="AF2" s="1" t="str">
        <f>VLOOKUP(AF$1,'Solver Team Data'!$A:$I,9,FALSE)</f>
        <v>Growth</v>
      </c>
      <c r="AG2" s="1" t="str">
        <f>VLOOKUP(AG$1,'Solver Team Data'!$A:$I,9,FALSE)</f>
        <v>Pilot</v>
      </c>
      <c r="AH2" s="1" t="str">
        <f>VLOOKUP(AH$1,'Solver Team Data'!$A:$I,9,FALSE)</f>
        <v>Pilot</v>
      </c>
    </row>
    <row r="3" spans="1:34" ht="15.75" customHeight="1">
      <c r="A3" s="7" t="s">
        <v>36</v>
      </c>
      <c r="B3" s="1" t="str">
        <f>VLOOKUP($A3,'Partner Data'!$A:$C,3,FALSE)</f>
        <v>Growth,Scale</v>
      </c>
      <c r="C3" s="1">
        <f t="shared" ref="C3:AH3" si="0">IF(NOT(ISERROR(FIND(C$2,$B3))),1,0)</f>
        <v>1</v>
      </c>
      <c r="D3" s="1">
        <f t="shared" si="0"/>
        <v>1</v>
      </c>
      <c r="E3" s="1">
        <f t="shared" si="0"/>
        <v>1</v>
      </c>
      <c r="F3" s="1">
        <f t="shared" si="0"/>
        <v>0</v>
      </c>
      <c r="G3" s="1">
        <f t="shared" si="0"/>
        <v>1</v>
      </c>
      <c r="H3" s="1">
        <f t="shared" si="0"/>
        <v>0</v>
      </c>
      <c r="I3" s="1">
        <f t="shared" si="0"/>
        <v>0</v>
      </c>
      <c r="J3" s="1">
        <f t="shared" si="0"/>
        <v>0</v>
      </c>
      <c r="K3" s="1">
        <f t="shared" si="0"/>
        <v>0</v>
      </c>
      <c r="L3" s="1">
        <f t="shared" si="0"/>
        <v>0</v>
      </c>
      <c r="M3" s="1">
        <f t="shared" si="0"/>
        <v>1</v>
      </c>
      <c r="N3" s="1">
        <f t="shared" si="0"/>
        <v>1</v>
      </c>
      <c r="O3" s="1">
        <f t="shared" si="0"/>
        <v>1</v>
      </c>
      <c r="P3" s="1">
        <f t="shared" si="0"/>
        <v>1</v>
      </c>
      <c r="Q3" s="1">
        <f t="shared" si="0"/>
        <v>0</v>
      </c>
      <c r="R3" s="1">
        <f t="shared" si="0"/>
        <v>0</v>
      </c>
      <c r="S3" s="1">
        <f t="shared" si="0"/>
        <v>1</v>
      </c>
      <c r="T3" s="1">
        <f t="shared" si="0"/>
        <v>0</v>
      </c>
      <c r="U3" s="1">
        <f t="shared" si="0"/>
        <v>0</v>
      </c>
      <c r="V3" s="1">
        <f t="shared" si="0"/>
        <v>0</v>
      </c>
      <c r="W3" s="1">
        <f t="shared" si="0"/>
        <v>0</v>
      </c>
      <c r="X3" s="1">
        <f t="shared" si="0"/>
        <v>1</v>
      </c>
      <c r="Y3" s="1">
        <f t="shared" si="0"/>
        <v>0</v>
      </c>
      <c r="Z3" s="1">
        <f t="shared" si="0"/>
        <v>0</v>
      </c>
      <c r="AA3" s="1">
        <f t="shared" si="0"/>
        <v>1</v>
      </c>
      <c r="AB3" s="1">
        <f t="shared" si="0"/>
        <v>1</v>
      </c>
      <c r="AC3" s="1">
        <f t="shared" si="0"/>
        <v>0</v>
      </c>
      <c r="AD3" s="1">
        <f t="shared" si="0"/>
        <v>0</v>
      </c>
      <c r="AE3" s="1">
        <f t="shared" si="0"/>
        <v>1</v>
      </c>
      <c r="AF3" s="1">
        <f t="shared" si="0"/>
        <v>1</v>
      </c>
      <c r="AG3" s="1">
        <f t="shared" si="0"/>
        <v>0</v>
      </c>
      <c r="AH3" s="1">
        <f t="shared" si="0"/>
        <v>0</v>
      </c>
    </row>
    <row r="4" spans="1:34" ht="15.75" customHeight="1">
      <c r="A4" s="7" t="s">
        <v>41</v>
      </c>
      <c r="B4" s="1" t="str">
        <f>VLOOKUP($A4,'Partner Data'!$A:$C,3,FALSE)</f>
        <v>Scale</v>
      </c>
      <c r="C4" s="1">
        <f t="shared" ref="C4:AH4" si="1">IF(NOT(ISERROR(FIND(C$2,$B4))),1,0)</f>
        <v>0</v>
      </c>
      <c r="D4" s="1">
        <f t="shared" si="1"/>
        <v>1</v>
      </c>
      <c r="E4" s="1">
        <f t="shared" si="1"/>
        <v>0</v>
      </c>
      <c r="F4" s="1">
        <f t="shared" si="1"/>
        <v>0</v>
      </c>
      <c r="G4" s="1">
        <f t="shared" si="1"/>
        <v>0</v>
      </c>
      <c r="H4" s="1">
        <f t="shared" si="1"/>
        <v>0</v>
      </c>
      <c r="I4" s="1">
        <f t="shared" si="1"/>
        <v>0</v>
      </c>
      <c r="J4" s="1">
        <f t="shared" si="1"/>
        <v>0</v>
      </c>
      <c r="K4" s="1">
        <f t="shared" si="1"/>
        <v>0</v>
      </c>
      <c r="L4" s="1">
        <f t="shared" si="1"/>
        <v>0</v>
      </c>
      <c r="M4" s="1">
        <f t="shared" si="1"/>
        <v>0</v>
      </c>
      <c r="N4" s="1">
        <f t="shared" si="1"/>
        <v>0</v>
      </c>
      <c r="O4" s="1">
        <f t="shared" si="1"/>
        <v>0</v>
      </c>
      <c r="P4" s="1">
        <f t="shared" si="1"/>
        <v>0</v>
      </c>
      <c r="Q4" s="1">
        <f t="shared" si="1"/>
        <v>0</v>
      </c>
      <c r="R4" s="1">
        <f t="shared" si="1"/>
        <v>0</v>
      </c>
      <c r="S4" s="1">
        <f t="shared" si="1"/>
        <v>0</v>
      </c>
      <c r="T4" s="1">
        <f t="shared" si="1"/>
        <v>0</v>
      </c>
      <c r="U4" s="1">
        <f t="shared" si="1"/>
        <v>0</v>
      </c>
      <c r="V4" s="1">
        <f t="shared" si="1"/>
        <v>0</v>
      </c>
      <c r="W4" s="1">
        <f t="shared" si="1"/>
        <v>0</v>
      </c>
      <c r="X4" s="1">
        <f t="shared" si="1"/>
        <v>0</v>
      </c>
      <c r="Y4" s="1">
        <f t="shared" si="1"/>
        <v>0</v>
      </c>
      <c r="Z4" s="1">
        <f t="shared" si="1"/>
        <v>0</v>
      </c>
      <c r="AA4" s="1">
        <f t="shared" si="1"/>
        <v>0</v>
      </c>
      <c r="AB4" s="1">
        <f t="shared" si="1"/>
        <v>0</v>
      </c>
      <c r="AC4" s="1">
        <f t="shared" si="1"/>
        <v>0</v>
      </c>
      <c r="AD4" s="1">
        <f t="shared" si="1"/>
        <v>0</v>
      </c>
      <c r="AE4" s="1">
        <f t="shared" si="1"/>
        <v>0</v>
      </c>
      <c r="AF4" s="1">
        <f t="shared" si="1"/>
        <v>0</v>
      </c>
      <c r="AG4" s="1">
        <f t="shared" si="1"/>
        <v>0</v>
      </c>
      <c r="AH4" s="1">
        <f t="shared" si="1"/>
        <v>0</v>
      </c>
    </row>
    <row r="5" spans="1:34" ht="15.75" customHeight="1">
      <c r="A5" s="7" t="s">
        <v>44</v>
      </c>
      <c r="B5" s="1" t="str">
        <f>VLOOKUP($A5,'Partner Data'!$A:$C,3,FALSE)</f>
        <v>Prototype</v>
      </c>
      <c r="C5" s="1">
        <f t="shared" ref="C5:AH5" si="2">IF(NOT(ISERROR(FIND(C$2,$B5))),1,0)</f>
        <v>0</v>
      </c>
      <c r="D5" s="1">
        <f t="shared" si="2"/>
        <v>0</v>
      </c>
      <c r="E5" s="1">
        <f t="shared" si="2"/>
        <v>0</v>
      </c>
      <c r="F5" s="1">
        <f t="shared" si="2"/>
        <v>0</v>
      </c>
      <c r="G5" s="1">
        <f t="shared" si="2"/>
        <v>0</v>
      </c>
      <c r="H5" s="1">
        <f t="shared" si="2"/>
        <v>1</v>
      </c>
      <c r="I5" s="1">
        <f t="shared" si="2"/>
        <v>0</v>
      </c>
      <c r="J5" s="1">
        <f t="shared" si="2"/>
        <v>0</v>
      </c>
      <c r="K5" s="1">
        <f t="shared" si="2"/>
        <v>0</v>
      </c>
      <c r="L5" s="1">
        <f t="shared" si="2"/>
        <v>0</v>
      </c>
      <c r="M5" s="1">
        <f t="shared" si="2"/>
        <v>0</v>
      </c>
      <c r="N5" s="1">
        <f t="shared" si="2"/>
        <v>0</v>
      </c>
      <c r="O5" s="1">
        <f t="shared" si="2"/>
        <v>0</v>
      </c>
      <c r="P5" s="1">
        <f t="shared" si="2"/>
        <v>0</v>
      </c>
      <c r="Q5" s="1">
        <f t="shared" si="2"/>
        <v>0</v>
      </c>
      <c r="R5" s="1">
        <f t="shared" si="2"/>
        <v>1</v>
      </c>
      <c r="S5" s="1">
        <f t="shared" si="2"/>
        <v>0</v>
      </c>
      <c r="T5" s="1">
        <f t="shared" si="2"/>
        <v>0</v>
      </c>
      <c r="U5" s="1">
        <f t="shared" si="2"/>
        <v>0</v>
      </c>
      <c r="V5" s="1">
        <f t="shared" si="2"/>
        <v>1</v>
      </c>
      <c r="W5" s="1">
        <f t="shared" si="2"/>
        <v>0</v>
      </c>
      <c r="X5" s="1">
        <f t="shared" si="2"/>
        <v>0</v>
      </c>
      <c r="Y5" s="1">
        <f t="shared" si="2"/>
        <v>0</v>
      </c>
      <c r="Z5" s="1">
        <f t="shared" si="2"/>
        <v>0</v>
      </c>
      <c r="AA5" s="1">
        <f t="shared" si="2"/>
        <v>0</v>
      </c>
      <c r="AB5" s="1">
        <f t="shared" si="2"/>
        <v>0</v>
      </c>
      <c r="AC5" s="1">
        <f t="shared" si="2"/>
        <v>1</v>
      </c>
      <c r="AD5" s="1">
        <f t="shared" si="2"/>
        <v>0</v>
      </c>
      <c r="AE5" s="1">
        <f t="shared" si="2"/>
        <v>0</v>
      </c>
      <c r="AF5" s="1">
        <f t="shared" si="2"/>
        <v>0</v>
      </c>
      <c r="AG5" s="1">
        <f t="shared" si="2"/>
        <v>0</v>
      </c>
      <c r="AH5" s="1">
        <f t="shared" si="2"/>
        <v>0</v>
      </c>
    </row>
    <row r="6" spans="1:34" ht="15.75" customHeight="1">
      <c r="A6" s="7" t="s">
        <v>47</v>
      </c>
      <c r="B6" s="1" t="str">
        <f>VLOOKUP($A6,'Partner Data'!$A:$C,3,FALSE)</f>
        <v>Prototype</v>
      </c>
      <c r="C6" s="1">
        <f t="shared" ref="C6:AH6" si="3">IF(NOT(ISERROR(FIND(C$2,$B6))),1,0)</f>
        <v>0</v>
      </c>
      <c r="D6" s="1">
        <f t="shared" si="3"/>
        <v>0</v>
      </c>
      <c r="E6" s="1">
        <f t="shared" si="3"/>
        <v>0</v>
      </c>
      <c r="F6" s="1">
        <f t="shared" si="3"/>
        <v>0</v>
      </c>
      <c r="G6" s="1">
        <f t="shared" si="3"/>
        <v>0</v>
      </c>
      <c r="H6" s="1">
        <f t="shared" si="3"/>
        <v>1</v>
      </c>
      <c r="I6" s="1">
        <f t="shared" si="3"/>
        <v>0</v>
      </c>
      <c r="J6" s="1">
        <f t="shared" si="3"/>
        <v>0</v>
      </c>
      <c r="K6" s="1">
        <f t="shared" si="3"/>
        <v>0</v>
      </c>
      <c r="L6" s="1">
        <f t="shared" si="3"/>
        <v>0</v>
      </c>
      <c r="M6" s="1">
        <f t="shared" si="3"/>
        <v>0</v>
      </c>
      <c r="N6" s="1">
        <f t="shared" si="3"/>
        <v>0</v>
      </c>
      <c r="O6" s="1">
        <f t="shared" si="3"/>
        <v>0</v>
      </c>
      <c r="P6" s="1">
        <f t="shared" si="3"/>
        <v>0</v>
      </c>
      <c r="Q6" s="1">
        <f t="shared" si="3"/>
        <v>0</v>
      </c>
      <c r="R6" s="1">
        <f t="shared" si="3"/>
        <v>1</v>
      </c>
      <c r="S6" s="1">
        <f t="shared" si="3"/>
        <v>0</v>
      </c>
      <c r="T6" s="1">
        <f t="shared" si="3"/>
        <v>0</v>
      </c>
      <c r="U6" s="1">
        <f t="shared" si="3"/>
        <v>0</v>
      </c>
      <c r="V6" s="1">
        <f t="shared" si="3"/>
        <v>1</v>
      </c>
      <c r="W6" s="1">
        <f t="shared" si="3"/>
        <v>0</v>
      </c>
      <c r="X6" s="1">
        <f t="shared" si="3"/>
        <v>0</v>
      </c>
      <c r="Y6" s="1">
        <f t="shared" si="3"/>
        <v>0</v>
      </c>
      <c r="Z6" s="1">
        <f t="shared" si="3"/>
        <v>0</v>
      </c>
      <c r="AA6" s="1">
        <f t="shared" si="3"/>
        <v>0</v>
      </c>
      <c r="AB6" s="1">
        <f t="shared" si="3"/>
        <v>0</v>
      </c>
      <c r="AC6" s="1">
        <f t="shared" si="3"/>
        <v>1</v>
      </c>
      <c r="AD6" s="1">
        <f t="shared" si="3"/>
        <v>0</v>
      </c>
      <c r="AE6" s="1">
        <f t="shared" si="3"/>
        <v>0</v>
      </c>
      <c r="AF6" s="1">
        <f t="shared" si="3"/>
        <v>0</v>
      </c>
      <c r="AG6" s="1">
        <f t="shared" si="3"/>
        <v>0</v>
      </c>
      <c r="AH6" s="1">
        <f t="shared" si="3"/>
        <v>0</v>
      </c>
    </row>
    <row r="7" spans="1:34" ht="15.75" customHeight="1">
      <c r="A7" s="7" t="s">
        <v>49</v>
      </c>
      <c r="B7" s="1" t="str">
        <f>VLOOKUP($A7,'Partner Data'!$A:$C,3,FALSE)</f>
        <v>Prototype,Pilot,Growth,Scale</v>
      </c>
      <c r="C7" s="1">
        <f t="shared" ref="C7:AH7" si="4">IF(NOT(ISERROR(FIND(C$2,$B7))),1,0)</f>
        <v>1</v>
      </c>
      <c r="D7" s="1">
        <f t="shared" si="4"/>
        <v>1</v>
      </c>
      <c r="E7" s="1">
        <f t="shared" si="4"/>
        <v>1</v>
      </c>
      <c r="F7" s="1">
        <f t="shared" si="4"/>
        <v>1</v>
      </c>
      <c r="G7" s="1">
        <f t="shared" si="4"/>
        <v>1</v>
      </c>
      <c r="H7" s="1">
        <f t="shared" si="4"/>
        <v>1</v>
      </c>
      <c r="I7" s="1">
        <f t="shared" si="4"/>
        <v>1</v>
      </c>
      <c r="J7" s="1">
        <f t="shared" si="4"/>
        <v>1</v>
      </c>
      <c r="K7" s="1">
        <f t="shared" si="4"/>
        <v>1</v>
      </c>
      <c r="L7" s="1">
        <f t="shared" si="4"/>
        <v>1</v>
      </c>
      <c r="M7" s="1">
        <f t="shared" si="4"/>
        <v>1</v>
      </c>
      <c r="N7" s="1">
        <f t="shared" si="4"/>
        <v>1</v>
      </c>
      <c r="O7" s="1">
        <f t="shared" si="4"/>
        <v>1</v>
      </c>
      <c r="P7" s="1">
        <f t="shared" si="4"/>
        <v>1</v>
      </c>
      <c r="Q7" s="1">
        <f t="shared" si="4"/>
        <v>1</v>
      </c>
      <c r="R7" s="1">
        <f t="shared" si="4"/>
        <v>1</v>
      </c>
      <c r="S7" s="1">
        <f t="shared" si="4"/>
        <v>1</v>
      </c>
      <c r="T7" s="1">
        <f t="shared" si="4"/>
        <v>1</v>
      </c>
      <c r="U7" s="1">
        <f t="shared" si="4"/>
        <v>1</v>
      </c>
      <c r="V7" s="1">
        <f t="shared" si="4"/>
        <v>1</v>
      </c>
      <c r="W7" s="1">
        <f t="shared" si="4"/>
        <v>1</v>
      </c>
      <c r="X7" s="1">
        <f t="shared" si="4"/>
        <v>1</v>
      </c>
      <c r="Y7" s="1">
        <f t="shared" si="4"/>
        <v>1</v>
      </c>
      <c r="Z7" s="1">
        <f t="shared" si="4"/>
        <v>1</v>
      </c>
      <c r="AA7" s="1">
        <f t="shared" si="4"/>
        <v>1</v>
      </c>
      <c r="AB7" s="1">
        <f t="shared" si="4"/>
        <v>1</v>
      </c>
      <c r="AC7" s="1">
        <f t="shared" si="4"/>
        <v>1</v>
      </c>
      <c r="AD7" s="1">
        <f t="shared" si="4"/>
        <v>1</v>
      </c>
      <c r="AE7" s="1">
        <f t="shared" si="4"/>
        <v>1</v>
      </c>
      <c r="AF7" s="1">
        <f t="shared" si="4"/>
        <v>1</v>
      </c>
      <c r="AG7" s="1">
        <f t="shared" si="4"/>
        <v>1</v>
      </c>
      <c r="AH7" s="1">
        <f t="shared" si="4"/>
        <v>1</v>
      </c>
    </row>
    <row r="8" spans="1:34" ht="15.75" customHeight="1">
      <c r="A8" s="7" t="s">
        <v>51</v>
      </c>
      <c r="B8" s="1" t="str">
        <f>VLOOKUP($A8,'Partner Data'!$A:$C,3,FALSE)</f>
        <v>Growth,Scale</v>
      </c>
      <c r="C8" s="1">
        <f t="shared" ref="C8:AH8" si="5">IF(NOT(ISERROR(FIND(C$2,$B8))),1,0)</f>
        <v>1</v>
      </c>
      <c r="D8" s="1">
        <f t="shared" si="5"/>
        <v>1</v>
      </c>
      <c r="E8" s="1">
        <f t="shared" si="5"/>
        <v>1</v>
      </c>
      <c r="F8" s="1">
        <f t="shared" si="5"/>
        <v>0</v>
      </c>
      <c r="G8" s="1">
        <f t="shared" si="5"/>
        <v>1</v>
      </c>
      <c r="H8" s="1">
        <f t="shared" si="5"/>
        <v>0</v>
      </c>
      <c r="I8" s="1">
        <f t="shared" si="5"/>
        <v>0</v>
      </c>
      <c r="J8" s="1">
        <f t="shared" si="5"/>
        <v>0</v>
      </c>
      <c r="K8" s="1">
        <f t="shared" si="5"/>
        <v>0</v>
      </c>
      <c r="L8" s="1">
        <f t="shared" si="5"/>
        <v>0</v>
      </c>
      <c r="M8" s="1">
        <f t="shared" si="5"/>
        <v>1</v>
      </c>
      <c r="N8" s="1">
        <f t="shared" si="5"/>
        <v>1</v>
      </c>
      <c r="O8" s="1">
        <f t="shared" si="5"/>
        <v>1</v>
      </c>
      <c r="P8" s="1">
        <f t="shared" si="5"/>
        <v>1</v>
      </c>
      <c r="Q8" s="1">
        <f t="shared" si="5"/>
        <v>0</v>
      </c>
      <c r="R8" s="1">
        <f t="shared" si="5"/>
        <v>0</v>
      </c>
      <c r="S8" s="1">
        <f t="shared" si="5"/>
        <v>1</v>
      </c>
      <c r="T8" s="1">
        <f t="shared" si="5"/>
        <v>0</v>
      </c>
      <c r="U8" s="1">
        <f t="shared" si="5"/>
        <v>0</v>
      </c>
      <c r="V8" s="1">
        <f t="shared" si="5"/>
        <v>0</v>
      </c>
      <c r="W8" s="1">
        <f t="shared" si="5"/>
        <v>0</v>
      </c>
      <c r="X8" s="1">
        <f t="shared" si="5"/>
        <v>1</v>
      </c>
      <c r="Y8" s="1">
        <f t="shared" si="5"/>
        <v>0</v>
      </c>
      <c r="Z8" s="1">
        <f t="shared" si="5"/>
        <v>0</v>
      </c>
      <c r="AA8" s="1">
        <f t="shared" si="5"/>
        <v>1</v>
      </c>
      <c r="AB8" s="1">
        <f t="shared" si="5"/>
        <v>1</v>
      </c>
      <c r="AC8" s="1">
        <f t="shared" si="5"/>
        <v>0</v>
      </c>
      <c r="AD8" s="1">
        <f t="shared" si="5"/>
        <v>0</v>
      </c>
      <c r="AE8" s="1">
        <f t="shared" si="5"/>
        <v>1</v>
      </c>
      <c r="AF8" s="1">
        <f t="shared" si="5"/>
        <v>1</v>
      </c>
      <c r="AG8" s="1">
        <f t="shared" si="5"/>
        <v>0</v>
      </c>
      <c r="AH8" s="1">
        <f t="shared" si="5"/>
        <v>0</v>
      </c>
    </row>
    <row r="9" spans="1:34" ht="15.75" customHeight="1">
      <c r="A9" s="7" t="s">
        <v>53</v>
      </c>
      <c r="B9" s="1" t="str">
        <f>VLOOKUP($A9,'Partner Data'!$A:$C,3,FALSE)</f>
        <v>Growth,Scale</v>
      </c>
      <c r="C9" s="1">
        <f t="shared" ref="C9:AH9" si="6">IF(NOT(ISERROR(FIND(C$2,$B9))),1,0)</f>
        <v>1</v>
      </c>
      <c r="D9" s="1">
        <f t="shared" si="6"/>
        <v>1</v>
      </c>
      <c r="E9" s="1">
        <f t="shared" si="6"/>
        <v>1</v>
      </c>
      <c r="F9" s="1">
        <f t="shared" si="6"/>
        <v>0</v>
      </c>
      <c r="G9" s="1">
        <f t="shared" si="6"/>
        <v>1</v>
      </c>
      <c r="H9" s="1">
        <f t="shared" si="6"/>
        <v>0</v>
      </c>
      <c r="I9" s="1">
        <f t="shared" si="6"/>
        <v>0</v>
      </c>
      <c r="J9" s="1">
        <f t="shared" si="6"/>
        <v>0</v>
      </c>
      <c r="K9" s="1">
        <f t="shared" si="6"/>
        <v>0</v>
      </c>
      <c r="L9" s="1">
        <f t="shared" si="6"/>
        <v>0</v>
      </c>
      <c r="M9" s="1">
        <f t="shared" si="6"/>
        <v>1</v>
      </c>
      <c r="N9" s="1">
        <f t="shared" si="6"/>
        <v>1</v>
      </c>
      <c r="O9" s="1">
        <f t="shared" si="6"/>
        <v>1</v>
      </c>
      <c r="P9" s="1">
        <f t="shared" si="6"/>
        <v>1</v>
      </c>
      <c r="Q9" s="1">
        <f t="shared" si="6"/>
        <v>0</v>
      </c>
      <c r="R9" s="1">
        <f t="shared" si="6"/>
        <v>0</v>
      </c>
      <c r="S9" s="1">
        <f t="shared" si="6"/>
        <v>1</v>
      </c>
      <c r="T9" s="1">
        <f t="shared" si="6"/>
        <v>0</v>
      </c>
      <c r="U9" s="1">
        <f t="shared" si="6"/>
        <v>0</v>
      </c>
      <c r="V9" s="1">
        <f t="shared" si="6"/>
        <v>0</v>
      </c>
      <c r="W9" s="1">
        <f t="shared" si="6"/>
        <v>0</v>
      </c>
      <c r="X9" s="1">
        <f t="shared" si="6"/>
        <v>1</v>
      </c>
      <c r="Y9" s="1">
        <f t="shared" si="6"/>
        <v>0</v>
      </c>
      <c r="Z9" s="1">
        <f t="shared" si="6"/>
        <v>0</v>
      </c>
      <c r="AA9" s="1">
        <f t="shared" si="6"/>
        <v>1</v>
      </c>
      <c r="AB9" s="1">
        <f t="shared" si="6"/>
        <v>1</v>
      </c>
      <c r="AC9" s="1">
        <f t="shared" si="6"/>
        <v>0</v>
      </c>
      <c r="AD9" s="1">
        <f t="shared" si="6"/>
        <v>0</v>
      </c>
      <c r="AE9" s="1">
        <f t="shared" si="6"/>
        <v>1</v>
      </c>
      <c r="AF9" s="1">
        <f t="shared" si="6"/>
        <v>1</v>
      </c>
      <c r="AG9" s="1">
        <f t="shared" si="6"/>
        <v>0</v>
      </c>
      <c r="AH9" s="1">
        <f t="shared" si="6"/>
        <v>0</v>
      </c>
    </row>
    <row r="10" spans="1:34" ht="15.75" customHeight="1">
      <c r="A10" s="7" t="s">
        <v>56</v>
      </c>
      <c r="B10" s="1" t="str">
        <f>VLOOKUP($A10,'Partner Data'!$A:$C,3,FALSE)</f>
        <v>Growth,Scale</v>
      </c>
      <c r="C10" s="1">
        <f t="shared" ref="C10:AH10" si="7">IF(NOT(ISERROR(FIND(C$2,$B10))),1,0)</f>
        <v>1</v>
      </c>
      <c r="D10" s="1">
        <f t="shared" si="7"/>
        <v>1</v>
      </c>
      <c r="E10" s="1">
        <f t="shared" si="7"/>
        <v>1</v>
      </c>
      <c r="F10" s="1">
        <f t="shared" si="7"/>
        <v>0</v>
      </c>
      <c r="G10" s="1">
        <f t="shared" si="7"/>
        <v>1</v>
      </c>
      <c r="H10" s="1">
        <f t="shared" si="7"/>
        <v>0</v>
      </c>
      <c r="I10" s="1">
        <f t="shared" si="7"/>
        <v>0</v>
      </c>
      <c r="J10" s="1">
        <f t="shared" si="7"/>
        <v>0</v>
      </c>
      <c r="K10" s="1">
        <f t="shared" si="7"/>
        <v>0</v>
      </c>
      <c r="L10" s="1">
        <f t="shared" si="7"/>
        <v>0</v>
      </c>
      <c r="M10" s="1">
        <f t="shared" si="7"/>
        <v>1</v>
      </c>
      <c r="N10" s="1">
        <f t="shared" si="7"/>
        <v>1</v>
      </c>
      <c r="O10" s="1">
        <f t="shared" si="7"/>
        <v>1</v>
      </c>
      <c r="P10" s="1">
        <f t="shared" si="7"/>
        <v>1</v>
      </c>
      <c r="Q10" s="1">
        <f t="shared" si="7"/>
        <v>0</v>
      </c>
      <c r="R10" s="1">
        <f t="shared" si="7"/>
        <v>0</v>
      </c>
      <c r="S10" s="1">
        <f t="shared" si="7"/>
        <v>1</v>
      </c>
      <c r="T10" s="1">
        <f t="shared" si="7"/>
        <v>0</v>
      </c>
      <c r="U10" s="1">
        <f t="shared" si="7"/>
        <v>0</v>
      </c>
      <c r="V10" s="1">
        <f t="shared" si="7"/>
        <v>0</v>
      </c>
      <c r="W10" s="1">
        <f t="shared" si="7"/>
        <v>0</v>
      </c>
      <c r="X10" s="1">
        <f t="shared" si="7"/>
        <v>1</v>
      </c>
      <c r="Y10" s="1">
        <f t="shared" si="7"/>
        <v>0</v>
      </c>
      <c r="Z10" s="1">
        <f t="shared" si="7"/>
        <v>0</v>
      </c>
      <c r="AA10" s="1">
        <f t="shared" si="7"/>
        <v>1</v>
      </c>
      <c r="AB10" s="1">
        <f t="shared" si="7"/>
        <v>1</v>
      </c>
      <c r="AC10" s="1">
        <f t="shared" si="7"/>
        <v>0</v>
      </c>
      <c r="AD10" s="1">
        <f t="shared" si="7"/>
        <v>0</v>
      </c>
      <c r="AE10" s="1">
        <f t="shared" si="7"/>
        <v>1</v>
      </c>
      <c r="AF10" s="1">
        <f t="shared" si="7"/>
        <v>1</v>
      </c>
      <c r="AG10" s="1">
        <f t="shared" si="7"/>
        <v>0</v>
      </c>
      <c r="AH10" s="1">
        <f t="shared" si="7"/>
        <v>0</v>
      </c>
    </row>
    <row r="11" spans="1:34" ht="15.75" customHeight="1">
      <c r="A11" s="7" t="s">
        <v>57</v>
      </c>
      <c r="B11" s="1" t="str">
        <f>VLOOKUP($A11,'Partner Data'!$A:$C,3,FALSE)</f>
        <v>Prototype,Pilot,Growth,Scale</v>
      </c>
      <c r="C11" s="1">
        <f t="shared" ref="C11:AH11" si="8">IF(NOT(ISERROR(FIND(C$2,$B11))),1,0)</f>
        <v>1</v>
      </c>
      <c r="D11" s="1">
        <f t="shared" si="8"/>
        <v>1</v>
      </c>
      <c r="E11" s="1">
        <f t="shared" si="8"/>
        <v>1</v>
      </c>
      <c r="F11" s="1">
        <f t="shared" si="8"/>
        <v>1</v>
      </c>
      <c r="G11" s="1">
        <f t="shared" si="8"/>
        <v>1</v>
      </c>
      <c r="H11" s="1">
        <f t="shared" si="8"/>
        <v>1</v>
      </c>
      <c r="I11" s="1">
        <f t="shared" si="8"/>
        <v>1</v>
      </c>
      <c r="J11" s="1">
        <f t="shared" si="8"/>
        <v>1</v>
      </c>
      <c r="K11" s="1">
        <f t="shared" si="8"/>
        <v>1</v>
      </c>
      <c r="L11" s="1">
        <f t="shared" si="8"/>
        <v>1</v>
      </c>
      <c r="M11" s="1">
        <f t="shared" si="8"/>
        <v>1</v>
      </c>
      <c r="N11" s="1">
        <f t="shared" si="8"/>
        <v>1</v>
      </c>
      <c r="O11" s="1">
        <f t="shared" si="8"/>
        <v>1</v>
      </c>
      <c r="P11" s="1">
        <f t="shared" si="8"/>
        <v>1</v>
      </c>
      <c r="Q11" s="1">
        <f t="shared" si="8"/>
        <v>1</v>
      </c>
      <c r="R11" s="1">
        <f t="shared" si="8"/>
        <v>1</v>
      </c>
      <c r="S11" s="1">
        <f t="shared" si="8"/>
        <v>1</v>
      </c>
      <c r="T11" s="1">
        <f t="shared" si="8"/>
        <v>1</v>
      </c>
      <c r="U11" s="1">
        <f t="shared" si="8"/>
        <v>1</v>
      </c>
      <c r="V11" s="1">
        <f t="shared" si="8"/>
        <v>1</v>
      </c>
      <c r="W11" s="1">
        <f t="shared" si="8"/>
        <v>1</v>
      </c>
      <c r="X11" s="1">
        <f t="shared" si="8"/>
        <v>1</v>
      </c>
      <c r="Y11" s="1">
        <f t="shared" si="8"/>
        <v>1</v>
      </c>
      <c r="Z11" s="1">
        <f t="shared" si="8"/>
        <v>1</v>
      </c>
      <c r="AA11" s="1">
        <f t="shared" si="8"/>
        <v>1</v>
      </c>
      <c r="AB11" s="1">
        <f t="shared" si="8"/>
        <v>1</v>
      </c>
      <c r="AC11" s="1">
        <f t="shared" si="8"/>
        <v>1</v>
      </c>
      <c r="AD11" s="1">
        <f t="shared" si="8"/>
        <v>1</v>
      </c>
      <c r="AE11" s="1">
        <f t="shared" si="8"/>
        <v>1</v>
      </c>
      <c r="AF11" s="1">
        <f t="shared" si="8"/>
        <v>1</v>
      </c>
      <c r="AG11" s="1">
        <f t="shared" si="8"/>
        <v>1</v>
      </c>
      <c r="AH11" s="1">
        <f t="shared" si="8"/>
        <v>1</v>
      </c>
    </row>
    <row r="12" spans="1:34" ht="15.75" customHeight="1">
      <c r="A12" s="7" t="s">
        <v>58</v>
      </c>
      <c r="B12" s="1" t="str">
        <f>VLOOKUP($A12,'Partner Data'!$A:$C,3,FALSE)</f>
        <v>Growth</v>
      </c>
      <c r="C12" s="1">
        <f t="shared" ref="C12:AH12" si="9">IF(NOT(ISERROR(FIND(C$2,$B12))),1,0)</f>
        <v>1</v>
      </c>
      <c r="D12" s="1">
        <f t="shared" si="9"/>
        <v>0</v>
      </c>
      <c r="E12" s="1">
        <f t="shared" si="9"/>
        <v>1</v>
      </c>
      <c r="F12" s="1">
        <f t="shared" si="9"/>
        <v>0</v>
      </c>
      <c r="G12" s="1">
        <f t="shared" si="9"/>
        <v>1</v>
      </c>
      <c r="H12" s="1">
        <f t="shared" si="9"/>
        <v>0</v>
      </c>
      <c r="I12" s="1">
        <f t="shared" si="9"/>
        <v>0</v>
      </c>
      <c r="J12" s="1">
        <f t="shared" si="9"/>
        <v>0</v>
      </c>
      <c r="K12" s="1">
        <f t="shared" si="9"/>
        <v>0</v>
      </c>
      <c r="L12" s="1">
        <f t="shared" si="9"/>
        <v>0</v>
      </c>
      <c r="M12" s="1">
        <f t="shared" si="9"/>
        <v>1</v>
      </c>
      <c r="N12" s="1">
        <f t="shared" si="9"/>
        <v>1</v>
      </c>
      <c r="O12" s="1">
        <f t="shared" si="9"/>
        <v>1</v>
      </c>
      <c r="P12" s="1">
        <f t="shared" si="9"/>
        <v>1</v>
      </c>
      <c r="Q12" s="1">
        <f t="shared" si="9"/>
        <v>0</v>
      </c>
      <c r="R12" s="1">
        <f t="shared" si="9"/>
        <v>0</v>
      </c>
      <c r="S12" s="1">
        <f t="shared" si="9"/>
        <v>1</v>
      </c>
      <c r="T12" s="1">
        <f t="shared" si="9"/>
        <v>0</v>
      </c>
      <c r="U12" s="1">
        <f t="shared" si="9"/>
        <v>0</v>
      </c>
      <c r="V12" s="1">
        <f t="shared" si="9"/>
        <v>0</v>
      </c>
      <c r="W12" s="1">
        <f t="shared" si="9"/>
        <v>0</v>
      </c>
      <c r="X12" s="1">
        <f t="shared" si="9"/>
        <v>1</v>
      </c>
      <c r="Y12" s="1">
        <f t="shared" si="9"/>
        <v>0</v>
      </c>
      <c r="Z12" s="1">
        <f t="shared" si="9"/>
        <v>0</v>
      </c>
      <c r="AA12" s="1">
        <f t="shared" si="9"/>
        <v>1</v>
      </c>
      <c r="AB12" s="1">
        <f t="shared" si="9"/>
        <v>1</v>
      </c>
      <c r="AC12" s="1">
        <f t="shared" si="9"/>
        <v>0</v>
      </c>
      <c r="AD12" s="1">
        <f t="shared" si="9"/>
        <v>0</v>
      </c>
      <c r="AE12" s="1">
        <f t="shared" si="9"/>
        <v>1</v>
      </c>
      <c r="AF12" s="1">
        <f t="shared" si="9"/>
        <v>1</v>
      </c>
      <c r="AG12" s="1">
        <f t="shared" si="9"/>
        <v>0</v>
      </c>
      <c r="AH12" s="1">
        <f t="shared" si="9"/>
        <v>0</v>
      </c>
    </row>
    <row r="13" spans="1:34" ht="15.75" customHeight="1">
      <c r="A13" s="7" t="s">
        <v>61</v>
      </c>
      <c r="B13" s="1" t="str">
        <f>VLOOKUP($A13,'Partner Data'!$A:$C,3,FALSE)</f>
        <v>Pilot</v>
      </c>
      <c r="C13" s="1">
        <f t="shared" ref="C13:AH13" si="10">IF(NOT(ISERROR(FIND(C$2,$B13))),1,0)</f>
        <v>0</v>
      </c>
      <c r="D13" s="1">
        <f t="shared" si="10"/>
        <v>0</v>
      </c>
      <c r="E13" s="1">
        <f t="shared" si="10"/>
        <v>0</v>
      </c>
      <c r="F13" s="1">
        <f t="shared" si="10"/>
        <v>1</v>
      </c>
      <c r="G13" s="1">
        <f t="shared" si="10"/>
        <v>0</v>
      </c>
      <c r="H13" s="1">
        <f t="shared" si="10"/>
        <v>0</v>
      </c>
      <c r="I13" s="1">
        <f t="shared" si="10"/>
        <v>1</v>
      </c>
      <c r="J13" s="1">
        <f t="shared" si="10"/>
        <v>1</v>
      </c>
      <c r="K13" s="1">
        <f t="shared" si="10"/>
        <v>1</v>
      </c>
      <c r="L13" s="1">
        <f t="shared" si="10"/>
        <v>1</v>
      </c>
      <c r="M13" s="1">
        <f t="shared" si="10"/>
        <v>0</v>
      </c>
      <c r="N13" s="1">
        <f t="shared" si="10"/>
        <v>0</v>
      </c>
      <c r="O13" s="1">
        <f t="shared" si="10"/>
        <v>0</v>
      </c>
      <c r="P13" s="1">
        <f t="shared" si="10"/>
        <v>0</v>
      </c>
      <c r="Q13" s="1">
        <f t="shared" si="10"/>
        <v>1</v>
      </c>
      <c r="R13" s="1">
        <f t="shared" si="10"/>
        <v>0</v>
      </c>
      <c r="S13" s="1">
        <f t="shared" si="10"/>
        <v>0</v>
      </c>
      <c r="T13" s="1">
        <f t="shared" si="10"/>
        <v>1</v>
      </c>
      <c r="U13" s="1">
        <f t="shared" si="10"/>
        <v>1</v>
      </c>
      <c r="V13" s="1">
        <f t="shared" si="10"/>
        <v>0</v>
      </c>
      <c r="W13" s="1">
        <f t="shared" si="10"/>
        <v>1</v>
      </c>
      <c r="X13" s="1">
        <f t="shared" si="10"/>
        <v>0</v>
      </c>
      <c r="Y13" s="1">
        <f t="shared" si="10"/>
        <v>1</v>
      </c>
      <c r="Z13" s="1">
        <f t="shared" si="10"/>
        <v>1</v>
      </c>
      <c r="AA13" s="1">
        <f t="shared" si="10"/>
        <v>0</v>
      </c>
      <c r="AB13" s="1">
        <f t="shared" si="10"/>
        <v>0</v>
      </c>
      <c r="AC13" s="1">
        <f t="shared" si="10"/>
        <v>0</v>
      </c>
      <c r="AD13" s="1">
        <f t="shared" si="10"/>
        <v>1</v>
      </c>
      <c r="AE13" s="1">
        <f t="shared" si="10"/>
        <v>0</v>
      </c>
      <c r="AF13" s="1">
        <f t="shared" si="10"/>
        <v>0</v>
      </c>
      <c r="AG13" s="1">
        <f t="shared" si="10"/>
        <v>1</v>
      </c>
      <c r="AH13" s="1">
        <f t="shared" si="10"/>
        <v>1</v>
      </c>
    </row>
    <row r="14" spans="1:34" ht="15.75" customHeight="1">
      <c r="A14" s="7" t="s">
        <v>62</v>
      </c>
      <c r="B14" s="1" t="str">
        <f>VLOOKUP($A14,'Partner Data'!$A:$C,3,FALSE)</f>
        <v>Pilot,Growth,Scale</v>
      </c>
      <c r="C14" s="1">
        <f t="shared" ref="C14:AH14" si="11">IF(NOT(ISERROR(FIND(C$2,$B14))),1,0)</f>
        <v>1</v>
      </c>
      <c r="D14" s="1">
        <f t="shared" si="11"/>
        <v>1</v>
      </c>
      <c r="E14" s="1">
        <f t="shared" si="11"/>
        <v>1</v>
      </c>
      <c r="F14" s="1">
        <f t="shared" si="11"/>
        <v>1</v>
      </c>
      <c r="G14" s="1">
        <f t="shared" si="11"/>
        <v>1</v>
      </c>
      <c r="H14" s="1">
        <f t="shared" si="11"/>
        <v>0</v>
      </c>
      <c r="I14" s="1">
        <f t="shared" si="11"/>
        <v>1</v>
      </c>
      <c r="J14" s="1">
        <f t="shared" si="11"/>
        <v>1</v>
      </c>
      <c r="K14" s="1">
        <f t="shared" si="11"/>
        <v>1</v>
      </c>
      <c r="L14" s="1">
        <f t="shared" si="11"/>
        <v>1</v>
      </c>
      <c r="M14" s="1">
        <f t="shared" si="11"/>
        <v>1</v>
      </c>
      <c r="N14" s="1">
        <f t="shared" si="11"/>
        <v>1</v>
      </c>
      <c r="O14" s="1">
        <f t="shared" si="11"/>
        <v>1</v>
      </c>
      <c r="P14" s="1">
        <f t="shared" si="11"/>
        <v>1</v>
      </c>
      <c r="Q14" s="1">
        <f t="shared" si="11"/>
        <v>1</v>
      </c>
      <c r="R14" s="1">
        <f t="shared" si="11"/>
        <v>0</v>
      </c>
      <c r="S14" s="1">
        <f t="shared" si="11"/>
        <v>1</v>
      </c>
      <c r="T14" s="1">
        <f t="shared" si="11"/>
        <v>1</v>
      </c>
      <c r="U14" s="1">
        <f t="shared" si="11"/>
        <v>1</v>
      </c>
      <c r="V14" s="1">
        <f t="shared" si="11"/>
        <v>0</v>
      </c>
      <c r="W14" s="1">
        <f t="shared" si="11"/>
        <v>1</v>
      </c>
      <c r="X14" s="1">
        <f t="shared" si="11"/>
        <v>1</v>
      </c>
      <c r="Y14" s="1">
        <f t="shared" si="11"/>
        <v>1</v>
      </c>
      <c r="Z14" s="1">
        <f t="shared" si="11"/>
        <v>1</v>
      </c>
      <c r="AA14" s="1">
        <f t="shared" si="11"/>
        <v>1</v>
      </c>
      <c r="AB14" s="1">
        <f t="shared" si="11"/>
        <v>1</v>
      </c>
      <c r="AC14" s="1">
        <f t="shared" si="11"/>
        <v>0</v>
      </c>
      <c r="AD14" s="1">
        <f t="shared" si="11"/>
        <v>1</v>
      </c>
      <c r="AE14" s="1">
        <f t="shared" si="11"/>
        <v>1</v>
      </c>
      <c r="AF14" s="1">
        <f t="shared" si="11"/>
        <v>1</v>
      </c>
      <c r="AG14" s="1">
        <f t="shared" si="11"/>
        <v>1</v>
      </c>
      <c r="AH14" s="1">
        <f t="shared" si="11"/>
        <v>1</v>
      </c>
    </row>
    <row r="15" spans="1:34" ht="15.75" customHeight="1">
      <c r="A15" s="7" t="s">
        <v>63</v>
      </c>
      <c r="B15" s="1" t="str">
        <f>VLOOKUP($A15,'Partner Data'!$A:$C,3,FALSE)</f>
        <v>Prototype,Pilot,Growth,Scale</v>
      </c>
      <c r="C15" s="1">
        <f t="shared" ref="C15:AH15" si="12">IF(NOT(ISERROR(FIND(C$2,$B15))),1,0)</f>
        <v>1</v>
      </c>
      <c r="D15" s="1">
        <f t="shared" si="12"/>
        <v>1</v>
      </c>
      <c r="E15" s="1">
        <f t="shared" si="12"/>
        <v>1</v>
      </c>
      <c r="F15" s="1">
        <f t="shared" si="12"/>
        <v>1</v>
      </c>
      <c r="G15" s="1">
        <f t="shared" si="12"/>
        <v>1</v>
      </c>
      <c r="H15" s="1">
        <f t="shared" si="12"/>
        <v>1</v>
      </c>
      <c r="I15" s="1">
        <f t="shared" si="12"/>
        <v>1</v>
      </c>
      <c r="J15" s="1">
        <f t="shared" si="12"/>
        <v>1</v>
      </c>
      <c r="K15" s="1">
        <f t="shared" si="12"/>
        <v>1</v>
      </c>
      <c r="L15" s="1">
        <f t="shared" si="12"/>
        <v>1</v>
      </c>
      <c r="M15" s="1">
        <f t="shared" si="12"/>
        <v>1</v>
      </c>
      <c r="N15" s="1">
        <f t="shared" si="12"/>
        <v>1</v>
      </c>
      <c r="O15" s="1">
        <f t="shared" si="12"/>
        <v>1</v>
      </c>
      <c r="P15" s="1">
        <f t="shared" si="12"/>
        <v>1</v>
      </c>
      <c r="Q15" s="1">
        <f t="shared" si="12"/>
        <v>1</v>
      </c>
      <c r="R15" s="1">
        <f t="shared" si="12"/>
        <v>1</v>
      </c>
      <c r="S15" s="1">
        <f t="shared" si="12"/>
        <v>1</v>
      </c>
      <c r="T15" s="1">
        <f t="shared" si="12"/>
        <v>1</v>
      </c>
      <c r="U15" s="1">
        <f t="shared" si="12"/>
        <v>1</v>
      </c>
      <c r="V15" s="1">
        <f t="shared" si="12"/>
        <v>1</v>
      </c>
      <c r="W15" s="1">
        <f t="shared" si="12"/>
        <v>1</v>
      </c>
      <c r="X15" s="1">
        <f t="shared" si="12"/>
        <v>1</v>
      </c>
      <c r="Y15" s="1">
        <f t="shared" si="12"/>
        <v>1</v>
      </c>
      <c r="Z15" s="1">
        <f t="shared" si="12"/>
        <v>1</v>
      </c>
      <c r="AA15" s="1">
        <f t="shared" si="12"/>
        <v>1</v>
      </c>
      <c r="AB15" s="1">
        <f t="shared" si="12"/>
        <v>1</v>
      </c>
      <c r="AC15" s="1">
        <f t="shared" si="12"/>
        <v>1</v>
      </c>
      <c r="AD15" s="1">
        <f t="shared" si="12"/>
        <v>1</v>
      </c>
      <c r="AE15" s="1">
        <f t="shared" si="12"/>
        <v>1</v>
      </c>
      <c r="AF15" s="1">
        <f t="shared" si="12"/>
        <v>1</v>
      </c>
      <c r="AG15" s="1">
        <f t="shared" si="12"/>
        <v>1</v>
      </c>
      <c r="AH15" s="1">
        <f t="shared" si="12"/>
        <v>1</v>
      </c>
    </row>
    <row r="16" spans="1:34" ht="15.75" customHeight="1">
      <c r="A16" s="7" t="s">
        <v>64</v>
      </c>
      <c r="B16" s="1" t="str">
        <f>VLOOKUP($A16,'Partner Data'!$A:$C,3,FALSE)</f>
        <v>Growth,Scale</v>
      </c>
      <c r="C16" s="1">
        <f t="shared" ref="C16:AH16" si="13">IF(NOT(ISERROR(FIND(C$2,$B16))),1,0)</f>
        <v>1</v>
      </c>
      <c r="D16" s="1">
        <f t="shared" si="13"/>
        <v>1</v>
      </c>
      <c r="E16" s="1">
        <f t="shared" si="13"/>
        <v>1</v>
      </c>
      <c r="F16" s="1">
        <f t="shared" si="13"/>
        <v>0</v>
      </c>
      <c r="G16" s="1">
        <f t="shared" si="13"/>
        <v>1</v>
      </c>
      <c r="H16" s="1">
        <f t="shared" si="13"/>
        <v>0</v>
      </c>
      <c r="I16" s="1">
        <f t="shared" si="13"/>
        <v>0</v>
      </c>
      <c r="J16" s="1">
        <f t="shared" si="13"/>
        <v>0</v>
      </c>
      <c r="K16" s="1">
        <f t="shared" si="13"/>
        <v>0</v>
      </c>
      <c r="L16" s="1">
        <f t="shared" si="13"/>
        <v>0</v>
      </c>
      <c r="M16" s="1">
        <f t="shared" si="13"/>
        <v>1</v>
      </c>
      <c r="N16" s="1">
        <f t="shared" si="13"/>
        <v>1</v>
      </c>
      <c r="O16" s="1">
        <f t="shared" si="13"/>
        <v>1</v>
      </c>
      <c r="P16" s="1">
        <f t="shared" si="13"/>
        <v>1</v>
      </c>
      <c r="Q16" s="1">
        <f t="shared" si="13"/>
        <v>0</v>
      </c>
      <c r="R16" s="1">
        <f t="shared" si="13"/>
        <v>0</v>
      </c>
      <c r="S16" s="1">
        <f t="shared" si="13"/>
        <v>1</v>
      </c>
      <c r="T16" s="1">
        <f t="shared" si="13"/>
        <v>0</v>
      </c>
      <c r="U16" s="1">
        <f t="shared" si="13"/>
        <v>0</v>
      </c>
      <c r="V16" s="1">
        <f t="shared" si="13"/>
        <v>0</v>
      </c>
      <c r="W16" s="1">
        <f t="shared" si="13"/>
        <v>0</v>
      </c>
      <c r="X16" s="1">
        <f t="shared" si="13"/>
        <v>1</v>
      </c>
      <c r="Y16" s="1">
        <f t="shared" si="13"/>
        <v>0</v>
      </c>
      <c r="Z16" s="1">
        <f t="shared" si="13"/>
        <v>0</v>
      </c>
      <c r="AA16" s="1">
        <f t="shared" si="13"/>
        <v>1</v>
      </c>
      <c r="AB16" s="1">
        <f t="shared" si="13"/>
        <v>1</v>
      </c>
      <c r="AC16" s="1">
        <f t="shared" si="13"/>
        <v>0</v>
      </c>
      <c r="AD16" s="1">
        <f t="shared" si="13"/>
        <v>0</v>
      </c>
      <c r="AE16" s="1">
        <f t="shared" si="13"/>
        <v>1</v>
      </c>
      <c r="AF16" s="1">
        <f t="shared" si="13"/>
        <v>1</v>
      </c>
      <c r="AG16" s="1">
        <f t="shared" si="13"/>
        <v>0</v>
      </c>
      <c r="AH16" s="1">
        <f t="shared" si="13"/>
        <v>0</v>
      </c>
    </row>
    <row r="17" spans="1:34" ht="15.75" customHeight="1">
      <c r="A17" s="7" t="s">
        <v>67</v>
      </c>
      <c r="B17" s="1" t="str">
        <f>VLOOKUP($A17,'Partner Data'!$A:$C,3,FALSE)</f>
        <v>Growth,Scale</v>
      </c>
      <c r="C17" s="1">
        <f t="shared" ref="C17:AH17" si="14">IF(NOT(ISERROR(FIND(C$2,$B17))),1,0)</f>
        <v>1</v>
      </c>
      <c r="D17" s="1">
        <f t="shared" si="14"/>
        <v>1</v>
      </c>
      <c r="E17" s="1">
        <f t="shared" si="14"/>
        <v>1</v>
      </c>
      <c r="F17" s="1">
        <f t="shared" si="14"/>
        <v>0</v>
      </c>
      <c r="G17" s="1">
        <f t="shared" si="14"/>
        <v>1</v>
      </c>
      <c r="H17" s="1">
        <f t="shared" si="14"/>
        <v>0</v>
      </c>
      <c r="I17" s="1">
        <f t="shared" si="14"/>
        <v>0</v>
      </c>
      <c r="J17" s="1">
        <f t="shared" si="14"/>
        <v>0</v>
      </c>
      <c r="K17" s="1">
        <f t="shared" si="14"/>
        <v>0</v>
      </c>
      <c r="L17" s="1">
        <f t="shared" si="14"/>
        <v>0</v>
      </c>
      <c r="M17" s="1">
        <f t="shared" si="14"/>
        <v>1</v>
      </c>
      <c r="N17" s="1">
        <f t="shared" si="14"/>
        <v>1</v>
      </c>
      <c r="O17" s="1">
        <f t="shared" si="14"/>
        <v>1</v>
      </c>
      <c r="P17" s="1">
        <f t="shared" si="14"/>
        <v>1</v>
      </c>
      <c r="Q17" s="1">
        <f t="shared" si="14"/>
        <v>0</v>
      </c>
      <c r="R17" s="1">
        <f t="shared" si="14"/>
        <v>0</v>
      </c>
      <c r="S17" s="1">
        <f t="shared" si="14"/>
        <v>1</v>
      </c>
      <c r="T17" s="1">
        <f t="shared" si="14"/>
        <v>0</v>
      </c>
      <c r="U17" s="1">
        <f t="shared" si="14"/>
        <v>0</v>
      </c>
      <c r="V17" s="1">
        <f t="shared" si="14"/>
        <v>0</v>
      </c>
      <c r="W17" s="1">
        <f t="shared" si="14"/>
        <v>0</v>
      </c>
      <c r="X17" s="1">
        <f t="shared" si="14"/>
        <v>1</v>
      </c>
      <c r="Y17" s="1">
        <f t="shared" si="14"/>
        <v>0</v>
      </c>
      <c r="Z17" s="1">
        <f t="shared" si="14"/>
        <v>0</v>
      </c>
      <c r="AA17" s="1">
        <f t="shared" si="14"/>
        <v>1</v>
      </c>
      <c r="AB17" s="1">
        <f t="shared" si="14"/>
        <v>1</v>
      </c>
      <c r="AC17" s="1">
        <f t="shared" si="14"/>
        <v>0</v>
      </c>
      <c r="AD17" s="1">
        <f t="shared" si="14"/>
        <v>0</v>
      </c>
      <c r="AE17" s="1">
        <f t="shared" si="14"/>
        <v>1</v>
      </c>
      <c r="AF17" s="1">
        <f t="shared" si="14"/>
        <v>1</v>
      </c>
      <c r="AG17" s="1">
        <f t="shared" si="14"/>
        <v>0</v>
      </c>
      <c r="AH17" s="1">
        <f t="shared" si="14"/>
        <v>0</v>
      </c>
    </row>
    <row r="18" spans="1:34" ht="15.75" customHeight="1">
      <c r="A18" s="7" t="s">
        <v>69</v>
      </c>
      <c r="B18" s="1" t="str">
        <f>VLOOKUP($A18,'Partner Data'!$A:$C,3,FALSE)</f>
        <v>Prototype,Pilot,Growth</v>
      </c>
      <c r="C18" s="1">
        <f t="shared" ref="C18:AH18" si="15">IF(NOT(ISERROR(FIND(C$2,$B18))),1,0)</f>
        <v>1</v>
      </c>
      <c r="D18" s="1">
        <f t="shared" si="15"/>
        <v>0</v>
      </c>
      <c r="E18" s="1">
        <f t="shared" si="15"/>
        <v>1</v>
      </c>
      <c r="F18" s="1">
        <f t="shared" si="15"/>
        <v>1</v>
      </c>
      <c r="G18" s="1">
        <f t="shared" si="15"/>
        <v>1</v>
      </c>
      <c r="H18" s="1">
        <f t="shared" si="15"/>
        <v>1</v>
      </c>
      <c r="I18" s="1">
        <f t="shared" si="15"/>
        <v>1</v>
      </c>
      <c r="J18" s="1">
        <f t="shared" si="15"/>
        <v>1</v>
      </c>
      <c r="K18" s="1">
        <f t="shared" si="15"/>
        <v>1</v>
      </c>
      <c r="L18" s="1">
        <f t="shared" si="15"/>
        <v>1</v>
      </c>
      <c r="M18" s="1">
        <f t="shared" si="15"/>
        <v>1</v>
      </c>
      <c r="N18" s="1">
        <f t="shared" si="15"/>
        <v>1</v>
      </c>
      <c r="O18" s="1">
        <f t="shared" si="15"/>
        <v>1</v>
      </c>
      <c r="P18" s="1">
        <f t="shared" si="15"/>
        <v>1</v>
      </c>
      <c r="Q18" s="1">
        <f t="shared" si="15"/>
        <v>1</v>
      </c>
      <c r="R18" s="1">
        <f t="shared" si="15"/>
        <v>1</v>
      </c>
      <c r="S18" s="1">
        <f t="shared" si="15"/>
        <v>1</v>
      </c>
      <c r="T18" s="1">
        <f t="shared" si="15"/>
        <v>1</v>
      </c>
      <c r="U18" s="1">
        <f t="shared" si="15"/>
        <v>1</v>
      </c>
      <c r="V18" s="1">
        <f t="shared" si="15"/>
        <v>1</v>
      </c>
      <c r="W18" s="1">
        <f t="shared" si="15"/>
        <v>1</v>
      </c>
      <c r="X18" s="1">
        <f t="shared" si="15"/>
        <v>1</v>
      </c>
      <c r="Y18" s="1">
        <f t="shared" si="15"/>
        <v>1</v>
      </c>
      <c r="Z18" s="1">
        <f t="shared" si="15"/>
        <v>1</v>
      </c>
      <c r="AA18" s="1">
        <f t="shared" si="15"/>
        <v>1</v>
      </c>
      <c r="AB18" s="1">
        <f t="shared" si="15"/>
        <v>1</v>
      </c>
      <c r="AC18" s="1">
        <f t="shared" si="15"/>
        <v>1</v>
      </c>
      <c r="AD18" s="1">
        <f t="shared" si="15"/>
        <v>1</v>
      </c>
      <c r="AE18" s="1">
        <f t="shared" si="15"/>
        <v>1</v>
      </c>
      <c r="AF18" s="1">
        <f t="shared" si="15"/>
        <v>1</v>
      </c>
      <c r="AG18" s="1">
        <f t="shared" si="15"/>
        <v>1</v>
      </c>
      <c r="AH18" s="1">
        <f t="shared" si="15"/>
        <v>1</v>
      </c>
    </row>
    <row r="19" spans="1:34" ht="15.75" customHeight="1">
      <c r="A19" s="7" t="s">
        <v>70</v>
      </c>
      <c r="B19" s="1" t="str">
        <f>VLOOKUP($A19,'Partner Data'!$A:$C,3,FALSE)</f>
        <v>Pilot,Growth</v>
      </c>
      <c r="C19" s="1">
        <f t="shared" ref="C19:AH19" si="16">IF(NOT(ISERROR(FIND(C$2,$B19))),1,0)</f>
        <v>1</v>
      </c>
      <c r="D19" s="1">
        <f t="shared" si="16"/>
        <v>0</v>
      </c>
      <c r="E19" s="1">
        <f t="shared" si="16"/>
        <v>1</v>
      </c>
      <c r="F19" s="1">
        <f t="shared" si="16"/>
        <v>1</v>
      </c>
      <c r="G19" s="1">
        <f t="shared" si="16"/>
        <v>1</v>
      </c>
      <c r="H19" s="1">
        <f t="shared" si="16"/>
        <v>0</v>
      </c>
      <c r="I19" s="1">
        <f t="shared" si="16"/>
        <v>1</v>
      </c>
      <c r="J19" s="1">
        <f t="shared" si="16"/>
        <v>1</v>
      </c>
      <c r="K19" s="1">
        <f t="shared" si="16"/>
        <v>1</v>
      </c>
      <c r="L19" s="1">
        <f t="shared" si="16"/>
        <v>1</v>
      </c>
      <c r="M19" s="1">
        <f t="shared" si="16"/>
        <v>1</v>
      </c>
      <c r="N19" s="1">
        <f t="shared" si="16"/>
        <v>1</v>
      </c>
      <c r="O19" s="1">
        <f t="shared" si="16"/>
        <v>1</v>
      </c>
      <c r="P19" s="1">
        <f t="shared" si="16"/>
        <v>1</v>
      </c>
      <c r="Q19" s="1">
        <f t="shared" si="16"/>
        <v>1</v>
      </c>
      <c r="R19" s="1">
        <f t="shared" si="16"/>
        <v>0</v>
      </c>
      <c r="S19" s="1">
        <f t="shared" si="16"/>
        <v>1</v>
      </c>
      <c r="T19" s="1">
        <f t="shared" si="16"/>
        <v>1</v>
      </c>
      <c r="U19" s="1">
        <f t="shared" si="16"/>
        <v>1</v>
      </c>
      <c r="V19" s="1">
        <f t="shared" si="16"/>
        <v>0</v>
      </c>
      <c r="W19" s="1">
        <f t="shared" si="16"/>
        <v>1</v>
      </c>
      <c r="X19" s="1">
        <f t="shared" si="16"/>
        <v>1</v>
      </c>
      <c r="Y19" s="1">
        <f t="shared" si="16"/>
        <v>1</v>
      </c>
      <c r="Z19" s="1">
        <f t="shared" si="16"/>
        <v>1</v>
      </c>
      <c r="AA19" s="1">
        <f t="shared" si="16"/>
        <v>1</v>
      </c>
      <c r="AB19" s="1">
        <f t="shared" si="16"/>
        <v>1</v>
      </c>
      <c r="AC19" s="1">
        <f t="shared" si="16"/>
        <v>0</v>
      </c>
      <c r="AD19" s="1">
        <f t="shared" si="16"/>
        <v>1</v>
      </c>
      <c r="AE19" s="1">
        <f t="shared" si="16"/>
        <v>1</v>
      </c>
      <c r="AF19" s="1">
        <f t="shared" si="16"/>
        <v>1</v>
      </c>
      <c r="AG19" s="1">
        <f t="shared" si="16"/>
        <v>1</v>
      </c>
      <c r="AH19" s="1">
        <f t="shared" si="16"/>
        <v>1</v>
      </c>
    </row>
    <row r="20" spans="1:34" ht="15.75" customHeight="1">
      <c r="A20" s="7" t="s">
        <v>72</v>
      </c>
      <c r="B20" s="1" t="str">
        <f>VLOOKUP($A20,'Partner Data'!$A:$C,3,FALSE)</f>
        <v>Prototype,Pilot,Growth,Scale</v>
      </c>
      <c r="C20" s="1">
        <f t="shared" ref="C20:AH20" si="17">IF(NOT(ISERROR(FIND(C$2,$B20))),1,0)</f>
        <v>1</v>
      </c>
      <c r="D20" s="1">
        <f t="shared" si="17"/>
        <v>1</v>
      </c>
      <c r="E20" s="1">
        <f t="shared" si="17"/>
        <v>1</v>
      </c>
      <c r="F20" s="1">
        <f t="shared" si="17"/>
        <v>1</v>
      </c>
      <c r="G20" s="1">
        <f t="shared" si="17"/>
        <v>1</v>
      </c>
      <c r="H20" s="1">
        <f t="shared" si="17"/>
        <v>1</v>
      </c>
      <c r="I20" s="1">
        <f t="shared" si="17"/>
        <v>1</v>
      </c>
      <c r="J20" s="1">
        <f t="shared" si="17"/>
        <v>1</v>
      </c>
      <c r="K20" s="1">
        <f t="shared" si="17"/>
        <v>1</v>
      </c>
      <c r="L20" s="1">
        <f t="shared" si="17"/>
        <v>1</v>
      </c>
      <c r="M20" s="1">
        <f t="shared" si="17"/>
        <v>1</v>
      </c>
      <c r="N20" s="1">
        <f t="shared" si="17"/>
        <v>1</v>
      </c>
      <c r="O20" s="1">
        <f t="shared" si="17"/>
        <v>1</v>
      </c>
      <c r="P20" s="1">
        <f t="shared" si="17"/>
        <v>1</v>
      </c>
      <c r="Q20" s="1">
        <f t="shared" si="17"/>
        <v>1</v>
      </c>
      <c r="R20" s="1">
        <f t="shared" si="17"/>
        <v>1</v>
      </c>
      <c r="S20" s="1">
        <f t="shared" si="17"/>
        <v>1</v>
      </c>
      <c r="T20" s="1">
        <f t="shared" si="17"/>
        <v>1</v>
      </c>
      <c r="U20" s="1">
        <f t="shared" si="17"/>
        <v>1</v>
      </c>
      <c r="V20" s="1">
        <f t="shared" si="17"/>
        <v>1</v>
      </c>
      <c r="W20" s="1">
        <f t="shared" si="17"/>
        <v>1</v>
      </c>
      <c r="X20" s="1">
        <f t="shared" si="17"/>
        <v>1</v>
      </c>
      <c r="Y20" s="1">
        <f t="shared" si="17"/>
        <v>1</v>
      </c>
      <c r="Z20" s="1">
        <f t="shared" si="17"/>
        <v>1</v>
      </c>
      <c r="AA20" s="1">
        <f t="shared" si="17"/>
        <v>1</v>
      </c>
      <c r="AB20" s="1">
        <f t="shared" si="17"/>
        <v>1</v>
      </c>
      <c r="AC20" s="1">
        <f t="shared" si="17"/>
        <v>1</v>
      </c>
      <c r="AD20" s="1">
        <f t="shared" si="17"/>
        <v>1</v>
      </c>
      <c r="AE20" s="1">
        <f t="shared" si="17"/>
        <v>1</v>
      </c>
      <c r="AF20" s="1">
        <f t="shared" si="17"/>
        <v>1</v>
      </c>
      <c r="AG20" s="1">
        <f t="shared" si="17"/>
        <v>1</v>
      </c>
      <c r="AH20" s="1">
        <f t="shared" si="17"/>
        <v>1</v>
      </c>
    </row>
    <row r="21" spans="1:34" ht="15.75" customHeight="1">
      <c r="A21" s="7" t="s">
        <v>73</v>
      </c>
      <c r="B21" s="1" t="str">
        <f>VLOOKUP($A21,'Partner Data'!$A:$C,3,FALSE)</f>
        <v>Pilot,Growth,Scale</v>
      </c>
      <c r="C21" s="1">
        <f t="shared" ref="C21:AH21" si="18">IF(NOT(ISERROR(FIND(C$2,$B21))),1,0)</f>
        <v>1</v>
      </c>
      <c r="D21" s="1">
        <f t="shared" si="18"/>
        <v>1</v>
      </c>
      <c r="E21" s="1">
        <f t="shared" si="18"/>
        <v>1</v>
      </c>
      <c r="F21" s="1">
        <f t="shared" si="18"/>
        <v>1</v>
      </c>
      <c r="G21" s="1">
        <f t="shared" si="18"/>
        <v>1</v>
      </c>
      <c r="H21" s="1">
        <f t="shared" si="18"/>
        <v>0</v>
      </c>
      <c r="I21" s="1">
        <f t="shared" si="18"/>
        <v>1</v>
      </c>
      <c r="J21" s="1">
        <f t="shared" si="18"/>
        <v>1</v>
      </c>
      <c r="K21" s="1">
        <f t="shared" si="18"/>
        <v>1</v>
      </c>
      <c r="L21" s="1">
        <f t="shared" si="18"/>
        <v>1</v>
      </c>
      <c r="M21" s="1">
        <f t="shared" si="18"/>
        <v>1</v>
      </c>
      <c r="N21" s="1">
        <f t="shared" si="18"/>
        <v>1</v>
      </c>
      <c r="O21" s="1">
        <f t="shared" si="18"/>
        <v>1</v>
      </c>
      <c r="P21" s="1">
        <f t="shared" si="18"/>
        <v>1</v>
      </c>
      <c r="Q21" s="1">
        <f t="shared" si="18"/>
        <v>1</v>
      </c>
      <c r="R21" s="1">
        <f t="shared" si="18"/>
        <v>0</v>
      </c>
      <c r="S21" s="1">
        <f t="shared" si="18"/>
        <v>1</v>
      </c>
      <c r="T21" s="1">
        <f t="shared" si="18"/>
        <v>1</v>
      </c>
      <c r="U21" s="1">
        <f t="shared" si="18"/>
        <v>1</v>
      </c>
      <c r="V21" s="1">
        <f t="shared" si="18"/>
        <v>0</v>
      </c>
      <c r="W21" s="1">
        <f t="shared" si="18"/>
        <v>1</v>
      </c>
      <c r="X21" s="1">
        <f t="shared" si="18"/>
        <v>1</v>
      </c>
      <c r="Y21" s="1">
        <f t="shared" si="18"/>
        <v>1</v>
      </c>
      <c r="Z21" s="1">
        <f t="shared" si="18"/>
        <v>1</v>
      </c>
      <c r="AA21" s="1">
        <f t="shared" si="18"/>
        <v>1</v>
      </c>
      <c r="AB21" s="1">
        <f t="shared" si="18"/>
        <v>1</v>
      </c>
      <c r="AC21" s="1">
        <f t="shared" si="18"/>
        <v>0</v>
      </c>
      <c r="AD21" s="1">
        <f t="shared" si="18"/>
        <v>1</v>
      </c>
      <c r="AE21" s="1">
        <f t="shared" si="18"/>
        <v>1</v>
      </c>
      <c r="AF21" s="1">
        <f t="shared" si="18"/>
        <v>1</v>
      </c>
      <c r="AG21" s="1">
        <f t="shared" si="18"/>
        <v>1</v>
      </c>
      <c r="AH21" s="1">
        <f t="shared" si="18"/>
        <v>1</v>
      </c>
    </row>
    <row r="22" spans="1:34" ht="15.75" customHeight="1">
      <c r="A22" s="7" t="s">
        <v>74</v>
      </c>
      <c r="B22" s="1" t="str">
        <f>VLOOKUP($A22,'Partner Data'!$A:$C,3,FALSE)</f>
        <v>Prototype,Pilot,Growth</v>
      </c>
      <c r="C22" s="1">
        <f t="shared" ref="C22:AH22" si="19">IF(NOT(ISERROR(FIND(C$2,$B22))),1,0)</f>
        <v>1</v>
      </c>
      <c r="D22" s="1">
        <f t="shared" si="19"/>
        <v>0</v>
      </c>
      <c r="E22" s="1">
        <f t="shared" si="19"/>
        <v>1</v>
      </c>
      <c r="F22" s="1">
        <f t="shared" si="19"/>
        <v>1</v>
      </c>
      <c r="G22" s="1">
        <f t="shared" si="19"/>
        <v>1</v>
      </c>
      <c r="H22" s="1">
        <f t="shared" si="19"/>
        <v>1</v>
      </c>
      <c r="I22" s="1">
        <f t="shared" si="19"/>
        <v>1</v>
      </c>
      <c r="J22" s="1">
        <f t="shared" si="19"/>
        <v>1</v>
      </c>
      <c r="K22" s="1">
        <f t="shared" si="19"/>
        <v>1</v>
      </c>
      <c r="L22" s="1">
        <f t="shared" si="19"/>
        <v>1</v>
      </c>
      <c r="M22" s="1">
        <f t="shared" si="19"/>
        <v>1</v>
      </c>
      <c r="N22" s="1">
        <f t="shared" si="19"/>
        <v>1</v>
      </c>
      <c r="O22" s="1">
        <f t="shared" si="19"/>
        <v>1</v>
      </c>
      <c r="P22" s="1">
        <f t="shared" si="19"/>
        <v>1</v>
      </c>
      <c r="Q22" s="1">
        <f t="shared" si="19"/>
        <v>1</v>
      </c>
      <c r="R22" s="1">
        <f t="shared" si="19"/>
        <v>1</v>
      </c>
      <c r="S22" s="1">
        <f t="shared" si="19"/>
        <v>1</v>
      </c>
      <c r="T22" s="1">
        <f t="shared" si="19"/>
        <v>1</v>
      </c>
      <c r="U22" s="1">
        <f t="shared" si="19"/>
        <v>1</v>
      </c>
      <c r="V22" s="1">
        <f t="shared" si="19"/>
        <v>1</v>
      </c>
      <c r="W22" s="1">
        <f t="shared" si="19"/>
        <v>1</v>
      </c>
      <c r="X22" s="1">
        <f t="shared" si="19"/>
        <v>1</v>
      </c>
      <c r="Y22" s="1">
        <f t="shared" si="19"/>
        <v>1</v>
      </c>
      <c r="Z22" s="1">
        <f t="shared" si="19"/>
        <v>1</v>
      </c>
      <c r="AA22" s="1">
        <f t="shared" si="19"/>
        <v>1</v>
      </c>
      <c r="AB22" s="1">
        <f t="shared" si="19"/>
        <v>1</v>
      </c>
      <c r="AC22" s="1">
        <f t="shared" si="19"/>
        <v>1</v>
      </c>
      <c r="AD22" s="1">
        <f t="shared" si="19"/>
        <v>1</v>
      </c>
      <c r="AE22" s="1">
        <f t="shared" si="19"/>
        <v>1</v>
      </c>
      <c r="AF22" s="1">
        <f t="shared" si="19"/>
        <v>1</v>
      </c>
      <c r="AG22" s="1">
        <f t="shared" si="19"/>
        <v>1</v>
      </c>
      <c r="AH22" s="1">
        <f t="shared" si="19"/>
        <v>1</v>
      </c>
    </row>
    <row r="23" spans="1:34" ht="15.75" customHeight="1">
      <c r="A23" s="7" t="s">
        <v>75</v>
      </c>
      <c r="B23" s="1" t="str">
        <f>VLOOKUP($A23,'Partner Data'!$A:$C,3,FALSE)</f>
        <v>Growth,Scale</v>
      </c>
      <c r="C23" s="1">
        <f t="shared" ref="C23:AH23" si="20">IF(NOT(ISERROR(FIND(C$2,$B23))),1,0)</f>
        <v>1</v>
      </c>
      <c r="D23" s="1">
        <f t="shared" si="20"/>
        <v>1</v>
      </c>
      <c r="E23" s="1">
        <f t="shared" si="20"/>
        <v>1</v>
      </c>
      <c r="F23" s="1">
        <f t="shared" si="20"/>
        <v>0</v>
      </c>
      <c r="G23" s="1">
        <f t="shared" si="20"/>
        <v>1</v>
      </c>
      <c r="H23" s="1">
        <f t="shared" si="20"/>
        <v>0</v>
      </c>
      <c r="I23" s="1">
        <f t="shared" si="20"/>
        <v>0</v>
      </c>
      <c r="J23" s="1">
        <f t="shared" si="20"/>
        <v>0</v>
      </c>
      <c r="K23" s="1">
        <f t="shared" si="20"/>
        <v>0</v>
      </c>
      <c r="L23" s="1">
        <f t="shared" si="20"/>
        <v>0</v>
      </c>
      <c r="M23" s="1">
        <f t="shared" si="20"/>
        <v>1</v>
      </c>
      <c r="N23" s="1">
        <f t="shared" si="20"/>
        <v>1</v>
      </c>
      <c r="O23" s="1">
        <f t="shared" si="20"/>
        <v>1</v>
      </c>
      <c r="P23" s="1">
        <f t="shared" si="20"/>
        <v>1</v>
      </c>
      <c r="Q23" s="1">
        <f t="shared" si="20"/>
        <v>0</v>
      </c>
      <c r="R23" s="1">
        <f t="shared" si="20"/>
        <v>0</v>
      </c>
      <c r="S23" s="1">
        <f t="shared" si="20"/>
        <v>1</v>
      </c>
      <c r="T23" s="1">
        <f t="shared" si="20"/>
        <v>0</v>
      </c>
      <c r="U23" s="1">
        <f t="shared" si="20"/>
        <v>0</v>
      </c>
      <c r="V23" s="1">
        <f t="shared" si="20"/>
        <v>0</v>
      </c>
      <c r="W23" s="1">
        <f t="shared" si="20"/>
        <v>0</v>
      </c>
      <c r="X23" s="1">
        <f t="shared" si="20"/>
        <v>1</v>
      </c>
      <c r="Y23" s="1">
        <f t="shared" si="20"/>
        <v>0</v>
      </c>
      <c r="Z23" s="1">
        <f t="shared" si="20"/>
        <v>0</v>
      </c>
      <c r="AA23" s="1">
        <f t="shared" si="20"/>
        <v>1</v>
      </c>
      <c r="AB23" s="1">
        <f t="shared" si="20"/>
        <v>1</v>
      </c>
      <c r="AC23" s="1">
        <f t="shared" si="20"/>
        <v>0</v>
      </c>
      <c r="AD23" s="1">
        <f t="shared" si="20"/>
        <v>0</v>
      </c>
      <c r="AE23" s="1">
        <f t="shared" si="20"/>
        <v>1</v>
      </c>
      <c r="AF23" s="1">
        <f t="shared" si="20"/>
        <v>1</v>
      </c>
      <c r="AG23" s="1">
        <f t="shared" si="20"/>
        <v>0</v>
      </c>
      <c r="AH23" s="1">
        <f t="shared" si="20"/>
        <v>0</v>
      </c>
    </row>
    <row r="24" spans="1:34" ht="15.75" customHeight="1">
      <c r="A24" s="7" t="s">
        <v>77</v>
      </c>
      <c r="B24" s="1" t="str">
        <f>VLOOKUP($A24,'Partner Data'!$A:$C,3,FALSE)</f>
        <v>Concept,Prototype,Pilot</v>
      </c>
      <c r="C24" s="1">
        <f t="shared" ref="C24:AH24" si="21">IF(NOT(ISERROR(FIND(C$2,$B24))),1,0)</f>
        <v>0</v>
      </c>
      <c r="D24" s="1">
        <f t="shared" si="21"/>
        <v>0</v>
      </c>
      <c r="E24" s="1">
        <f t="shared" si="21"/>
        <v>0</v>
      </c>
      <c r="F24" s="1">
        <f t="shared" si="21"/>
        <v>1</v>
      </c>
      <c r="G24" s="1">
        <f t="shared" si="21"/>
        <v>0</v>
      </c>
      <c r="H24" s="1">
        <f t="shared" si="21"/>
        <v>1</v>
      </c>
      <c r="I24" s="1">
        <f t="shared" si="21"/>
        <v>1</v>
      </c>
      <c r="J24" s="1">
        <f t="shared" si="21"/>
        <v>1</v>
      </c>
      <c r="K24" s="1">
        <f t="shared" si="21"/>
        <v>1</v>
      </c>
      <c r="L24" s="1">
        <f t="shared" si="21"/>
        <v>1</v>
      </c>
      <c r="M24" s="1">
        <f t="shared" si="21"/>
        <v>0</v>
      </c>
      <c r="N24" s="1">
        <f t="shared" si="21"/>
        <v>0</v>
      </c>
      <c r="O24" s="1">
        <f t="shared" si="21"/>
        <v>0</v>
      </c>
      <c r="P24" s="1">
        <f t="shared" si="21"/>
        <v>0</v>
      </c>
      <c r="Q24" s="1">
        <f t="shared" si="21"/>
        <v>1</v>
      </c>
      <c r="R24" s="1">
        <f t="shared" si="21"/>
        <v>1</v>
      </c>
      <c r="S24" s="1">
        <f t="shared" si="21"/>
        <v>0</v>
      </c>
      <c r="T24" s="1">
        <f t="shared" si="21"/>
        <v>1</v>
      </c>
      <c r="U24" s="1">
        <f t="shared" si="21"/>
        <v>1</v>
      </c>
      <c r="V24" s="1">
        <f t="shared" si="21"/>
        <v>1</v>
      </c>
      <c r="W24" s="1">
        <f t="shared" si="21"/>
        <v>1</v>
      </c>
      <c r="X24" s="1">
        <f t="shared" si="21"/>
        <v>0</v>
      </c>
      <c r="Y24" s="1">
        <f t="shared" si="21"/>
        <v>1</v>
      </c>
      <c r="Z24" s="1">
        <f t="shared" si="21"/>
        <v>1</v>
      </c>
      <c r="AA24" s="1">
        <f t="shared" si="21"/>
        <v>0</v>
      </c>
      <c r="AB24" s="1">
        <f t="shared" si="21"/>
        <v>0</v>
      </c>
      <c r="AC24" s="1">
        <f t="shared" si="21"/>
        <v>1</v>
      </c>
      <c r="AD24" s="1">
        <f t="shared" si="21"/>
        <v>1</v>
      </c>
      <c r="AE24" s="1">
        <f t="shared" si="21"/>
        <v>0</v>
      </c>
      <c r="AF24" s="1">
        <f t="shared" si="21"/>
        <v>0</v>
      </c>
      <c r="AG24" s="1">
        <f t="shared" si="21"/>
        <v>1</v>
      </c>
      <c r="AH24" s="1">
        <f t="shared" si="21"/>
        <v>1</v>
      </c>
    </row>
    <row r="25" spans="1:34" ht="15.75" customHeight="1">
      <c r="A25" s="7" t="s">
        <v>79</v>
      </c>
      <c r="B25" s="1" t="str">
        <f>VLOOKUP($A25,'Partner Data'!$A:$C,3,FALSE)</f>
        <v>Scale</v>
      </c>
      <c r="C25" s="1">
        <f t="shared" ref="C25:AH25" si="22">IF(NOT(ISERROR(FIND(C$2,$B25))),1,0)</f>
        <v>0</v>
      </c>
      <c r="D25" s="1">
        <f t="shared" si="22"/>
        <v>1</v>
      </c>
      <c r="E25" s="1">
        <f t="shared" si="22"/>
        <v>0</v>
      </c>
      <c r="F25" s="1">
        <f t="shared" si="22"/>
        <v>0</v>
      </c>
      <c r="G25" s="1">
        <f t="shared" si="22"/>
        <v>0</v>
      </c>
      <c r="H25" s="1">
        <f t="shared" si="22"/>
        <v>0</v>
      </c>
      <c r="I25" s="1">
        <f t="shared" si="22"/>
        <v>0</v>
      </c>
      <c r="J25" s="1">
        <f t="shared" si="22"/>
        <v>0</v>
      </c>
      <c r="K25" s="1">
        <f t="shared" si="22"/>
        <v>0</v>
      </c>
      <c r="L25" s="1">
        <f t="shared" si="22"/>
        <v>0</v>
      </c>
      <c r="M25" s="1">
        <f t="shared" si="22"/>
        <v>0</v>
      </c>
      <c r="N25" s="1">
        <f t="shared" si="22"/>
        <v>0</v>
      </c>
      <c r="O25" s="1">
        <f t="shared" si="22"/>
        <v>0</v>
      </c>
      <c r="P25" s="1">
        <f t="shared" si="22"/>
        <v>0</v>
      </c>
      <c r="Q25" s="1">
        <f t="shared" si="22"/>
        <v>0</v>
      </c>
      <c r="R25" s="1">
        <f t="shared" si="22"/>
        <v>0</v>
      </c>
      <c r="S25" s="1">
        <f t="shared" si="22"/>
        <v>0</v>
      </c>
      <c r="T25" s="1">
        <f t="shared" si="22"/>
        <v>0</v>
      </c>
      <c r="U25" s="1">
        <f t="shared" si="22"/>
        <v>0</v>
      </c>
      <c r="V25" s="1">
        <f t="shared" si="22"/>
        <v>0</v>
      </c>
      <c r="W25" s="1">
        <f t="shared" si="22"/>
        <v>0</v>
      </c>
      <c r="X25" s="1">
        <f t="shared" si="22"/>
        <v>0</v>
      </c>
      <c r="Y25" s="1">
        <f t="shared" si="22"/>
        <v>0</v>
      </c>
      <c r="Z25" s="1">
        <f t="shared" si="22"/>
        <v>0</v>
      </c>
      <c r="AA25" s="1">
        <f t="shared" si="22"/>
        <v>0</v>
      </c>
      <c r="AB25" s="1">
        <f t="shared" si="22"/>
        <v>0</v>
      </c>
      <c r="AC25" s="1">
        <f t="shared" si="22"/>
        <v>0</v>
      </c>
      <c r="AD25" s="1">
        <f t="shared" si="22"/>
        <v>0</v>
      </c>
      <c r="AE25" s="1">
        <f t="shared" si="22"/>
        <v>0</v>
      </c>
      <c r="AF25" s="1">
        <f t="shared" si="22"/>
        <v>0</v>
      </c>
      <c r="AG25" s="1">
        <f t="shared" si="22"/>
        <v>0</v>
      </c>
      <c r="AH25" s="1">
        <f t="shared" si="22"/>
        <v>0</v>
      </c>
    </row>
    <row r="26" spans="1:34" ht="15.75" customHeight="1">
      <c r="A26" s="7" t="s">
        <v>82</v>
      </c>
      <c r="B26" s="1" t="str">
        <f>VLOOKUP($A26,'Partner Data'!$A:$C,3,FALSE)</f>
        <v>Pilot,Growth</v>
      </c>
      <c r="C26" s="1">
        <f t="shared" ref="C26:AH26" si="23">IF(NOT(ISERROR(FIND(C$2,$B26))),1,0)</f>
        <v>1</v>
      </c>
      <c r="D26" s="1">
        <f t="shared" si="23"/>
        <v>0</v>
      </c>
      <c r="E26" s="1">
        <f t="shared" si="23"/>
        <v>1</v>
      </c>
      <c r="F26" s="1">
        <f t="shared" si="23"/>
        <v>1</v>
      </c>
      <c r="G26" s="1">
        <f t="shared" si="23"/>
        <v>1</v>
      </c>
      <c r="H26" s="1">
        <f t="shared" si="23"/>
        <v>0</v>
      </c>
      <c r="I26" s="1">
        <f t="shared" si="23"/>
        <v>1</v>
      </c>
      <c r="J26" s="1">
        <f t="shared" si="23"/>
        <v>1</v>
      </c>
      <c r="K26" s="1">
        <f t="shared" si="23"/>
        <v>1</v>
      </c>
      <c r="L26" s="1">
        <f t="shared" si="23"/>
        <v>1</v>
      </c>
      <c r="M26" s="1">
        <f t="shared" si="23"/>
        <v>1</v>
      </c>
      <c r="N26" s="1">
        <f t="shared" si="23"/>
        <v>1</v>
      </c>
      <c r="O26" s="1">
        <f t="shared" si="23"/>
        <v>1</v>
      </c>
      <c r="P26" s="1">
        <f t="shared" si="23"/>
        <v>1</v>
      </c>
      <c r="Q26" s="1">
        <f t="shared" si="23"/>
        <v>1</v>
      </c>
      <c r="R26" s="1">
        <f t="shared" si="23"/>
        <v>0</v>
      </c>
      <c r="S26" s="1">
        <f t="shared" si="23"/>
        <v>1</v>
      </c>
      <c r="T26" s="1">
        <f t="shared" si="23"/>
        <v>1</v>
      </c>
      <c r="U26" s="1">
        <f t="shared" si="23"/>
        <v>1</v>
      </c>
      <c r="V26" s="1">
        <f t="shared" si="23"/>
        <v>0</v>
      </c>
      <c r="W26" s="1">
        <f t="shared" si="23"/>
        <v>1</v>
      </c>
      <c r="X26" s="1">
        <f t="shared" si="23"/>
        <v>1</v>
      </c>
      <c r="Y26" s="1">
        <f t="shared" si="23"/>
        <v>1</v>
      </c>
      <c r="Z26" s="1">
        <f t="shared" si="23"/>
        <v>1</v>
      </c>
      <c r="AA26" s="1">
        <f t="shared" si="23"/>
        <v>1</v>
      </c>
      <c r="AB26" s="1">
        <f t="shared" si="23"/>
        <v>1</v>
      </c>
      <c r="AC26" s="1">
        <f t="shared" si="23"/>
        <v>0</v>
      </c>
      <c r="AD26" s="1">
        <f t="shared" si="23"/>
        <v>1</v>
      </c>
      <c r="AE26" s="1">
        <f t="shared" si="23"/>
        <v>1</v>
      </c>
      <c r="AF26" s="1">
        <f t="shared" si="23"/>
        <v>1</v>
      </c>
      <c r="AG26" s="1">
        <f t="shared" si="23"/>
        <v>1</v>
      </c>
      <c r="AH26" s="1">
        <f t="shared" si="23"/>
        <v>1</v>
      </c>
    </row>
    <row r="27" spans="1:34" ht="15.75" customHeight="1">
      <c r="A27" s="7" t="s">
        <v>85</v>
      </c>
      <c r="B27" s="1" t="str">
        <f>VLOOKUP($A27,'Partner Data'!$A:$C,3,FALSE)</f>
        <v>Pilot,Growth,Scale</v>
      </c>
      <c r="C27" s="1">
        <f t="shared" ref="C27:AH27" si="24">IF(NOT(ISERROR(FIND(C$2,$B27))),1,0)</f>
        <v>1</v>
      </c>
      <c r="D27" s="1">
        <f t="shared" si="24"/>
        <v>1</v>
      </c>
      <c r="E27" s="1">
        <f t="shared" si="24"/>
        <v>1</v>
      </c>
      <c r="F27" s="1">
        <f t="shared" si="24"/>
        <v>1</v>
      </c>
      <c r="G27" s="1">
        <f t="shared" si="24"/>
        <v>1</v>
      </c>
      <c r="H27" s="1">
        <f t="shared" si="24"/>
        <v>0</v>
      </c>
      <c r="I27" s="1">
        <f t="shared" si="24"/>
        <v>1</v>
      </c>
      <c r="J27" s="1">
        <f t="shared" si="24"/>
        <v>1</v>
      </c>
      <c r="K27" s="1">
        <f t="shared" si="24"/>
        <v>1</v>
      </c>
      <c r="L27" s="1">
        <f t="shared" si="24"/>
        <v>1</v>
      </c>
      <c r="M27" s="1">
        <f t="shared" si="24"/>
        <v>1</v>
      </c>
      <c r="N27" s="1">
        <f t="shared" si="24"/>
        <v>1</v>
      </c>
      <c r="O27" s="1">
        <f t="shared" si="24"/>
        <v>1</v>
      </c>
      <c r="P27" s="1">
        <f t="shared" si="24"/>
        <v>1</v>
      </c>
      <c r="Q27" s="1">
        <f t="shared" si="24"/>
        <v>1</v>
      </c>
      <c r="R27" s="1">
        <f t="shared" si="24"/>
        <v>0</v>
      </c>
      <c r="S27" s="1">
        <f t="shared" si="24"/>
        <v>1</v>
      </c>
      <c r="T27" s="1">
        <f t="shared" si="24"/>
        <v>1</v>
      </c>
      <c r="U27" s="1">
        <f t="shared" si="24"/>
        <v>1</v>
      </c>
      <c r="V27" s="1">
        <f t="shared" si="24"/>
        <v>0</v>
      </c>
      <c r="W27" s="1">
        <f t="shared" si="24"/>
        <v>1</v>
      </c>
      <c r="X27" s="1">
        <f t="shared" si="24"/>
        <v>1</v>
      </c>
      <c r="Y27" s="1">
        <f t="shared" si="24"/>
        <v>1</v>
      </c>
      <c r="Z27" s="1">
        <f t="shared" si="24"/>
        <v>1</v>
      </c>
      <c r="AA27" s="1">
        <f t="shared" si="24"/>
        <v>1</v>
      </c>
      <c r="AB27" s="1">
        <f t="shared" si="24"/>
        <v>1</v>
      </c>
      <c r="AC27" s="1">
        <f t="shared" si="24"/>
        <v>0</v>
      </c>
      <c r="AD27" s="1">
        <f t="shared" si="24"/>
        <v>1</v>
      </c>
      <c r="AE27" s="1">
        <f t="shared" si="24"/>
        <v>1</v>
      </c>
      <c r="AF27" s="1">
        <f t="shared" si="24"/>
        <v>1</v>
      </c>
      <c r="AG27" s="1">
        <f t="shared" si="24"/>
        <v>1</v>
      </c>
      <c r="AH27" s="1">
        <f t="shared" si="24"/>
        <v>1</v>
      </c>
    </row>
    <row r="28" spans="1:34" ht="15.75" customHeight="1">
      <c r="A28" s="7" t="s">
        <v>87</v>
      </c>
      <c r="B28" s="1" t="str">
        <f>VLOOKUP($A28,'Partner Data'!$A:$C,3,FALSE)</f>
        <v>Prototype</v>
      </c>
      <c r="C28" s="1">
        <f t="shared" ref="C28:AH28" si="25">IF(NOT(ISERROR(FIND(C$2,$B28))),1,0)</f>
        <v>0</v>
      </c>
      <c r="D28" s="1">
        <f t="shared" si="25"/>
        <v>0</v>
      </c>
      <c r="E28" s="1">
        <f t="shared" si="25"/>
        <v>0</v>
      </c>
      <c r="F28" s="1">
        <f t="shared" si="25"/>
        <v>0</v>
      </c>
      <c r="G28" s="1">
        <f t="shared" si="25"/>
        <v>0</v>
      </c>
      <c r="H28" s="1">
        <f t="shared" si="25"/>
        <v>1</v>
      </c>
      <c r="I28" s="1">
        <f t="shared" si="25"/>
        <v>0</v>
      </c>
      <c r="J28" s="1">
        <f t="shared" si="25"/>
        <v>0</v>
      </c>
      <c r="K28" s="1">
        <f t="shared" si="25"/>
        <v>0</v>
      </c>
      <c r="L28" s="1">
        <f t="shared" si="25"/>
        <v>0</v>
      </c>
      <c r="M28" s="1">
        <f t="shared" si="25"/>
        <v>0</v>
      </c>
      <c r="N28" s="1">
        <f t="shared" si="25"/>
        <v>0</v>
      </c>
      <c r="O28" s="1">
        <f t="shared" si="25"/>
        <v>0</v>
      </c>
      <c r="P28" s="1">
        <f t="shared" si="25"/>
        <v>0</v>
      </c>
      <c r="Q28" s="1">
        <f t="shared" si="25"/>
        <v>0</v>
      </c>
      <c r="R28" s="1">
        <f t="shared" si="25"/>
        <v>1</v>
      </c>
      <c r="S28" s="1">
        <f t="shared" si="25"/>
        <v>0</v>
      </c>
      <c r="T28" s="1">
        <f t="shared" si="25"/>
        <v>0</v>
      </c>
      <c r="U28" s="1">
        <f t="shared" si="25"/>
        <v>0</v>
      </c>
      <c r="V28" s="1">
        <f t="shared" si="25"/>
        <v>1</v>
      </c>
      <c r="W28" s="1">
        <f t="shared" si="25"/>
        <v>0</v>
      </c>
      <c r="X28" s="1">
        <f t="shared" si="25"/>
        <v>0</v>
      </c>
      <c r="Y28" s="1">
        <f t="shared" si="25"/>
        <v>0</v>
      </c>
      <c r="Z28" s="1">
        <f t="shared" si="25"/>
        <v>0</v>
      </c>
      <c r="AA28" s="1">
        <f t="shared" si="25"/>
        <v>0</v>
      </c>
      <c r="AB28" s="1">
        <f t="shared" si="25"/>
        <v>0</v>
      </c>
      <c r="AC28" s="1">
        <f t="shared" si="25"/>
        <v>1</v>
      </c>
      <c r="AD28" s="1">
        <f t="shared" si="25"/>
        <v>0</v>
      </c>
      <c r="AE28" s="1">
        <f t="shared" si="25"/>
        <v>0</v>
      </c>
      <c r="AF28" s="1">
        <f t="shared" si="25"/>
        <v>0</v>
      </c>
      <c r="AG28" s="1">
        <f t="shared" si="25"/>
        <v>0</v>
      </c>
      <c r="AH28" s="1">
        <f t="shared" si="25"/>
        <v>0</v>
      </c>
    </row>
    <row r="29" spans="1:34" ht="15.75" customHeight="1">
      <c r="A29" s="12" t="s">
        <v>89</v>
      </c>
      <c r="B29" s="1" t="str">
        <f>VLOOKUP($A29,'Partner Data'!$A:$C,3,FALSE)</f>
        <v>Prototype,Pilot,Growth</v>
      </c>
      <c r="C29" s="1">
        <f t="shared" ref="C29:AH29" si="26">IF(NOT(ISERROR(FIND(C$2,$B29))),1,0)</f>
        <v>1</v>
      </c>
      <c r="D29" s="1">
        <f t="shared" si="26"/>
        <v>0</v>
      </c>
      <c r="E29" s="1">
        <f t="shared" si="26"/>
        <v>1</v>
      </c>
      <c r="F29" s="1">
        <f t="shared" si="26"/>
        <v>1</v>
      </c>
      <c r="G29" s="1">
        <f t="shared" si="26"/>
        <v>1</v>
      </c>
      <c r="H29" s="1">
        <f t="shared" si="26"/>
        <v>1</v>
      </c>
      <c r="I29" s="1">
        <f t="shared" si="26"/>
        <v>1</v>
      </c>
      <c r="J29" s="1">
        <f t="shared" si="26"/>
        <v>1</v>
      </c>
      <c r="K29" s="1">
        <f t="shared" si="26"/>
        <v>1</v>
      </c>
      <c r="L29" s="1">
        <f t="shared" si="26"/>
        <v>1</v>
      </c>
      <c r="M29" s="1">
        <f t="shared" si="26"/>
        <v>1</v>
      </c>
      <c r="N29" s="1">
        <f t="shared" si="26"/>
        <v>1</v>
      </c>
      <c r="O29" s="1">
        <f t="shared" si="26"/>
        <v>1</v>
      </c>
      <c r="P29" s="1">
        <f t="shared" si="26"/>
        <v>1</v>
      </c>
      <c r="Q29" s="1">
        <f t="shared" si="26"/>
        <v>1</v>
      </c>
      <c r="R29" s="1">
        <f t="shared" si="26"/>
        <v>1</v>
      </c>
      <c r="S29" s="1">
        <f t="shared" si="26"/>
        <v>1</v>
      </c>
      <c r="T29" s="1">
        <f t="shared" si="26"/>
        <v>1</v>
      </c>
      <c r="U29" s="1">
        <f t="shared" si="26"/>
        <v>1</v>
      </c>
      <c r="V29" s="1">
        <f t="shared" si="26"/>
        <v>1</v>
      </c>
      <c r="W29" s="1">
        <f t="shared" si="26"/>
        <v>1</v>
      </c>
      <c r="X29" s="1">
        <f t="shared" si="26"/>
        <v>1</v>
      </c>
      <c r="Y29" s="1">
        <f t="shared" si="26"/>
        <v>1</v>
      </c>
      <c r="Z29" s="1">
        <f t="shared" si="26"/>
        <v>1</v>
      </c>
      <c r="AA29" s="1">
        <f t="shared" si="26"/>
        <v>1</v>
      </c>
      <c r="AB29" s="1">
        <f t="shared" si="26"/>
        <v>1</v>
      </c>
      <c r="AC29" s="1">
        <f t="shared" si="26"/>
        <v>1</v>
      </c>
      <c r="AD29" s="1">
        <f t="shared" si="26"/>
        <v>1</v>
      </c>
      <c r="AE29" s="1">
        <f t="shared" si="26"/>
        <v>1</v>
      </c>
      <c r="AF29" s="1">
        <f t="shared" si="26"/>
        <v>1</v>
      </c>
      <c r="AG29" s="1">
        <f t="shared" si="26"/>
        <v>1</v>
      </c>
      <c r="AH29" s="1">
        <f t="shared" si="26"/>
        <v>1</v>
      </c>
    </row>
    <row r="30" spans="1:34" ht="15.75" customHeight="1">
      <c r="A30" s="7" t="s">
        <v>90</v>
      </c>
      <c r="B30" s="1" t="str">
        <f>VLOOKUP($A30,'Partner Data'!$A:$C,3,FALSE)</f>
        <v>Prototype,Pilot</v>
      </c>
      <c r="C30" s="1">
        <f t="shared" ref="C30:AH30" si="27">IF(NOT(ISERROR(FIND(C$2,$B30))),1,0)</f>
        <v>0</v>
      </c>
      <c r="D30" s="1">
        <f t="shared" si="27"/>
        <v>0</v>
      </c>
      <c r="E30" s="1">
        <f t="shared" si="27"/>
        <v>0</v>
      </c>
      <c r="F30" s="1">
        <f t="shared" si="27"/>
        <v>1</v>
      </c>
      <c r="G30" s="1">
        <f t="shared" si="27"/>
        <v>0</v>
      </c>
      <c r="H30" s="1">
        <f t="shared" si="27"/>
        <v>1</v>
      </c>
      <c r="I30" s="1">
        <f t="shared" si="27"/>
        <v>1</v>
      </c>
      <c r="J30" s="1">
        <f t="shared" si="27"/>
        <v>1</v>
      </c>
      <c r="K30" s="1">
        <f t="shared" si="27"/>
        <v>1</v>
      </c>
      <c r="L30" s="1">
        <f t="shared" si="27"/>
        <v>1</v>
      </c>
      <c r="M30" s="1">
        <f t="shared" si="27"/>
        <v>0</v>
      </c>
      <c r="N30" s="1">
        <f t="shared" si="27"/>
        <v>0</v>
      </c>
      <c r="O30" s="1">
        <f t="shared" si="27"/>
        <v>0</v>
      </c>
      <c r="P30" s="1">
        <f t="shared" si="27"/>
        <v>0</v>
      </c>
      <c r="Q30" s="1">
        <f t="shared" si="27"/>
        <v>1</v>
      </c>
      <c r="R30" s="1">
        <f t="shared" si="27"/>
        <v>1</v>
      </c>
      <c r="S30" s="1">
        <f t="shared" si="27"/>
        <v>0</v>
      </c>
      <c r="T30" s="1">
        <f t="shared" si="27"/>
        <v>1</v>
      </c>
      <c r="U30" s="1">
        <f t="shared" si="27"/>
        <v>1</v>
      </c>
      <c r="V30" s="1">
        <f t="shared" si="27"/>
        <v>1</v>
      </c>
      <c r="W30" s="1">
        <f t="shared" si="27"/>
        <v>1</v>
      </c>
      <c r="X30" s="1">
        <f t="shared" si="27"/>
        <v>0</v>
      </c>
      <c r="Y30" s="1">
        <f t="shared" si="27"/>
        <v>1</v>
      </c>
      <c r="Z30" s="1">
        <f t="shared" si="27"/>
        <v>1</v>
      </c>
      <c r="AA30" s="1">
        <f t="shared" si="27"/>
        <v>0</v>
      </c>
      <c r="AB30" s="1">
        <f t="shared" si="27"/>
        <v>0</v>
      </c>
      <c r="AC30" s="1">
        <f t="shared" si="27"/>
        <v>1</v>
      </c>
      <c r="AD30" s="1">
        <f t="shared" si="27"/>
        <v>1</v>
      </c>
      <c r="AE30" s="1">
        <f t="shared" si="27"/>
        <v>0</v>
      </c>
      <c r="AF30" s="1">
        <f t="shared" si="27"/>
        <v>0</v>
      </c>
      <c r="AG30" s="1">
        <f t="shared" si="27"/>
        <v>1</v>
      </c>
      <c r="AH30" s="1">
        <f t="shared" si="27"/>
        <v>1</v>
      </c>
    </row>
    <row r="31" spans="1:34" ht="15.75" customHeight="1">
      <c r="A31" s="7" t="s">
        <v>92</v>
      </c>
      <c r="B31" s="1" t="str">
        <f>VLOOKUP($A31,'Partner Data'!$A:$C,3,FALSE)</f>
        <v>Pilot,Growth,Scale</v>
      </c>
      <c r="C31" s="1">
        <f t="shared" ref="C31:AH31" si="28">IF(NOT(ISERROR(FIND(C$2,$B31))),1,0)</f>
        <v>1</v>
      </c>
      <c r="D31" s="1">
        <f t="shared" si="28"/>
        <v>1</v>
      </c>
      <c r="E31" s="1">
        <f t="shared" si="28"/>
        <v>1</v>
      </c>
      <c r="F31" s="1">
        <f t="shared" si="28"/>
        <v>1</v>
      </c>
      <c r="G31" s="1">
        <f t="shared" si="28"/>
        <v>1</v>
      </c>
      <c r="H31" s="1">
        <f t="shared" si="28"/>
        <v>0</v>
      </c>
      <c r="I31" s="1">
        <f t="shared" si="28"/>
        <v>1</v>
      </c>
      <c r="J31" s="1">
        <f t="shared" si="28"/>
        <v>1</v>
      </c>
      <c r="K31" s="1">
        <f t="shared" si="28"/>
        <v>1</v>
      </c>
      <c r="L31" s="1">
        <f t="shared" si="28"/>
        <v>1</v>
      </c>
      <c r="M31" s="1">
        <f t="shared" si="28"/>
        <v>1</v>
      </c>
      <c r="N31" s="1">
        <f t="shared" si="28"/>
        <v>1</v>
      </c>
      <c r="O31" s="1">
        <f t="shared" si="28"/>
        <v>1</v>
      </c>
      <c r="P31" s="1">
        <f t="shared" si="28"/>
        <v>1</v>
      </c>
      <c r="Q31" s="1">
        <f t="shared" si="28"/>
        <v>1</v>
      </c>
      <c r="R31" s="1">
        <f t="shared" si="28"/>
        <v>0</v>
      </c>
      <c r="S31" s="1">
        <f t="shared" si="28"/>
        <v>1</v>
      </c>
      <c r="T31" s="1">
        <f t="shared" si="28"/>
        <v>1</v>
      </c>
      <c r="U31" s="1">
        <f t="shared" si="28"/>
        <v>1</v>
      </c>
      <c r="V31" s="1">
        <f t="shared" si="28"/>
        <v>0</v>
      </c>
      <c r="W31" s="1">
        <f t="shared" si="28"/>
        <v>1</v>
      </c>
      <c r="X31" s="1">
        <f t="shared" si="28"/>
        <v>1</v>
      </c>
      <c r="Y31" s="1">
        <f t="shared" si="28"/>
        <v>1</v>
      </c>
      <c r="Z31" s="1">
        <f t="shared" si="28"/>
        <v>1</v>
      </c>
      <c r="AA31" s="1">
        <f t="shared" si="28"/>
        <v>1</v>
      </c>
      <c r="AB31" s="1">
        <f t="shared" si="28"/>
        <v>1</v>
      </c>
      <c r="AC31" s="1">
        <f t="shared" si="28"/>
        <v>0</v>
      </c>
      <c r="AD31" s="1">
        <f t="shared" si="28"/>
        <v>1</v>
      </c>
      <c r="AE31" s="1">
        <f t="shared" si="28"/>
        <v>1</v>
      </c>
      <c r="AF31" s="1">
        <f t="shared" si="28"/>
        <v>1</v>
      </c>
      <c r="AG31" s="1">
        <f t="shared" si="28"/>
        <v>1</v>
      </c>
      <c r="AH31" s="1">
        <f t="shared" si="28"/>
        <v>1</v>
      </c>
    </row>
    <row r="32" spans="1:34" ht="15.75" customHeight="1">
      <c r="A32" s="7" t="s">
        <v>94</v>
      </c>
      <c r="B32" s="1" t="str">
        <f>VLOOKUP($A32,'Partner Data'!$A:$C,3,FALSE)</f>
        <v>Scale</v>
      </c>
      <c r="C32" s="1">
        <f t="shared" ref="C32:AH32" si="29">IF(NOT(ISERROR(FIND(C$2,$B32))),1,0)</f>
        <v>0</v>
      </c>
      <c r="D32" s="1">
        <f t="shared" si="29"/>
        <v>1</v>
      </c>
      <c r="E32" s="1">
        <f t="shared" si="29"/>
        <v>0</v>
      </c>
      <c r="F32" s="1">
        <f t="shared" si="29"/>
        <v>0</v>
      </c>
      <c r="G32" s="1">
        <f t="shared" si="29"/>
        <v>0</v>
      </c>
      <c r="H32" s="1">
        <f t="shared" si="29"/>
        <v>0</v>
      </c>
      <c r="I32" s="1">
        <f t="shared" si="29"/>
        <v>0</v>
      </c>
      <c r="J32" s="1">
        <f t="shared" si="29"/>
        <v>0</v>
      </c>
      <c r="K32" s="1">
        <f t="shared" si="29"/>
        <v>0</v>
      </c>
      <c r="L32" s="1">
        <f t="shared" si="29"/>
        <v>0</v>
      </c>
      <c r="M32" s="1">
        <f t="shared" si="29"/>
        <v>0</v>
      </c>
      <c r="N32" s="1">
        <f t="shared" si="29"/>
        <v>0</v>
      </c>
      <c r="O32" s="1">
        <f t="shared" si="29"/>
        <v>0</v>
      </c>
      <c r="P32" s="1">
        <f t="shared" si="29"/>
        <v>0</v>
      </c>
      <c r="Q32" s="1">
        <f t="shared" si="29"/>
        <v>0</v>
      </c>
      <c r="R32" s="1">
        <f t="shared" si="29"/>
        <v>0</v>
      </c>
      <c r="S32" s="1">
        <f t="shared" si="29"/>
        <v>0</v>
      </c>
      <c r="T32" s="1">
        <f t="shared" si="29"/>
        <v>0</v>
      </c>
      <c r="U32" s="1">
        <f t="shared" si="29"/>
        <v>0</v>
      </c>
      <c r="V32" s="1">
        <f t="shared" si="29"/>
        <v>0</v>
      </c>
      <c r="W32" s="1">
        <f t="shared" si="29"/>
        <v>0</v>
      </c>
      <c r="X32" s="1">
        <f t="shared" si="29"/>
        <v>0</v>
      </c>
      <c r="Y32" s="1">
        <f t="shared" si="29"/>
        <v>0</v>
      </c>
      <c r="Z32" s="1">
        <f t="shared" si="29"/>
        <v>0</v>
      </c>
      <c r="AA32" s="1">
        <f t="shared" si="29"/>
        <v>0</v>
      </c>
      <c r="AB32" s="1">
        <f t="shared" si="29"/>
        <v>0</v>
      </c>
      <c r="AC32" s="1">
        <f t="shared" si="29"/>
        <v>0</v>
      </c>
      <c r="AD32" s="1">
        <f t="shared" si="29"/>
        <v>0</v>
      </c>
      <c r="AE32" s="1">
        <f t="shared" si="29"/>
        <v>0</v>
      </c>
      <c r="AF32" s="1">
        <f t="shared" si="29"/>
        <v>0</v>
      </c>
      <c r="AG32" s="1">
        <f t="shared" si="29"/>
        <v>0</v>
      </c>
      <c r="AH32" s="1">
        <f t="shared" si="29"/>
        <v>0</v>
      </c>
    </row>
    <row r="33" spans="1:34" ht="15.75" customHeight="1">
      <c r="A33" s="7" t="s">
        <v>96</v>
      </c>
      <c r="B33" s="1" t="str">
        <f>VLOOKUP($A33,'Partner Data'!$A:$C,3,FALSE)</f>
        <v>Growth,Scale</v>
      </c>
      <c r="C33" s="1">
        <f t="shared" ref="C33:AH33" si="30">IF(NOT(ISERROR(FIND(C$2,$B33))),1,0)</f>
        <v>1</v>
      </c>
      <c r="D33" s="1">
        <f t="shared" si="30"/>
        <v>1</v>
      </c>
      <c r="E33" s="1">
        <f t="shared" si="30"/>
        <v>1</v>
      </c>
      <c r="F33" s="1">
        <f t="shared" si="30"/>
        <v>0</v>
      </c>
      <c r="G33" s="1">
        <f t="shared" si="30"/>
        <v>1</v>
      </c>
      <c r="H33" s="1">
        <f t="shared" si="30"/>
        <v>0</v>
      </c>
      <c r="I33" s="1">
        <f t="shared" si="30"/>
        <v>0</v>
      </c>
      <c r="J33" s="1">
        <f t="shared" si="30"/>
        <v>0</v>
      </c>
      <c r="K33" s="1">
        <f t="shared" si="30"/>
        <v>0</v>
      </c>
      <c r="L33" s="1">
        <f t="shared" si="30"/>
        <v>0</v>
      </c>
      <c r="M33" s="1">
        <f t="shared" si="30"/>
        <v>1</v>
      </c>
      <c r="N33" s="1">
        <f t="shared" si="30"/>
        <v>1</v>
      </c>
      <c r="O33" s="1">
        <f t="shared" si="30"/>
        <v>1</v>
      </c>
      <c r="P33" s="1">
        <f t="shared" si="30"/>
        <v>1</v>
      </c>
      <c r="Q33" s="1">
        <f t="shared" si="30"/>
        <v>0</v>
      </c>
      <c r="R33" s="1">
        <f t="shared" si="30"/>
        <v>0</v>
      </c>
      <c r="S33" s="1">
        <f t="shared" si="30"/>
        <v>1</v>
      </c>
      <c r="T33" s="1">
        <f t="shared" si="30"/>
        <v>0</v>
      </c>
      <c r="U33" s="1">
        <f t="shared" si="30"/>
        <v>0</v>
      </c>
      <c r="V33" s="1">
        <f t="shared" si="30"/>
        <v>0</v>
      </c>
      <c r="W33" s="1">
        <f t="shared" si="30"/>
        <v>0</v>
      </c>
      <c r="X33" s="1">
        <f t="shared" si="30"/>
        <v>1</v>
      </c>
      <c r="Y33" s="1">
        <f t="shared" si="30"/>
        <v>0</v>
      </c>
      <c r="Z33" s="1">
        <f t="shared" si="30"/>
        <v>0</v>
      </c>
      <c r="AA33" s="1">
        <f t="shared" si="30"/>
        <v>1</v>
      </c>
      <c r="AB33" s="1">
        <f t="shared" si="30"/>
        <v>1</v>
      </c>
      <c r="AC33" s="1">
        <f t="shared" si="30"/>
        <v>0</v>
      </c>
      <c r="AD33" s="1">
        <f t="shared" si="30"/>
        <v>0</v>
      </c>
      <c r="AE33" s="1">
        <f t="shared" si="30"/>
        <v>1</v>
      </c>
      <c r="AF33" s="1">
        <f t="shared" si="30"/>
        <v>1</v>
      </c>
      <c r="AG33" s="1">
        <f t="shared" si="30"/>
        <v>0</v>
      </c>
      <c r="AH33" s="1">
        <f t="shared" si="30"/>
        <v>0</v>
      </c>
    </row>
    <row r="34" spans="1:34" ht="15.75" customHeight="1">
      <c r="A34" s="7" t="s">
        <v>97</v>
      </c>
      <c r="B34" s="1" t="str">
        <f>VLOOKUP($A34,'Partner Data'!$A:$C,3,FALSE)</f>
        <v>Growth,Scale</v>
      </c>
      <c r="C34" s="1">
        <f t="shared" ref="C34:AH34" si="31">IF(NOT(ISERROR(FIND(C$2,$B34))),1,0)</f>
        <v>1</v>
      </c>
      <c r="D34" s="1">
        <f t="shared" si="31"/>
        <v>1</v>
      </c>
      <c r="E34" s="1">
        <f t="shared" si="31"/>
        <v>1</v>
      </c>
      <c r="F34" s="1">
        <f t="shared" si="31"/>
        <v>0</v>
      </c>
      <c r="G34" s="1">
        <f t="shared" si="31"/>
        <v>1</v>
      </c>
      <c r="H34" s="1">
        <f t="shared" si="31"/>
        <v>0</v>
      </c>
      <c r="I34" s="1">
        <f t="shared" si="31"/>
        <v>0</v>
      </c>
      <c r="J34" s="1">
        <f t="shared" si="31"/>
        <v>0</v>
      </c>
      <c r="K34" s="1">
        <f t="shared" si="31"/>
        <v>0</v>
      </c>
      <c r="L34" s="1">
        <f t="shared" si="31"/>
        <v>0</v>
      </c>
      <c r="M34" s="1">
        <f t="shared" si="31"/>
        <v>1</v>
      </c>
      <c r="N34" s="1">
        <f t="shared" si="31"/>
        <v>1</v>
      </c>
      <c r="O34" s="1">
        <f t="shared" si="31"/>
        <v>1</v>
      </c>
      <c r="P34" s="1">
        <f t="shared" si="31"/>
        <v>1</v>
      </c>
      <c r="Q34" s="1">
        <f t="shared" si="31"/>
        <v>0</v>
      </c>
      <c r="R34" s="1">
        <f t="shared" si="31"/>
        <v>0</v>
      </c>
      <c r="S34" s="1">
        <f t="shared" si="31"/>
        <v>1</v>
      </c>
      <c r="T34" s="1">
        <f t="shared" si="31"/>
        <v>0</v>
      </c>
      <c r="U34" s="1">
        <f t="shared" si="31"/>
        <v>0</v>
      </c>
      <c r="V34" s="1">
        <f t="shared" si="31"/>
        <v>0</v>
      </c>
      <c r="W34" s="1">
        <f t="shared" si="31"/>
        <v>0</v>
      </c>
      <c r="X34" s="1">
        <f t="shared" si="31"/>
        <v>1</v>
      </c>
      <c r="Y34" s="1">
        <f t="shared" si="31"/>
        <v>0</v>
      </c>
      <c r="Z34" s="1">
        <f t="shared" si="31"/>
        <v>0</v>
      </c>
      <c r="AA34" s="1">
        <f t="shared" si="31"/>
        <v>1</v>
      </c>
      <c r="AB34" s="1">
        <f t="shared" si="31"/>
        <v>1</v>
      </c>
      <c r="AC34" s="1">
        <f t="shared" si="31"/>
        <v>0</v>
      </c>
      <c r="AD34" s="1">
        <f t="shared" si="31"/>
        <v>0</v>
      </c>
      <c r="AE34" s="1">
        <f t="shared" si="31"/>
        <v>1</v>
      </c>
      <c r="AF34" s="1">
        <f t="shared" si="31"/>
        <v>1</v>
      </c>
      <c r="AG34" s="1">
        <f t="shared" si="31"/>
        <v>0</v>
      </c>
      <c r="AH34" s="1">
        <f t="shared" si="31"/>
        <v>0</v>
      </c>
    </row>
    <row r="35" spans="1:34" ht="15.75" customHeight="1">
      <c r="A35" s="7" t="s">
        <v>98</v>
      </c>
      <c r="B35" s="1" t="str">
        <f>VLOOKUP($A35,'Partner Data'!$A:$C,3,FALSE)</f>
        <v>Growth,Scale</v>
      </c>
      <c r="C35" s="1">
        <f t="shared" ref="C35:AH35" si="32">IF(NOT(ISERROR(FIND(C$2,$B35))),1,0)</f>
        <v>1</v>
      </c>
      <c r="D35" s="1">
        <f t="shared" si="32"/>
        <v>1</v>
      </c>
      <c r="E35" s="1">
        <f t="shared" si="32"/>
        <v>1</v>
      </c>
      <c r="F35" s="1">
        <f t="shared" si="32"/>
        <v>0</v>
      </c>
      <c r="G35" s="1">
        <f t="shared" si="32"/>
        <v>1</v>
      </c>
      <c r="H35" s="1">
        <f t="shared" si="32"/>
        <v>0</v>
      </c>
      <c r="I35" s="1">
        <f t="shared" si="32"/>
        <v>0</v>
      </c>
      <c r="J35" s="1">
        <f t="shared" si="32"/>
        <v>0</v>
      </c>
      <c r="K35" s="1">
        <f t="shared" si="32"/>
        <v>0</v>
      </c>
      <c r="L35" s="1">
        <f t="shared" si="32"/>
        <v>0</v>
      </c>
      <c r="M35" s="1">
        <f t="shared" si="32"/>
        <v>1</v>
      </c>
      <c r="N35" s="1">
        <f t="shared" si="32"/>
        <v>1</v>
      </c>
      <c r="O35" s="1">
        <f t="shared" si="32"/>
        <v>1</v>
      </c>
      <c r="P35" s="1">
        <f t="shared" si="32"/>
        <v>1</v>
      </c>
      <c r="Q35" s="1">
        <f t="shared" si="32"/>
        <v>0</v>
      </c>
      <c r="R35" s="1">
        <f t="shared" si="32"/>
        <v>0</v>
      </c>
      <c r="S35" s="1">
        <f t="shared" si="32"/>
        <v>1</v>
      </c>
      <c r="T35" s="1">
        <f t="shared" si="32"/>
        <v>0</v>
      </c>
      <c r="U35" s="1">
        <f t="shared" si="32"/>
        <v>0</v>
      </c>
      <c r="V35" s="1">
        <f t="shared" si="32"/>
        <v>0</v>
      </c>
      <c r="W35" s="1">
        <f t="shared" si="32"/>
        <v>0</v>
      </c>
      <c r="X35" s="1">
        <f t="shared" si="32"/>
        <v>1</v>
      </c>
      <c r="Y35" s="1">
        <f t="shared" si="32"/>
        <v>0</v>
      </c>
      <c r="Z35" s="1">
        <f t="shared" si="32"/>
        <v>0</v>
      </c>
      <c r="AA35" s="1">
        <f t="shared" si="32"/>
        <v>1</v>
      </c>
      <c r="AB35" s="1">
        <f t="shared" si="32"/>
        <v>1</v>
      </c>
      <c r="AC35" s="1">
        <f t="shared" si="32"/>
        <v>0</v>
      </c>
      <c r="AD35" s="1">
        <f t="shared" si="32"/>
        <v>0</v>
      </c>
      <c r="AE35" s="1">
        <f t="shared" si="32"/>
        <v>1</v>
      </c>
      <c r="AF35" s="1">
        <f t="shared" si="32"/>
        <v>1</v>
      </c>
      <c r="AG35" s="1">
        <f t="shared" si="32"/>
        <v>0</v>
      </c>
      <c r="AH35" s="1">
        <f t="shared" si="32"/>
        <v>0</v>
      </c>
    </row>
    <row r="36" spans="1:34" ht="15.75" customHeight="1">
      <c r="A36" s="7" t="s">
        <v>100</v>
      </c>
      <c r="B36" s="1" t="str">
        <f>VLOOKUP($A36,'Partner Data'!$A:$C,3,FALSE)</f>
        <v>Prototype,Pilot,Growth</v>
      </c>
      <c r="C36" s="1">
        <f t="shared" ref="C36:AH36" si="33">IF(NOT(ISERROR(FIND(C$2,$B36))),1,0)</f>
        <v>1</v>
      </c>
      <c r="D36" s="1">
        <f t="shared" si="33"/>
        <v>0</v>
      </c>
      <c r="E36" s="1">
        <f t="shared" si="33"/>
        <v>1</v>
      </c>
      <c r="F36" s="1">
        <f t="shared" si="33"/>
        <v>1</v>
      </c>
      <c r="G36" s="1">
        <f t="shared" si="33"/>
        <v>1</v>
      </c>
      <c r="H36" s="1">
        <f t="shared" si="33"/>
        <v>1</v>
      </c>
      <c r="I36" s="1">
        <f t="shared" si="33"/>
        <v>1</v>
      </c>
      <c r="J36" s="1">
        <f t="shared" si="33"/>
        <v>1</v>
      </c>
      <c r="K36" s="1">
        <f t="shared" si="33"/>
        <v>1</v>
      </c>
      <c r="L36" s="1">
        <f t="shared" si="33"/>
        <v>1</v>
      </c>
      <c r="M36" s="1">
        <f t="shared" si="33"/>
        <v>1</v>
      </c>
      <c r="N36" s="1">
        <f t="shared" si="33"/>
        <v>1</v>
      </c>
      <c r="O36" s="1">
        <f t="shared" si="33"/>
        <v>1</v>
      </c>
      <c r="P36" s="1">
        <f t="shared" si="33"/>
        <v>1</v>
      </c>
      <c r="Q36" s="1">
        <f t="shared" si="33"/>
        <v>1</v>
      </c>
      <c r="R36" s="1">
        <f t="shared" si="33"/>
        <v>1</v>
      </c>
      <c r="S36" s="1">
        <f t="shared" si="33"/>
        <v>1</v>
      </c>
      <c r="T36" s="1">
        <f t="shared" si="33"/>
        <v>1</v>
      </c>
      <c r="U36" s="1">
        <f t="shared" si="33"/>
        <v>1</v>
      </c>
      <c r="V36" s="1">
        <f t="shared" si="33"/>
        <v>1</v>
      </c>
      <c r="W36" s="1">
        <f t="shared" si="33"/>
        <v>1</v>
      </c>
      <c r="X36" s="1">
        <f t="shared" si="33"/>
        <v>1</v>
      </c>
      <c r="Y36" s="1">
        <f t="shared" si="33"/>
        <v>1</v>
      </c>
      <c r="Z36" s="1">
        <f t="shared" si="33"/>
        <v>1</v>
      </c>
      <c r="AA36" s="1">
        <f t="shared" si="33"/>
        <v>1</v>
      </c>
      <c r="AB36" s="1">
        <f t="shared" si="33"/>
        <v>1</v>
      </c>
      <c r="AC36" s="1">
        <f t="shared" si="33"/>
        <v>1</v>
      </c>
      <c r="AD36" s="1">
        <f t="shared" si="33"/>
        <v>1</v>
      </c>
      <c r="AE36" s="1">
        <f t="shared" si="33"/>
        <v>1</v>
      </c>
      <c r="AF36" s="1">
        <f t="shared" si="33"/>
        <v>1</v>
      </c>
      <c r="AG36" s="1">
        <f t="shared" si="33"/>
        <v>1</v>
      </c>
      <c r="AH36" s="1">
        <f t="shared" si="33"/>
        <v>1</v>
      </c>
    </row>
    <row r="37" spans="1:34" ht="15.75" customHeight="1">
      <c r="A37" s="7" t="s">
        <v>101</v>
      </c>
      <c r="B37" s="1" t="str">
        <f>VLOOKUP($A37,'Partner Data'!$A:$C,3,FALSE)</f>
        <v>Pilot,Growth</v>
      </c>
      <c r="C37" s="1">
        <f t="shared" ref="C37:AH37" si="34">IF(NOT(ISERROR(FIND(C$2,$B37))),1,0)</f>
        <v>1</v>
      </c>
      <c r="D37" s="1">
        <f t="shared" si="34"/>
        <v>0</v>
      </c>
      <c r="E37" s="1">
        <f t="shared" si="34"/>
        <v>1</v>
      </c>
      <c r="F37" s="1">
        <f t="shared" si="34"/>
        <v>1</v>
      </c>
      <c r="G37" s="1">
        <f t="shared" si="34"/>
        <v>1</v>
      </c>
      <c r="H37" s="1">
        <f t="shared" si="34"/>
        <v>0</v>
      </c>
      <c r="I37" s="1">
        <f t="shared" si="34"/>
        <v>1</v>
      </c>
      <c r="J37" s="1">
        <f t="shared" si="34"/>
        <v>1</v>
      </c>
      <c r="K37" s="1">
        <f t="shared" si="34"/>
        <v>1</v>
      </c>
      <c r="L37" s="1">
        <f t="shared" si="34"/>
        <v>1</v>
      </c>
      <c r="M37" s="1">
        <f t="shared" si="34"/>
        <v>1</v>
      </c>
      <c r="N37" s="1">
        <f t="shared" si="34"/>
        <v>1</v>
      </c>
      <c r="O37" s="1">
        <f t="shared" si="34"/>
        <v>1</v>
      </c>
      <c r="P37" s="1">
        <f t="shared" si="34"/>
        <v>1</v>
      </c>
      <c r="Q37" s="1">
        <f t="shared" si="34"/>
        <v>1</v>
      </c>
      <c r="R37" s="1">
        <f t="shared" si="34"/>
        <v>0</v>
      </c>
      <c r="S37" s="1">
        <f t="shared" si="34"/>
        <v>1</v>
      </c>
      <c r="T37" s="1">
        <f t="shared" si="34"/>
        <v>1</v>
      </c>
      <c r="U37" s="1">
        <f t="shared" si="34"/>
        <v>1</v>
      </c>
      <c r="V37" s="1">
        <f t="shared" si="34"/>
        <v>0</v>
      </c>
      <c r="W37" s="1">
        <f t="shared" si="34"/>
        <v>1</v>
      </c>
      <c r="X37" s="1">
        <f t="shared" si="34"/>
        <v>1</v>
      </c>
      <c r="Y37" s="1">
        <f t="shared" si="34"/>
        <v>1</v>
      </c>
      <c r="Z37" s="1">
        <f t="shared" si="34"/>
        <v>1</v>
      </c>
      <c r="AA37" s="1">
        <f t="shared" si="34"/>
        <v>1</v>
      </c>
      <c r="AB37" s="1">
        <f t="shared" si="34"/>
        <v>1</v>
      </c>
      <c r="AC37" s="1">
        <f t="shared" si="34"/>
        <v>0</v>
      </c>
      <c r="AD37" s="1">
        <f t="shared" si="34"/>
        <v>1</v>
      </c>
      <c r="AE37" s="1">
        <f t="shared" si="34"/>
        <v>1</v>
      </c>
      <c r="AF37" s="1">
        <f t="shared" si="34"/>
        <v>1</v>
      </c>
      <c r="AG37" s="1">
        <f t="shared" si="34"/>
        <v>1</v>
      </c>
      <c r="AH37" s="1">
        <f t="shared" si="34"/>
        <v>1</v>
      </c>
    </row>
    <row r="38" spans="1:34" ht="15.75" customHeight="1">
      <c r="A38" s="7" t="s">
        <v>103</v>
      </c>
      <c r="B38" s="1" t="str">
        <f>VLOOKUP($A38,'Partner Data'!$A:$C,3,FALSE)</f>
        <v>Growth,Scale</v>
      </c>
      <c r="C38" s="1">
        <f t="shared" ref="C38:AH38" si="35">IF(NOT(ISERROR(FIND(C$2,$B38))),1,0)</f>
        <v>1</v>
      </c>
      <c r="D38" s="1">
        <f t="shared" si="35"/>
        <v>1</v>
      </c>
      <c r="E38" s="1">
        <f t="shared" si="35"/>
        <v>1</v>
      </c>
      <c r="F38" s="1">
        <f t="shared" si="35"/>
        <v>0</v>
      </c>
      <c r="G38" s="1">
        <f t="shared" si="35"/>
        <v>1</v>
      </c>
      <c r="H38" s="1">
        <f t="shared" si="35"/>
        <v>0</v>
      </c>
      <c r="I38" s="1">
        <f t="shared" si="35"/>
        <v>0</v>
      </c>
      <c r="J38" s="1">
        <f t="shared" si="35"/>
        <v>0</v>
      </c>
      <c r="K38" s="1">
        <f t="shared" si="35"/>
        <v>0</v>
      </c>
      <c r="L38" s="1">
        <f t="shared" si="35"/>
        <v>0</v>
      </c>
      <c r="M38" s="1">
        <f t="shared" si="35"/>
        <v>1</v>
      </c>
      <c r="N38" s="1">
        <f t="shared" si="35"/>
        <v>1</v>
      </c>
      <c r="O38" s="1">
        <f t="shared" si="35"/>
        <v>1</v>
      </c>
      <c r="P38" s="1">
        <f t="shared" si="35"/>
        <v>1</v>
      </c>
      <c r="Q38" s="1">
        <f t="shared" si="35"/>
        <v>0</v>
      </c>
      <c r="R38" s="1">
        <f t="shared" si="35"/>
        <v>0</v>
      </c>
      <c r="S38" s="1">
        <f t="shared" si="35"/>
        <v>1</v>
      </c>
      <c r="T38" s="1">
        <f t="shared" si="35"/>
        <v>0</v>
      </c>
      <c r="U38" s="1">
        <f t="shared" si="35"/>
        <v>0</v>
      </c>
      <c r="V38" s="1">
        <f t="shared" si="35"/>
        <v>0</v>
      </c>
      <c r="W38" s="1">
        <f t="shared" si="35"/>
        <v>0</v>
      </c>
      <c r="X38" s="1">
        <f t="shared" si="35"/>
        <v>1</v>
      </c>
      <c r="Y38" s="1">
        <f t="shared" si="35"/>
        <v>0</v>
      </c>
      <c r="Z38" s="1">
        <f t="shared" si="35"/>
        <v>0</v>
      </c>
      <c r="AA38" s="1">
        <f t="shared" si="35"/>
        <v>1</v>
      </c>
      <c r="AB38" s="1">
        <f t="shared" si="35"/>
        <v>1</v>
      </c>
      <c r="AC38" s="1">
        <f t="shared" si="35"/>
        <v>0</v>
      </c>
      <c r="AD38" s="1">
        <f t="shared" si="35"/>
        <v>0</v>
      </c>
      <c r="AE38" s="1">
        <f t="shared" si="35"/>
        <v>1</v>
      </c>
      <c r="AF38" s="1">
        <f t="shared" si="35"/>
        <v>1</v>
      </c>
      <c r="AG38" s="1">
        <f t="shared" si="35"/>
        <v>0</v>
      </c>
      <c r="AH38" s="1">
        <f t="shared" si="35"/>
        <v>0</v>
      </c>
    </row>
    <row r="39" spans="1:34" ht="15.75" customHeight="1">
      <c r="A39" s="7" t="s">
        <v>104</v>
      </c>
      <c r="B39" s="1" t="str">
        <f>VLOOKUP($A39,'Partner Data'!$A:$C,3,FALSE)</f>
        <v>Prototype,Pilot,Growth</v>
      </c>
      <c r="C39" s="1">
        <f t="shared" ref="C39:AH39" si="36">IF(NOT(ISERROR(FIND(C$2,$B39))),1,0)</f>
        <v>1</v>
      </c>
      <c r="D39" s="1">
        <f t="shared" si="36"/>
        <v>0</v>
      </c>
      <c r="E39" s="1">
        <f t="shared" si="36"/>
        <v>1</v>
      </c>
      <c r="F39" s="1">
        <f t="shared" si="36"/>
        <v>1</v>
      </c>
      <c r="G39" s="1">
        <f t="shared" si="36"/>
        <v>1</v>
      </c>
      <c r="H39" s="1">
        <f t="shared" si="36"/>
        <v>1</v>
      </c>
      <c r="I39" s="1">
        <f t="shared" si="36"/>
        <v>1</v>
      </c>
      <c r="J39" s="1">
        <f t="shared" si="36"/>
        <v>1</v>
      </c>
      <c r="K39" s="1">
        <f t="shared" si="36"/>
        <v>1</v>
      </c>
      <c r="L39" s="1">
        <f t="shared" si="36"/>
        <v>1</v>
      </c>
      <c r="M39" s="1">
        <f t="shared" si="36"/>
        <v>1</v>
      </c>
      <c r="N39" s="1">
        <f t="shared" si="36"/>
        <v>1</v>
      </c>
      <c r="O39" s="1">
        <f t="shared" si="36"/>
        <v>1</v>
      </c>
      <c r="P39" s="1">
        <f t="shared" si="36"/>
        <v>1</v>
      </c>
      <c r="Q39" s="1">
        <f t="shared" si="36"/>
        <v>1</v>
      </c>
      <c r="R39" s="1">
        <f t="shared" si="36"/>
        <v>1</v>
      </c>
      <c r="S39" s="1">
        <f t="shared" si="36"/>
        <v>1</v>
      </c>
      <c r="T39" s="1">
        <f t="shared" si="36"/>
        <v>1</v>
      </c>
      <c r="U39" s="1">
        <f t="shared" si="36"/>
        <v>1</v>
      </c>
      <c r="V39" s="1">
        <f t="shared" si="36"/>
        <v>1</v>
      </c>
      <c r="W39" s="1">
        <f t="shared" si="36"/>
        <v>1</v>
      </c>
      <c r="X39" s="1">
        <f t="shared" si="36"/>
        <v>1</v>
      </c>
      <c r="Y39" s="1">
        <f t="shared" si="36"/>
        <v>1</v>
      </c>
      <c r="Z39" s="1">
        <f t="shared" si="36"/>
        <v>1</v>
      </c>
      <c r="AA39" s="1">
        <f t="shared" si="36"/>
        <v>1</v>
      </c>
      <c r="AB39" s="1">
        <f t="shared" si="36"/>
        <v>1</v>
      </c>
      <c r="AC39" s="1">
        <f t="shared" si="36"/>
        <v>1</v>
      </c>
      <c r="AD39" s="1">
        <f t="shared" si="36"/>
        <v>1</v>
      </c>
      <c r="AE39" s="1">
        <f t="shared" si="36"/>
        <v>1</v>
      </c>
      <c r="AF39" s="1">
        <f t="shared" si="36"/>
        <v>1</v>
      </c>
      <c r="AG39" s="1">
        <f t="shared" si="36"/>
        <v>1</v>
      </c>
      <c r="AH39" s="1">
        <f t="shared" si="36"/>
        <v>1</v>
      </c>
    </row>
    <row r="40" spans="1:34" ht="15.75" customHeight="1">
      <c r="A40" s="7" t="s">
        <v>106</v>
      </c>
      <c r="B40" s="1" t="str">
        <f>VLOOKUP($A40,'Partner Data'!$A:$C,3,FALSE)</f>
        <v>Growth</v>
      </c>
      <c r="C40" s="1">
        <f t="shared" ref="C40:AH40" si="37">IF(NOT(ISERROR(FIND(C$2,$B40))),1,0)</f>
        <v>1</v>
      </c>
      <c r="D40" s="1">
        <f t="shared" si="37"/>
        <v>0</v>
      </c>
      <c r="E40" s="1">
        <f t="shared" si="37"/>
        <v>1</v>
      </c>
      <c r="F40" s="1">
        <f t="shared" si="37"/>
        <v>0</v>
      </c>
      <c r="G40" s="1">
        <f t="shared" si="37"/>
        <v>1</v>
      </c>
      <c r="H40" s="1">
        <f t="shared" si="37"/>
        <v>0</v>
      </c>
      <c r="I40" s="1">
        <f t="shared" si="37"/>
        <v>0</v>
      </c>
      <c r="J40" s="1">
        <f t="shared" si="37"/>
        <v>0</v>
      </c>
      <c r="K40" s="1">
        <f t="shared" si="37"/>
        <v>0</v>
      </c>
      <c r="L40" s="1">
        <f t="shared" si="37"/>
        <v>0</v>
      </c>
      <c r="M40" s="1">
        <f t="shared" si="37"/>
        <v>1</v>
      </c>
      <c r="N40" s="1">
        <f t="shared" si="37"/>
        <v>1</v>
      </c>
      <c r="O40" s="1">
        <f t="shared" si="37"/>
        <v>1</v>
      </c>
      <c r="P40" s="1">
        <f t="shared" si="37"/>
        <v>1</v>
      </c>
      <c r="Q40" s="1">
        <f t="shared" si="37"/>
        <v>0</v>
      </c>
      <c r="R40" s="1">
        <f t="shared" si="37"/>
        <v>0</v>
      </c>
      <c r="S40" s="1">
        <f t="shared" si="37"/>
        <v>1</v>
      </c>
      <c r="T40" s="1">
        <f t="shared" si="37"/>
        <v>0</v>
      </c>
      <c r="U40" s="1">
        <f t="shared" si="37"/>
        <v>0</v>
      </c>
      <c r="V40" s="1">
        <f t="shared" si="37"/>
        <v>0</v>
      </c>
      <c r="W40" s="1">
        <f t="shared" si="37"/>
        <v>0</v>
      </c>
      <c r="X40" s="1">
        <f t="shared" si="37"/>
        <v>1</v>
      </c>
      <c r="Y40" s="1">
        <f t="shared" si="37"/>
        <v>0</v>
      </c>
      <c r="Z40" s="1">
        <f t="shared" si="37"/>
        <v>0</v>
      </c>
      <c r="AA40" s="1">
        <f t="shared" si="37"/>
        <v>1</v>
      </c>
      <c r="AB40" s="1">
        <f t="shared" si="37"/>
        <v>1</v>
      </c>
      <c r="AC40" s="1">
        <f t="shared" si="37"/>
        <v>0</v>
      </c>
      <c r="AD40" s="1">
        <f t="shared" si="37"/>
        <v>0</v>
      </c>
      <c r="AE40" s="1">
        <f t="shared" si="37"/>
        <v>1</v>
      </c>
      <c r="AF40" s="1">
        <f t="shared" si="37"/>
        <v>1</v>
      </c>
      <c r="AG40" s="1">
        <f t="shared" si="37"/>
        <v>0</v>
      </c>
      <c r="AH40" s="1">
        <f t="shared" si="37"/>
        <v>0</v>
      </c>
    </row>
    <row r="41" spans="1:34" ht="15.75" customHeight="1">
      <c r="A41" s="7" t="s">
        <v>107</v>
      </c>
      <c r="B41" s="1" t="str">
        <f>VLOOKUP($A41,'Partner Data'!$A:$C,3,FALSE)</f>
        <v>Scale</v>
      </c>
      <c r="C41" s="1">
        <f t="shared" ref="C41:AH41" si="38">IF(NOT(ISERROR(FIND(C$2,$B41))),1,0)</f>
        <v>0</v>
      </c>
      <c r="D41" s="1">
        <f t="shared" si="38"/>
        <v>1</v>
      </c>
      <c r="E41" s="1">
        <f t="shared" si="38"/>
        <v>0</v>
      </c>
      <c r="F41" s="1">
        <f t="shared" si="38"/>
        <v>0</v>
      </c>
      <c r="G41" s="1">
        <f t="shared" si="38"/>
        <v>0</v>
      </c>
      <c r="H41" s="1">
        <f t="shared" si="38"/>
        <v>0</v>
      </c>
      <c r="I41" s="1">
        <f t="shared" si="38"/>
        <v>0</v>
      </c>
      <c r="J41" s="1">
        <f t="shared" si="38"/>
        <v>0</v>
      </c>
      <c r="K41" s="1">
        <f t="shared" si="38"/>
        <v>0</v>
      </c>
      <c r="L41" s="1">
        <f t="shared" si="38"/>
        <v>0</v>
      </c>
      <c r="M41" s="1">
        <f t="shared" si="38"/>
        <v>0</v>
      </c>
      <c r="N41" s="1">
        <f t="shared" si="38"/>
        <v>0</v>
      </c>
      <c r="O41" s="1">
        <f t="shared" si="38"/>
        <v>0</v>
      </c>
      <c r="P41" s="1">
        <f t="shared" si="38"/>
        <v>0</v>
      </c>
      <c r="Q41" s="1">
        <f t="shared" si="38"/>
        <v>0</v>
      </c>
      <c r="R41" s="1">
        <f t="shared" si="38"/>
        <v>0</v>
      </c>
      <c r="S41" s="1">
        <f t="shared" si="38"/>
        <v>0</v>
      </c>
      <c r="T41" s="1">
        <f t="shared" si="38"/>
        <v>0</v>
      </c>
      <c r="U41" s="1">
        <f t="shared" si="38"/>
        <v>0</v>
      </c>
      <c r="V41" s="1">
        <f t="shared" si="38"/>
        <v>0</v>
      </c>
      <c r="W41" s="1">
        <f t="shared" si="38"/>
        <v>0</v>
      </c>
      <c r="X41" s="1">
        <f t="shared" si="38"/>
        <v>0</v>
      </c>
      <c r="Y41" s="1">
        <f t="shared" si="38"/>
        <v>0</v>
      </c>
      <c r="Z41" s="1">
        <f t="shared" si="38"/>
        <v>0</v>
      </c>
      <c r="AA41" s="1">
        <f t="shared" si="38"/>
        <v>0</v>
      </c>
      <c r="AB41" s="1">
        <f t="shared" si="38"/>
        <v>0</v>
      </c>
      <c r="AC41" s="1">
        <f t="shared" si="38"/>
        <v>0</v>
      </c>
      <c r="AD41" s="1">
        <f t="shared" si="38"/>
        <v>0</v>
      </c>
      <c r="AE41" s="1">
        <f t="shared" si="38"/>
        <v>0</v>
      </c>
      <c r="AF41" s="1">
        <f t="shared" si="38"/>
        <v>0</v>
      </c>
      <c r="AG41" s="1">
        <f t="shared" si="38"/>
        <v>0</v>
      </c>
      <c r="AH41" s="1">
        <f t="shared" si="38"/>
        <v>0</v>
      </c>
    </row>
    <row r="42" spans="1:34" ht="15.75" customHeight="1">
      <c r="A42" s="7" t="s">
        <v>109</v>
      </c>
      <c r="B42" s="1" t="str">
        <f>VLOOKUP($A42,'Partner Data'!$A:$C,3,FALSE)</f>
        <v>Prototype,Pilot</v>
      </c>
      <c r="C42" s="1">
        <f t="shared" ref="C42:AH42" si="39">IF(NOT(ISERROR(FIND(C$2,$B42))),1,0)</f>
        <v>0</v>
      </c>
      <c r="D42" s="1">
        <f t="shared" si="39"/>
        <v>0</v>
      </c>
      <c r="E42" s="1">
        <f t="shared" si="39"/>
        <v>0</v>
      </c>
      <c r="F42" s="1">
        <f t="shared" si="39"/>
        <v>1</v>
      </c>
      <c r="G42" s="1">
        <f t="shared" si="39"/>
        <v>0</v>
      </c>
      <c r="H42" s="1">
        <f t="shared" si="39"/>
        <v>1</v>
      </c>
      <c r="I42" s="1">
        <f t="shared" si="39"/>
        <v>1</v>
      </c>
      <c r="J42" s="1">
        <f t="shared" si="39"/>
        <v>1</v>
      </c>
      <c r="K42" s="1">
        <f t="shared" si="39"/>
        <v>1</v>
      </c>
      <c r="L42" s="1">
        <f t="shared" si="39"/>
        <v>1</v>
      </c>
      <c r="M42" s="1">
        <f t="shared" si="39"/>
        <v>0</v>
      </c>
      <c r="N42" s="1">
        <f t="shared" si="39"/>
        <v>0</v>
      </c>
      <c r="O42" s="1">
        <f t="shared" si="39"/>
        <v>0</v>
      </c>
      <c r="P42" s="1">
        <f t="shared" si="39"/>
        <v>0</v>
      </c>
      <c r="Q42" s="1">
        <f t="shared" si="39"/>
        <v>1</v>
      </c>
      <c r="R42" s="1">
        <f t="shared" si="39"/>
        <v>1</v>
      </c>
      <c r="S42" s="1">
        <f t="shared" si="39"/>
        <v>0</v>
      </c>
      <c r="T42" s="1">
        <f t="shared" si="39"/>
        <v>1</v>
      </c>
      <c r="U42" s="1">
        <f t="shared" si="39"/>
        <v>1</v>
      </c>
      <c r="V42" s="1">
        <f t="shared" si="39"/>
        <v>1</v>
      </c>
      <c r="W42" s="1">
        <f t="shared" si="39"/>
        <v>1</v>
      </c>
      <c r="X42" s="1">
        <f t="shared" si="39"/>
        <v>0</v>
      </c>
      <c r="Y42" s="1">
        <f t="shared" si="39"/>
        <v>1</v>
      </c>
      <c r="Z42" s="1">
        <f t="shared" si="39"/>
        <v>1</v>
      </c>
      <c r="AA42" s="1">
        <f t="shared" si="39"/>
        <v>0</v>
      </c>
      <c r="AB42" s="1">
        <f t="shared" si="39"/>
        <v>0</v>
      </c>
      <c r="AC42" s="1">
        <f t="shared" si="39"/>
        <v>1</v>
      </c>
      <c r="AD42" s="1">
        <f t="shared" si="39"/>
        <v>1</v>
      </c>
      <c r="AE42" s="1">
        <f t="shared" si="39"/>
        <v>0</v>
      </c>
      <c r="AF42" s="1">
        <f t="shared" si="39"/>
        <v>0</v>
      </c>
      <c r="AG42" s="1">
        <f t="shared" si="39"/>
        <v>1</v>
      </c>
      <c r="AH42" s="1">
        <f t="shared" si="39"/>
        <v>1</v>
      </c>
    </row>
    <row r="43" spans="1:34" ht="15.75" customHeight="1">
      <c r="A43" s="7"/>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ht="15.75" customHeight="1">
      <c r="A44" s="7"/>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ht="15.75" customHeight="1">
      <c r="A45" s="7"/>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ht="15.75" customHeight="1">
      <c r="A46" s="7"/>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ht="15.75" customHeight="1">
      <c r="A47" s="7"/>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ht="15.75" customHeight="1">
      <c r="A48" s="7"/>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ht="15.75" customHeight="1">
      <c r="A49" s="7"/>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ht="15.75" customHeight="1">
      <c r="A50" s="7"/>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ht="15.75" customHeight="1">
      <c r="A51" s="7"/>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ht="15.75" customHeight="1">
      <c r="A52" s="7"/>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ht="15.75" customHeight="1">
      <c r="A53" s="7"/>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ht="15.75" customHeight="1">
      <c r="A54" s="7"/>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ht="15.75" customHeight="1">
      <c r="A55" s="7"/>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ht="15.75" customHeight="1">
      <c r="A56" s="7"/>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ht="15.75" customHeight="1">
      <c r="A57" s="7"/>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ht="15.75" customHeight="1">
      <c r="A58" s="7"/>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ht="15.75" customHeight="1">
      <c r="A59" s="7"/>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ht="15.75" customHeight="1">
      <c r="A60" s="7"/>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ht="15.75" customHeight="1">
      <c r="A61" s="7"/>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ht="15.75" customHeight="1">
      <c r="A62" s="7"/>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ht="15.75" customHeight="1">
      <c r="A63" s="7"/>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ht="15.75" customHeight="1">
      <c r="A64" s="7"/>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ht="15.75" customHeight="1">
      <c r="A65" s="7"/>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ht="15.75" customHeight="1">
      <c r="A66" s="7"/>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ht="15.75" customHeight="1">
      <c r="A67" s="7"/>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ht="15.75" customHeight="1">
      <c r="A68" s="7"/>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ht="15.75" customHeight="1">
      <c r="A69" s="7"/>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ht="15.75" customHeight="1">
      <c r="A70" s="7"/>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ht="15.75" customHeight="1">
      <c r="A71" s="7"/>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ht="15.75" customHeight="1">
      <c r="A72" s="7"/>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ht="15.75" customHeight="1">
      <c r="A73" s="7"/>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ht="15.75" customHeight="1">
      <c r="A74" s="7"/>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ht="15.75" customHeight="1">
      <c r="A75" s="7"/>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ht="15.75" customHeight="1">
      <c r="A76" s="7"/>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ht="15.75" customHeight="1">
      <c r="A77" s="7"/>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ht="15.75" customHeight="1">
      <c r="A78" s="7"/>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ht="15.75" customHeight="1">
      <c r="A79" s="7"/>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ht="15.75" customHeight="1">
      <c r="A80" s="7"/>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ht="15.75" customHeight="1">
      <c r="A81" s="7"/>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ht="15.75" customHeight="1">
      <c r="A82" s="7"/>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ht="15.75" customHeight="1">
      <c r="A83" s="7"/>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ht="15.75" customHeight="1">
      <c r="A84" s="7"/>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ht="15.75" customHeight="1">
      <c r="A85" s="7"/>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ht="15.75" customHeight="1">
      <c r="A86" s="7"/>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ht="15.75" customHeight="1">
      <c r="A87" s="7"/>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ht="15.75" customHeight="1">
      <c r="A88" s="7"/>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ht="15.75" customHeight="1">
      <c r="A89" s="7"/>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ht="15.75" customHeight="1">
      <c r="A90" s="7"/>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ht="15.75" customHeight="1">
      <c r="A91" s="7"/>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ht="15.75" customHeight="1">
      <c r="A92" s="7"/>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ht="15.75" customHeight="1">
      <c r="A93" s="7"/>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ht="15.75" customHeight="1">
      <c r="A94" s="7"/>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ht="15.75" customHeight="1">
      <c r="A95" s="7"/>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ht="15.75" customHeight="1">
      <c r="A96" s="7"/>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ht="15.75" customHeight="1">
      <c r="A97" s="7"/>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ht="15.75" customHeight="1">
      <c r="A98" s="7"/>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ht="15.75" customHeight="1">
      <c r="A99" s="7"/>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ht="15.75" customHeight="1">
      <c r="A100" s="7"/>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ht="15.75" customHeight="1">
      <c r="A101" s="7"/>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ht="15.75" customHeight="1">
      <c r="A102" s="7"/>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ht="15.75" customHeight="1">
      <c r="A103" s="7"/>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ht="15.75" customHeight="1">
      <c r="A104" s="7"/>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ht="15.75" customHeight="1">
      <c r="A105" s="7"/>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ht="15.75" customHeight="1">
      <c r="A106" s="7"/>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5.75" customHeight="1">
      <c r="A107" s="7"/>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5.75" customHeight="1">
      <c r="A108" s="7"/>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5.75" customHeight="1">
      <c r="A109" s="7"/>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5.75" customHeight="1">
      <c r="A110" s="7"/>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5.75" customHeight="1">
      <c r="A111" s="7"/>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5.75" customHeight="1">
      <c r="A112" s="7"/>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5.75" customHeight="1">
      <c r="A113" s="7"/>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5.75" customHeight="1">
      <c r="A114" s="7"/>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5.75" customHeight="1">
      <c r="A115" s="7"/>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5.75" customHeight="1">
      <c r="A116" s="7"/>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5.75" customHeight="1">
      <c r="A117" s="7"/>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5.75" customHeight="1">
      <c r="A118" s="7"/>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5.75" customHeight="1"/>
    <row r="244" spans="1:34" ht="15.75" customHeight="1"/>
    <row r="245" spans="1:34" ht="15.75" customHeight="1"/>
    <row r="246" spans="1:34" ht="15.75" customHeight="1"/>
    <row r="247" spans="1:34" ht="15.75" customHeight="1"/>
    <row r="248" spans="1:34" ht="15.75" customHeight="1"/>
    <row r="249" spans="1:34" ht="15.75" customHeight="1"/>
    <row r="250" spans="1:34" ht="15.75" customHeight="1"/>
    <row r="251" spans="1:34" ht="15.75" customHeight="1"/>
    <row r="252" spans="1:34" ht="15.75" customHeight="1"/>
    <row r="253" spans="1:34" ht="15.75" customHeight="1"/>
    <row r="254" spans="1:34" ht="15.75" customHeight="1"/>
    <row r="255" spans="1:34" ht="15.75" customHeight="1"/>
    <row r="256" spans="1:3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000"/>
  <sheetViews>
    <sheetView workbookViewId="0"/>
  </sheetViews>
  <sheetFormatPr defaultColWidth="14.3984375" defaultRowHeight="15" customHeight="1"/>
  <cols>
    <col min="1" max="1" width="34.73046875" customWidth="1"/>
    <col min="2" max="2" width="47.53125" customWidth="1"/>
    <col min="3" max="3" width="22" customWidth="1"/>
    <col min="4" max="34" width="8.73046875" customWidth="1"/>
  </cols>
  <sheetData>
    <row r="1" spans="1:34" ht="15.75" customHeight="1">
      <c r="A1" s="1" t="s">
        <v>0</v>
      </c>
      <c r="B1" s="5"/>
      <c r="C1" s="5" t="s">
        <v>2</v>
      </c>
      <c r="D1" s="5" t="s">
        <v>3</v>
      </c>
      <c r="E1" s="5" t="s">
        <v>5</v>
      </c>
      <c r="F1" s="5" t="s">
        <v>6</v>
      </c>
      <c r="G1" s="5" t="s">
        <v>7</v>
      </c>
      <c r="H1" s="5" t="s">
        <v>8</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row>
    <row r="2" spans="1:34" ht="15.75" customHeight="1">
      <c r="A2" s="5"/>
      <c r="B2" s="1"/>
      <c r="C2" s="1" t="str">
        <f>VLOOKUP(C$1,'Solver Team Data'!$A:$Q,17,FALSE)</f>
        <v>Circular Economy</v>
      </c>
      <c r="D2" s="1" t="str">
        <f>VLOOKUP(D$1,'Solver Team Data'!$A:$Q,17,FALSE)</f>
        <v>Community-Driven Innovation</v>
      </c>
      <c r="E2" s="1" t="str">
        <f>VLOOKUP(E$1,'Solver Team Data'!$A:$Q,17,FALSE)</f>
        <v>Circular Economy</v>
      </c>
      <c r="F2" s="1" t="str">
        <f>VLOOKUP(F$1,'Solver Team Data'!$A:$Q,17,FALSE)</f>
        <v>Healthy Cities</v>
      </c>
      <c r="G2" s="1" t="str">
        <f>VLOOKUP(G$1,'Solver Team Data'!$A:$Q,17,FALSE)</f>
        <v>Healthy Cities</v>
      </c>
      <c r="H2" s="1" t="str">
        <f>VLOOKUP(H$1,'Solver Team Data'!$A:$Q,17,FALSE)</f>
        <v>Healthy Cities</v>
      </c>
      <c r="I2" s="1" t="str">
        <f>VLOOKUP(I$1,'Solver Team Data'!$A:$Q,17,FALSE)</f>
        <v>Early Childhood Development</v>
      </c>
      <c r="J2" s="1" t="str">
        <f>VLOOKUP(J$1,'Solver Team Data'!$A:$Q,17,FALSE)</f>
        <v>Early Childhood Development</v>
      </c>
      <c r="K2" s="1" t="str">
        <f>VLOOKUP(K$1,'Solver Team Data'!$A:$Q,17,FALSE)</f>
        <v>Community-Driven Innovation</v>
      </c>
      <c r="L2" s="1" t="str">
        <f>VLOOKUP(L$1,'Solver Team Data'!$A:$Q,17,FALSE)</f>
        <v>Healthy Cities</v>
      </c>
      <c r="M2" s="1" t="str">
        <f>VLOOKUP(M$1,'Solver Team Data'!$A:$Q,17,FALSE)</f>
        <v>Early Childhood Development</v>
      </c>
      <c r="N2" s="1" t="str">
        <f>VLOOKUP(N$1,'Solver Team Data'!$A:$Q,17,FALSE)</f>
        <v>Early Childhood Development</v>
      </c>
      <c r="O2" s="1" t="str">
        <f>VLOOKUP(O$1,'Solver Team Data'!$A:$Q,17,FALSE)</f>
        <v>Early Childhood Development</v>
      </c>
      <c r="P2" s="1" t="str">
        <f>VLOOKUP(P$1,'Solver Team Data'!$A:$Q,17,FALSE)</f>
        <v>Early Childhood Development</v>
      </c>
      <c r="Q2" s="1" t="str">
        <f>VLOOKUP(Q$1,'Solver Team Data'!$A:$Q,17,FALSE)</f>
        <v>Circular Economy</v>
      </c>
      <c r="R2" s="1" t="str">
        <f>VLOOKUP(R$1,'Solver Team Data'!$A:$Q,17,FALSE)</f>
        <v>Healthy Cities</v>
      </c>
      <c r="S2" s="1" t="str">
        <f>VLOOKUP(S$1,'Solver Team Data'!$A:$Q,17,FALSE)</f>
        <v>Early Childhood Development</v>
      </c>
      <c r="T2" s="1" t="str">
        <f>VLOOKUP(T$1,'Solver Team Data'!$A:$Q,17,FALSE)</f>
        <v>Community-Driven Innovation</v>
      </c>
      <c r="U2" s="1" t="str">
        <f>VLOOKUP(U$1,'Solver Team Data'!$A:$Q,17,FALSE)</f>
        <v>Circular Economy</v>
      </c>
      <c r="V2" s="1" t="str">
        <f>VLOOKUP(V$1,'Solver Team Data'!$A:$Q,17,FALSE)</f>
        <v>Healthy Cities</v>
      </c>
      <c r="W2" s="1" t="str">
        <f>VLOOKUP(W$1,'Solver Team Data'!$A:$Q,17,FALSE)</f>
        <v>Circular Economy</v>
      </c>
      <c r="X2" s="1" t="str">
        <f>VLOOKUP(X$1,'Solver Team Data'!$A:$Q,17,FALSE)</f>
        <v>Circular Economy</v>
      </c>
      <c r="Y2" s="1" t="str">
        <f>VLOOKUP(Y$1,'Solver Team Data'!$A:$Q,17,FALSE)</f>
        <v>Community-Driven Innovation</v>
      </c>
      <c r="Z2" s="1" t="str">
        <f>VLOOKUP(Z$1,'Solver Team Data'!$A:$Q,17,FALSE)</f>
        <v>Community-Driven Innovation</v>
      </c>
      <c r="AA2" s="1" t="str">
        <f>VLOOKUP(AA$1,'Solver Team Data'!$A:$Q,17,FALSE)</f>
        <v>Circular Economy</v>
      </c>
      <c r="AB2" s="1" t="str">
        <f>VLOOKUP(AB$1,'Solver Team Data'!$A:$Q,17,FALSE)</f>
        <v>Healthy Cities</v>
      </c>
      <c r="AC2" s="1" t="str">
        <f>VLOOKUP(AC$1,'Solver Team Data'!$A:$Q,17,FALSE)</f>
        <v>Healthy Cities</v>
      </c>
      <c r="AD2" s="1" t="str">
        <f>VLOOKUP(AD$1,'Solver Team Data'!$A:$Q,17,FALSE)</f>
        <v>Community-Driven Innovation</v>
      </c>
      <c r="AE2" s="1" t="str">
        <f>VLOOKUP(AE$1,'Solver Team Data'!$A:$Q,17,FALSE)</f>
        <v>Early Childhood Development</v>
      </c>
      <c r="AF2" s="1" t="str">
        <f>VLOOKUP(AF$1,'Solver Team Data'!$A:$Q,17,FALSE)</f>
        <v>Community-Driven Innovation</v>
      </c>
      <c r="AG2" s="1" t="str">
        <f>VLOOKUP(AG$1,'Solver Team Data'!$A:$Q,17,FALSE)</f>
        <v>Community-Driven Innovation</v>
      </c>
      <c r="AH2" s="1" t="str">
        <f>VLOOKUP(AH$1,'Solver Team Data'!$A:$Q,17,FALSE)</f>
        <v>Circular Economy</v>
      </c>
    </row>
    <row r="3" spans="1:34" ht="15.75" customHeight="1">
      <c r="A3" s="7" t="s">
        <v>36</v>
      </c>
      <c r="B3" s="1" t="str">
        <f>VLOOKUP($A3,'Partner Data'!$A:$E,5,FALSE)</f>
        <v>Community-Driven Innovation,Circular Economy</v>
      </c>
      <c r="C3" s="1">
        <f t="shared" ref="C3:AH3" si="0">IF(NOT(ISERROR(FIND(C$2,$B3))),1,0)</f>
        <v>1</v>
      </c>
      <c r="D3" s="1">
        <f t="shared" si="0"/>
        <v>1</v>
      </c>
      <c r="E3" s="1">
        <f t="shared" si="0"/>
        <v>1</v>
      </c>
      <c r="F3" s="1">
        <f t="shared" si="0"/>
        <v>0</v>
      </c>
      <c r="G3" s="1">
        <f t="shared" si="0"/>
        <v>0</v>
      </c>
      <c r="H3" s="1">
        <f t="shared" si="0"/>
        <v>0</v>
      </c>
      <c r="I3" s="1">
        <f t="shared" si="0"/>
        <v>0</v>
      </c>
      <c r="J3" s="1">
        <f t="shared" si="0"/>
        <v>0</v>
      </c>
      <c r="K3" s="1">
        <f t="shared" si="0"/>
        <v>1</v>
      </c>
      <c r="L3" s="1">
        <f t="shared" si="0"/>
        <v>0</v>
      </c>
      <c r="M3" s="1">
        <f t="shared" si="0"/>
        <v>0</v>
      </c>
      <c r="N3" s="1">
        <f t="shared" si="0"/>
        <v>0</v>
      </c>
      <c r="O3" s="1">
        <f t="shared" si="0"/>
        <v>0</v>
      </c>
      <c r="P3" s="1">
        <f t="shared" si="0"/>
        <v>0</v>
      </c>
      <c r="Q3" s="1">
        <f t="shared" si="0"/>
        <v>1</v>
      </c>
      <c r="R3" s="1">
        <f t="shared" si="0"/>
        <v>0</v>
      </c>
      <c r="S3" s="1">
        <f t="shared" si="0"/>
        <v>0</v>
      </c>
      <c r="T3" s="1">
        <f t="shared" si="0"/>
        <v>1</v>
      </c>
      <c r="U3" s="1">
        <f t="shared" si="0"/>
        <v>1</v>
      </c>
      <c r="V3" s="1">
        <f t="shared" si="0"/>
        <v>0</v>
      </c>
      <c r="W3" s="1">
        <f t="shared" si="0"/>
        <v>1</v>
      </c>
      <c r="X3" s="1">
        <f t="shared" si="0"/>
        <v>1</v>
      </c>
      <c r="Y3" s="1">
        <f t="shared" si="0"/>
        <v>1</v>
      </c>
      <c r="Z3" s="1">
        <f t="shared" si="0"/>
        <v>1</v>
      </c>
      <c r="AA3" s="1">
        <f t="shared" si="0"/>
        <v>1</v>
      </c>
      <c r="AB3" s="1">
        <f t="shared" si="0"/>
        <v>0</v>
      </c>
      <c r="AC3" s="1">
        <f t="shared" si="0"/>
        <v>0</v>
      </c>
      <c r="AD3" s="1">
        <f t="shared" si="0"/>
        <v>1</v>
      </c>
      <c r="AE3" s="1">
        <f t="shared" si="0"/>
        <v>0</v>
      </c>
      <c r="AF3" s="1">
        <f t="shared" si="0"/>
        <v>1</v>
      </c>
      <c r="AG3" s="1">
        <f t="shared" si="0"/>
        <v>1</v>
      </c>
      <c r="AH3" s="1">
        <f t="shared" si="0"/>
        <v>1</v>
      </c>
    </row>
    <row r="4" spans="1:34" ht="15.75" customHeight="1">
      <c r="A4" s="7" t="s">
        <v>41</v>
      </c>
      <c r="B4" s="1" t="str">
        <f>VLOOKUP($A4,'Partner Data'!$A:$E,5,FALSE)</f>
        <v>Community-Driven Innovation,Healthy Cities,Circular Economy</v>
      </c>
      <c r="C4" s="1">
        <f t="shared" ref="C4:AH4" si="1">IF(NOT(ISERROR(FIND(C$2,$B4))),1,0)</f>
        <v>1</v>
      </c>
      <c r="D4" s="1">
        <f t="shared" si="1"/>
        <v>1</v>
      </c>
      <c r="E4" s="1">
        <f t="shared" si="1"/>
        <v>1</v>
      </c>
      <c r="F4" s="1">
        <f t="shared" si="1"/>
        <v>1</v>
      </c>
      <c r="G4" s="1">
        <f t="shared" si="1"/>
        <v>1</v>
      </c>
      <c r="H4" s="1">
        <f t="shared" si="1"/>
        <v>1</v>
      </c>
      <c r="I4" s="1">
        <f t="shared" si="1"/>
        <v>0</v>
      </c>
      <c r="J4" s="1">
        <f t="shared" si="1"/>
        <v>0</v>
      </c>
      <c r="K4" s="1">
        <f t="shared" si="1"/>
        <v>1</v>
      </c>
      <c r="L4" s="1">
        <f t="shared" si="1"/>
        <v>1</v>
      </c>
      <c r="M4" s="1">
        <f t="shared" si="1"/>
        <v>0</v>
      </c>
      <c r="N4" s="1">
        <f t="shared" si="1"/>
        <v>0</v>
      </c>
      <c r="O4" s="1">
        <f t="shared" si="1"/>
        <v>0</v>
      </c>
      <c r="P4" s="1">
        <f t="shared" si="1"/>
        <v>0</v>
      </c>
      <c r="Q4" s="1">
        <f t="shared" si="1"/>
        <v>1</v>
      </c>
      <c r="R4" s="1">
        <f t="shared" si="1"/>
        <v>1</v>
      </c>
      <c r="S4" s="1">
        <f t="shared" si="1"/>
        <v>0</v>
      </c>
      <c r="T4" s="1">
        <f t="shared" si="1"/>
        <v>1</v>
      </c>
      <c r="U4" s="1">
        <f t="shared" si="1"/>
        <v>1</v>
      </c>
      <c r="V4" s="1">
        <f t="shared" si="1"/>
        <v>1</v>
      </c>
      <c r="W4" s="1">
        <f t="shared" si="1"/>
        <v>1</v>
      </c>
      <c r="X4" s="1">
        <f t="shared" si="1"/>
        <v>1</v>
      </c>
      <c r="Y4" s="1">
        <f t="shared" si="1"/>
        <v>1</v>
      </c>
      <c r="Z4" s="1">
        <f t="shared" si="1"/>
        <v>1</v>
      </c>
      <c r="AA4" s="1">
        <f t="shared" si="1"/>
        <v>1</v>
      </c>
      <c r="AB4" s="1">
        <f t="shared" si="1"/>
        <v>1</v>
      </c>
      <c r="AC4" s="1">
        <f t="shared" si="1"/>
        <v>1</v>
      </c>
      <c r="AD4" s="1">
        <f t="shared" si="1"/>
        <v>1</v>
      </c>
      <c r="AE4" s="1">
        <f t="shared" si="1"/>
        <v>0</v>
      </c>
      <c r="AF4" s="1">
        <f t="shared" si="1"/>
        <v>1</v>
      </c>
      <c r="AG4" s="1">
        <f t="shared" si="1"/>
        <v>1</v>
      </c>
      <c r="AH4" s="1">
        <f t="shared" si="1"/>
        <v>1</v>
      </c>
    </row>
    <row r="5" spans="1:34" ht="15.75" customHeight="1">
      <c r="A5" s="7" t="s">
        <v>44</v>
      </c>
      <c r="B5" s="1" t="str">
        <f>VLOOKUP($A5,'Partner Data'!$A:$E,5,FALSE)</f>
        <v>Healthy Cities</v>
      </c>
      <c r="C5" s="1">
        <f t="shared" ref="C5:AH5" si="2">IF(NOT(ISERROR(FIND(C$2,$B5))),1,0)</f>
        <v>0</v>
      </c>
      <c r="D5" s="1">
        <f t="shared" si="2"/>
        <v>0</v>
      </c>
      <c r="E5" s="1">
        <f t="shared" si="2"/>
        <v>0</v>
      </c>
      <c r="F5" s="1">
        <f t="shared" si="2"/>
        <v>1</v>
      </c>
      <c r="G5" s="1">
        <f t="shared" si="2"/>
        <v>1</v>
      </c>
      <c r="H5" s="1">
        <f t="shared" si="2"/>
        <v>1</v>
      </c>
      <c r="I5" s="1">
        <f t="shared" si="2"/>
        <v>0</v>
      </c>
      <c r="J5" s="1">
        <f t="shared" si="2"/>
        <v>0</v>
      </c>
      <c r="K5" s="1">
        <f t="shared" si="2"/>
        <v>0</v>
      </c>
      <c r="L5" s="1">
        <f t="shared" si="2"/>
        <v>1</v>
      </c>
      <c r="M5" s="1">
        <f t="shared" si="2"/>
        <v>0</v>
      </c>
      <c r="N5" s="1">
        <f t="shared" si="2"/>
        <v>0</v>
      </c>
      <c r="O5" s="1">
        <f t="shared" si="2"/>
        <v>0</v>
      </c>
      <c r="P5" s="1">
        <f t="shared" si="2"/>
        <v>0</v>
      </c>
      <c r="Q5" s="1">
        <f t="shared" si="2"/>
        <v>0</v>
      </c>
      <c r="R5" s="1">
        <f t="shared" si="2"/>
        <v>1</v>
      </c>
      <c r="S5" s="1">
        <f t="shared" si="2"/>
        <v>0</v>
      </c>
      <c r="T5" s="1">
        <f t="shared" si="2"/>
        <v>0</v>
      </c>
      <c r="U5" s="1">
        <f t="shared" si="2"/>
        <v>0</v>
      </c>
      <c r="V5" s="1">
        <f t="shared" si="2"/>
        <v>1</v>
      </c>
      <c r="W5" s="1">
        <f t="shared" si="2"/>
        <v>0</v>
      </c>
      <c r="X5" s="1">
        <f t="shared" si="2"/>
        <v>0</v>
      </c>
      <c r="Y5" s="1">
        <f t="shared" si="2"/>
        <v>0</v>
      </c>
      <c r="Z5" s="1">
        <f t="shared" si="2"/>
        <v>0</v>
      </c>
      <c r="AA5" s="1">
        <f t="shared" si="2"/>
        <v>0</v>
      </c>
      <c r="AB5" s="1">
        <f t="shared" si="2"/>
        <v>1</v>
      </c>
      <c r="AC5" s="1">
        <f t="shared" si="2"/>
        <v>1</v>
      </c>
      <c r="AD5" s="1">
        <f t="shared" si="2"/>
        <v>0</v>
      </c>
      <c r="AE5" s="1">
        <f t="shared" si="2"/>
        <v>0</v>
      </c>
      <c r="AF5" s="1">
        <f t="shared" si="2"/>
        <v>0</v>
      </c>
      <c r="AG5" s="1">
        <f t="shared" si="2"/>
        <v>0</v>
      </c>
      <c r="AH5" s="1">
        <f t="shared" si="2"/>
        <v>0</v>
      </c>
    </row>
    <row r="6" spans="1:34" ht="15.75" customHeight="1">
      <c r="A6" s="7" t="s">
        <v>47</v>
      </c>
      <c r="B6" s="1" t="str">
        <f>VLOOKUP($A6,'Partner Data'!$A:$E,5,FALSE)</f>
        <v>Healthy Cities</v>
      </c>
      <c r="C6" s="1">
        <f t="shared" ref="C6:AH6" si="3">IF(NOT(ISERROR(FIND(C$2,$B6))),1,0)</f>
        <v>0</v>
      </c>
      <c r="D6" s="1">
        <f t="shared" si="3"/>
        <v>0</v>
      </c>
      <c r="E6" s="1">
        <f t="shared" si="3"/>
        <v>0</v>
      </c>
      <c r="F6" s="1">
        <f t="shared" si="3"/>
        <v>1</v>
      </c>
      <c r="G6" s="1">
        <f t="shared" si="3"/>
        <v>1</v>
      </c>
      <c r="H6" s="1">
        <f t="shared" si="3"/>
        <v>1</v>
      </c>
      <c r="I6" s="1">
        <f t="shared" si="3"/>
        <v>0</v>
      </c>
      <c r="J6" s="1">
        <f t="shared" si="3"/>
        <v>0</v>
      </c>
      <c r="K6" s="1">
        <f t="shared" si="3"/>
        <v>0</v>
      </c>
      <c r="L6" s="1">
        <f t="shared" si="3"/>
        <v>1</v>
      </c>
      <c r="M6" s="1">
        <f t="shared" si="3"/>
        <v>0</v>
      </c>
      <c r="N6" s="1">
        <f t="shared" si="3"/>
        <v>0</v>
      </c>
      <c r="O6" s="1">
        <f t="shared" si="3"/>
        <v>0</v>
      </c>
      <c r="P6" s="1">
        <f t="shared" si="3"/>
        <v>0</v>
      </c>
      <c r="Q6" s="1">
        <f t="shared" si="3"/>
        <v>0</v>
      </c>
      <c r="R6" s="1">
        <f t="shared" si="3"/>
        <v>1</v>
      </c>
      <c r="S6" s="1">
        <f t="shared" si="3"/>
        <v>0</v>
      </c>
      <c r="T6" s="1">
        <f t="shared" si="3"/>
        <v>0</v>
      </c>
      <c r="U6" s="1">
        <f t="shared" si="3"/>
        <v>0</v>
      </c>
      <c r="V6" s="1">
        <f t="shared" si="3"/>
        <v>1</v>
      </c>
      <c r="W6" s="1">
        <f t="shared" si="3"/>
        <v>0</v>
      </c>
      <c r="X6" s="1">
        <f t="shared" si="3"/>
        <v>0</v>
      </c>
      <c r="Y6" s="1">
        <f t="shared" si="3"/>
        <v>0</v>
      </c>
      <c r="Z6" s="1">
        <f t="shared" si="3"/>
        <v>0</v>
      </c>
      <c r="AA6" s="1">
        <f t="shared" si="3"/>
        <v>0</v>
      </c>
      <c r="AB6" s="1">
        <f t="shared" si="3"/>
        <v>1</v>
      </c>
      <c r="AC6" s="1">
        <f t="shared" si="3"/>
        <v>1</v>
      </c>
      <c r="AD6" s="1">
        <f t="shared" si="3"/>
        <v>0</v>
      </c>
      <c r="AE6" s="1">
        <f t="shared" si="3"/>
        <v>0</v>
      </c>
      <c r="AF6" s="1">
        <f t="shared" si="3"/>
        <v>0</v>
      </c>
      <c r="AG6" s="1">
        <f t="shared" si="3"/>
        <v>0</v>
      </c>
      <c r="AH6" s="1">
        <f t="shared" si="3"/>
        <v>0</v>
      </c>
    </row>
    <row r="7" spans="1:34" ht="15.75" customHeight="1">
      <c r="A7" s="7" t="s">
        <v>49</v>
      </c>
      <c r="B7" s="1" t="str">
        <f>VLOOKUP($A7,'Partner Data'!$A:$E,5,FALSE)</f>
        <v>Community-Driven Innovation</v>
      </c>
      <c r="C7" s="1">
        <f t="shared" ref="C7:AH7" si="4">IF(NOT(ISERROR(FIND(C$2,$B7))),1,0)</f>
        <v>0</v>
      </c>
      <c r="D7" s="1">
        <f t="shared" si="4"/>
        <v>1</v>
      </c>
      <c r="E7" s="1">
        <f t="shared" si="4"/>
        <v>0</v>
      </c>
      <c r="F7" s="1">
        <f t="shared" si="4"/>
        <v>0</v>
      </c>
      <c r="G7" s="1">
        <f t="shared" si="4"/>
        <v>0</v>
      </c>
      <c r="H7" s="1">
        <f t="shared" si="4"/>
        <v>0</v>
      </c>
      <c r="I7" s="1">
        <f t="shared" si="4"/>
        <v>0</v>
      </c>
      <c r="J7" s="1">
        <f t="shared" si="4"/>
        <v>0</v>
      </c>
      <c r="K7" s="1">
        <f t="shared" si="4"/>
        <v>1</v>
      </c>
      <c r="L7" s="1">
        <f t="shared" si="4"/>
        <v>0</v>
      </c>
      <c r="M7" s="1">
        <f t="shared" si="4"/>
        <v>0</v>
      </c>
      <c r="N7" s="1">
        <f t="shared" si="4"/>
        <v>0</v>
      </c>
      <c r="O7" s="1">
        <f t="shared" si="4"/>
        <v>0</v>
      </c>
      <c r="P7" s="1">
        <f t="shared" si="4"/>
        <v>0</v>
      </c>
      <c r="Q7" s="1">
        <f t="shared" si="4"/>
        <v>0</v>
      </c>
      <c r="R7" s="1">
        <f t="shared" si="4"/>
        <v>0</v>
      </c>
      <c r="S7" s="1">
        <f t="shared" si="4"/>
        <v>0</v>
      </c>
      <c r="T7" s="1">
        <f t="shared" si="4"/>
        <v>1</v>
      </c>
      <c r="U7" s="1">
        <f t="shared" si="4"/>
        <v>0</v>
      </c>
      <c r="V7" s="1">
        <f t="shared" si="4"/>
        <v>0</v>
      </c>
      <c r="W7" s="1">
        <f t="shared" si="4"/>
        <v>0</v>
      </c>
      <c r="X7" s="1">
        <f t="shared" si="4"/>
        <v>0</v>
      </c>
      <c r="Y7" s="1">
        <f t="shared" si="4"/>
        <v>1</v>
      </c>
      <c r="Z7" s="1">
        <f t="shared" si="4"/>
        <v>1</v>
      </c>
      <c r="AA7" s="1">
        <f t="shared" si="4"/>
        <v>0</v>
      </c>
      <c r="AB7" s="1">
        <f t="shared" si="4"/>
        <v>0</v>
      </c>
      <c r="AC7" s="1">
        <f t="shared" si="4"/>
        <v>0</v>
      </c>
      <c r="AD7" s="1">
        <f t="shared" si="4"/>
        <v>1</v>
      </c>
      <c r="AE7" s="1">
        <f t="shared" si="4"/>
        <v>0</v>
      </c>
      <c r="AF7" s="1">
        <f t="shared" si="4"/>
        <v>1</v>
      </c>
      <c r="AG7" s="1">
        <f t="shared" si="4"/>
        <v>1</v>
      </c>
      <c r="AH7" s="1">
        <f t="shared" si="4"/>
        <v>0</v>
      </c>
    </row>
    <row r="8" spans="1:34" ht="15.75" customHeight="1">
      <c r="A8" s="7" t="s">
        <v>51</v>
      </c>
      <c r="B8" s="1" t="str">
        <f>VLOOKUP($A8,'Partner Data'!$A:$E,5,FALSE)</f>
        <v>Community-Driven Innovation</v>
      </c>
      <c r="C8" s="1">
        <f t="shared" ref="C8:AH8" si="5">IF(NOT(ISERROR(FIND(C$2,$B8))),1,0)</f>
        <v>0</v>
      </c>
      <c r="D8" s="1">
        <f t="shared" si="5"/>
        <v>1</v>
      </c>
      <c r="E8" s="1">
        <f t="shared" si="5"/>
        <v>0</v>
      </c>
      <c r="F8" s="1">
        <f t="shared" si="5"/>
        <v>0</v>
      </c>
      <c r="G8" s="1">
        <f t="shared" si="5"/>
        <v>0</v>
      </c>
      <c r="H8" s="1">
        <f t="shared" si="5"/>
        <v>0</v>
      </c>
      <c r="I8" s="1">
        <f t="shared" si="5"/>
        <v>0</v>
      </c>
      <c r="J8" s="1">
        <f t="shared" si="5"/>
        <v>0</v>
      </c>
      <c r="K8" s="1">
        <f t="shared" si="5"/>
        <v>1</v>
      </c>
      <c r="L8" s="1">
        <f t="shared" si="5"/>
        <v>0</v>
      </c>
      <c r="M8" s="1">
        <f t="shared" si="5"/>
        <v>0</v>
      </c>
      <c r="N8" s="1">
        <f t="shared" si="5"/>
        <v>0</v>
      </c>
      <c r="O8" s="1">
        <f t="shared" si="5"/>
        <v>0</v>
      </c>
      <c r="P8" s="1">
        <f t="shared" si="5"/>
        <v>0</v>
      </c>
      <c r="Q8" s="1">
        <f t="shared" si="5"/>
        <v>0</v>
      </c>
      <c r="R8" s="1">
        <f t="shared" si="5"/>
        <v>0</v>
      </c>
      <c r="S8" s="1">
        <f t="shared" si="5"/>
        <v>0</v>
      </c>
      <c r="T8" s="1">
        <f t="shared" si="5"/>
        <v>1</v>
      </c>
      <c r="U8" s="1">
        <f t="shared" si="5"/>
        <v>0</v>
      </c>
      <c r="V8" s="1">
        <f t="shared" si="5"/>
        <v>0</v>
      </c>
      <c r="W8" s="1">
        <f t="shared" si="5"/>
        <v>0</v>
      </c>
      <c r="X8" s="1">
        <f t="shared" si="5"/>
        <v>0</v>
      </c>
      <c r="Y8" s="1">
        <f t="shared" si="5"/>
        <v>1</v>
      </c>
      <c r="Z8" s="1">
        <f t="shared" si="5"/>
        <v>1</v>
      </c>
      <c r="AA8" s="1">
        <f t="shared" si="5"/>
        <v>0</v>
      </c>
      <c r="AB8" s="1">
        <f t="shared" si="5"/>
        <v>0</v>
      </c>
      <c r="AC8" s="1">
        <f t="shared" si="5"/>
        <v>0</v>
      </c>
      <c r="AD8" s="1">
        <f t="shared" si="5"/>
        <v>1</v>
      </c>
      <c r="AE8" s="1">
        <f t="shared" si="5"/>
        <v>0</v>
      </c>
      <c r="AF8" s="1">
        <f t="shared" si="5"/>
        <v>1</v>
      </c>
      <c r="AG8" s="1">
        <f t="shared" si="5"/>
        <v>1</v>
      </c>
      <c r="AH8" s="1">
        <f t="shared" si="5"/>
        <v>0</v>
      </c>
    </row>
    <row r="9" spans="1:34" ht="15.75" customHeight="1">
      <c r="A9" s="7" t="s">
        <v>53</v>
      </c>
      <c r="B9" s="1" t="str">
        <f>VLOOKUP($A9,'Partner Data'!$A:$E,5,FALSE)</f>
        <v>Circular Economy</v>
      </c>
      <c r="C9" s="1">
        <f t="shared" ref="C9:AH9" si="6">IF(NOT(ISERROR(FIND(C$2,$B9))),1,0)</f>
        <v>1</v>
      </c>
      <c r="D9" s="1">
        <f t="shared" si="6"/>
        <v>0</v>
      </c>
      <c r="E9" s="1">
        <f t="shared" si="6"/>
        <v>1</v>
      </c>
      <c r="F9" s="1">
        <f t="shared" si="6"/>
        <v>0</v>
      </c>
      <c r="G9" s="1">
        <f t="shared" si="6"/>
        <v>0</v>
      </c>
      <c r="H9" s="1">
        <f t="shared" si="6"/>
        <v>0</v>
      </c>
      <c r="I9" s="1">
        <f t="shared" si="6"/>
        <v>0</v>
      </c>
      <c r="J9" s="1">
        <f t="shared" si="6"/>
        <v>0</v>
      </c>
      <c r="K9" s="1">
        <f t="shared" si="6"/>
        <v>0</v>
      </c>
      <c r="L9" s="1">
        <f t="shared" si="6"/>
        <v>0</v>
      </c>
      <c r="M9" s="1">
        <f t="shared" si="6"/>
        <v>0</v>
      </c>
      <c r="N9" s="1">
        <f t="shared" si="6"/>
        <v>0</v>
      </c>
      <c r="O9" s="1">
        <f t="shared" si="6"/>
        <v>0</v>
      </c>
      <c r="P9" s="1">
        <f t="shared" si="6"/>
        <v>0</v>
      </c>
      <c r="Q9" s="1">
        <f t="shared" si="6"/>
        <v>1</v>
      </c>
      <c r="R9" s="1">
        <f t="shared" si="6"/>
        <v>0</v>
      </c>
      <c r="S9" s="1">
        <f t="shared" si="6"/>
        <v>0</v>
      </c>
      <c r="T9" s="1">
        <f t="shared" si="6"/>
        <v>0</v>
      </c>
      <c r="U9" s="1">
        <f t="shared" si="6"/>
        <v>1</v>
      </c>
      <c r="V9" s="1">
        <f t="shared" si="6"/>
        <v>0</v>
      </c>
      <c r="W9" s="1">
        <f t="shared" si="6"/>
        <v>1</v>
      </c>
      <c r="X9" s="1">
        <f t="shared" si="6"/>
        <v>1</v>
      </c>
      <c r="Y9" s="1">
        <f t="shared" si="6"/>
        <v>0</v>
      </c>
      <c r="Z9" s="1">
        <f t="shared" si="6"/>
        <v>0</v>
      </c>
      <c r="AA9" s="1">
        <f t="shared" si="6"/>
        <v>1</v>
      </c>
      <c r="AB9" s="1">
        <f t="shared" si="6"/>
        <v>0</v>
      </c>
      <c r="AC9" s="1">
        <f t="shared" si="6"/>
        <v>0</v>
      </c>
      <c r="AD9" s="1">
        <f t="shared" si="6"/>
        <v>0</v>
      </c>
      <c r="AE9" s="1">
        <f t="shared" si="6"/>
        <v>0</v>
      </c>
      <c r="AF9" s="1">
        <f t="shared" si="6"/>
        <v>0</v>
      </c>
      <c r="AG9" s="1">
        <f t="shared" si="6"/>
        <v>0</v>
      </c>
      <c r="AH9" s="1">
        <f t="shared" si="6"/>
        <v>1</v>
      </c>
    </row>
    <row r="10" spans="1:34" ht="15.75" customHeight="1">
      <c r="A10" s="7" t="s">
        <v>56</v>
      </c>
      <c r="B10" s="1" t="str">
        <f>VLOOKUP($A10,'Partner Data'!$A:$E,5,FALSE)</f>
        <v>Circular Economy</v>
      </c>
      <c r="C10" s="1">
        <f t="shared" ref="C10:AH10" si="7">IF(NOT(ISERROR(FIND(C$2,$B10))),1,0)</f>
        <v>1</v>
      </c>
      <c r="D10" s="1">
        <f t="shared" si="7"/>
        <v>0</v>
      </c>
      <c r="E10" s="1">
        <f t="shared" si="7"/>
        <v>1</v>
      </c>
      <c r="F10" s="1">
        <f t="shared" si="7"/>
        <v>0</v>
      </c>
      <c r="G10" s="1">
        <f t="shared" si="7"/>
        <v>0</v>
      </c>
      <c r="H10" s="1">
        <f t="shared" si="7"/>
        <v>0</v>
      </c>
      <c r="I10" s="1">
        <f t="shared" si="7"/>
        <v>0</v>
      </c>
      <c r="J10" s="1">
        <f t="shared" si="7"/>
        <v>0</v>
      </c>
      <c r="K10" s="1">
        <f t="shared" si="7"/>
        <v>0</v>
      </c>
      <c r="L10" s="1">
        <f t="shared" si="7"/>
        <v>0</v>
      </c>
      <c r="M10" s="1">
        <f t="shared" si="7"/>
        <v>0</v>
      </c>
      <c r="N10" s="1">
        <f t="shared" si="7"/>
        <v>0</v>
      </c>
      <c r="O10" s="1">
        <f t="shared" si="7"/>
        <v>0</v>
      </c>
      <c r="P10" s="1">
        <f t="shared" si="7"/>
        <v>0</v>
      </c>
      <c r="Q10" s="1">
        <f t="shared" si="7"/>
        <v>1</v>
      </c>
      <c r="R10" s="1">
        <f t="shared" si="7"/>
        <v>0</v>
      </c>
      <c r="S10" s="1">
        <f t="shared" si="7"/>
        <v>0</v>
      </c>
      <c r="T10" s="1">
        <f t="shared" si="7"/>
        <v>0</v>
      </c>
      <c r="U10" s="1">
        <f t="shared" si="7"/>
        <v>1</v>
      </c>
      <c r="V10" s="1">
        <f t="shared" si="7"/>
        <v>0</v>
      </c>
      <c r="W10" s="1">
        <f t="shared" si="7"/>
        <v>1</v>
      </c>
      <c r="X10" s="1">
        <f t="shared" si="7"/>
        <v>1</v>
      </c>
      <c r="Y10" s="1">
        <f t="shared" si="7"/>
        <v>0</v>
      </c>
      <c r="Z10" s="1">
        <f t="shared" si="7"/>
        <v>0</v>
      </c>
      <c r="AA10" s="1">
        <f t="shared" si="7"/>
        <v>1</v>
      </c>
      <c r="AB10" s="1">
        <f t="shared" si="7"/>
        <v>0</v>
      </c>
      <c r="AC10" s="1">
        <f t="shared" si="7"/>
        <v>0</v>
      </c>
      <c r="AD10" s="1">
        <f t="shared" si="7"/>
        <v>0</v>
      </c>
      <c r="AE10" s="1">
        <f t="shared" si="7"/>
        <v>0</v>
      </c>
      <c r="AF10" s="1">
        <f t="shared" si="7"/>
        <v>0</v>
      </c>
      <c r="AG10" s="1">
        <f t="shared" si="7"/>
        <v>0</v>
      </c>
      <c r="AH10" s="1">
        <f t="shared" si="7"/>
        <v>1</v>
      </c>
    </row>
    <row r="11" spans="1:34" ht="15.75" customHeight="1">
      <c r="A11" s="7" t="s">
        <v>57</v>
      </c>
      <c r="B11" s="1" t="str">
        <f>VLOOKUP($A11,'Partner Data'!$A:$E,5,FALSE)</f>
        <v>Healthy Cities,Early Childhood Development</v>
      </c>
      <c r="C11" s="1">
        <f t="shared" ref="C11:AH11" si="8">IF(NOT(ISERROR(FIND(C$2,$B11))),1,0)</f>
        <v>0</v>
      </c>
      <c r="D11" s="1">
        <f t="shared" si="8"/>
        <v>0</v>
      </c>
      <c r="E11" s="1">
        <f t="shared" si="8"/>
        <v>0</v>
      </c>
      <c r="F11" s="1">
        <f t="shared" si="8"/>
        <v>1</v>
      </c>
      <c r="G11" s="1">
        <f t="shared" si="8"/>
        <v>1</v>
      </c>
      <c r="H11" s="1">
        <f t="shared" si="8"/>
        <v>1</v>
      </c>
      <c r="I11" s="1">
        <f t="shared" si="8"/>
        <v>1</v>
      </c>
      <c r="J11" s="1">
        <f t="shared" si="8"/>
        <v>1</v>
      </c>
      <c r="K11" s="1">
        <f t="shared" si="8"/>
        <v>0</v>
      </c>
      <c r="L11" s="1">
        <f t="shared" si="8"/>
        <v>1</v>
      </c>
      <c r="M11" s="1">
        <f t="shared" si="8"/>
        <v>1</v>
      </c>
      <c r="N11" s="1">
        <f t="shared" si="8"/>
        <v>1</v>
      </c>
      <c r="O11" s="1">
        <f t="shared" si="8"/>
        <v>1</v>
      </c>
      <c r="P11" s="1">
        <f t="shared" si="8"/>
        <v>1</v>
      </c>
      <c r="Q11" s="1">
        <f t="shared" si="8"/>
        <v>0</v>
      </c>
      <c r="R11" s="1">
        <f t="shared" si="8"/>
        <v>1</v>
      </c>
      <c r="S11" s="1">
        <f t="shared" si="8"/>
        <v>1</v>
      </c>
      <c r="T11" s="1">
        <f t="shared" si="8"/>
        <v>0</v>
      </c>
      <c r="U11" s="1">
        <f t="shared" si="8"/>
        <v>0</v>
      </c>
      <c r="V11" s="1">
        <f t="shared" si="8"/>
        <v>1</v>
      </c>
      <c r="W11" s="1">
        <f t="shared" si="8"/>
        <v>0</v>
      </c>
      <c r="X11" s="1">
        <f t="shared" si="8"/>
        <v>0</v>
      </c>
      <c r="Y11" s="1">
        <f t="shared" si="8"/>
        <v>0</v>
      </c>
      <c r="Z11" s="1">
        <f t="shared" si="8"/>
        <v>0</v>
      </c>
      <c r="AA11" s="1">
        <f t="shared" si="8"/>
        <v>0</v>
      </c>
      <c r="AB11" s="1">
        <f t="shared" si="8"/>
        <v>1</v>
      </c>
      <c r="AC11" s="1">
        <f t="shared" si="8"/>
        <v>1</v>
      </c>
      <c r="AD11" s="1">
        <f t="shared" si="8"/>
        <v>0</v>
      </c>
      <c r="AE11" s="1">
        <f t="shared" si="8"/>
        <v>1</v>
      </c>
      <c r="AF11" s="1">
        <f t="shared" si="8"/>
        <v>0</v>
      </c>
      <c r="AG11" s="1">
        <f t="shared" si="8"/>
        <v>0</v>
      </c>
      <c r="AH11" s="1">
        <f t="shared" si="8"/>
        <v>0</v>
      </c>
    </row>
    <row r="12" spans="1:34" ht="15.75" customHeight="1">
      <c r="A12" s="7" t="s">
        <v>58</v>
      </c>
      <c r="B12" s="1" t="str">
        <f>VLOOKUP($A12,'Partner Data'!$A:$E,5,FALSE)</f>
        <v>Circular Economy</v>
      </c>
      <c r="C12" s="1">
        <f t="shared" ref="C12:AH12" si="9">IF(NOT(ISERROR(FIND(C$2,$B12))),1,0)</f>
        <v>1</v>
      </c>
      <c r="D12" s="1">
        <f t="shared" si="9"/>
        <v>0</v>
      </c>
      <c r="E12" s="1">
        <f t="shared" si="9"/>
        <v>1</v>
      </c>
      <c r="F12" s="1">
        <f t="shared" si="9"/>
        <v>0</v>
      </c>
      <c r="G12" s="1">
        <f t="shared" si="9"/>
        <v>0</v>
      </c>
      <c r="H12" s="1">
        <f t="shared" si="9"/>
        <v>0</v>
      </c>
      <c r="I12" s="1">
        <f t="shared" si="9"/>
        <v>0</v>
      </c>
      <c r="J12" s="1">
        <f t="shared" si="9"/>
        <v>0</v>
      </c>
      <c r="K12" s="1">
        <f t="shared" si="9"/>
        <v>0</v>
      </c>
      <c r="L12" s="1">
        <f t="shared" si="9"/>
        <v>0</v>
      </c>
      <c r="M12" s="1">
        <f t="shared" si="9"/>
        <v>0</v>
      </c>
      <c r="N12" s="1">
        <f t="shared" si="9"/>
        <v>0</v>
      </c>
      <c r="O12" s="1">
        <f t="shared" si="9"/>
        <v>0</v>
      </c>
      <c r="P12" s="1">
        <f t="shared" si="9"/>
        <v>0</v>
      </c>
      <c r="Q12" s="1">
        <f t="shared" si="9"/>
        <v>1</v>
      </c>
      <c r="R12" s="1">
        <f t="shared" si="9"/>
        <v>0</v>
      </c>
      <c r="S12" s="1">
        <f t="shared" si="9"/>
        <v>0</v>
      </c>
      <c r="T12" s="1">
        <f t="shared" si="9"/>
        <v>0</v>
      </c>
      <c r="U12" s="1">
        <f t="shared" si="9"/>
        <v>1</v>
      </c>
      <c r="V12" s="1">
        <f t="shared" si="9"/>
        <v>0</v>
      </c>
      <c r="W12" s="1">
        <f t="shared" si="9"/>
        <v>1</v>
      </c>
      <c r="X12" s="1">
        <f t="shared" si="9"/>
        <v>1</v>
      </c>
      <c r="Y12" s="1">
        <f t="shared" si="9"/>
        <v>0</v>
      </c>
      <c r="Z12" s="1">
        <f t="shared" si="9"/>
        <v>0</v>
      </c>
      <c r="AA12" s="1">
        <f t="shared" si="9"/>
        <v>1</v>
      </c>
      <c r="AB12" s="1">
        <f t="shared" si="9"/>
        <v>0</v>
      </c>
      <c r="AC12" s="1">
        <f t="shared" si="9"/>
        <v>0</v>
      </c>
      <c r="AD12" s="1">
        <f t="shared" si="9"/>
        <v>0</v>
      </c>
      <c r="AE12" s="1">
        <f t="shared" si="9"/>
        <v>0</v>
      </c>
      <c r="AF12" s="1">
        <f t="shared" si="9"/>
        <v>0</v>
      </c>
      <c r="AG12" s="1">
        <f t="shared" si="9"/>
        <v>0</v>
      </c>
      <c r="AH12" s="1">
        <f t="shared" si="9"/>
        <v>1</v>
      </c>
    </row>
    <row r="13" spans="1:34" ht="15.75" customHeight="1">
      <c r="A13" s="7" t="s">
        <v>61</v>
      </c>
      <c r="B13" s="1" t="str">
        <f>VLOOKUP($A13,'Partner Data'!$A:$E,5,FALSE)</f>
        <v>Healthy Cities,Early Childhood Development,Circular Economy</v>
      </c>
      <c r="C13" s="1">
        <f t="shared" ref="C13:AH13" si="10">IF(NOT(ISERROR(FIND(C$2,$B13))),1,0)</f>
        <v>1</v>
      </c>
      <c r="D13" s="1">
        <f t="shared" si="10"/>
        <v>0</v>
      </c>
      <c r="E13" s="1">
        <f t="shared" si="10"/>
        <v>1</v>
      </c>
      <c r="F13" s="1">
        <f t="shared" si="10"/>
        <v>1</v>
      </c>
      <c r="G13" s="1">
        <f t="shared" si="10"/>
        <v>1</v>
      </c>
      <c r="H13" s="1">
        <f t="shared" si="10"/>
        <v>1</v>
      </c>
      <c r="I13" s="1">
        <f t="shared" si="10"/>
        <v>1</v>
      </c>
      <c r="J13" s="1">
        <f t="shared" si="10"/>
        <v>1</v>
      </c>
      <c r="K13" s="1">
        <f t="shared" si="10"/>
        <v>0</v>
      </c>
      <c r="L13" s="1">
        <f t="shared" si="10"/>
        <v>1</v>
      </c>
      <c r="M13" s="1">
        <f t="shared" si="10"/>
        <v>1</v>
      </c>
      <c r="N13" s="1">
        <f t="shared" si="10"/>
        <v>1</v>
      </c>
      <c r="O13" s="1">
        <f t="shared" si="10"/>
        <v>1</v>
      </c>
      <c r="P13" s="1">
        <f t="shared" si="10"/>
        <v>1</v>
      </c>
      <c r="Q13" s="1">
        <f t="shared" si="10"/>
        <v>1</v>
      </c>
      <c r="R13" s="1">
        <f t="shared" si="10"/>
        <v>1</v>
      </c>
      <c r="S13" s="1">
        <f t="shared" si="10"/>
        <v>1</v>
      </c>
      <c r="T13" s="1">
        <f t="shared" si="10"/>
        <v>0</v>
      </c>
      <c r="U13" s="1">
        <f t="shared" si="10"/>
        <v>1</v>
      </c>
      <c r="V13" s="1">
        <f t="shared" si="10"/>
        <v>1</v>
      </c>
      <c r="W13" s="1">
        <f t="shared" si="10"/>
        <v>1</v>
      </c>
      <c r="X13" s="1">
        <f t="shared" si="10"/>
        <v>1</v>
      </c>
      <c r="Y13" s="1">
        <f t="shared" si="10"/>
        <v>0</v>
      </c>
      <c r="Z13" s="1">
        <f t="shared" si="10"/>
        <v>0</v>
      </c>
      <c r="AA13" s="1">
        <f t="shared" si="10"/>
        <v>1</v>
      </c>
      <c r="AB13" s="1">
        <f t="shared" si="10"/>
        <v>1</v>
      </c>
      <c r="AC13" s="1">
        <f t="shared" si="10"/>
        <v>1</v>
      </c>
      <c r="AD13" s="1">
        <f t="shared" si="10"/>
        <v>0</v>
      </c>
      <c r="AE13" s="1">
        <f t="shared" si="10"/>
        <v>1</v>
      </c>
      <c r="AF13" s="1">
        <f t="shared" si="10"/>
        <v>0</v>
      </c>
      <c r="AG13" s="1">
        <f t="shared" si="10"/>
        <v>0</v>
      </c>
      <c r="AH13" s="1">
        <f t="shared" si="10"/>
        <v>1</v>
      </c>
    </row>
    <row r="14" spans="1:34" ht="15.75" customHeight="1">
      <c r="A14" s="7" t="s">
        <v>62</v>
      </c>
      <c r="B14" s="1" t="str">
        <f>VLOOKUP($A14,'Partner Data'!$A:$E,5,FALSE)</f>
        <v>Community-Driven Innovation,Healthy Cities,Early Childhood Development</v>
      </c>
      <c r="C14" s="1">
        <f t="shared" ref="C14:AH14" si="11">IF(NOT(ISERROR(FIND(C$2,$B14))),1,0)</f>
        <v>0</v>
      </c>
      <c r="D14" s="1">
        <f t="shared" si="11"/>
        <v>1</v>
      </c>
      <c r="E14" s="1">
        <f t="shared" si="11"/>
        <v>0</v>
      </c>
      <c r="F14" s="1">
        <f t="shared" si="11"/>
        <v>1</v>
      </c>
      <c r="G14" s="1">
        <f t="shared" si="11"/>
        <v>1</v>
      </c>
      <c r="H14" s="1">
        <f t="shared" si="11"/>
        <v>1</v>
      </c>
      <c r="I14" s="1">
        <f t="shared" si="11"/>
        <v>1</v>
      </c>
      <c r="J14" s="1">
        <f t="shared" si="11"/>
        <v>1</v>
      </c>
      <c r="K14" s="1">
        <f t="shared" si="11"/>
        <v>1</v>
      </c>
      <c r="L14" s="1">
        <f t="shared" si="11"/>
        <v>1</v>
      </c>
      <c r="M14" s="1">
        <f t="shared" si="11"/>
        <v>1</v>
      </c>
      <c r="N14" s="1">
        <f t="shared" si="11"/>
        <v>1</v>
      </c>
      <c r="O14" s="1">
        <f t="shared" si="11"/>
        <v>1</v>
      </c>
      <c r="P14" s="1">
        <f t="shared" si="11"/>
        <v>1</v>
      </c>
      <c r="Q14" s="1">
        <f t="shared" si="11"/>
        <v>0</v>
      </c>
      <c r="R14" s="1">
        <f t="shared" si="11"/>
        <v>1</v>
      </c>
      <c r="S14" s="1">
        <f t="shared" si="11"/>
        <v>1</v>
      </c>
      <c r="T14" s="1">
        <f t="shared" si="11"/>
        <v>1</v>
      </c>
      <c r="U14" s="1">
        <f t="shared" si="11"/>
        <v>0</v>
      </c>
      <c r="V14" s="1">
        <f t="shared" si="11"/>
        <v>1</v>
      </c>
      <c r="W14" s="1">
        <f t="shared" si="11"/>
        <v>0</v>
      </c>
      <c r="X14" s="1">
        <f t="shared" si="11"/>
        <v>0</v>
      </c>
      <c r="Y14" s="1">
        <f t="shared" si="11"/>
        <v>1</v>
      </c>
      <c r="Z14" s="1">
        <f t="shared" si="11"/>
        <v>1</v>
      </c>
      <c r="AA14" s="1">
        <f t="shared" si="11"/>
        <v>0</v>
      </c>
      <c r="AB14" s="1">
        <f t="shared" si="11"/>
        <v>1</v>
      </c>
      <c r="AC14" s="1">
        <f t="shared" si="11"/>
        <v>1</v>
      </c>
      <c r="AD14" s="1">
        <f t="shared" si="11"/>
        <v>1</v>
      </c>
      <c r="AE14" s="1">
        <f t="shared" si="11"/>
        <v>1</v>
      </c>
      <c r="AF14" s="1">
        <f t="shared" si="11"/>
        <v>1</v>
      </c>
      <c r="AG14" s="1">
        <f t="shared" si="11"/>
        <v>1</v>
      </c>
      <c r="AH14" s="1">
        <f t="shared" si="11"/>
        <v>0</v>
      </c>
    </row>
    <row r="15" spans="1:34" ht="15.75" customHeight="1">
      <c r="A15" s="7" t="s">
        <v>63</v>
      </c>
      <c r="B15" s="1" t="str">
        <f>VLOOKUP($A15,'Partner Data'!$A:$E,5,FALSE)</f>
        <v>Early Childhood Development</v>
      </c>
      <c r="C15" s="1">
        <f t="shared" ref="C15:AH15" si="12">IF(NOT(ISERROR(FIND(C$2,$B15))),1,0)</f>
        <v>0</v>
      </c>
      <c r="D15" s="1">
        <f t="shared" si="12"/>
        <v>0</v>
      </c>
      <c r="E15" s="1">
        <f t="shared" si="12"/>
        <v>0</v>
      </c>
      <c r="F15" s="1">
        <f t="shared" si="12"/>
        <v>0</v>
      </c>
      <c r="G15" s="1">
        <f t="shared" si="12"/>
        <v>0</v>
      </c>
      <c r="H15" s="1">
        <f t="shared" si="12"/>
        <v>0</v>
      </c>
      <c r="I15" s="1">
        <f t="shared" si="12"/>
        <v>1</v>
      </c>
      <c r="J15" s="1">
        <f t="shared" si="12"/>
        <v>1</v>
      </c>
      <c r="K15" s="1">
        <f t="shared" si="12"/>
        <v>0</v>
      </c>
      <c r="L15" s="1">
        <f t="shared" si="12"/>
        <v>0</v>
      </c>
      <c r="M15" s="1">
        <f t="shared" si="12"/>
        <v>1</v>
      </c>
      <c r="N15" s="1">
        <f t="shared" si="12"/>
        <v>1</v>
      </c>
      <c r="O15" s="1">
        <f t="shared" si="12"/>
        <v>1</v>
      </c>
      <c r="P15" s="1">
        <f t="shared" si="12"/>
        <v>1</v>
      </c>
      <c r="Q15" s="1">
        <f t="shared" si="12"/>
        <v>0</v>
      </c>
      <c r="R15" s="1">
        <f t="shared" si="12"/>
        <v>0</v>
      </c>
      <c r="S15" s="1">
        <f t="shared" si="12"/>
        <v>1</v>
      </c>
      <c r="T15" s="1">
        <f t="shared" si="12"/>
        <v>0</v>
      </c>
      <c r="U15" s="1">
        <f t="shared" si="12"/>
        <v>0</v>
      </c>
      <c r="V15" s="1">
        <f t="shared" si="12"/>
        <v>0</v>
      </c>
      <c r="W15" s="1">
        <f t="shared" si="12"/>
        <v>0</v>
      </c>
      <c r="X15" s="1">
        <f t="shared" si="12"/>
        <v>0</v>
      </c>
      <c r="Y15" s="1">
        <f t="shared" si="12"/>
        <v>0</v>
      </c>
      <c r="Z15" s="1">
        <f t="shared" si="12"/>
        <v>0</v>
      </c>
      <c r="AA15" s="1">
        <f t="shared" si="12"/>
        <v>0</v>
      </c>
      <c r="AB15" s="1">
        <f t="shared" si="12"/>
        <v>0</v>
      </c>
      <c r="AC15" s="1">
        <f t="shared" si="12"/>
        <v>0</v>
      </c>
      <c r="AD15" s="1">
        <f t="shared" si="12"/>
        <v>0</v>
      </c>
      <c r="AE15" s="1">
        <f t="shared" si="12"/>
        <v>1</v>
      </c>
      <c r="AF15" s="1">
        <f t="shared" si="12"/>
        <v>0</v>
      </c>
      <c r="AG15" s="1">
        <f t="shared" si="12"/>
        <v>0</v>
      </c>
      <c r="AH15" s="1">
        <f t="shared" si="12"/>
        <v>0</v>
      </c>
    </row>
    <row r="16" spans="1:34" ht="15.75" customHeight="1">
      <c r="A16" s="7" t="s">
        <v>64</v>
      </c>
      <c r="B16" s="1" t="str">
        <f>VLOOKUP($A16,'Partner Data'!$A:$E,5,FALSE)</f>
        <v>Circular Economy</v>
      </c>
      <c r="C16" s="1">
        <f t="shared" ref="C16:AH16" si="13">IF(NOT(ISERROR(FIND(C$2,$B16))),1,0)</f>
        <v>1</v>
      </c>
      <c r="D16" s="1">
        <f t="shared" si="13"/>
        <v>0</v>
      </c>
      <c r="E16" s="1">
        <f t="shared" si="13"/>
        <v>1</v>
      </c>
      <c r="F16" s="1">
        <f t="shared" si="13"/>
        <v>0</v>
      </c>
      <c r="G16" s="1">
        <f t="shared" si="13"/>
        <v>0</v>
      </c>
      <c r="H16" s="1">
        <f t="shared" si="13"/>
        <v>0</v>
      </c>
      <c r="I16" s="1">
        <f t="shared" si="13"/>
        <v>0</v>
      </c>
      <c r="J16" s="1">
        <f t="shared" si="13"/>
        <v>0</v>
      </c>
      <c r="K16" s="1">
        <f t="shared" si="13"/>
        <v>0</v>
      </c>
      <c r="L16" s="1">
        <f t="shared" si="13"/>
        <v>0</v>
      </c>
      <c r="M16" s="1">
        <f t="shared" si="13"/>
        <v>0</v>
      </c>
      <c r="N16" s="1">
        <f t="shared" si="13"/>
        <v>0</v>
      </c>
      <c r="O16" s="1">
        <f t="shared" si="13"/>
        <v>0</v>
      </c>
      <c r="P16" s="1">
        <f t="shared" si="13"/>
        <v>0</v>
      </c>
      <c r="Q16" s="1">
        <f t="shared" si="13"/>
        <v>1</v>
      </c>
      <c r="R16" s="1">
        <f t="shared" si="13"/>
        <v>0</v>
      </c>
      <c r="S16" s="1">
        <f t="shared" si="13"/>
        <v>0</v>
      </c>
      <c r="T16" s="1">
        <f t="shared" si="13"/>
        <v>0</v>
      </c>
      <c r="U16" s="1">
        <f t="shared" si="13"/>
        <v>1</v>
      </c>
      <c r="V16" s="1">
        <f t="shared" si="13"/>
        <v>0</v>
      </c>
      <c r="W16" s="1">
        <f t="shared" si="13"/>
        <v>1</v>
      </c>
      <c r="X16" s="1">
        <f t="shared" si="13"/>
        <v>1</v>
      </c>
      <c r="Y16" s="1">
        <f t="shared" si="13"/>
        <v>0</v>
      </c>
      <c r="Z16" s="1">
        <f t="shared" si="13"/>
        <v>0</v>
      </c>
      <c r="AA16" s="1">
        <f t="shared" si="13"/>
        <v>1</v>
      </c>
      <c r="AB16" s="1">
        <f t="shared" si="13"/>
        <v>0</v>
      </c>
      <c r="AC16" s="1">
        <f t="shared" si="13"/>
        <v>0</v>
      </c>
      <c r="AD16" s="1">
        <f t="shared" si="13"/>
        <v>0</v>
      </c>
      <c r="AE16" s="1">
        <f t="shared" si="13"/>
        <v>0</v>
      </c>
      <c r="AF16" s="1">
        <f t="shared" si="13"/>
        <v>0</v>
      </c>
      <c r="AG16" s="1">
        <f t="shared" si="13"/>
        <v>0</v>
      </c>
      <c r="AH16" s="1">
        <f t="shared" si="13"/>
        <v>1</v>
      </c>
    </row>
    <row r="17" spans="1:34" ht="15.75" customHeight="1">
      <c r="A17" s="7" t="s">
        <v>67</v>
      </c>
      <c r="B17" s="1" t="str">
        <f>VLOOKUP($A17,'Partner Data'!$A:$E,5,FALSE)</f>
        <v>Healthy Cities</v>
      </c>
      <c r="C17" s="1">
        <f t="shared" ref="C17:AH17" si="14">IF(NOT(ISERROR(FIND(C$2,$B17))),1,0)</f>
        <v>0</v>
      </c>
      <c r="D17" s="1">
        <f t="shared" si="14"/>
        <v>0</v>
      </c>
      <c r="E17" s="1">
        <f t="shared" si="14"/>
        <v>0</v>
      </c>
      <c r="F17" s="1">
        <f t="shared" si="14"/>
        <v>1</v>
      </c>
      <c r="G17" s="1">
        <f t="shared" si="14"/>
        <v>1</v>
      </c>
      <c r="H17" s="1">
        <f t="shared" si="14"/>
        <v>1</v>
      </c>
      <c r="I17" s="1">
        <f t="shared" si="14"/>
        <v>0</v>
      </c>
      <c r="J17" s="1">
        <f t="shared" si="14"/>
        <v>0</v>
      </c>
      <c r="K17" s="1">
        <f t="shared" si="14"/>
        <v>0</v>
      </c>
      <c r="L17" s="1">
        <f t="shared" si="14"/>
        <v>1</v>
      </c>
      <c r="M17" s="1">
        <f t="shared" si="14"/>
        <v>0</v>
      </c>
      <c r="N17" s="1">
        <f t="shared" si="14"/>
        <v>0</v>
      </c>
      <c r="O17" s="1">
        <f t="shared" si="14"/>
        <v>0</v>
      </c>
      <c r="P17" s="1">
        <f t="shared" si="14"/>
        <v>0</v>
      </c>
      <c r="Q17" s="1">
        <f t="shared" si="14"/>
        <v>0</v>
      </c>
      <c r="R17" s="1">
        <f t="shared" si="14"/>
        <v>1</v>
      </c>
      <c r="S17" s="1">
        <f t="shared" si="14"/>
        <v>0</v>
      </c>
      <c r="T17" s="1">
        <f t="shared" si="14"/>
        <v>0</v>
      </c>
      <c r="U17" s="1">
        <f t="shared" si="14"/>
        <v>0</v>
      </c>
      <c r="V17" s="1">
        <f t="shared" si="14"/>
        <v>1</v>
      </c>
      <c r="W17" s="1">
        <f t="shared" si="14"/>
        <v>0</v>
      </c>
      <c r="X17" s="1">
        <f t="shared" si="14"/>
        <v>0</v>
      </c>
      <c r="Y17" s="1">
        <f t="shared" si="14"/>
        <v>0</v>
      </c>
      <c r="Z17" s="1">
        <f t="shared" si="14"/>
        <v>0</v>
      </c>
      <c r="AA17" s="1">
        <f t="shared" si="14"/>
        <v>0</v>
      </c>
      <c r="AB17" s="1">
        <f t="shared" si="14"/>
        <v>1</v>
      </c>
      <c r="AC17" s="1">
        <f t="shared" si="14"/>
        <v>1</v>
      </c>
      <c r="AD17" s="1">
        <f t="shared" si="14"/>
        <v>0</v>
      </c>
      <c r="AE17" s="1">
        <f t="shared" si="14"/>
        <v>0</v>
      </c>
      <c r="AF17" s="1">
        <f t="shared" si="14"/>
        <v>0</v>
      </c>
      <c r="AG17" s="1">
        <f t="shared" si="14"/>
        <v>0</v>
      </c>
      <c r="AH17" s="1">
        <f t="shared" si="14"/>
        <v>0</v>
      </c>
    </row>
    <row r="18" spans="1:34" ht="15.75" customHeight="1">
      <c r="A18" s="7" t="s">
        <v>69</v>
      </c>
      <c r="B18" s="1" t="str">
        <f>VLOOKUP($A18,'Partner Data'!$A:$E,5,FALSE)</f>
        <v>Healthy Cities,Circular Economy</v>
      </c>
      <c r="C18" s="1">
        <f t="shared" ref="C18:AH18" si="15">IF(NOT(ISERROR(FIND(C$2,$B18))),1,0)</f>
        <v>1</v>
      </c>
      <c r="D18" s="1">
        <f t="shared" si="15"/>
        <v>0</v>
      </c>
      <c r="E18" s="1">
        <f t="shared" si="15"/>
        <v>1</v>
      </c>
      <c r="F18" s="1">
        <f t="shared" si="15"/>
        <v>1</v>
      </c>
      <c r="G18" s="1">
        <f t="shared" si="15"/>
        <v>1</v>
      </c>
      <c r="H18" s="1">
        <f t="shared" si="15"/>
        <v>1</v>
      </c>
      <c r="I18" s="1">
        <f t="shared" si="15"/>
        <v>0</v>
      </c>
      <c r="J18" s="1">
        <f t="shared" si="15"/>
        <v>0</v>
      </c>
      <c r="K18" s="1">
        <f t="shared" si="15"/>
        <v>0</v>
      </c>
      <c r="L18" s="1">
        <f t="shared" si="15"/>
        <v>1</v>
      </c>
      <c r="M18" s="1">
        <f t="shared" si="15"/>
        <v>0</v>
      </c>
      <c r="N18" s="1">
        <f t="shared" si="15"/>
        <v>0</v>
      </c>
      <c r="O18" s="1">
        <f t="shared" si="15"/>
        <v>0</v>
      </c>
      <c r="P18" s="1">
        <f t="shared" si="15"/>
        <v>0</v>
      </c>
      <c r="Q18" s="1">
        <f t="shared" si="15"/>
        <v>1</v>
      </c>
      <c r="R18" s="1">
        <f t="shared" si="15"/>
        <v>1</v>
      </c>
      <c r="S18" s="1">
        <f t="shared" si="15"/>
        <v>0</v>
      </c>
      <c r="T18" s="1">
        <f t="shared" si="15"/>
        <v>0</v>
      </c>
      <c r="U18" s="1">
        <f t="shared" si="15"/>
        <v>1</v>
      </c>
      <c r="V18" s="1">
        <f t="shared" si="15"/>
        <v>1</v>
      </c>
      <c r="W18" s="1">
        <f t="shared" si="15"/>
        <v>1</v>
      </c>
      <c r="X18" s="1">
        <f t="shared" si="15"/>
        <v>1</v>
      </c>
      <c r="Y18" s="1">
        <f t="shared" si="15"/>
        <v>0</v>
      </c>
      <c r="Z18" s="1">
        <f t="shared" si="15"/>
        <v>0</v>
      </c>
      <c r="AA18" s="1">
        <f t="shared" si="15"/>
        <v>1</v>
      </c>
      <c r="AB18" s="1">
        <f t="shared" si="15"/>
        <v>1</v>
      </c>
      <c r="AC18" s="1">
        <f t="shared" si="15"/>
        <v>1</v>
      </c>
      <c r="AD18" s="1">
        <f t="shared" si="15"/>
        <v>0</v>
      </c>
      <c r="AE18" s="1">
        <f t="shared" si="15"/>
        <v>0</v>
      </c>
      <c r="AF18" s="1">
        <f t="shared" si="15"/>
        <v>0</v>
      </c>
      <c r="AG18" s="1">
        <f t="shared" si="15"/>
        <v>0</v>
      </c>
      <c r="AH18" s="1">
        <f t="shared" si="15"/>
        <v>1</v>
      </c>
    </row>
    <row r="19" spans="1:34" ht="15.75" customHeight="1">
      <c r="A19" s="7" t="s">
        <v>70</v>
      </c>
      <c r="B19" s="1" t="str">
        <f>VLOOKUP($A19,'Partner Data'!$A:$E,5,FALSE)</f>
        <v>Circular Economy</v>
      </c>
      <c r="C19" s="1">
        <f t="shared" ref="C19:AH19" si="16">IF(NOT(ISERROR(FIND(C$2,$B19))),1,0)</f>
        <v>1</v>
      </c>
      <c r="D19" s="1">
        <f t="shared" si="16"/>
        <v>0</v>
      </c>
      <c r="E19" s="1">
        <f t="shared" si="16"/>
        <v>1</v>
      </c>
      <c r="F19" s="1">
        <f t="shared" si="16"/>
        <v>0</v>
      </c>
      <c r="G19" s="1">
        <f t="shared" si="16"/>
        <v>0</v>
      </c>
      <c r="H19" s="1">
        <f t="shared" si="16"/>
        <v>0</v>
      </c>
      <c r="I19" s="1">
        <f t="shared" si="16"/>
        <v>0</v>
      </c>
      <c r="J19" s="1">
        <f t="shared" si="16"/>
        <v>0</v>
      </c>
      <c r="K19" s="1">
        <f t="shared" si="16"/>
        <v>0</v>
      </c>
      <c r="L19" s="1">
        <f t="shared" si="16"/>
        <v>0</v>
      </c>
      <c r="M19" s="1">
        <f t="shared" si="16"/>
        <v>0</v>
      </c>
      <c r="N19" s="1">
        <f t="shared" si="16"/>
        <v>0</v>
      </c>
      <c r="O19" s="1">
        <f t="shared" si="16"/>
        <v>0</v>
      </c>
      <c r="P19" s="1">
        <f t="shared" si="16"/>
        <v>0</v>
      </c>
      <c r="Q19" s="1">
        <f t="shared" si="16"/>
        <v>1</v>
      </c>
      <c r="R19" s="1">
        <f t="shared" si="16"/>
        <v>0</v>
      </c>
      <c r="S19" s="1">
        <f t="shared" si="16"/>
        <v>0</v>
      </c>
      <c r="T19" s="1">
        <f t="shared" si="16"/>
        <v>0</v>
      </c>
      <c r="U19" s="1">
        <f t="shared" si="16"/>
        <v>1</v>
      </c>
      <c r="V19" s="1">
        <f t="shared" si="16"/>
        <v>0</v>
      </c>
      <c r="W19" s="1">
        <f t="shared" si="16"/>
        <v>1</v>
      </c>
      <c r="X19" s="1">
        <f t="shared" si="16"/>
        <v>1</v>
      </c>
      <c r="Y19" s="1">
        <f t="shared" si="16"/>
        <v>0</v>
      </c>
      <c r="Z19" s="1">
        <f t="shared" si="16"/>
        <v>0</v>
      </c>
      <c r="AA19" s="1">
        <f t="shared" si="16"/>
        <v>1</v>
      </c>
      <c r="AB19" s="1">
        <f t="shared" si="16"/>
        <v>0</v>
      </c>
      <c r="AC19" s="1">
        <f t="shared" si="16"/>
        <v>0</v>
      </c>
      <c r="AD19" s="1">
        <f t="shared" si="16"/>
        <v>0</v>
      </c>
      <c r="AE19" s="1">
        <f t="shared" si="16"/>
        <v>0</v>
      </c>
      <c r="AF19" s="1">
        <f t="shared" si="16"/>
        <v>0</v>
      </c>
      <c r="AG19" s="1">
        <f t="shared" si="16"/>
        <v>0</v>
      </c>
      <c r="AH19" s="1">
        <f t="shared" si="16"/>
        <v>1</v>
      </c>
    </row>
    <row r="20" spans="1:34" ht="15.75" customHeight="1">
      <c r="A20" s="7" t="s">
        <v>72</v>
      </c>
      <c r="B20" s="1" t="str">
        <f>VLOOKUP($A20,'Partner Data'!$A:$E,5,FALSE)</f>
        <v>Community-Driven Innovation,Healthy Cities,Early Childhood Development</v>
      </c>
      <c r="C20" s="1">
        <f t="shared" ref="C20:AH20" si="17">IF(NOT(ISERROR(FIND(C$2,$B20))),1,0)</f>
        <v>0</v>
      </c>
      <c r="D20" s="1">
        <f t="shared" si="17"/>
        <v>1</v>
      </c>
      <c r="E20" s="1">
        <f t="shared" si="17"/>
        <v>0</v>
      </c>
      <c r="F20" s="1">
        <f t="shared" si="17"/>
        <v>1</v>
      </c>
      <c r="G20" s="1">
        <f t="shared" si="17"/>
        <v>1</v>
      </c>
      <c r="H20" s="1">
        <f t="shared" si="17"/>
        <v>1</v>
      </c>
      <c r="I20" s="1">
        <f t="shared" si="17"/>
        <v>1</v>
      </c>
      <c r="J20" s="1">
        <f t="shared" si="17"/>
        <v>1</v>
      </c>
      <c r="K20" s="1">
        <f t="shared" si="17"/>
        <v>1</v>
      </c>
      <c r="L20" s="1">
        <f t="shared" si="17"/>
        <v>1</v>
      </c>
      <c r="M20" s="1">
        <f t="shared" si="17"/>
        <v>1</v>
      </c>
      <c r="N20" s="1">
        <f t="shared" si="17"/>
        <v>1</v>
      </c>
      <c r="O20" s="1">
        <f t="shared" si="17"/>
        <v>1</v>
      </c>
      <c r="P20" s="1">
        <f t="shared" si="17"/>
        <v>1</v>
      </c>
      <c r="Q20" s="1">
        <f t="shared" si="17"/>
        <v>0</v>
      </c>
      <c r="R20" s="1">
        <f t="shared" si="17"/>
        <v>1</v>
      </c>
      <c r="S20" s="1">
        <f t="shared" si="17"/>
        <v>1</v>
      </c>
      <c r="T20" s="1">
        <f t="shared" si="17"/>
        <v>1</v>
      </c>
      <c r="U20" s="1">
        <f t="shared" si="17"/>
        <v>0</v>
      </c>
      <c r="V20" s="1">
        <f t="shared" si="17"/>
        <v>1</v>
      </c>
      <c r="W20" s="1">
        <f t="shared" si="17"/>
        <v>0</v>
      </c>
      <c r="X20" s="1">
        <f t="shared" si="17"/>
        <v>0</v>
      </c>
      <c r="Y20" s="1">
        <f t="shared" si="17"/>
        <v>1</v>
      </c>
      <c r="Z20" s="1">
        <f t="shared" si="17"/>
        <v>1</v>
      </c>
      <c r="AA20" s="1">
        <f t="shared" si="17"/>
        <v>0</v>
      </c>
      <c r="AB20" s="1">
        <f t="shared" si="17"/>
        <v>1</v>
      </c>
      <c r="AC20" s="1">
        <f t="shared" si="17"/>
        <v>1</v>
      </c>
      <c r="AD20" s="1">
        <f t="shared" si="17"/>
        <v>1</v>
      </c>
      <c r="AE20" s="1">
        <f t="shared" si="17"/>
        <v>1</v>
      </c>
      <c r="AF20" s="1">
        <f t="shared" si="17"/>
        <v>1</v>
      </c>
      <c r="AG20" s="1">
        <f t="shared" si="17"/>
        <v>1</v>
      </c>
      <c r="AH20" s="1">
        <f t="shared" si="17"/>
        <v>0</v>
      </c>
    </row>
    <row r="21" spans="1:34" ht="15.75" customHeight="1">
      <c r="A21" s="7" t="s">
        <v>73</v>
      </c>
      <c r="B21" s="1" t="str">
        <f>VLOOKUP($A21,'Partner Data'!$A:$E,5,FALSE)</f>
        <v>Community-Driven Innovation,Healthy Cities,Circular Economy</v>
      </c>
      <c r="C21" s="1">
        <f t="shared" ref="C21:AH21" si="18">IF(NOT(ISERROR(FIND(C$2,$B21))),1,0)</f>
        <v>1</v>
      </c>
      <c r="D21" s="1">
        <f t="shared" si="18"/>
        <v>1</v>
      </c>
      <c r="E21" s="1">
        <f t="shared" si="18"/>
        <v>1</v>
      </c>
      <c r="F21" s="1">
        <f t="shared" si="18"/>
        <v>1</v>
      </c>
      <c r="G21" s="1">
        <f t="shared" si="18"/>
        <v>1</v>
      </c>
      <c r="H21" s="1">
        <f t="shared" si="18"/>
        <v>1</v>
      </c>
      <c r="I21" s="1">
        <f t="shared" si="18"/>
        <v>0</v>
      </c>
      <c r="J21" s="1">
        <f t="shared" si="18"/>
        <v>0</v>
      </c>
      <c r="K21" s="1">
        <f t="shared" si="18"/>
        <v>1</v>
      </c>
      <c r="L21" s="1">
        <f t="shared" si="18"/>
        <v>1</v>
      </c>
      <c r="M21" s="1">
        <f t="shared" si="18"/>
        <v>0</v>
      </c>
      <c r="N21" s="1">
        <f t="shared" si="18"/>
        <v>0</v>
      </c>
      <c r="O21" s="1">
        <f t="shared" si="18"/>
        <v>0</v>
      </c>
      <c r="P21" s="1">
        <f t="shared" si="18"/>
        <v>0</v>
      </c>
      <c r="Q21" s="1">
        <f t="shared" si="18"/>
        <v>1</v>
      </c>
      <c r="R21" s="1">
        <f t="shared" si="18"/>
        <v>1</v>
      </c>
      <c r="S21" s="1">
        <f t="shared" si="18"/>
        <v>0</v>
      </c>
      <c r="T21" s="1">
        <f t="shared" si="18"/>
        <v>1</v>
      </c>
      <c r="U21" s="1">
        <f t="shared" si="18"/>
        <v>1</v>
      </c>
      <c r="V21" s="1">
        <f t="shared" si="18"/>
        <v>1</v>
      </c>
      <c r="W21" s="1">
        <f t="shared" si="18"/>
        <v>1</v>
      </c>
      <c r="X21" s="1">
        <f t="shared" si="18"/>
        <v>1</v>
      </c>
      <c r="Y21" s="1">
        <f t="shared" si="18"/>
        <v>1</v>
      </c>
      <c r="Z21" s="1">
        <f t="shared" si="18"/>
        <v>1</v>
      </c>
      <c r="AA21" s="1">
        <f t="shared" si="18"/>
        <v>1</v>
      </c>
      <c r="AB21" s="1">
        <f t="shared" si="18"/>
        <v>1</v>
      </c>
      <c r="AC21" s="1">
        <f t="shared" si="18"/>
        <v>1</v>
      </c>
      <c r="AD21" s="1">
        <f t="shared" si="18"/>
        <v>1</v>
      </c>
      <c r="AE21" s="1">
        <f t="shared" si="18"/>
        <v>0</v>
      </c>
      <c r="AF21" s="1">
        <f t="shared" si="18"/>
        <v>1</v>
      </c>
      <c r="AG21" s="1">
        <f t="shared" si="18"/>
        <v>1</v>
      </c>
      <c r="AH21" s="1">
        <f t="shared" si="18"/>
        <v>1</v>
      </c>
    </row>
    <row r="22" spans="1:34" ht="15.75" customHeight="1">
      <c r="A22" s="7" t="s">
        <v>74</v>
      </c>
      <c r="B22" s="1" t="str">
        <f>VLOOKUP($A22,'Partner Data'!$A:$E,5,FALSE)</f>
        <v>Community-Driven Innovation,Healthy Cities,Circular Economy</v>
      </c>
      <c r="C22" s="1">
        <f t="shared" ref="C22:AH22" si="19">IF(NOT(ISERROR(FIND(C$2,$B22))),1,0)</f>
        <v>1</v>
      </c>
      <c r="D22" s="1">
        <f t="shared" si="19"/>
        <v>1</v>
      </c>
      <c r="E22" s="1">
        <f t="shared" si="19"/>
        <v>1</v>
      </c>
      <c r="F22" s="1">
        <f t="shared" si="19"/>
        <v>1</v>
      </c>
      <c r="G22" s="1">
        <f t="shared" si="19"/>
        <v>1</v>
      </c>
      <c r="H22" s="1">
        <f t="shared" si="19"/>
        <v>1</v>
      </c>
      <c r="I22" s="1">
        <f t="shared" si="19"/>
        <v>0</v>
      </c>
      <c r="J22" s="1">
        <f t="shared" si="19"/>
        <v>0</v>
      </c>
      <c r="K22" s="1">
        <f t="shared" si="19"/>
        <v>1</v>
      </c>
      <c r="L22" s="1">
        <f t="shared" si="19"/>
        <v>1</v>
      </c>
      <c r="M22" s="1">
        <f t="shared" si="19"/>
        <v>0</v>
      </c>
      <c r="N22" s="1">
        <f t="shared" si="19"/>
        <v>0</v>
      </c>
      <c r="O22" s="1">
        <f t="shared" si="19"/>
        <v>0</v>
      </c>
      <c r="P22" s="1">
        <f t="shared" si="19"/>
        <v>0</v>
      </c>
      <c r="Q22" s="1">
        <f t="shared" si="19"/>
        <v>1</v>
      </c>
      <c r="R22" s="1">
        <f t="shared" si="19"/>
        <v>1</v>
      </c>
      <c r="S22" s="1">
        <f t="shared" si="19"/>
        <v>0</v>
      </c>
      <c r="T22" s="1">
        <f t="shared" si="19"/>
        <v>1</v>
      </c>
      <c r="U22" s="1">
        <f t="shared" si="19"/>
        <v>1</v>
      </c>
      <c r="V22" s="1">
        <f t="shared" si="19"/>
        <v>1</v>
      </c>
      <c r="W22" s="1">
        <f t="shared" si="19"/>
        <v>1</v>
      </c>
      <c r="X22" s="1">
        <f t="shared" si="19"/>
        <v>1</v>
      </c>
      <c r="Y22" s="1">
        <f t="shared" si="19"/>
        <v>1</v>
      </c>
      <c r="Z22" s="1">
        <f t="shared" si="19"/>
        <v>1</v>
      </c>
      <c r="AA22" s="1">
        <f t="shared" si="19"/>
        <v>1</v>
      </c>
      <c r="AB22" s="1">
        <f t="shared" si="19"/>
        <v>1</v>
      </c>
      <c r="AC22" s="1">
        <f t="shared" si="19"/>
        <v>1</v>
      </c>
      <c r="AD22" s="1">
        <f t="shared" si="19"/>
        <v>1</v>
      </c>
      <c r="AE22" s="1">
        <f t="shared" si="19"/>
        <v>0</v>
      </c>
      <c r="AF22" s="1">
        <f t="shared" si="19"/>
        <v>1</v>
      </c>
      <c r="AG22" s="1">
        <f t="shared" si="19"/>
        <v>1</v>
      </c>
      <c r="AH22" s="1">
        <f t="shared" si="19"/>
        <v>1</v>
      </c>
    </row>
    <row r="23" spans="1:34" ht="15.75" customHeight="1">
      <c r="A23" s="7" t="s">
        <v>75</v>
      </c>
      <c r="B23" s="1" t="str">
        <f>VLOOKUP($A23,'Partner Data'!$A:$E,5,FALSE)</f>
        <v>Community-Driven Innovation,Circular Economy</v>
      </c>
      <c r="C23" s="1">
        <f t="shared" ref="C23:AH23" si="20">IF(NOT(ISERROR(FIND(C$2,$B23))),1,0)</f>
        <v>1</v>
      </c>
      <c r="D23" s="1">
        <f t="shared" si="20"/>
        <v>1</v>
      </c>
      <c r="E23" s="1">
        <f t="shared" si="20"/>
        <v>1</v>
      </c>
      <c r="F23" s="1">
        <f t="shared" si="20"/>
        <v>0</v>
      </c>
      <c r="G23" s="1">
        <f t="shared" si="20"/>
        <v>0</v>
      </c>
      <c r="H23" s="1">
        <f t="shared" si="20"/>
        <v>0</v>
      </c>
      <c r="I23" s="1">
        <f t="shared" si="20"/>
        <v>0</v>
      </c>
      <c r="J23" s="1">
        <f t="shared" si="20"/>
        <v>0</v>
      </c>
      <c r="K23" s="1">
        <f t="shared" si="20"/>
        <v>1</v>
      </c>
      <c r="L23" s="1">
        <f t="shared" si="20"/>
        <v>0</v>
      </c>
      <c r="M23" s="1">
        <f t="shared" si="20"/>
        <v>0</v>
      </c>
      <c r="N23" s="1">
        <f t="shared" si="20"/>
        <v>0</v>
      </c>
      <c r="O23" s="1">
        <f t="shared" si="20"/>
        <v>0</v>
      </c>
      <c r="P23" s="1">
        <f t="shared" si="20"/>
        <v>0</v>
      </c>
      <c r="Q23" s="1">
        <f t="shared" si="20"/>
        <v>1</v>
      </c>
      <c r="R23" s="1">
        <f t="shared" si="20"/>
        <v>0</v>
      </c>
      <c r="S23" s="1">
        <f t="shared" si="20"/>
        <v>0</v>
      </c>
      <c r="T23" s="1">
        <f t="shared" si="20"/>
        <v>1</v>
      </c>
      <c r="U23" s="1">
        <f t="shared" si="20"/>
        <v>1</v>
      </c>
      <c r="V23" s="1">
        <f t="shared" si="20"/>
        <v>0</v>
      </c>
      <c r="W23" s="1">
        <f t="shared" si="20"/>
        <v>1</v>
      </c>
      <c r="X23" s="1">
        <f t="shared" si="20"/>
        <v>1</v>
      </c>
      <c r="Y23" s="1">
        <f t="shared" si="20"/>
        <v>1</v>
      </c>
      <c r="Z23" s="1">
        <f t="shared" si="20"/>
        <v>1</v>
      </c>
      <c r="AA23" s="1">
        <f t="shared" si="20"/>
        <v>1</v>
      </c>
      <c r="AB23" s="1">
        <f t="shared" si="20"/>
        <v>0</v>
      </c>
      <c r="AC23" s="1">
        <f t="shared" si="20"/>
        <v>0</v>
      </c>
      <c r="AD23" s="1">
        <f t="shared" si="20"/>
        <v>1</v>
      </c>
      <c r="AE23" s="1">
        <f t="shared" si="20"/>
        <v>0</v>
      </c>
      <c r="AF23" s="1">
        <f t="shared" si="20"/>
        <v>1</v>
      </c>
      <c r="AG23" s="1">
        <f t="shared" si="20"/>
        <v>1</v>
      </c>
      <c r="AH23" s="1">
        <f t="shared" si="20"/>
        <v>1</v>
      </c>
    </row>
    <row r="24" spans="1:34" ht="15.75" customHeight="1">
      <c r="A24" s="7" t="s">
        <v>77</v>
      </c>
      <c r="B24" s="1" t="str">
        <f>VLOOKUP($A24,'Partner Data'!$A:$E,5,FALSE)</f>
        <v>Healthy Cities,Circular Economy</v>
      </c>
      <c r="C24" s="1">
        <f t="shared" ref="C24:AH24" si="21">IF(NOT(ISERROR(FIND(C$2,$B24))),1,0)</f>
        <v>1</v>
      </c>
      <c r="D24" s="1">
        <f t="shared" si="21"/>
        <v>0</v>
      </c>
      <c r="E24" s="1">
        <f t="shared" si="21"/>
        <v>1</v>
      </c>
      <c r="F24" s="1">
        <f t="shared" si="21"/>
        <v>1</v>
      </c>
      <c r="G24" s="1">
        <f t="shared" si="21"/>
        <v>1</v>
      </c>
      <c r="H24" s="1">
        <f t="shared" si="21"/>
        <v>1</v>
      </c>
      <c r="I24" s="1">
        <f t="shared" si="21"/>
        <v>0</v>
      </c>
      <c r="J24" s="1">
        <f t="shared" si="21"/>
        <v>0</v>
      </c>
      <c r="K24" s="1">
        <f t="shared" si="21"/>
        <v>0</v>
      </c>
      <c r="L24" s="1">
        <f t="shared" si="21"/>
        <v>1</v>
      </c>
      <c r="M24" s="1">
        <f t="shared" si="21"/>
        <v>0</v>
      </c>
      <c r="N24" s="1">
        <f t="shared" si="21"/>
        <v>0</v>
      </c>
      <c r="O24" s="1">
        <f t="shared" si="21"/>
        <v>0</v>
      </c>
      <c r="P24" s="1">
        <f t="shared" si="21"/>
        <v>0</v>
      </c>
      <c r="Q24" s="1">
        <f t="shared" si="21"/>
        <v>1</v>
      </c>
      <c r="R24" s="1">
        <f t="shared" si="21"/>
        <v>1</v>
      </c>
      <c r="S24" s="1">
        <f t="shared" si="21"/>
        <v>0</v>
      </c>
      <c r="T24" s="1">
        <f t="shared" si="21"/>
        <v>0</v>
      </c>
      <c r="U24" s="1">
        <f t="shared" si="21"/>
        <v>1</v>
      </c>
      <c r="V24" s="1">
        <f t="shared" si="21"/>
        <v>1</v>
      </c>
      <c r="W24" s="1">
        <f t="shared" si="21"/>
        <v>1</v>
      </c>
      <c r="X24" s="1">
        <f t="shared" si="21"/>
        <v>1</v>
      </c>
      <c r="Y24" s="1">
        <f t="shared" si="21"/>
        <v>0</v>
      </c>
      <c r="Z24" s="1">
        <f t="shared" si="21"/>
        <v>0</v>
      </c>
      <c r="AA24" s="1">
        <f t="shared" si="21"/>
        <v>1</v>
      </c>
      <c r="AB24" s="1">
        <f t="shared" si="21"/>
        <v>1</v>
      </c>
      <c r="AC24" s="1">
        <f t="shared" si="21"/>
        <v>1</v>
      </c>
      <c r="AD24" s="1">
        <f t="shared" si="21"/>
        <v>0</v>
      </c>
      <c r="AE24" s="1">
        <f t="shared" si="21"/>
        <v>0</v>
      </c>
      <c r="AF24" s="1">
        <f t="shared" si="21"/>
        <v>0</v>
      </c>
      <c r="AG24" s="1">
        <f t="shared" si="21"/>
        <v>0</v>
      </c>
      <c r="AH24" s="1">
        <f t="shared" si="21"/>
        <v>1</v>
      </c>
    </row>
    <row r="25" spans="1:34" ht="15.75" customHeight="1">
      <c r="A25" s="12" t="s">
        <v>79</v>
      </c>
      <c r="B25" s="1" t="str">
        <f>VLOOKUP($A25,'Partner Data'!$A:$E,5,FALSE)</f>
        <v>Healthy Cities</v>
      </c>
      <c r="C25" s="1">
        <f t="shared" ref="C25:AH25" si="22">IF(NOT(ISERROR(FIND(C$2,$B25))),1,0)</f>
        <v>0</v>
      </c>
      <c r="D25" s="1">
        <f t="shared" si="22"/>
        <v>0</v>
      </c>
      <c r="E25" s="1">
        <f t="shared" si="22"/>
        <v>0</v>
      </c>
      <c r="F25" s="1">
        <f t="shared" si="22"/>
        <v>1</v>
      </c>
      <c r="G25" s="1">
        <f t="shared" si="22"/>
        <v>1</v>
      </c>
      <c r="H25" s="1">
        <f t="shared" si="22"/>
        <v>1</v>
      </c>
      <c r="I25" s="1">
        <f t="shared" si="22"/>
        <v>0</v>
      </c>
      <c r="J25" s="1">
        <f t="shared" si="22"/>
        <v>0</v>
      </c>
      <c r="K25" s="1">
        <f t="shared" si="22"/>
        <v>0</v>
      </c>
      <c r="L25" s="1">
        <f t="shared" si="22"/>
        <v>1</v>
      </c>
      <c r="M25" s="1">
        <f t="shared" si="22"/>
        <v>0</v>
      </c>
      <c r="N25" s="1">
        <f t="shared" si="22"/>
        <v>0</v>
      </c>
      <c r="O25" s="1">
        <f t="shared" si="22"/>
        <v>0</v>
      </c>
      <c r="P25" s="1">
        <f t="shared" si="22"/>
        <v>0</v>
      </c>
      <c r="Q25" s="1">
        <f t="shared" si="22"/>
        <v>0</v>
      </c>
      <c r="R25" s="1">
        <f t="shared" si="22"/>
        <v>1</v>
      </c>
      <c r="S25" s="1">
        <f t="shared" si="22"/>
        <v>0</v>
      </c>
      <c r="T25" s="1">
        <f t="shared" si="22"/>
        <v>0</v>
      </c>
      <c r="U25" s="1">
        <f t="shared" si="22"/>
        <v>0</v>
      </c>
      <c r="V25" s="1">
        <f t="shared" si="22"/>
        <v>1</v>
      </c>
      <c r="W25" s="1">
        <f t="shared" si="22"/>
        <v>0</v>
      </c>
      <c r="X25" s="1">
        <f t="shared" si="22"/>
        <v>0</v>
      </c>
      <c r="Y25" s="1">
        <f t="shared" si="22"/>
        <v>0</v>
      </c>
      <c r="Z25" s="1">
        <f t="shared" si="22"/>
        <v>0</v>
      </c>
      <c r="AA25" s="1">
        <f t="shared" si="22"/>
        <v>0</v>
      </c>
      <c r="AB25" s="1">
        <f t="shared" si="22"/>
        <v>1</v>
      </c>
      <c r="AC25" s="1">
        <f t="shared" si="22"/>
        <v>1</v>
      </c>
      <c r="AD25" s="1">
        <f t="shared" si="22"/>
        <v>0</v>
      </c>
      <c r="AE25" s="1">
        <f t="shared" si="22"/>
        <v>0</v>
      </c>
      <c r="AF25" s="1">
        <f t="shared" si="22"/>
        <v>0</v>
      </c>
      <c r="AG25" s="1">
        <f t="shared" si="22"/>
        <v>0</v>
      </c>
      <c r="AH25" s="1">
        <f t="shared" si="22"/>
        <v>0</v>
      </c>
    </row>
    <row r="26" spans="1:34" ht="15.75" customHeight="1">
      <c r="A26" s="7" t="s">
        <v>82</v>
      </c>
      <c r="B26" s="1" t="str">
        <f>VLOOKUP($A26,'Partner Data'!$A:$E,5,FALSE)</f>
        <v>Early Childhood Development</v>
      </c>
      <c r="C26" s="1">
        <f t="shared" ref="C26:AH26" si="23">IF(NOT(ISERROR(FIND(C$2,$B26))),1,0)</f>
        <v>0</v>
      </c>
      <c r="D26" s="1">
        <f t="shared" si="23"/>
        <v>0</v>
      </c>
      <c r="E26" s="1">
        <f t="shared" si="23"/>
        <v>0</v>
      </c>
      <c r="F26" s="1">
        <f t="shared" si="23"/>
        <v>0</v>
      </c>
      <c r="G26" s="1">
        <f t="shared" si="23"/>
        <v>0</v>
      </c>
      <c r="H26" s="1">
        <f t="shared" si="23"/>
        <v>0</v>
      </c>
      <c r="I26" s="1">
        <f t="shared" si="23"/>
        <v>1</v>
      </c>
      <c r="J26" s="1">
        <f t="shared" si="23"/>
        <v>1</v>
      </c>
      <c r="K26" s="1">
        <f t="shared" si="23"/>
        <v>0</v>
      </c>
      <c r="L26" s="1">
        <f t="shared" si="23"/>
        <v>0</v>
      </c>
      <c r="M26" s="1">
        <f t="shared" si="23"/>
        <v>1</v>
      </c>
      <c r="N26" s="1">
        <f t="shared" si="23"/>
        <v>1</v>
      </c>
      <c r="O26" s="1">
        <f t="shared" si="23"/>
        <v>1</v>
      </c>
      <c r="P26" s="1">
        <f t="shared" si="23"/>
        <v>1</v>
      </c>
      <c r="Q26" s="1">
        <f t="shared" si="23"/>
        <v>0</v>
      </c>
      <c r="R26" s="1">
        <f t="shared" si="23"/>
        <v>0</v>
      </c>
      <c r="S26" s="1">
        <f t="shared" si="23"/>
        <v>1</v>
      </c>
      <c r="T26" s="1">
        <f t="shared" si="23"/>
        <v>0</v>
      </c>
      <c r="U26" s="1">
        <f t="shared" si="23"/>
        <v>0</v>
      </c>
      <c r="V26" s="1">
        <f t="shared" si="23"/>
        <v>0</v>
      </c>
      <c r="W26" s="1">
        <f t="shared" si="23"/>
        <v>0</v>
      </c>
      <c r="X26" s="1">
        <f t="shared" si="23"/>
        <v>0</v>
      </c>
      <c r="Y26" s="1">
        <f t="shared" si="23"/>
        <v>0</v>
      </c>
      <c r="Z26" s="1">
        <f t="shared" si="23"/>
        <v>0</v>
      </c>
      <c r="AA26" s="1">
        <f t="shared" si="23"/>
        <v>0</v>
      </c>
      <c r="AB26" s="1">
        <f t="shared" si="23"/>
        <v>0</v>
      </c>
      <c r="AC26" s="1">
        <f t="shared" si="23"/>
        <v>0</v>
      </c>
      <c r="AD26" s="1">
        <f t="shared" si="23"/>
        <v>0</v>
      </c>
      <c r="AE26" s="1">
        <f t="shared" si="23"/>
        <v>1</v>
      </c>
      <c r="AF26" s="1">
        <f t="shared" si="23"/>
        <v>0</v>
      </c>
      <c r="AG26" s="1">
        <f t="shared" si="23"/>
        <v>0</v>
      </c>
      <c r="AH26" s="1">
        <f t="shared" si="23"/>
        <v>0</v>
      </c>
    </row>
    <row r="27" spans="1:34" ht="15.75" customHeight="1">
      <c r="A27" s="7" t="s">
        <v>85</v>
      </c>
      <c r="B27" s="1" t="str">
        <f>VLOOKUP($A27,'Partner Data'!$A:$E,5,FALSE)</f>
        <v>Community-Driven Innovation,Healthy Cities,Circular Economy</v>
      </c>
      <c r="C27" s="1">
        <f t="shared" ref="C27:AH27" si="24">IF(NOT(ISERROR(FIND(C$2,$B27))),1,0)</f>
        <v>1</v>
      </c>
      <c r="D27" s="1">
        <f t="shared" si="24"/>
        <v>1</v>
      </c>
      <c r="E27" s="1">
        <f t="shared" si="24"/>
        <v>1</v>
      </c>
      <c r="F27" s="1">
        <f t="shared" si="24"/>
        <v>1</v>
      </c>
      <c r="G27" s="1">
        <f t="shared" si="24"/>
        <v>1</v>
      </c>
      <c r="H27" s="1">
        <f t="shared" si="24"/>
        <v>1</v>
      </c>
      <c r="I27" s="1">
        <f t="shared" si="24"/>
        <v>0</v>
      </c>
      <c r="J27" s="1">
        <f t="shared" si="24"/>
        <v>0</v>
      </c>
      <c r="K27" s="1">
        <f t="shared" si="24"/>
        <v>1</v>
      </c>
      <c r="L27" s="1">
        <f t="shared" si="24"/>
        <v>1</v>
      </c>
      <c r="M27" s="1">
        <f t="shared" si="24"/>
        <v>0</v>
      </c>
      <c r="N27" s="1">
        <f t="shared" si="24"/>
        <v>0</v>
      </c>
      <c r="O27" s="1">
        <f t="shared" si="24"/>
        <v>0</v>
      </c>
      <c r="P27" s="1">
        <f t="shared" si="24"/>
        <v>0</v>
      </c>
      <c r="Q27" s="1">
        <f t="shared" si="24"/>
        <v>1</v>
      </c>
      <c r="R27" s="1">
        <f t="shared" si="24"/>
        <v>1</v>
      </c>
      <c r="S27" s="1">
        <f t="shared" si="24"/>
        <v>0</v>
      </c>
      <c r="T27" s="1">
        <f t="shared" si="24"/>
        <v>1</v>
      </c>
      <c r="U27" s="1">
        <f t="shared" si="24"/>
        <v>1</v>
      </c>
      <c r="V27" s="1">
        <f t="shared" si="24"/>
        <v>1</v>
      </c>
      <c r="W27" s="1">
        <f t="shared" si="24"/>
        <v>1</v>
      </c>
      <c r="X27" s="1">
        <f t="shared" si="24"/>
        <v>1</v>
      </c>
      <c r="Y27" s="1">
        <f t="shared" si="24"/>
        <v>1</v>
      </c>
      <c r="Z27" s="1">
        <f t="shared" si="24"/>
        <v>1</v>
      </c>
      <c r="AA27" s="1">
        <f t="shared" si="24"/>
        <v>1</v>
      </c>
      <c r="AB27" s="1">
        <f t="shared" si="24"/>
        <v>1</v>
      </c>
      <c r="AC27" s="1">
        <f t="shared" si="24"/>
        <v>1</v>
      </c>
      <c r="AD27" s="1">
        <f t="shared" si="24"/>
        <v>1</v>
      </c>
      <c r="AE27" s="1">
        <f t="shared" si="24"/>
        <v>0</v>
      </c>
      <c r="AF27" s="1">
        <f t="shared" si="24"/>
        <v>1</v>
      </c>
      <c r="AG27" s="1">
        <f t="shared" si="24"/>
        <v>1</v>
      </c>
      <c r="AH27" s="1">
        <f t="shared" si="24"/>
        <v>1</v>
      </c>
    </row>
    <row r="28" spans="1:34" ht="15.75" customHeight="1">
      <c r="A28" s="7" t="s">
        <v>87</v>
      </c>
      <c r="B28" s="1" t="str">
        <f>VLOOKUP($A28,'Partner Data'!$A:$E,5,FALSE)</f>
        <v>Community-Driven Innovation,Circular Economy</v>
      </c>
      <c r="C28" s="1">
        <f t="shared" ref="C28:AH28" si="25">IF(NOT(ISERROR(FIND(C$2,$B28))),1,0)</f>
        <v>1</v>
      </c>
      <c r="D28" s="1">
        <f t="shared" si="25"/>
        <v>1</v>
      </c>
      <c r="E28" s="1">
        <f t="shared" si="25"/>
        <v>1</v>
      </c>
      <c r="F28" s="1">
        <f t="shared" si="25"/>
        <v>0</v>
      </c>
      <c r="G28" s="1">
        <f t="shared" si="25"/>
        <v>0</v>
      </c>
      <c r="H28" s="1">
        <f t="shared" si="25"/>
        <v>0</v>
      </c>
      <c r="I28" s="1">
        <f t="shared" si="25"/>
        <v>0</v>
      </c>
      <c r="J28" s="1">
        <f t="shared" si="25"/>
        <v>0</v>
      </c>
      <c r="K28" s="1">
        <f t="shared" si="25"/>
        <v>1</v>
      </c>
      <c r="L28" s="1">
        <f t="shared" si="25"/>
        <v>0</v>
      </c>
      <c r="M28" s="1">
        <f t="shared" si="25"/>
        <v>0</v>
      </c>
      <c r="N28" s="1">
        <f t="shared" si="25"/>
        <v>0</v>
      </c>
      <c r="O28" s="1">
        <f t="shared" si="25"/>
        <v>0</v>
      </c>
      <c r="P28" s="1">
        <f t="shared" si="25"/>
        <v>0</v>
      </c>
      <c r="Q28" s="1">
        <f t="shared" si="25"/>
        <v>1</v>
      </c>
      <c r="R28" s="1">
        <f t="shared" si="25"/>
        <v>0</v>
      </c>
      <c r="S28" s="1">
        <f t="shared" si="25"/>
        <v>0</v>
      </c>
      <c r="T28" s="1">
        <f t="shared" si="25"/>
        <v>1</v>
      </c>
      <c r="U28" s="1">
        <f t="shared" si="25"/>
        <v>1</v>
      </c>
      <c r="V28" s="1">
        <f t="shared" si="25"/>
        <v>0</v>
      </c>
      <c r="W28" s="1">
        <f t="shared" si="25"/>
        <v>1</v>
      </c>
      <c r="X28" s="1">
        <f t="shared" si="25"/>
        <v>1</v>
      </c>
      <c r="Y28" s="1">
        <f t="shared" si="25"/>
        <v>1</v>
      </c>
      <c r="Z28" s="1">
        <f t="shared" si="25"/>
        <v>1</v>
      </c>
      <c r="AA28" s="1">
        <f t="shared" si="25"/>
        <v>1</v>
      </c>
      <c r="AB28" s="1">
        <f t="shared" si="25"/>
        <v>0</v>
      </c>
      <c r="AC28" s="1">
        <f t="shared" si="25"/>
        <v>0</v>
      </c>
      <c r="AD28" s="1">
        <f t="shared" si="25"/>
        <v>1</v>
      </c>
      <c r="AE28" s="1">
        <f t="shared" si="25"/>
        <v>0</v>
      </c>
      <c r="AF28" s="1">
        <f t="shared" si="25"/>
        <v>1</v>
      </c>
      <c r="AG28" s="1">
        <f t="shared" si="25"/>
        <v>1</v>
      </c>
      <c r="AH28" s="1">
        <f t="shared" si="25"/>
        <v>1</v>
      </c>
    </row>
    <row r="29" spans="1:34" ht="15.75" customHeight="1">
      <c r="A29" s="7" t="s">
        <v>89</v>
      </c>
      <c r="B29" s="1" t="str">
        <f>VLOOKUP($A29,'Partner Data'!$A:$E,5,FALSE)</f>
        <v>Healthy Cities, Circular Economy</v>
      </c>
      <c r="C29" s="1">
        <f t="shared" ref="C29:AH29" si="26">IF(NOT(ISERROR(FIND(C$2,$B29))),1,0)</f>
        <v>1</v>
      </c>
      <c r="D29" s="1">
        <f t="shared" si="26"/>
        <v>0</v>
      </c>
      <c r="E29" s="1">
        <f t="shared" si="26"/>
        <v>1</v>
      </c>
      <c r="F29" s="1">
        <f t="shared" si="26"/>
        <v>1</v>
      </c>
      <c r="G29" s="1">
        <f t="shared" si="26"/>
        <v>1</v>
      </c>
      <c r="H29" s="1">
        <f t="shared" si="26"/>
        <v>1</v>
      </c>
      <c r="I29" s="1">
        <f t="shared" si="26"/>
        <v>0</v>
      </c>
      <c r="J29" s="1">
        <f t="shared" si="26"/>
        <v>0</v>
      </c>
      <c r="K29" s="1">
        <f t="shared" si="26"/>
        <v>0</v>
      </c>
      <c r="L29" s="1">
        <f t="shared" si="26"/>
        <v>1</v>
      </c>
      <c r="M29" s="1">
        <f t="shared" si="26"/>
        <v>0</v>
      </c>
      <c r="N29" s="1">
        <f t="shared" si="26"/>
        <v>0</v>
      </c>
      <c r="O29" s="1">
        <f t="shared" si="26"/>
        <v>0</v>
      </c>
      <c r="P29" s="1">
        <f t="shared" si="26"/>
        <v>0</v>
      </c>
      <c r="Q29" s="1">
        <f t="shared" si="26"/>
        <v>1</v>
      </c>
      <c r="R29" s="1">
        <f t="shared" si="26"/>
        <v>1</v>
      </c>
      <c r="S29" s="1">
        <f t="shared" si="26"/>
        <v>0</v>
      </c>
      <c r="T29" s="1">
        <f t="shared" si="26"/>
        <v>0</v>
      </c>
      <c r="U29" s="1">
        <f t="shared" si="26"/>
        <v>1</v>
      </c>
      <c r="V29" s="1">
        <f t="shared" si="26"/>
        <v>1</v>
      </c>
      <c r="W29" s="1">
        <f t="shared" si="26"/>
        <v>1</v>
      </c>
      <c r="X29" s="1">
        <f t="shared" si="26"/>
        <v>1</v>
      </c>
      <c r="Y29" s="1">
        <f t="shared" si="26"/>
        <v>0</v>
      </c>
      <c r="Z29" s="1">
        <f t="shared" si="26"/>
        <v>0</v>
      </c>
      <c r="AA29" s="1">
        <f t="shared" si="26"/>
        <v>1</v>
      </c>
      <c r="AB29" s="1">
        <f t="shared" si="26"/>
        <v>1</v>
      </c>
      <c r="AC29" s="1">
        <f t="shared" si="26"/>
        <v>1</v>
      </c>
      <c r="AD29" s="1">
        <f t="shared" si="26"/>
        <v>0</v>
      </c>
      <c r="AE29" s="1">
        <f t="shared" si="26"/>
        <v>0</v>
      </c>
      <c r="AF29" s="1">
        <f t="shared" si="26"/>
        <v>0</v>
      </c>
      <c r="AG29" s="1">
        <f t="shared" si="26"/>
        <v>0</v>
      </c>
      <c r="AH29" s="1">
        <f t="shared" si="26"/>
        <v>1</v>
      </c>
    </row>
    <row r="30" spans="1:34" ht="15.75" customHeight="1">
      <c r="A30" s="7" t="s">
        <v>90</v>
      </c>
      <c r="B30" s="1" t="str">
        <f>VLOOKUP($A30,'Partner Data'!$A:$E,5,FALSE)</f>
        <v>Community-Driven Innovation</v>
      </c>
      <c r="C30" s="1">
        <f t="shared" ref="C30:AH30" si="27">IF(NOT(ISERROR(FIND(C$2,$B30))),1,0)</f>
        <v>0</v>
      </c>
      <c r="D30" s="1">
        <f t="shared" si="27"/>
        <v>1</v>
      </c>
      <c r="E30" s="1">
        <f t="shared" si="27"/>
        <v>0</v>
      </c>
      <c r="F30" s="1">
        <f t="shared" si="27"/>
        <v>0</v>
      </c>
      <c r="G30" s="1">
        <f t="shared" si="27"/>
        <v>0</v>
      </c>
      <c r="H30" s="1">
        <f t="shared" si="27"/>
        <v>0</v>
      </c>
      <c r="I30" s="1">
        <f t="shared" si="27"/>
        <v>0</v>
      </c>
      <c r="J30" s="1">
        <f t="shared" si="27"/>
        <v>0</v>
      </c>
      <c r="K30" s="1">
        <f t="shared" si="27"/>
        <v>1</v>
      </c>
      <c r="L30" s="1">
        <f t="shared" si="27"/>
        <v>0</v>
      </c>
      <c r="M30" s="1">
        <f t="shared" si="27"/>
        <v>0</v>
      </c>
      <c r="N30" s="1">
        <f t="shared" si="27"/>
        <v>0</v>
      </c>
      <c r="O30" s="1">
        <f t="shared" si="27"/>
        <v>0</v>
      </c>
      <c r="P30" s="1">
        <f t="shared" si="27"/>
        <v>0</v>
      </c>
      <c r="Q30" s="1">
        <f t="shared" si="27"/>
        <v>0</v>
      </c>
      <c r="R30" s="1">
        <f t="shared" si="27"/>
        <v>0</v>
      </c>
      <c r="S30" s="1">
        <f t="shared" si="27"/>
        <v>0</v>
      </c>
      <c r="T30" s="1">
        <f t="shared" si="27"/>
        <v>1</v>
      </c>
      <c r="U30" s="1">
        <f t="shared" si="27"/>
        <v>0</v>
      </c>
      <c r="V30" s="1">
        <f t="shared" si="27"/>
        <v>0</v>
      </c>
      <c r="W30" s="1">
        <f t="shared" si="27"/>
        <v>0</v>
      </c>
      <c r="X30" s="1">
        <f t="shared" si="27"/>
        <v>0</v>
      </c>
      <c r="Y30" s="1">
        <f t="shared" si="27"/>
        <v>1</v>
      </c>
      <c r="Z30" s="1">
        <f t="shared" si="27"/>
        <v>1</v>
      </c>
      <c r="AA30" s="1">
        <f t="shared" si="27"/>
        <v>0</v>
      </c>
      <c r="AB30" s="1">
        <f t="shared" si="27"/>
        <v>0</v>
      </c>
      <c r="AC30" s="1">
        <f t="shared" si="27"/>
        <v>0</v>
      </c>
      <c r="AD30" s="1">
        <f t="shared" si="27"/>
        <v>1</v>
      </c>
      <c r="AE30" s="1">
        <f t="shared" si="27"/>
        <v>0</v>
      </c>
      <c r="AF30" s="1">
        <f t="shared" si="27"/>
        <v>1</v>
      </c>
      <c r="AG30" s="1">
        <f t="shared" si="27"/>
        <v>1</v>
      </c>
      <c r="AH30" s="1">
        <f t="shared" si="27"/>
        <v>0</v>
      </c>
    </row>
    <row r="31" spans="1:34" ht="15.75" customHeight="1">
      <c r="A31" s="7" t="s">
        <v>92</v>
      </c>
      <c r="B31" s="1" t="str">
        <f>VLOOKUP($A31,'Partner Data'!$A:$E,5,FALSE)</f>
        <v>Healthy Cities</v>
      </c>
      <c r="C31" s="1">
        <f t="shared" ref="C31:AH31" si="28">IF(NOT(ISERROR(FIND(C$2,$B31))),1,0)</f>
        <v>0</v>
      </c>
      <c r="D31" s="1">
        <f t="shared" si="28"/>
        <v>0</v>
      </c>
      <c r="E31" s="1">
        <f t="shared" si="28"/>
        <v>0</v>
      </c>
      <c r="F31" s="1">
        <f t="shared" si="28"/>
        <v>1</v>
      </c>
      <c r="G31" s="1">
        <f t="shared" si="28"/>
        <v>1</v>
      </c>
      <c r="H31" s="1">
        <f t="shared" si="28"/>
        <v>1</v>
      </c>
      <c r="I31" s="1">
        <f t="shared" si="28"/>
        <v>0</v>
      </c>
      <c r="J31" s="1">
        <f t="shared" si="28"/>
        <v>0</v>
      </c>
      <c r="K31" s="1">
        <f t="shared" si="28"/>
        <v>0</v>
      </c>
      <c r="L31" s="1">
        <f t="shared" si="28"/>
        <v>1</v>
      </c>
      <c r="M31" s="1">
        <f t="shared" si="28"/>
        <v>0</v>
      </c>
      <c r="N31" s="1">
        <f t="shared" si="28"/>
        <v>0</v>
      </c>
      <c r="O31" s="1">
        <f t="shared" si="28"/>
        <v>0</v>
      </c>
      <c r="P31" s="1">
        <f t="shared" si="28"/>
        <v>0</v>
      </c>
      <c r="Q31" s="1">
        <f t="shared" si="28"/>
        <v>0</v>
      </c>
      <c r="R31" s="1">
        <f t="shared" si="28"/>
        <v>1</v>
      </c>
      <c r="S31" s="1">
        <f t="shared" si="28"/>
        <v>0</v>
      </c>
      <c r="T31" s="1">
        <f t="shared" si="28"/>
        <v>0</v>
      </c>
      <c r="U31" s="1">
        <f t="shared" si="28"/>
        <v>0</v>
      </c>
      <c r="V31" s="1">
        <f t="shared" si="28"/>
        <v>1</v>
      </c>
      <c r="W31" s="1">
        <f t="shared" si="28"/>
        <v>0</v>
      </c>
      <c r="X31" s="1">
        <f t="shared" si="28"/>
        <v>0</v>
      </c>
      <c r="Y31" s="1">
        <f t="shared" si="28"/>
        <v>0</v>
      </c>
      <c r="Z31" s="1">
        <f t="shared" si="28"/>
        <v>0</v>
      </c>
      <c r="AA31" s="1">
        <f t="shared" si="28"/>
        <v>0</v>
      </c>
      <c r="AB31" s="1">
        <f t="shared" si="28"/>
        <v>1</v>
      </c>
      <c r="AC31" s="1">
        <f t="shared" si="28"/>
        <v>1</v>
      </c>
      <c r="AD31" s="1">
        <f t="shared" si="28"/>
        <v>0</v>
      </c>
      <c r="AE31" s="1">
        <f t="shared" si="28"/>
        <v>0</v>
      </c>
      <c r="AF31" s="1">
        <f t="shared" si="28"/>
        <v>0</v>
      </c>
      <c r="AG31" s="1">
        <f t="shared" si="28"/>
        <v>0</v>
      </c>
      <c r="AH31" s="1">
        <f t="shared" si="28"/>
        <v>0</v>
      </c>
    </row>
    <row r="32" spans="1:34" ht="15.75" customHeight="1">
      <c r="A32" s="7" t="s">
        <v>94</v>
      </c>
      <c r="B32" s="1" t="str">
        <f>VLOOKUP($A32,'Partner Data'!$A:$E,5,FALSE)</f>
        <v>Community-Driven Innovation</v>
      </c>
      <c r="C32" s="1">
        <f t="shared" ref="C32:AH32" si="29">IF(NOT(ISERROR(FIND(C$2,$B32))),1,0)</f>
        <v>0</v>
      </c>
      <c r="D32" s="1">
        <f t="shared" si="29"/>
        <v>1</v>
      </c>
      <c r="E32" s="1">
        <f t="shared" si="29"/>
        <v>0</v>
      </c>
      <c r="F32" s="1">
        <f t="shared" si="29"/>
        <v>0</v>
      </c>
      <c r="G32" s="1">
        <f t="shared" si="29"/>
        <v>0</v>
      </c>
      <c r="H32" s="1">
        <f t="shared" si="29"/>
        <v>0</v>
      </c>
      <c r="I32" s="1">
        <f t="shared" si="29"/>
        <v>0</v>
      </c>
      <c r="J32" s="1">
        <f t="shared" si="29"/>
        <v>0</v>
      </c>
      <c r="K32" s="1">
        <f t="shared" si="29"/>
        <v>1</v>
      </c>
      <c r="L32" s="1">
        <f t="shared" si="29"/>
        <v>0</v>
      </c>
      <c r="M32" s="1">
        <f t="shared" si="29"/>
        <v>0</v>
      </c>
      <c r="N32" s="1">
        <f t="shared" si="29"/>
        <v>0</v>
      </c>
      <c r="O32" s="1">
        <f t="shared" si="29"/>
        <v>0</v>
      </c>
      <c r="P32" s="1">
        <f t="shared" si="29"/>
        <v>0</v>
      </c>
      <c r="Q32" s="1">
        <f t="shared" si="29"/>
        <v>0</v>
      </c>
      <c r="R32" s="1">
        <f t="shared" si="29"/>
        <v>0</v>
      </c>
      <c r="S32" s="1">
        <f t="shared" si="29"/>
        <v>0</v>
      </c>
      <c r="T32" s="1">
        <f t="shared" si="29"/>
        <v>1</v>
      </c>
      <c r="U32" s="1">
        <f t="shared" si="29"/>
        <v>0</v>
      </c>
      <c r="V32" s="1">
        <f t="shared" si="29"/>
        <v>0</v>
      </c>
      <c r="W32" s="1">
        <f t="shared" si="29"/>
        <v>0</v>
      </c>
      <c r="X32" s="1">
        <f t="shared" si="29"/>
        <v>0</v>
      </c>
      <c r="Y32" s="1">
        <f t="shared" si="29"/>
        <v>1</v>
      </c>
      <c r="Z32" s="1">
        <f t="shared" si="29"/>
        <v>1</v>
      </c>
      <c r="AA32" s="1">
        <f t="shared" si="29"/>
        <v>0</v>
      </c>
      <c r="AB32" s="1">
        <f t="shared" si="29"/>
        <v>0</v>
      </c>
      <c r="AC32" s="1">
        <f t="shared" si="29"/>
        <v>0</v>
      </c>
      <c r="AD32" s="1">
        <f t="shared" si="29"/>
        <v>1</v>
      </c>
      <c r="AE32" s="1">
        <f t="shared" si="29"/>
        <v>0</v>
      </c>
      <c r="AF32" s="1">
        <f t="shared" si="29"/>
        <v>1</v>
      </c>
      <c r="AG32" s="1">
        <f t="shared" si="29"/>
        <v>1</v>
      </c>
      <c r="AH32" s="1">
        <f t="shared" si="29"/>
        <v>0</v>
      </c>
    </row>
    <row r="33" spans="1:34" ht="15.75" customHeight="1">
      <c r="A33" s="7" t="s">
        <v>96</v>
      </c>
      <c r="B33" s="1" t="str">
        <f>VLOOKUP($A33,'Partner Data'!$A:$E,5,FALSE)</f>
        <v>Healthy Cities</v>
      </c>
      <c r="C33" s="1">
        <f t="shared" ref="C33:AH33" si="30">IF(NOT(ISERROR(FIND(C$2,$B33))),1,0)</f>
        <v>0</v>
      </c>
      <c r="D33" s="1">
        <f t="shared" si="30"/>
        <v>0</v>
      </c>
      <c r="E33" s="1">
        <f t="shared" si="30"/>
        <v>0</v>
      </c>
      <c r="F33" s="1">
        <f t="shared" si="30"/>
        <v>1</v>
      </c>
      <c r="G33" s="1">
        <f t="shared" si="30"/>
        <v>1</v>
      </c>
      <c r="H33" s="1">
        <f t="shared" si="30"/>
        <v>1</v>
      </c>
      <c r="I33" s="1">
        <f t="shared" si="30"/>
        <v>0</v>
      </c>
      <c r="J33" s="1">
        <f t="shared" si="30"/>
        <v>0</v>
      </c>
      <c r="K33" s="1">
        <f t="shared" si="30"/>
        <v>0</v>
      </c>
      <c r="L33" s="1">
        <f t="shared" si="30"/>
        <v>1</v>
      </c>
      <c r="M33" s="1">
        <f t="shared" si="30"/>
        <v>0</v>
      </c>
      <c r="N33" s="1">
        <f t="shared" si="30"/>
        <v>0</v>
      </c>
      <c r="O33" s="1">
        <f t="shared" si="30"/>
        <v>0</v>
      </c>
      <c r="P33" s="1">
        <f t="shared" si="30"/>
        <v>0</v>
      </c>
      <c r="Q33" s="1">
        <f t="shared" si="30"/>
        <v>0</v>
      </c>
      <c r="R33" s="1">
        <f t="shared" si="30"/>
        <v>1</v>
      </c>
      <c r="S33" s="1">
        <f t="shared" si="30"/>
        <v>0</v>
      </c>
      <c r="T33" s="1">
        <f t="shared" si="30"/>
        <v>0</v>
      </c>
      <c r="U33" s="1">
        <f t="shared" si="30"/>
        <v>0</v>
      </c>
      <c r="V33" s="1">
        <f t="shared" si="30"/>
        <v>1</v>
      </c>
      <c r="W33" s="1">
        <f t="shared" si="30"/>
        <v>0</v>
      </c>
      <c r="X33" s="1">
        <f t="shared" si="30"/>
        <v>0</v>
      </c>
      <c r="Y33" s="1">
        <f t="shared" si="30"/>
        <v>0</v>
      </c>
      <c r="Z33" s="1">
        <f t="shared" si="30"/>
        <v>0</v>
      </c>
      <c r="AA33" s="1">
        <f t="shared" si="30"/>
        <v>0</v>
      </c>
      <c r="AB33" s="1">
        <f t="shared" si="30"/>
        <v>1</v>
      </c>
      <c r="AC33" s="1">
        <f t="shared" si="30"/>
        <v>1</v>
      </c>
      <c r="AD33" s="1">
        <f t="shared" si="30"/>
        <v>0</v>
      </c>
      <c r="AE33" s="1">
        <f t="shared" si="30"/>
        <v>0</v>
      </c>
      <c r="AF33" s="1">
        <f t="shared" si="30"/>
        <v>0</v>
      </c>
      <c r="AG33" s="1">
        <f t="shared" si="30"/>
        <v>0</v>
      </c>
      <c r="AH33" s="1">
        <f t="shared" si="30"/>
        <v>0</v>
      </c>
    </row>
    <row r="34" spans="1:34" ht="15.75" customHeight="1">
      <c r="A34" s="7" t="s">
        <v>97</v>
      </c>
      <c r="B34" s="1" t="str">
        <f>VLOOKUP($A34,'Partner Data'!$A:$E,5,FALSE)</f>
        <v>Healthy Cities</v>
      </c>
      <c r="C34" s="1">
        <f t="shared" ref="C34:AH34" si="31">IF(NOT(ISERROR(FIND(C$2,$B34))),1,0)</f>
        <v>0</v>
      </c>
      <c r="D34" s="1">
        <f t="shared" si="31"/>
        <v>0</v>
      </c>
      <c r="E34" s="1">
        <f t="shared" si="31"/>
        <v>0</v>
      </c>
      <c r="F34" s="1">
        <f t="shared" si="31"/>
        <v>1</v>
      </c>
      <c r="G34" s="1">
        <f t="shared" si="31"/>
        <v>1</v>
      </c>
      <c r="H34" s="1">
        <f t="shared" si="31"/>
        <v>1</v>
      </c>
      <c r="I34" s="1">
        <f t="shared" si="31"/>
        <v>0</v>
      </c>
      <c r="J34" s="1">
        <f t="shared" si="31"/>
        <v>0</v>
      </c>
      <c r="K34" s="1">
        <f t="shared" si="31"/>
        <v>0</v>
      </c>
      <c r="L34" s="1">
        <f t="shared" si="31"/>
        <v>1</v>
      </c>
      <c r="M34" s="1">
        <f t="shared" si="31"/>
        <v>0</v>
      </c>
      <c r="N34" s="1">
        <f t="shared" si="31"/>
        <v>0</v>
      </c>
      <c r="O34" s="1">
        <f t="shared" si="31"/>
        <v>0</v>
      </c>
      <c r="P34" s="1">
        <f t="shared" si="31"/>
        <v>0</v>
      </c>
      <c r="Q34" s="1">
        <f t="shared" si="31"/>
        <v>0</v>
      </c>
      <c r="R34" s="1">
        <f t="shared" si="31"/>
        <v>1</v>
      </c>
      <c r="S34" s="1">
        <f t="shared" si="31"/>
        <v>0</v>
      </c>
      <c r="T34" s="1">
        <f t="shared" si="31"/>
        <v>0</v>
      </c>
      <c r="U34" s="1">
        <f t="shared" si="31"/>
        <v>0</v>
      </c>
      <c r="V34" s="1">
        <f t="shared" si="31"/>
        <v>1</v>
      </c>
      <c r="W34" s="1">
        <f t="shared" si="31"/>
        <v>0</v>
      </c>
      <c r="X34" s="1">
        <f t="shared" si="31"/>
        <v>0</v>
      </c>
      <c r="Y34" s="1">
        <f t="shared" si="31"/>
        <v>0</v>
      </c>
      <c r="Z34" s="1">
        <f t="shared" si="31"/>
        <v>0</v>
      </c>
      <c r="AA34" s="1">
        <f t="shared" si="31"/>
        <v>0</v>
      </c>
      <c r="AB34" s="1">
        <f t="shared" si="31"/>
        <v>1</v>
      </c>
      <c r="AC34" s="1">
        <f t="shared" si="31"/>
        <v>1</v>
      </c>
      <c r="AD34" s="1">
        <f t="shared" si="31"/>
        <v>0</v>
      </c>
      <c r="AE34" s="1">
        <f t="shared" si="31"/>
        <v>0</v>
      </c>
      <c r="AF34" s="1">
        <f t="shared" si="31"/>
        <v>0</v>
      </c>
      <c r="AG34" s="1">
        <f t="shared" si="31"/>
        <v>0</v>
      </c>
      <c r="AH34" s="1">
        <f t="shared" si="31"/>
        <v>0</v>
      </c>
    </row>
    <row r="35" spans="1:34" ht="15.75" customHeight="1">
      <c r="A35" s="7" t="s">
        <v>98</v>
      </c>
      <c r="B35" s="1" t="str">
        <f>VLOOKUP($A35,'Partner Data'!$A:$E,5,FALSE)</f>
        <v>Early Childhood Development</v>
      </c>
      <c r="C35" s="1">
        <f t="shared" ref="C35:AH35" si="32">IF(NOT(ISERROR(FIND(C$2,$B35))),1,0)</f>
        <v>0</v>
      </c>
      <c r="D35" s="1">
        <f t="shared" si="32"/>
        <v>0</v>
      </c>
      <c r="E35" s="1">
        <f t="shared" si="32"/>
        <v>0</v>
      </c>
      <c r="F35" s="1">
        <f t="shared" si="32"/>
        <v>0</v>
      </c>
      <c r="G35" s="1">
        <f t="shared" si="32"/>
        <v>0</v>
      </c>
      <c r="H35" s="1">
        <f t="shared" si="32"/>
        <v>0</v>
      </c>
      <c r="I35" s="1">
        <f t="shared" si="32"/>
        <v>1</v>
      </c>
      <c r="J35" s="1">
        <f t="shared" si="32"/>
        <v>1</v>
      </c>
      <c r="K35" s="1">
        <f t="shared" si="32"/>
        <v>0</v>
      </c>
      <c r="L35" s="1">
        <f t="shared" si="32"/>
        <v>0</v>
      </c>
      <c r="M35" s="1">
        <f t="shared" si="32"/>
        <v>1</v>
      </c>
      <c r="N35" s="1">
        <f t="shared" si="32"/>
        <v>1</v>
      </c>
      <c r="O35" s="1">
        <f t="shared" si="32"/>
        <v>1</v>
      </c>
      <c r="P35" s="1">
        <f t="shared" si="32"/>
        <v>1</v>
      </c>
      <c r="Q35" s="1">
        <f t="shared" si="32"/>
        <v>0</v>
      </c>
      <c r="R35" s="1">
        <f t="shared" si="32"/>
        <v>0</v>
      </c>
      <c r="S35" s="1">
        <f t="shared" si="32"/>
        <v>1</v>
      </c>
      <c r="T35" s="1">
        <f t="shared" si="32"/>
        <v>0</v>
      </c>
      <c r="U35" s="1">
        <f t="shared" si="32"/>
        <v>0</v>
      </c>
      <c r="V35" s="1">
        <f t="shared" si="32"/>
        <v>0</v>
      </c>
      <c r="W35" s="1">
        <f t="shared" si="32"/>
        <v>0</v>
      </c>
      <c r="X35" s="1">
        <f t="shared" si="32"/>
        <v>0</v>
      </c>
      <c r="Y35" s="1">
        <f t="shared" si="32"/>
        <v>0</v>
      </c>
      <c r="Z35" s="1">
        <f t="shared" si="32"/>
        <v>0</v>
      </c>
      <c r="AA35" s="1">
        <f t="shared" si="32"/>
        <v>0</v>
      </c>
      <c r="AB35" s="1">
        <f t="shared" si="32"/>
        <v>0</v>
      </c>
      <c r="AC35" s="1">
        <f t="shared" si="32"/>
        <v>0</v>
      </c>
      <c r="AD35" s="1">
        <f t="shared" si="32"/>
        <v>0</v>
      </c>
      <c r="AE35" s="1">
        <f t="shared" si="32"/>
        <v>1</v>
      </c>
      <c r="AF35" s="1">
        <f t="shared" si="32"/>
        <v>0</v>
      </c>
      <c r="AG35" s="1">
        <f t="shared" si="32"/>
        <v>0</v>
      </c>
      <c r="AH35" s="1">
        <f t="shared" si="32"/>
        <v>0</v>
      </c>
    </row>
    <row r="36" spans="1:34" ht="15.75" customHeight="1">
      <c r="A36" s="7" t="s">
        <v>100</v>
      </c>
      <c r="B36" s="1" t="str">
        <f>VLOOKUP($A36,'Partner Data'!$A:$E,5,FALSE)</f>
        <v>Community-Driven Innovation,Healthy Cities,Circular Economy</v>
      </c>
      <c r="C36" s="1">
        <f t="shared" ref="C36:AH36" si="33">IF(NOT(ISERROR(FIND(C$2,$B36))),1,0)</f>
        <v>1</v>
      </c>
      <c r="D36" s="1">
        <f t="shared" si="33"/>
        <v>1</v>
      </c>
      <c r="E36" s="1">
        <f t="shared" si="33"/>
        <v>1</v>
      </c>
      <c r="F36" s="1">
        <f t="shared" si="33"/>
        <v>1</v>
      </c>
      <c r="G36" s="1">
        <f t="shared" si="33"/>
        <v>1</v>
      </c>
      <c r="H36" s="1">
        <f t="shared" si="33"/>
        <v>1</v>
      </c>
      <c r="I36" s="1">
        <f t="shared" si="33"/>
        <v>0</v>
      </c>
      <c r="J36" s="1">
        <f t="shared" si="33"/>
        <v>0</v>
      </c>
      <c r="K36" s="1">
        <f t="shared" si="33"/>
        <v>1</v>
      </c>
      <c r="L36" s="1">
        <f t="shared" si="33"/>
        <v>1</v>
      </c>
      <c r="M36" s="1">
        <f t="shared" si="33"/>
        <v>0</v>
      </c>
      <c r="N36" s="1">
        <f t="shared" si="33"/>
        <v>0</v>
      </c>
      <c r="O36" s="1">
        <f t="shared" si="33"/>
        <v>0</v>
      </c>
      <c r="P36" s="1">
        <f t="shared" si="33"/>
        <v>0</v>
      </c>
      <c r="Q36" s="1">
        <f t="shared" si="33"/>
        <v>1</v>
      </c>
      <c r="R36" s="1">
        <f t="shared" si="33"/>
        <v>1</v>
      </c>
      <c r="S36" s="1">
        <f t="shared" si="33"/>
        <v>0</v>
      </c>
      <c r="T36" s="1">
        <f t="shared" si="33"/>
        <v>1</v>
      </c>
      <c r="U36" s="1">
        <f t="shared" si="33"/>
        <v>1</v>
      </c>
      <c r="V36" s="1">
        <f t="shared" si="33"/>
        <v>1</v>
      </c>
      <c r="W36" s="1">
        <f t="shared" si="33"/>
        <v>1</v>
      </c>
      <c r="X36" s="1">
        <f t="shared" si="33"/>
        <v>1</v>
      </c>
      <c r="Y36" s="1">
        <f t="shared" si="33"/>
        <v>1</v>
      </c>
      <c r="Z36" s="1">
        <f t="shared" si="33"/>
        <v>1</v>
      </c>
      <c r="AA36" s="1">
        <f t="shared" si="33"/>
        <v>1</v>
      </c>
      <c r="AB36" s="1">
        <f t="shared" si="33"/>
        <v>1</v>
      </c>
      <c r="AC36" s="1">
        <f t="shared" si="33"/>
        <v>1</v>
      </c>
      <c r="AD36" s="1">
        <f t="shared" si="33"/>
        <v>1</v>
      </c>
      <c r="AE36" s="1">
        <f t="shared" si="33"/>
        <v>0</v>
      </c>
      <c r="AF36" s="1">
        <f t="shared" si="33"/>
        <v>1</v>
      </c>
      <c r="AG36" s="1">
        <f t="shared" si="33"/>
        <v>1</v>
      </c>
      <c r="AH36" s="1">
        <f t="shared" si="33"/>
        <v>1</v>
      </c>
    </row>
    <row r="37" spans="1:34" ht="15.75" customHeight="1">
      <c r="A37" s="7" t="s">
        <v>101</v>
      </c>
      <c r="B37" s="1" t="str">
        <f>VLOOKUP($A37,'Partner Data'!$A:$E,5,FALSE)</f>
        <v>Circular Economy</v>
      </c>
      <c r="C37" s="1">
        <f t="shared" ref="C37:AH37" si="34">IF(NOT(ISERROR(FIND(C$2,$B37))),1,0)</f>
        <v>1</v>
      </c>
      <c r="D37" s="1">
        <f t="shared" si="34"/>
        <v>0</v>
      </c>
      <c r="E37" s="1">
        <f t="shared" si="34"/>
        <v>1</v>
      </c>
      <c r="F37" s="1">
        <f t="shared" si="34"/>
        <v>0</v>
      </c>
      <c r="G37" s="1">
        <f t="shared" si="34"/>
        <v>0</v>
      </c>
      <c r="H37" s="1">
        <f t="shared" si="34"/>
        <v>0</v>
      </c>
      <c r="I37" s="1">
        <f t="shared" si="34"/>
        <v>0</v>
      </c>
      <c r="J37" s="1">
        <f t="shared" si="34"/>
        <v>0</v>
      </c>
      <c r="K37" s="1">
        <f t="shared" si="34"/>
        <v>0</v>
      </c>
      <c r="L37" s="1">
        <f t="shared" si="34"/>
        <v>0</v>
      </c>
      <c r="M37" s="1">
        <f t="shared" si="34"/>
        <v>0</v>
      </c>
      <c r="N37" s="1">
        <f t="shared" si="34"/>
        <v>0</v>
      </c>
      <c r="O37" s="1">
        <f t="shared" si="34"/>
        <v>0</v>
      </c>
      <c r="P37" s="1">
        <f t="shared" si="34"/>
        <v>0</v>
      </c>
      <c r="Q37" s="1">
        <f t="shared" si="34"/>
        <v>1</v>
      </c>
      <c r="R37" s="1">
        <f t="shared" si="34"/>
        <v>0</v>
      </c>
      <c r="S37" s="1">
        <f t="shared" si="34"/>
        <v>0</v>
      </c>
      <c r="T37" s="1">
        <f t="shared" si="34"/>
        <v>0</v>
      </c>
      <c r="U37" s="1">
        <f t="shared" si="34"/>
        <v>1</v>
      </c>
      <c r="V37" s="1">
        <f t="shared" si="34"/>
        <v>0</v>
      </c>
      <c r="W37" s="1">
        <f t="shared" si="34"/>
        <v>1</v>
      </c>
      <c r="X37" s="1">
        <f t="shared" si="34"/>
        <v>1</v>
      </c>
      <c r="Y37" s="1">
        <f t="shared" si="34"/>
        <v>0</v>
      </c>
      <c r="Z37" s="1">
        <f t="shared" si="34"/>
        <v>0</v>
      </c>
      <c r="AA37" s="1">
        <f t="shared" si="34"/>
        <v>1</v>
      </c>
      <c r="AB37" s="1">
        <f t="shared" si="34"/>
        <v>0</v>
      </c>
      <c r="AC37" s="1">
        <f t="shared" si="34"/>
        <v>0</v>
      </c>
      <c r="AD37" s="1">
        <f t="shared" si="34"/>
        <v>0</v>
      </c>
      <c r="AE37" s="1">
        <f t="shared" si="34"/>
        <v>0</v>
      </c>
      <c r="AF37" s="1">
        <f t="shared" si="34"/>
        <v>0</v>
      </c>
      <c r="AG37" s="1">
        <f t="shared" si="34"/>
        <v>0</v>
      </c>
      <c r="AH37" s="1">
        <f t="shared" si="34"/>
        <v>1</v>
      </c>
    </row>
    <row r="38" spans="1:34" ht="15.75" customHeight="1">
      <c r="A38" s="7" t="s">
        <v>103</v>
      </c>
      <c r="B38" s="1" t="str">
        <f>VLOOKUP($A38,'Partner Data'!$A:$E,5,FALSE)</f>
        <v>Community-Driven Innovation,Healthy Cities,Circular Economy</v>
      </c>
      <c r="C38" s="1">
        <f t="shared" ref="C38:AH38" si="35">IF(NOT(ISERROR(FIND(C$2,$B38))),1,0)</f>
        <v>1</v>
      </c>
      <c r="D38" s="1">
        <f t="shared" si="35"/>
        <v>1</v>
      </c>
      <c r="E38" s="1">
        <f t="shared" si="35"/>
        <v>1</v>
      </c>
      <c r="F38" s="1">
        <f t="shared" si="35"/>
        <v>1</v>
      </c>
      <c r="G38" s="1">
        <f t="shared" si="35"/>
        <v>1</v>
      </c>
      <c r="H38" s="1">
        <f t="shared" si="35"/>
        <v>1</v>
      </c>
      <c r="I38" s="1">
        <f t="shared" si="35"/>
        <v>0</v>
      </c>
      <c r="J38" s="1">
        <f t="shared" si="35"/>
        <v>0</v>
      </c>
      <c r="K38" s="1">
        <f t="shared" si="35"/>
        <v>1</v>
      </c>
      <c r="L38" s="1">
        <f t="shared" si="35"/>
        <v>1</v>
      </c>
      <c r="M38" s="1">
        <f t="shared" si="35"/>
        <v>0</v>
      </c>
      <c r="N38" s="1">
        <f t="shared" si="35"/>
        <v>0</v>
      </c>
      <c r="O38" s="1">
        <f t="shared" si="35"/>
        <v>0</v>
      </c>
      <c r="P38" s="1">
        <f t="shared" si="35"/>
        <v>0</v>
      </c>
      <c r="Q38" s="1">
        <f t="shared" si="35"/>
        <v>1</v>
      </c>
      <c r="R38" s="1">
        <f t="shared" si="35"/>
        <v>1</v>
      </c>
      <c r="S38" s="1">
        <f t="shared" si="35"/>
        <v>0</v>
      </c>
      <c r="T38" s="1">
        <f t="shared" si="35"/>
        <v>1</v>
      </c>
      <c r="U38" s="1">
        <f t="shared" si="35"/>
        <v>1</v>
      </c>
      <c r="V38" s="1">
        <f t="shared" si="35"/>
        <v>1</v>
      </c>
      <c r="W38" s="1">
        <f t="shared" si="35"/>
        <v>1</v>
      </c>
      <c r="X38" s="1">
        <f t="shared" si="35"/>
        <v>1</v>
      </c>
      <c r="Y38" s="1">
        <f t="shared" si="35"/>
        <v>1</v>
      </c>
      <c r="Z38" s="1">
        <f t="shared" si="35"/>
        <v>1</v>
      </c>
      <c r="AA38" s="1">
        <f t="shared" si="35"/>
        <v>1</v>
      </c>
      <c r="AB38" s="1">
        <f t="shared" si="35"/>
        <v>1</v>
      </c>
      <c r="AC38" s="1">
        <f t="shared" si="35"/>
        <v>1</v>
      </c>
      <c r="AD38" s="1">
        <f t="shared" si="35"/>
        <v>1</v>
      </c>
      <c r="AE38" s="1">
        <f t="shared" si="35"/>
        <v>0</v>
      </c>
      <c r="AF38" s="1">
        <f t="shared" si="35"/>
        <v>1</v>
      </c>
      <c r="AG38" s="1">
        <f t="shared" si="35"/>
        <v>1</v>
      </c>
      <c r="AH38" s="1">
        <f t="shared" si="35"/>
        <v>1</v>
      </c>
    </row>
    <row r="39" spans="1:34" ht="15.75" customHeight="1">
      <c r="A39" s="7" t="s">
        <v>104</v>
      </c>
      <c r="B39" s="1" t="str">
        <f>VLOOKUP($A39,'Partner Data'!$A:$E,5,FALSE)</f>
        <v>Circular Economy</v>
      </c>
      <c r="C39" s="1">
        <f t="shared" ref="C39:AH39" si="36">IF(NOT(ISERROR(FIND(C$2,$B39))),1,0)</f>
        <v>1</v>
      </c>
      <c r="D39" s="1">
        <f t="shared" si="36"/>
        <v>0</v>
      </c>
      <c r="E39" s="1">
        <f t="shared" si="36"/>
        <v>1</v>
      </c>
      <c r="F39" s="1">
        <f t="shared" si="36"/>
        <v>0</v>
      </c>
      <c r="G39" s="1">
        <f t="shared" si="36"/>
        <v>0</v>
      </c>
      <c r="H39" s="1">
        <f t="shared" si="36"/>
        <v>0</v>
      </c>
      <c r="I39" s="1">
        <f t="shared" si="36"/>
        <v>0</v>
      </c>
      <c r="J39" s="1">
        <f t="shared" si="36"/>
        <v>0</v>
      </c>
      <c r="K39" s="1">
        <f t="shared" si="36"/>
        <v>0</v>
      </c>
      <c r="L39" s="1">
        <f t="shared" si="36"/>
        <v>0</v>
      </c>
      <c r="M39" s="1">
        <f t="shared" si="36"/>
        <v>0</v>
      </c>
      <c r="N39" s="1">
        <f t="shared" si="36"/>
        <v>0</v>
      </c>
      <c r="O39" s="1">
        <f t="shared" si="36"/>
        <v>0</v>
      </c>
      <c r="P39" s="1">
        <f t="shared" si="36"/>
        <v>0</v>
      </c>
      <c r="Q39" s="1">
        <f t="shared" si="36"/>
        <v>1</v>
      </c>
      <c r="R39" s="1">
        <f t="shared" si="36"/>
        <v>0</v>
      </c>
      <c r="S39" s="1">
        <f t="shared" si="36"/>
        <v>0</v>
      </c>
      <c r="T39" s="1">
        <f t="shared" si="36"/>
        <v>0</v>
      </c>
      <c r="U39" s="1">
        <f t="shared" si="36"/>
        <v>1</v>
      </c>
      <c r="V39" s="1">
        <f t="shared" si="36"/>
        <v>0</v>
      </c>
      <c r="W39" s="1">
        <f t="shared" si="36"/>
        <v>1</v>
      </c>
      <c r="X39" s="1">
        <f t="shared" si="36"/>
        <v>1</v>
      </c>
      <c r="Y39" s="1">
        <f t="shared" si="36"/>
        <v>0</v>
      </c>
      <c r="Z39" s="1">
        <f t="shared" si="36"/>
        <v>0</v>
      </c>
      <c r="AA39" s="1">
        <f t="shared" si="36"/>
        <v>1</v>
      </c>
      <c r="AB39" s="1">
        <f t="shared" si="36"/>
        <v>0</v>
      </c>
      <c r="AC39" s="1">
        <f t="shared" si="36"/>
        <v>0</v>
      </c>
      <c r="AD39" s="1">
        <f t="shared" si="36"/>
        <v>0</v>
      </c>
      <c r="AE39" s="1">
        <f t="shared" si="36"/>
        <v>0</v>
      </c>
      <c r="AF39" s="1">
        <f t="shared" si="36"/>
        <v>0</v>
      </c>
      <c r="AG39" s="1">
        <f t="shared" si="36"/>
        <v>0</v>
      </c>
      <c r="AH39" s="1">
        <f t="shared" si="36"/>
        <v>1</v>
      </c>
    </row>
    <row r="40" spans="1:34" ht="15.75" customHeight="1">
      <c r="A40" s="7" t="s">
        <v>106</v>
      </c>
      <c r="B40" s="1" t="str">
        <f>VLOOKUP($A40,'Partner Data'!$A:$E,5,FALSE)</f>
        <v>Community-Driven Innovation,Circular Economy</v>
      </c>
      <c r="C40" s="1">
        <f t="shared" ref="C40:AH40" si="37">IF(NOT(ISERROR(FIND(C$2,$B40))),1,0)</f>
        <v>1</v>
      </c>
      <c r="D40" s="1">
        <f t="shared" si="37"/>
        <v>1</v>
      </c>
      <c r="E40" s="1">
        <f t="shared" si="37"/>
        <v>1</v>
      </c>
      <c r="F40" s="1">
        <f t="shared" si="37"/>
        <v>0</v>
      </c>
      <c r="G40" s="1">
        <f t="shared" si="37"/>
        <v>0</v>
      </c>
      <c r="H40" s="1">
        <f t="shared" si="37"/>
        <v>0</v>
      </c>
      <c r="I40" s="1">
        <f t="shared" si="37"/>
        <v>0</v>
      </c>
      <c r="J40" s="1">
        <f t="shared" si="37"/>
        <v>0</v>
      </c>
      <c r="K40" s="1">
        <f t="shared" si="37"/>
        <v>1</v>
      </c>
      <c r="L40" s="1">
        <f t="shared" si="37"/>
        <v>0</v>
      </c>
      <c r="M40" s="1">
        <f t="shared" si="37"/>
        <v>0</v>
      </c>
      <c r="N40" s="1">
        <f t="shared" si="37"/>
        <v>0</v>
      </c>
      <c r="O40" s="1">
        <f t="shared" si="37"/>
        <v>0</v>
      </c>
      <c r="P40" s="1">
        <f t="shared" si="37"/>
        <v>0</v>
      </c>
      <c r="Q40" s="1">
        <f t="shared" si="37"/>
        <v>1</v>
      </c>
      <c r="R40" s="1">
        <f t="shared" si="37"/>
        <v>0</v>
      </c>
      <c r="S40" s="1">
        <f t="shared" si="37"/>
        <v>0</v>
      </c>
      <c r="T40" s="1">
        <f t="shared" si="37"/>
        <v>1</v>
      </c>
      <c r="U40" s="1">
        <f t="shared" si="37"/>
        <v>1</v>
      </c>
      <c r="V40" s="1">
        <f t="shared" si="37"/>
        <v>0</v>
      </c>
      <c r="W40" s="1">
        <f t="shared" si="37"/>
        <v>1</v>
      </c>
      <c r="X40" s="1">
        <f t="shared" si="37"/>
        <v>1</v>
      </c>
      <c r="Y40" s="1">
        <f t="shared" si="37"/>
        <v>1</v>
      </c>
      <c r="Z40" s="1">
        <f t="shared" si="37"/>
        <v>1</v>
      </c>
      <c r="AA40" s="1">
        <f t="shared" si="37"/>
        <v>1</v>
      </c>
      <c r="AB40" s="1">
        <f t="shared" si="37"/>
        <v>0</v>
      </c>
      <c r="AC40" s="1">
        <f t="shared" si="37"/>
        <v>0</v>
      </c>
      <c r="AD40" s="1">
        <f t="shared" si="37"/>
        <v>1</v>
      </c>
      <c r="AE40" s="1">
        <f t="shared" si="37"/>
        <v>0</v>
      </c>
      <c r="AF40" s="1">
        <f t="shared" si="37"/>
        <v>1</v>
      </c>
      <c r="AG40" s="1">
        <f t="shared" si="37"/>
        <v>1</v>
      </c>
      <c r="AH40" s="1">
        <f t="shared" si="37"/>
        <v>1</v>
      </c>
    </row>
    <row r="41" spans="1:34" ht="15.75" customHeight="1">
      <c r="A41" s="7" t="s">
        <v>107</v>
      </c>
      <c r="B41" s="1" t="str">
        <f>VLOOKUP($A41,'Partner Data'!$A:$E,5,FALSE)</f>
        <v>Community-Driven Innovation,Healthy Cities</v>
      </c>
      <c r="C41" s="1">
        <f t="shared" ref="C41:AH41" si="38">IF(NOT(ISERROR(FIND(C$2,$B41))),1,0)</f>
        <v>0</v>
      </c>
      <c r="D41" s="1">
        <f t="shared" si="38"/>
        <v>1</v>
      </c>
      <c r="E41" s="1">
        <f t="shared" si="38"/>
        <v>0</v>
      </c>
      <c r="F41" s="1">
        <f t="shared" si="38"/>
        <v>1</v>
      </c>
      <c r="G41" s="1">
        <f t="shared" si="38"/>
        <v>1</v>
      </c>
      <c r="H41" s="1">
        <f t="shared" si="38"/>
        <v>1</v>
      </c>
      <c r="I41" s="1">
        <f t="shared" si="38"/>
        <v>0</v>
      </c>
      <c r="J41" s="1">
        <f t="shared" si="38"/>
        <v>0</v>
      </c>
      <c r="K41" s="1">
        <f t="shared" si="38"/>
        <v>1</v>
      </c>
      <c r="L41" s="1">
        <f t="shared" si="38"/>
        <v>1</v>
      </c>
      <c r="M41" s="1">
        <f t="shared" si="38"/>
        <v>0</v>
      </c>
      <c r="N41" s="1">
        <f t="shared" si="38"/>
        <v>0</v>
      </c>
      <c r="O41" s="1">
        <f t="shared" si="38"/>
        <v>0</v>
      </c>
      <c r="P41" s="1">
        <f t="shared" si="38"/>
        <v>0</v>
      </c>
      <c r="Q41" s="1">
        <f t="shared" si="38"/>
        <v>0</v>
      </c>
      <c r="R41" s="1">
        <f t="shared" si="38"/>
        <v>1</v>
      </c>
      <c r="S41" s="1">
        <f t="shared" si="38"/>
        <v>0</v>
      </c>
      <c r="T41" s="1">
        <f t="shared" si="38"/>
        <v>1</v>
      </c>
      <c r="U41" s="1">
        <f t="shared" si="38"/>
        <v>0</v>
      </c>
      <c r="V41" s="1">
        <f t="shared" si="38"/>
        <v>1</v>
      </c>
      <c r="W41" s="1">
        <f t="shared" si="38"/>
        <v>0</v>
      </c>
      <c r="X41" s="1">
        <f t="shared" si="38"/>
        <v>0</v>
      </c>
      <c r="Y41" s="1">
        <f t="shared" si="38"/>
        <v>1</v>
      </c>
      <c r="Z41" s="1">
        <f t="shared" si="38"/>
        <v>1</v>
      </c>
      <c r="AA41" s="1">
        <f t="shared" si="38"/>
        <v>0</v>
      </c>
      <c r="AB41" s="1">
        <f t="shared" si="38"/>
        <v>1</v>
      </c>
      <c r="AC41" s="1">
        <f t="shared" si="38"/>
        <v>1</v>
      </c>
      <c r="AD41" s="1">
        <f t="shared" si="38"/>
        <v>1</v>
      </c>
      <c r="AE41" s="1">
        <f t="shared" si="38"/>
        <v>0</v>
      </c>
      <c r="AF41" s="1">
        <f t="shared" si="38"/>
        <v>1</v>
      </c>
      <c r="AG41" s="1">
        <f t="shared" si="38"/>
        <v>1</v>
      </c>
      <c r="AH41" s="1">
        <f t="shared" si="38"/>
        <v>0</v>
      </c>
    </row>
    <row r="42" spans="1:34" ht="15.75" customHeight="1">
      <c r="A42" s="7" t="s">
        <v>109</v>
      </c>
      <c r="B42" s="1" t="str">
        <f>VLOOKUP($A42,'Partner Data'!$A:$E,5,FALSE)</f>
        <v>Healthy Cities,Circular Economy</v>
      </c>
      <c r="C42" s="1">
        <f t="shared" ref="C42:AH42" si="39">IF(NOT(ISERROR(FIND(C$2,$B42))),1,0)</f>
        <v>1</v>
      </c>
      <c r="D42" s="1">
        <f t="shared" si="39"/>
        <v>0</v>
      </c>
      <c r="E42" s="1">
        <f t="shared" si="39"/>
        <v>1</v>
      </c>
      <c r="F42" s="1">
        <f t="shared" si="39"/>
        <v>1</v>
      </c>
      <c r="G42" s="1">
        <f t="shared" si="39"/>
        <v>1</v>
      </c>
      <c r="H42" s="1">
        <f t="shared" si="39"/>
        <v>1</v>
      </c>
      <c r="I42" s="1">
        <f t="shared" si="39"/>
        <v>0</v>
      </c>
      <c r="J42" s="1">
        <f t="shared" si="39"/>
        <v>0</v>
      </c>
      <c r="K42" s="1">
        <f t="shared" si="39"/>
        <v>0</v>
      </c>
      <c r="L42" s="1">
        <f t="shared" si="39"/>
        <v>1</v>
      </c>
      <c r="M42" s="1">
        <f t="shared" si="39"/>
        <v>0</v>
      </c>
      <c r="N42" s="1">
        <f t="shared" si="39"/>
        <v>0</v>
      </c>
      <c r="O42" s="1">
        <f t="shared" si="39"/>
        <v>0</v>
      </c>
      <c r="P42" s="1">
        <f t="shared" si="39"/>
        <v>0</v>
      </c>
      <c r="Q42" s="1">
        <f t="shared" si="39"/>
        <v>1</v>
      </c>
      <c r="R42" s="1">
        <f t="shared" si="39"/>
        <v>1</v>
      </c>
      <c r="S42" s="1">
        <f t="shared" si="39"/>
        <v>0</v>
      </c>
      <c r="T42" s="1">
        <f t="shared" si="39"/>
        <v>0</v>
      </c>
      <c r="U42" s="1">
        <f t="shared" si="39"/>
        <v>1</v>
      </c>
      <c r="V42" s="1">
        <f t="shared" si="39"/>
        <v>1</v>
      </c>
      <c r="W42" s="1">
        <f t="shared" si="39"/>
        <v>1</v>
      </c>
      <c r="X42" s="1">
        <f t="shared" si="39"/>
        <v>1</v>
      </c>
      <c r="Y42" s="1">
        <f t="shared" si="39"/>
        <v>0</v>
      </c>
      <c r="Z42" s="1">
        <f t="shared" si="39"/>
        <v>0</v>
      </c>
      <c r="AA42" s="1">
        <f t="shared" si="39"/>
        <v>1</v>
      </c>
      <c r="AB42" s="1">
        <f t="shared" si="39"/>
        <v>1</v>
      </c>
      <c r="AC42" s="1">
        <f t="shared" si="39"/>
        <v>1</v>
      </c>
      <c r="AD42" s="1">
        <f t="shared" si="39"/>
        <v>0</v>
      </c>
      <c r="AE42" s="1">
        <f t="shared" si="39"/>
        <v>0</v>
      </c>
      <c r="AF42" s="1">
        <f t="shared" si="39"/>
        <v>0</v>
      </c>
      <c r="AG42" s="1">
        <f t="shared" si="39"/>
        <v>0</v>
      </c>
      <c r="AH42" s="1">
        <f t="shared" si="39"/>
        <v>1</v>
      </c>
    </row>
    <row r="43" spans="1:34"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5.75" customHeight="1"/>
    <row r="244" spans="1:34" ht="15.75" customHeight="1"/>
    <row r="245" spans="1:34" ht="15.75" customHeight="1"/>
    <row r="246" spans="1:34" ht="15.75" customHeight="1"/>
    <row r="247" spans="1:34" ht="15.75" customHeight="1"/>
    <row r="248" spans="1:34" ht="15.75" customHeight="1"/>
    <row r="249" spans="1:34" ht="15.75" customHeight="1"/>
    <row r="250" spans="1:34" ht="15.75" customHeight="1"/>
    <row r="251" spans="1:34" ht="15.75" customHeight="1"/>
    <row r="252" spans="1:34" ht="15.75" customHeight="1"/>
    <row r="253" spans="1:34" ht="15.75" customHeight="1"/>
    <row r="254" spans="1:34" ht="15.75" customHeight="1"/>
    <row r="255" spans="1:34" ht="15.75" customHeight="1"/>
    <row r="256" spans="1:3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3984375" defaultRowHeight="15" customHeight="1"/>
  <cols>
    <col min="1" max="1" width="30.86328125" customWidth="1"/>
    <col min="2" max="2" width="28.265625" customWidth="1"/>
    <col min="3" max="4" width="31.86328125" customWidth="1"/>
    <col min="5" max="5" width="43.3984375" customWidth="1"/>
    <col min="6" max="6" width="29.1328125" customWidth="1"/>
  </cols>
  <sheetData>
    <row r="1" spans="1:26" ht="15.75" customHeight="1">
      <c r="A1" s="10" t="s">
        <v>143</v>
      </c>
      <c r="B1" s="10" t="s">
        <v>144</v>
      </c>
      <c r="C1" s="10" t="s">
        <v>145</v>
      </c>
      <c r="D1" s="3" t="s">
        <v>146</v>
      </c>
      <c r="E1" s="10" t="s">
        <v>147</v>
      </c>
      <c r="F1" s="10" t="s">
        <v>148</v>
      </c>
      <c r="G1" s="10"/>
      <c r="H1" s="10"/>
      <c r="I1" s="10"/>
      <c r="J1" s="10"/>
      <c r="K1" s="10"/>
      <c r="L1" s="10"/>
      <c r="M1" s="10"/>
      <c r="N1" s="10"/>
      <c r="O1" s="10"/>
      <c r="P1" s="10"/>
      <c r="Q1" s="10"/>
      <c r="R1" s="10"/>
      <c r="S1" s="10"/>
      <c r="T1" s="10"/>
      <c r="U1" s="10"/>
      <c r="V1" s="10"/>
      <c r="W1" s="10"/>
      <c r="X1" s="10"/>
      <c r="Y1" s="10"/>
      <c r="Z1" s="10"/>
    </row>
    <row r="2" spans="1:26" ht="15.75" customHeight="1">
      <c r="A2" s="7" t="s">
        <v>36</v>
      </c>
      <c r="B2" s="7" t="s">
        <v>149</v>
      </c>
      <c r="C2" s="7" t="s">
        <v>150</v>
      </c>
      <c r="D2" s="7" t="s">
        <v>151</v>
      </c>
      <c r="E2" s="7" t="s">
        <v>152</v>
      </c>
      <c r="F2" s="7" t="s">
        <v>153</v>
      </c>
      <c r="G2" s="3"/>
      <c r="I2" s="3"/>
      <c r="J2" s="3"/>
      <c r="K2" s="3"/>
      <c r="L2" s="3"/>
      <c r="M2" s="3"/>
      <c r="N2" s="3"/>
      <c r="O2" s="3"/>
      <c r="P2" s="3"/>
      <c r="Q2" s="3"/>
      <c r="R2" s="3"/>
      <c r="S2" s="3"/>
      <c r="T2" s="3"/>
      <c r="U2" s="3"/>
      <c r="V2" s="3"/>
      <c r="W2" s="3"/>
      <c r="X2" s="3"/>
      <c r="Y2" s="3"/>
      <c r="Z2" s="3"/>
    </row>
    <row r="3" spans="1:26" ht="15.75" customHeight="1">
      <c r="A3" s="7" t="s">
        <v>41</v>
      </c>
      <c r="B3" s="7" t="s">
        <v>154</v>
      </c>
      <c r="C3" s="7" t="s">
        <v>155</v>
      </c>
      <c r="D3" s="7" t="s">
        <v>156</v>
      </c>
      <c r="E3" s="7" t="s">
        <v>157</v>
      </c>
      <c r="F3" s="7" t="s">
        <v>158</v>
      </c>
      <c r="G3" s="3"/>
      <c r="I3" s="3"/>
      <c r="J3" s="3"/>
      <c r="K3" s="3"/>
      <c r="L3" s="3"/>
      <c r="M3" s="3"/>
      <c r="N3" s="3"/>
      <c r="O3" s="3"/>
      <c r="P3" s="3"/>
      <c r="Q3" s="3"/>
      <c r="R3" s="3"/>
      <c r="S3" s="3"/>
      <c r="T3" s="3"/>
      <c r="U3" s="3"/>
      <c r="V3" s="3"/>
      <c r="W3" s="3"/>
      <c r="X3" s="3"/>
      <c r="Y3" s="3"/>
      <c r="Z3" s="3"/>
    </row>
    <row r="4" spans="1:26" ht="15.75" customHeight="1">
      <c r="A4" s="7" t="s">
        <v>44</v>
      </c>
      <c r="B4" s="7" t="s">
        <v>159</v>
      </c>
      <c r="C4" s="7" t="s">
        <v>160</v>
      </c>
      <c r="D4" s="1" t="s">
        <v>161</v>
      </c>
      <c r="E4" s="7" t="s">
        <v>162</v>
      </c>
      <c r="F4" s="7"/>
      <c r="G4" s="3"/>
      <c r="I4" s="3"/>
      <c r="J4" s="3"/>
      <c r="K4" s="3"/>
      <c r="L4" s="3"/>
      <c r="M4" s="3"/>
      <c r="N4" s="3"/>
      <c r="O4" s="3"/>
      <c r="P4" s="3"/>
      <c r="Q4" s="3"/>
      <c r="R4" s="3"/>
      <c r="S4" s="3"/>
      <c r="T4" s="3"/>
      <c r="U4" s="3"/>
      <c r="V4" s="3"/>
      <c r="W4" s="3"/>
      <c r="X4" s="3"/>
      <c r="Y4" s="3"/>
      <c r="Z4" s="3"/>
    </row>
    <row r="5" spans="1:26" ht="15.75" customHeight="1">
      <c r="A5" s="7" t="s">
        <v>47</v>
      </c>
      <c r="B5" s="7" t="s">
        <v>163</v>
      </c>
      <c r="C5" s="7" t="s">
        <v>160</v>
      </c>
      <c r="D5" s="7" t="s">
        <v>164</v>
      </c>
      <c r="E5" s="7" t="s">
        <v>162</v>
      </c>
      <c r="F5" s="7" t="s">
        <v>165</v>
      </c>
      <c r="G5" s="3"/>
      <c r="I5" s="3"/>
      <c r="J5" s="3"/>
      <c r="K5" s="3"/>
      <c r="L5" s="3"/>
      <c r="M5" s="3"/>
      <c r="N5" s="3"/>
      <c r="O5" s="3"/>
      <c r="P5" s="3"/>
      <c r="Q5" s="3"/>
      <c r="R5" s="3"/>
      <c r="S5" s="3"/>
      <c r="T5" s="3"/>
      <c r="U5" s="3"/>
      <c r="V5" s="3"/>
      <c r="W5" s="3"/>
      <c r="X5" s="3"/>
      <c r="Y5" s="3"/>
      <c r="Z5" s="3"/>
    </row>
    <row r="6" spans="1:26" ht="15.75" customHeight="1">
      <c r="A6" s="7" t="s">
        <v>49</v>
      </c>
      <c r="B6" s="7" t="s">
        <v>163</v>
      </c>
      <c r="C6" s="7" t="s">
        <v>166</v>
      </c>
      <c r="D6" s="7" t="s">
        <v>167</v>
      </c>
      <c r="E6" s="7" t="s">
        <v>168</v>
      </c>
      <c r="F6" s="7" t="s">
        <v>169</v>
      </c>
      <c r="G6" s="3"/>
      <c r="I6" s="3"/>
      <c r="J6" s="3"/>
      <c r="K6" s="3"/>
      <c r="L6" s="3"/>
      <c r="M6" s="3"/>
      <c r="N6" s="3"/>
      <c r="O6" s="3"/>
      <c r="P6" s="3"/>
      <c r="Q6" s="3"/>
      <c r="R6" s="3"/>
      <c r="S6" s="3"/>
      <c r="T6" s="3"/>
      <c r="U6" s="3"/>
      <c r="V6" s="3"/>
      <c r="W6" s="3"/>
      <c r="X6" s="3"/>
      <c r="Y6" s="3"/>
      <c r="Z6" s="3"/>
    </row>
    <row r="7" spans="1:26" ht="15.75" customHeight="1">
      <c r="A7" s="7" t="s">
        <v>51</v>
      </c>
      <c r="B7" s="7" t="s">
        <v>163</v>
      </c>
      <c r="C7" s="7" t="s">
        <v>150</v>
      </c>
      <c r="D7" s="7" t="s">
        <v>170</v>
      </c>
      <c r="E7" s="7" t="s">
        <v>168</v>
      </c>
      <c r="F7" s="7" t="s">
        <v>171</v>
      </c>
      <c r="G7" s="3"/>
      <c r="I7" s="3"/>
      <c r="J7" s="3"/>
      <c r="K7" s="3"/>
      <c r="L7" s="3"/>
      <c r="M7" s="3"/>
      <c r="N7" s="3"/>
      <c r="O7" s="3"/>
      <c r="P7" s="3"/>
      <c r="Q7" s="3"/>
      <c r="R7" s="3"/>
      <c r="S7" s="3"/>
      <c r="T7" s="3"/>
      <c r="U7" s="3"/>
      <c r="V7" s="3"/>
      <c r="W7" s="3"/>
      <c r="X7" s="3"/>
      <c r="Y7" s="3"/>
      <c r="Z7" s="3"/>
    </row>
    <row r="8" spans="1:26" ht="15.75" customHeight="1">
      <c r="A8" s="7" t="s">
        <v>53</v>
      </c>
      <c r="B8" s="7" t="s">
        <v>163</v>
      </c>
      <c r="C8" s="7" t="s">
        <v>150</v>
      </c>
      <c r="D8" s="7" t="s">
        <v>172</v>
      </c>
      <c r="E8" s="7" t="s">
        <v>173</v>
      </c>
      <c r="F8" s="13"/>
      <c r="G8" s="3"/>
      <c r="I8" s="3"/>
      <c r="J8" s="3"/>
      <c r="K8" s="3"/>
      <c r="L8" s="3"/>
      <c r="M8" s="3"/>
      <c r="N8" s="3"/>
      <c r="O8" s="3"/>
      <c r="P8" s="3"/>
      <c r="Q8" s="3"/>
      <c r="R8" s="3"/>
      <c r="S8" s="3"/>
      <c r="T8" s="3"/>
      <c r="U8" s="3"/>
      <c r="V8" s="3"/>
      <c r="W8" s="3"/>
      <c r="X8" s="3"/>
      <c r="Y8" s="3"/>
      <c r="Z8" s="3"/>
    </row>
    <row r="9" spans="1:26" ht="15.75" customHeight="1">
      <c r="A9" s="7" t="s">
        <v>56</v>
      </c>
      <c r="B9" s="7" t="s">
        <v>163</v>
      </c>
      <c r="C9" s="7" t="s">
        <v>150</v>
      </c>
      <c r="D9" s="7" t="s">
        <v>174</v>
      </c>
      <c r="E9" s="7" t="s">
        <v>173</v>
      </c>
      <c r="F9" s="7" t="s">
        <v>175</v>
      </c>
      <c r="G9" s="3"/>
      <c r="I9" s="3"/>
      <c r="J9" s="3"/>
      <c r="K9" s="3"/>
      <c r="L9" s="3"/>
      <c r="M9" s="3"/>
      <c r="N9" s="3"/>
      <c r="O9" s="3"/>
      <c r="P9" s="3"/>
      <c r="Q9" s="3"/>
      <c r="R9" s="3"/>
      <c r="S9" s="3"/>
      <c r="T9" s="3"/>
      <c r="U9" s="3"/>
      <c r="V9" s="3"/>
      <c r="W9" s="3"/>
      <c r="X9" s="3"/>
      <c r="Y9" s="3"/>
      <c r="Z9" s="3"/>
    </row>
    <row r="10" spans="1:26" ht="15.75" customHeight="1">
      <c r="A10" s="7" t="s">
        <v>57</v>
      </c>
      <c r="B10" s="7" t="s">
        <v>176</v>
      </c>
      <c r="C10" s="7" t="s">
        <v>166</v>
      </c>
      <c r="D10" s="7" t="s">
        <v>177</v>
      </c>
      <c r="E10" s="7" t="s">
        <v>178</v>
      </c>
      <c r="F10" s="13"/>
      <c r="G10" s="3"/>
      <c r="I10" s="3"/>
      <c r="J10" s="3"/>
      <c r="K10" s="3"/>
      <c r="L10" s="3"/>
      <c r="M10" s="3"/>
      <c r="N10" s="3"/>
      <c r="O10" s="3"/>
      <c r="P10" s="3"/>
      <c r="Q10" s="3"/>
      <c r="R10" s="3"/>
      <c r="S10" s="3"/>
      <c r="T10" s="3"/>
      <c r="U10" s="3"/>
      <c r="V10" s="3"/>
      <c r="W10" s="3"/>
      <c r="X10" s="3"/>
      <c r="Y10" s="3"/>
      <c r="Z10" s="3"/>
    </row>
    <row r="11" spans="1:26" ht="15.75" customHeight="1">
      <c r="A11" s="7" t="s">
        <v>58</v>
      </c>
      <c r="B11" s="7" t="s">
        <v>179</v>
      </c>
      <c r="C11" s="7" t="s">
        <v>180</v>
      </c>
      <c r="D11" s="1" t="s">
        <v>181</v>
      </c>
      <c r="E11" s="7" t="s">
        <v>173</v>
      </c>
      <c r="F11" s="13"/>
      <c r="G11" s="3"/>
      <c r="I11" s="3"/>
      <c r="J11" s="3"/>
      <c r="K11" s="3"/>
      <c r="L11" s="3"/>
      <c r="M11" s="3"/>
      <c r="N11" s="3"/>
      <c r="O11" s="3"/>
      <c r="P11" s="3"/>
      <c r="Q11" s="3"/>
      <c r="R11" s="3"/>
      <c r="S11" s="3"/>
      <c r="T11" s="3"/>
      <c r="U11" s="3"/>
      <c r="V11" s="3"/>
      <c r="W11" s="3"/>
      <c r="X11" s="3"/>
      <c r="Y11" s="3"/>
      <c r="Z11" s="3"/>
    </row>
    <row r="12" spans="1:26" ht="15.75" customHeight="1">
      <c r="A12" s="7" t="s">
        <v>61</v>
      </c>
      <c r="B12" s="7" t="s">
        <v>182</v>
      </c>
      <c r="C12" s="7" t="s">
        <v>183</v>
      </c>
      <c r="D12" s="7" t="s">
        <v>184</v>
      </c>
      <c r="E12" s="7" t="s">
        <v>185</v>
      </c>
      <c r="F12" s="7" t="s">
        <v>186</v>
      </c>
      <c r="G12" s="3"/>
      <c r="H12" s="3"/>
      <c r="I12" s="3"/>
      <c r="J12" s="3"/>
      <c r="K12" s="3"/>
      <c r="L12" s="3"/>
      <c r="M12" s="3"/>
      <c r="N12" s="3"/>
      <c r="O12" s="3"/>
      <c r="P12" s="3"/>
      <c r="Q12" s="3"/>
      <c r="R12" s="3"/>
      <c r="S12" s="3"/>
      <c r="T12" s="3"/>
      <c r="U12" s="3"/>
      <c r="V12" s="3"/>
      <c r="W12" s="3"/>
      <c r="X12" s="3"/>
      <c r="Y12" s="3"/>
      <c r="Z12" s="3"/>
    </row>
    <row r="13" spans="1:26" ht="15.75" customHeight="1">
      <c r="A13" s="7" t="s">
        <v>62</v>
      </c>
      <c r="B13" s="7" t="s">
        <v>163</v>
      </c>
      <c r="C13" s="7" t="s">
        <v>191</v>
      </c>
      <c r="D13" s="7" t="s">
        <v>193</v>
      </c>
      <c r="E13" s="7" t="s">
        <v>197</v>
      </c>
      <c r="F13" s="7" t="s">
        <v>199</v>
      </c>
      <c r="G13" s="3"/>
      <c r="H13" s="3"/>
      <c r="I13" s="3"/>
      <c r="J13" s="3"/>
      <c r="K13" s="3"/>
      <c r="L13" s="3"/>
      <c r="M13" s="3"/>
      <c r="N13" s="3"/>
      <c r="O13" s="3"/>
      <c r="P13" s="3"/>
      <c r="Q13" s="3"/>
      <c r="R13" s="3"/>
      <c r="S13" s="3"/>
      <c r="T13" s="3"/>
      <c r="U13" s="3"/>
      <c r="V13" s="3"/>
      <c r="W13" s="3"/>
      <c r="X13" s="3"/>
      <c r="Y13" s="3"/>
      <c r="Z13" s="3"/>
    </row>
    <row r="14" spans="1:26" ht="15.75" customHeight="1">
      <c r="A14" s="7" t="s">
        <v>63</v>
      </c>
      <c r="B14" s="7" t="s">
        <v>163</v>
      </c>
      <c r="C14" s="7" t="s">
        <v>166</v>
      </c>
      <c r="D14" s="7" t="s">
        <v>202</v>
      </c>
      <c r="E14" s="7" t="s">
        <v>203</v>
      </c>
      <c r="F14" s="7"/>
      <c r="G14" s="3"/>
      <c r="H14" s="3"/>
      <c r="I14" s="3"/>
      <c r="J14" s="3"/>
      <c r="K14" s="3"/>
      <c r="L14" s="3"/>
      <c r="M14" s="3"/>
      <c r="N14" s="3"/>
      <c r="O14" s="3"/>
      <c r="P14" s="3"/>
      <c r="Q14" s="3"/>
      <c r="R14" s="3"/>
      <c r="S14" s="3"/>
      <c r="T14" s="3"/>
      <c r="U14" s="3"/>
      <c r="V14" s="3"/>
      <c r="W14" s="3"/>
      <c r="X14" s="3"/>
      <c r="Y14" s="3"/>
      <c r="Z14" s="3"/>
    </row>
    <row r="15" spans="1:26" ht="15.75" customHeight="1">
      <c r="A15" s="7" t="s">
        <v>64</v>
      </c>
      <c r="B15" s="7" t="s">
        <v>159</v>
      </c>
      <c r="C15" s="7" t="s">
        <v>150</v>
      </c>
      <c r="D15" s="7" t="s">
        <v>205</v>
      </c>
      <c r="E15" s="7" t="s">
        <v>173</v>
      </c>
      <c r="F15" s="13"/>
      <c r="G15" s="3"/>
      <c r="H15" s="3"/>
      <c r="I15" s="3"/>
      <c r="J15" s="3"/>
      <c r="K15" s="3"/>
      <c r="L15" s="3"/>
      <c r="M15" s="3"/>
      <c r="N15" s="3"/>
      <c r="O15" s="3"/>
      <c r="P15" s="3"/>
      <c r="Q15" s="3"/>
      <c r="R15" s="3"/>
      <c r="S15" s="3"/>
      <c r="T15" s="3"/>
      <c r="U15" s="3"/>
      <c r="V15" s="3"/>
      <c r="W15" s="3"/>
      <c r="X15" s="3"/>
      <c r="Y15" s="3"/>
      <c r="Z15" s="3"/>
    </row>
    <row r="16" spans="1:26" ht="15.75" customHeight="1">
      <c r="A16" s="7" t="s">
        <v>67</v>
      </c>
      <c r="B16" s="7" t="s">
        <v>208</v>
      </c>
      <c r="C16" s="7" t="s">
        <v>150</v>
      </c>
      <c r="D16" s="7" t="s">
        <v>209</v>
      </c>
      <c r="E16" s="7" t="s">
        <v>162</v>
      </c>
      <c r="F16" s="7" t="s">
        <v>211</v>
      </c>
      <c r="G16" s="3"/>
      <c r="H16" s="3"/>
      <c r="I16" s="3"/>
      <c r="J16" s="3"/>
      <c r="K16" s="3"/>
      <c r="L16" s="3"/>
      <c r="M16" s="3"/>
      <c r="N16" s="3"/>
      <c r="O16" s="3"/>
      <c r="P16" s="3"/>
      <c r="Q16" s="3"/>
      <c r="R16" s="3"/>
      <c r="S16" s="3"/>
      <c r="T16" s="3"/>
      <c r="U16" s="3"/>
      <c r="V16" s="3"/>
      <c r="W16" s="3"/>
      <c r="X16" s="3"/>
      <c r="Y16" s="3"/>
      <c r="Z16" s="3"/>
    </row>
    <row r="17" spans="1:26" ht="15.75" customHeight="1">
      <c r="A17" s="7" t="s">
        <v>69</v>
      </c>
      <c r="B17" s="7" t="s">
        <v>163</v>
      </c>
      <c r="C17" s="7" t="s">
        <v>212</v>
      </c>
      <c r="D17" s="7" t="s">
        <v>213</v>
      </c>
      <c r="E17" s="7" t="s">
        <v>214</v>
      </c>
      <c r="F17" s="7" t="s">
        <v>215</v>
      </c>
      <c r="G17" s="3"/>
      <c r="H17" s="3"/>
      <c r="I17" s="3"/>
      <c r="J17" s="3"/>
      <c r="K17" s="3"/>
      <c r="L17" s="3"/>
      <c r="M17" s="3"/>
      <c r="N17" s="3"/>
      <c r="O17" s="3"/>
      <c r="P17" s="3"/>
      <c r="Q17" s="3"/>
      <c r="R17" s="3"/>
      <c r="S17" s="3"/>
      <c r="T17" s="3"/>
      <c r="U17" s="3"/>
      <c r="V17" s="3"/>
      <c r="W17" s="3"/>
      <c r="X17" s="3"/>
      <c r="Y17" s="3"/>
      <c r="Z17" s="3"/>
    </row>
    <row r="18" spans="1:26" ht="15.75" customHeight="1">
      <c r="A18" s="7" t="s">
        <v>70</v>
      </c>
      <c r="B18" s="7" t="s">
        <v>220</v>
      </c>
      <c r="C18" s="7" t="s">
        <v>221</v>
      </c>
      <c r="D18" s="7" t="s">
        <v>222</v>
      </c>
      <c r="E18" s="7" t="s">
        <v>173</v>
      </c>
      <c r="F18" s="7" t="s">
        <v>215</v>
      </c>
      <c r="G18" s="3"/>
      <c r="H18" s="3"/>
      <c r="I18" s="3"/>
      <c r="J18" s="3"/>
      <c r="K18" s="3"/>
      <c r="L18" s="3"/>
      <c r="M18" s="3"/>
      <c r="N18" s="3"/>
      <c r="O18" s="3"/>
      <c r="P18" s="3"/>
      <c r="Q18" s="3"/>
      <c r="R18" s="3"/>
      <c r="S18" s="3"/>
      <c r="T18" s="3"/>
      <c r="U18" s="3"/>
      <c r="V18" s="3"/>
      <c r="W18" s="3"/>
      <c r="X18" s="3"/>
      <c r="Y18" s="3"/>
      <c r="Z18" s="3"/>
    </row>
    <row r="19" spans="1:26" ht="15.75" customHeight="1">
      <c r="A19" s="7" t="s">
        <v>72</v>
      </c>
      <c r="B19" s="7" t="s">
        <v>224</v>
      </c>
      <c r="C19" s="7" t="s">
        <v>166</v>
      </c>
      <c r="D19" s="7" t="s">
        <v>226</v>
      </c>
      <c r="E19" s="7" t="s">
        <v>197</v>
      </c>
      <c r="F19" s="7" t="s">
        <v>219</v>
      </c>
      <c r="G19" s="3"/>
      <c r="H19" s="3"/>
      <c r="I19" s="3"/>
      <c r="J19" s="3"/>
      <c r="K19" s="3"/>
      <c r="L19" s="3"/>
      <c r="M19" s="3"/>
      <c r="N19" s="3"/>
      <c r="O19" s="3"/>
      <c r="P19" s="3"/>
      <c r="Q19" s="3"/>
      <c r="R19" s="3"/>
      <c r="S19" s="3"/>
      <c r="T19" s="3"/>
      <c r="U19" s="3"/>
      <c r="V19" s="3"/>
      <c r="W19" s="3"/>
      <c r="X19" s="3"/>
      <c r="Y19" s="3"/>
      <c r="Z19" s="3"/>
    </row>
    <row r="20" spans="1:26" ht="15.75" customHeight="1">
      <c r="A20" s="7" t="s">
        <v>73</v>
      </c>
      <c r="B20" s="7" t="s">
        <v>227</v>
      </c>
      <c r="C20" s="7" t="s">
        <v>191</v>
      </c>
      <c r="D20" s="7" t="s">
        <v>228</v>
      </c>
      <c r="E20" s="7" t="s">
        <v>157</v>
      </c>
      <c r="F20" s="13"/>
      <c r="G20" s="3"/>
      <c r="H20" s="3"/>
      <c r="I20" s="3"/>
      <c r="J20" s="3"/>
      <c r="K20" s="3"/>
      <c r="L20" s="3"/>
      <c r="M20" s="3"/>
      <c r="N20" s="3"/>
      <c r="O20" s="3"/>
      <c r="P20" s="3"/>
      <c r="Q20" s="3"/>
      <c r="R20" s="3"/>
      <c r="S20" s="3"/>
      <c r="T20" s="3"/>
      <c r="U20" s="3"/>
      <c r="V20" s="3"/>
      <c r="W20" s="3"/>
      <c r="X20" s="3"/>
      <c r="Y20" s="3"/>
      <c r="Z20" s="3"/>
    </row>
    <row r="21" spans="1:26" ht="15.75" customHeight="1">
      <c r="A21" s="7" t="s">
        <v>74</v>
      </c>
      <c r="B21" s="7" t="s">
        <v>231</v>
      </c>
      <c r="C21" s="7" t="s">
        <v>212</v>
      </c>
      <c r="D21" s="7" t="s">
        <v>232</v>
      </c>
      <c r="E21" s="7" t="s">
        <v>157</v>
      </c>
      <c r="F21" s="7"/>
      <c r="G21" s="3"/>
      <c r="H21" s="3"/>
      <c r="I21" s="3"/>
      <c r="J21" s="3"/>
      <c r="K21" s="3"/>
      <c r="L21" s="3"/>
      <c r="M21" s="3"/>
      <c r="N21" s="3"/>
      <c r="O21" s="3"/>
      <c r="P21" s="3"/>
      <c r="Q21" s="3"/>
      <c r="R21" s="3"/>
      <c r="S21" s="3"/>
      <c r="T21" s="3"/>
      <c r="U21" s="3"/>
      <c r="V21" s="3"/>
      <c r="W21" s="3"/>
      <c r="X21" s="3"/>
      <c r="Y21" s="3"/>
      <c r="Z21" s="3"/>
    </row>
    <row r="22" spans="1:26" ht="15.75" customHeight="1">
      <c r="A22" s="7" t="s">
        <v>75</v>
      </c>
      <c r="B22" s="7" t="s">
        <v>234</v>
      </c>
      <c r="C22" s="7" t="s">
        <v>150</v>
      </c>
      <c r="D22" s="7" t="s">
        <v>235</v>
      </c>
      <c r="E22" s="7" t="s">
        <v>152</v>
      </c>
      <c r="F22" s="13"/>
      <c r="G22" s="3"/>
      <c r="H22" s="3"/>
      <c r="I22" s="3"/>
      <c r="J22" s="3"/>
      <c r="K22" s="3"/>
      <c r="L22" s="3"/>
      <c r="M22" s="3"/>
      <c r="N22" s="3"/>
      <c r="O22" s="3"/>
      <c r="P22" s="3"/>
      <c r="Q22" s="3"/>
      <c r="R22" s="3"/>
      <c r="S22" s="3"/>
      <c r="T22" s="3"/>
      <c r="U22" s="3"/>
      <c r="V22" s="3"/>
      <c r="W22" s="3"/>
      <c r="X22" s="3"/>
      <c r="Y22" s="3"/>
      <c r="Z22" s="3"/>
    </row>
    <row r="23" spans="1:26" ht="15.75" customHeight="1">
      <c r="A23" s="7" t="s">
        <v>77</v>
      </c>
      <c r="B23" s="7" t="s">
        <v>236</v>
      </c>
      <c r="C23" s="7" t="s">
        <v>237</v>
      </c>
      <c r="D23" s="7" t="s">
        <v>238</v>
      </c>
      <c r="E23" s="7" t="s">
        <v>214</v>
      </c>
      <c r="F23" s="13"/>
      <c r="G23" s="3"/>
      <c r="H23" s="3"/>
      <c r="I23" s="3"/>
      <c r="J23" s="3"/>
      <c r="K23" s="3"/>
      <c r="L23" s="3"/>
      <c r="M23" s="3"/>
      <c r="N23" s="3"/>
      <c r="O23" s="3"/>
      <c r="P23" s="3"/>
      <c r="Q23" s="3"/>
      <c r="R23" s="3"/>
      <c r="S23" s="3"/>
      <c r="T23" s="3"/>
      <c r="U23" s="3"/>
      <c r="V23" s="3"/>
      <c r="W23" s="3"/>
      <c r="X23" s="3"/>
      <c r="Y23" s="3"/>
      <c r="Z23" s="3"/>
    </row>
    <row r="24" spans="1:26" ht="15.75" customHeight="1">
      <c r="A24" s="7" t="s">
        <v>79</v>
      </c>
      <c r="B24" s="7" t="s">
        <v>220</v>
      </c>
      <c r="C24" s="7" t="s">
        <v>155</v>
      </c>
      <c r="D24" s="7" t="s">
        <v>241</v>
      </c>
      <c r="E24" s="7" t="s">
        <v>162</v>
      </c>
      <c r="F24" s="7" t="s">
        <v>219</v>
      </c>
      <c r="G24" s="3"/>
      <c r="H24" s="3"/>
      <c r="I24" s="3"/>
      <c r="J24" s="3"/>
      <c r="K24" s="3"/>
      <c r="L24" s="3"/>
      <c r="M24" s="3"/>
      <c r="N24" s="3"/>
      <c r="O24" s="3"/>
      <c r="P24" s="3"/>
      <c r="Q24" s="3"/>
      <c r="R24" s="3"/>
      <c r="S24" s="3"/>
      <c r="T24" s="3"/>
      <c r="U24" s="3"/>
      <c r="V24" s="3"/>
      <c r="W24" s="3"/>
      <c r="X24" s="3"/>
      <c r="Y24" s="3"/>
      <c r="Z24" s="3"/>
    </row>
    <row r="25" spans="1:26" ht="15.75" customHeight="1">
      <c r="A25" s="7" t="s">
        <v>82</v>
      </c>
      <c r="B25" s="7" t="s">
        <v>242</v>
      </c>
      <c r="C25" s="7" t="s">
        <v>221</v>
      </c>
      <c r="D25" s="7" t="s">
        <v>243</v>
      </c>
      <c r="E25" s="7" t="s">
        <v>203</v>
      </c>
      <c r="F25" s="13"/>
      <c r="G25" s="3"/>
      <c r="H25" s="3"/>
      <c r="I25" s="3"/>
      <c r="J25" s="3"/>
      <c r="K25" s="3"/>
      <c r="L25" s="3"/>
      <c r="M25" s="3"/>
      <c r="N25" s="3"/>
      <c r="O25" s="3"/>
      <c r="P25" s="3"/>
      <c r="Q25" s="3"/>
      <c r="R25" s="3"/>
      <c r="S25" s="3"/>
      <c r="T25" s="3"/>
      <c r="U25" s="3"/>
      <c r="V25" s="3"/>
      <c r="W25" s="3"/>
      <c r="X25" s="3"/>
      <c r="Y25" s="3"/>
      <c r="Z25" s="3"/>
    </row>
    <row r="26" spans="1:26" ht="15.75" customHeight="1">
      <c r="A26" s="7" t="s">
        <v>85</v>
      </c>
      <c r="B26" s="7" t="s">
        <v>220</v>
      </c>
      <c r="C26" s="7" t="s">
        <v>191</v>
      </c>
      <c r="D26" s="7" t="s">
        <v>245</v>
      </c>
      <c r="E26" s="7" t="s">
        <v>157</v>
      </c>
      <c r="F26" s="7" t="s">
        <v>246</v>
      </c>
      <c r="G26" s="3"/>
      <c r="H26" s="3"/>
      <c r="I26" s="3"/>
      <c r="J26" s="3"/>
      <c r="K26" s="3"/>
      <c r="L26" s="3"/>
      <c r="M26" s="3"/>
      <c r="N26" s="3"/>
      <c r="O26" s="3"/>
      <c r="P26" s="3"/>
      <c r="Q26" s="3"/>
      <c r="R26" s="3"/>
      <c r="S26" s="3"/>
      <c r="T26" s="3"/>
      <c r="U26" s="3"/>
      <c r="V26" s="3"/>
      <c r="W26" s="3"/>
      <c r="X26" s="3"/>
      <c r="Y26" s="3"/>
      <c r="Z26" s="3"/>
    </row>
    <row r="27" spans="1:26" ht="15.75" customHeight="1">
      <c r="A27" s="7" t="s">
        <v>87</v>
      </c>
      <c r="B27" s="7" t="s">
        <v>247</v>
      </c>
      <c r="C27" s="7" t="s">
        <v>160</v>
      </c>
      <c r="D27" s="7" t="s">
        <v>209</v>
      </c>
      <c r="E27" s="7" t="s">
        <v>152</v>
      </c>
      <c r="F27" s="7" t="s">
        <v>249</v>
      </c>
      <c r="G27" s="3"/>
      <c r="H27" s="3"/>
      <c r="I27" s="3"/>
      <c r="J27" s="3"/>
      <c r="K27" s="3"/>
      <c r="L27" s="3"/>
      <c r="M27" s="3"/>
      <c r="N27" s="3"/>
      <c r="O27" s="3"/>
      <c r="P27" s="3"/>
      <c r="Q27" s="3"/>
      <c r="R27" s="3"/>
      <c r="S27" s="3"/>
      <c r="T27" s="3"/>
      <c r="U27" s="3"/>
      <c r="V27" s="3"/>
      <c r="W27" s="3"/>
      <c r="X27" s="3"/>
      <c r="Y27" s="3"/>
      <c r="Z27" s="3"/>
    </row>
    <row r="28" spans="1:26" ht="15.75" customHeight="1">
      <c r="A28" s="7" t="s">
        <v>89</v>
      </c>
      <c r="B28" s="7" t="s">
        <v>236</v>
      </c>
      <c r="C28" s="7" t="s">
        <v>212</v>
      </c>
      <c r="D28" s="7" t="s">
        <v>250</v>
      </c>
      <c r="E28" s="7" t="s">
        <v>252</v>
      </c>
      <c r="F28" s="7" t="s">
        <v>253</v>
      </c>
      <c r="G28" s="3"/>
      <c r="H28" s="3"/>
      <c r="I28" s="3"/>
      <c r="J28" s="3"/>
      <c r="K28" s="3"/>
      <c r="L28" s="3"/>
      <c r="M28" s="3"/>
      <c r="N28" s="3"/>
      <c r="O28" s="3"/>
      <c r="P28" s="3"/>
      <c r="Q28" s="3"/>
      <c r="R28" s="3"/>
      <c r="S28" s="3"/>
      <c r="T28" s="3"/>
      <c r="U28" s="3"/>
      <c r="V28" s="3"/>
      <c r="W28" s="3"/>
      <c r="X28" s="3"/>
      <c r="Y28" s="3"/>
      <c r="Z28" s="3"/>
    </row>
    <row r="29" spans="1:26" ht="15.75" customHeight="1">
      <c r="A29" s="7" t="s">
        <v>90</v>
      </c>
      <c r="B29" s="7" t="s">
        <v>208</v>
      </c>
      <c r="C29" s="7" t="s">
        <v>255</v>
      </c>
      <c r="D29" s="7" t="s">
        <v>256</v>
      </c>
      <c r="E29" s="7" t="s">
        <v>168</v>
      </c>
      <c r="F29" s="7"/>
      <c r="G29" s="3"/>
      <c r="H29" s="3"/>
      <c r="I29" s="3"/>
      <c r="J29" s="3"/>
      <c r="K29" s="3"/>
      <c r="L29" s="3"/>
      <c r="M29" s="3"/>
      <c r="N29" s="3"/>
      <c r="O29" s="3"/>
      <c r="P29" s="3"/>
      <c r="Q29" s="3"/>
      <c r="R29" s="3"/>
      <c r="S29" s="3"/>
      <c r="T29" s="3"/>
      <c r="U29" s="3"/>
      <c r="V29" s="3"/>
      <c r="W29" s="3"/>
      <c r="X29" s="3"/>
      <c r="Y29" s="3"/>
      <c r="Z29" s="3"/>
    </row>
    <row r="30" spans="1:26" ht="15.75" customHeight="1">
      <c r="A30" s="7" t="s">
        <v>92</v>
      </c>
      <c r="B30" s="7" t="s">
        <v>163</v>
      </c>
      <c r="C30" s="7" t="s">
        <v>191</v>
      </c>
      <c r="D30" s="13"/>
      <c r="E30" s="7" t="s">
        <v>162</v>
      </c>
      <c r="F30" s="13"/>
      <c r="G30" s="3"/>
      <c r="H30" s="3"/>
      <c r="I30" s="3"/>
      <c r="J30" s="3"/>
      <c r="K30" s="3"/>
      <c r="L30" s="3"/>
      <c r="M30" s="3"/>
      <c r="N30" s="3"/>
      <c r="O30" s="3"/>
      <c r="P30" s="3"/>
      <c r="Q30" s="3"/>
      <c r="R30" s="3"/>
      <c r="S30" s="3"/>
      <c r="T30" s="3"/>
      <c r="U30" s="3"/>
      <c r="V30" s="3"/>
      <c r="W30" s="3"/>
      <c r="X30" s="3"/>
      <c r="Y30" s="3"/>
      <c r="Z30" s="3"/>
    </row>
    <row r="31" spans="1:26" ht="15.75" customHeight="1">
      <c r="A31" s="7" t="s">
        <v>94</v>
      </c>
      <c r="B31" s="7" t="s">
        <v>258</v>
      </c>
      <c r="C31" s="7" t="s">
        <v>155</v>
      </c>
      <c r="D31" s="7" t="s">
        <v>181</v>
      </c>
      <c r="E31" s="7" t="s">
        <v>168</v>
      </c>
      <c r="F31" s="7" t="s">
        <v>259</v>
      </c>
      <c r="G31" s="3"/>
      <c r="H31" s="3"/>
      <c r="I31" s="3"/>
      <c r="J31" s="3"/>
      <c r="K31" s="3"/>
      <c r="L31" s="3"/>
      <c r="M31" s="3"/>
      <c r="N31" s="3"/>
      <c r="O31" s="3"/>
      <c r="P31" s="3"/>
      <c r="Q31" s="3"/>
      <c r="R31" s="3"/>
      <c r="S31" s="3"/>
      <c r="T31" s="3"/>
      <c r="U31" s="3"/>
      <c r="V31" s="3"/>
      <c r="W31" s="3"/>
      <c r="X31" s="3"/>
      <c r="Y31" s="3"/>
      <c r="Z31" s="3"/>
    </row>
    <row r="32" spans="1:26" ht="15.75" customHeight="1">
      <c r="A32" s="7" t="s">
        <v>96</v>
      </c>
      <c r="B32" s="7" t="s">
        <v>261</v>
      </c>
      <c r="C32" s="7" t="s">
        <v>150</v>
      </c>
      <c r="D32" s="7" t="s">
        <v>262</v>
      </c>
      <c r="E32" s="7" t="s">
        <v>162</v>
      </c>
      <c r="F32" s="7" t="s">
        <v>263</v>
      </c>
      <c r="G32" s="3"/>
      <c r="H32" s="3"/>
      <c r="I32" s="3"/>
      <c r="J32" s="3"/>
      <c r="K32" s="3"/>
      <c r="L32" s="3"/>
      <c r="M32" s="3"/>
      <c r="N32" s="3"/>
      <c r="O32" s="3"/>
      <c r="P32" s="3"/>
      <c r="Q32" s="3"/>
      <c r="R32" s="3"/>
      <c r="S32" s="3"/>
      <c r="T32" s="3"/>
      <c r="U32" s="3"/>
      <c r="V32" s="3"/>
      <c r="W32" s="3"/>
      <c r="X32" s="3"/>
      <c r="Y32" s="3"/>
      <c r="Z32" s="3"/>
    </row>
    <row r="33" spans="1:26" ht="15.75" customHeight="1">
      <c r="A33" s="7" t="s">
        <v>97</v>
      </c>
      <c r="B33" s="7" t="s">
        <v>163</v>
      </c>
      <c r="C33" s="7" t="s">
        <v>150</v>
      </c>
      <c r="D33" s="7" t="s">
        <v>265</v>
      </c>
      <c r="E33" s="7" t="s">
        <v>162</v>
      </c>
      <c r="F33" s="7" t="s">
        <v>233</v>
      </c>
      <c r="G33" s="3"/>
      <c r="H33" s="3"/>
      <c r="I33" s="3"/>
      <c r="J33" s="3"/>
      <c r="K33" s="3"/>
      <c r="L33" s="3"/>
      <c r="M33" s="3"/>
      <c r="N33" s="3"/>
      <c r="O33" s="3"/>
      <c r="P33" s="3"/>
      <c r="Q33" s="3"/>
      <c r="R33" s="3"/>
      <c r="S33" s="3"/>
      <c r="T33" s="3"/>
      <c r="U33" s="3"/>
      <c r="V33" s="3"/>
      <c r="W33" s="3"/>
      <c r="X33" s="3"/>
      <c r="Y33" s="3"/>
      <c r="Z33" s="3"/>
    </row>
    <row r="34" spans="1:26" ht="15.75" customHeight="1">
      <c r="A34" s="7" t="s">
        <v>98</v>
      </c>
      <c r="B34" s="7" t="s">
        <v>236</v>
      </c>
      <c r="C34" s="7" t="s">
        <v>150</v>
      </c>
      <c r="D34" s="7" t="s">
        <v>267</v>
      </c>
      <c r="E34" s="7" t="s">
        <v>203</v>
      </c>
      <c r="F34" s="7" t="s">
        <v>268</v>
      </c>
      <c r="G34" s="3"/>
      <c r="H34" s="3"/>
      <c r="I34" s="3"/>
      <c r="J34" s="3"/>
      <c r="K34" s="3"/>
      <c r="L34" s="3"/>
      <c r="M34" s="3"/>
      <c r="N34" s="3"/>
      <c r="O34" s="3"/>
      <c r="P34" s="3"/>
      <c r="Q34" s="3"/>
      <c r="R34" s="3"/>
      <c r="S34" s="3"/>
      <c r="T34" s="3"/>
      <c r="U34" s="3"/>
      <c r="V34" s="3"/>
      <c r="W34" s="3"/>
      <c r="X34" s="3"/>
      <c r="Y34" s="3"/>
      <c r="Z34" s="3"/>
    </row>
    <row r="35" spans="1:26" ht="15.75" customHeight="1">
      <c r="A35" s="7" t="s">
        <v>100</v>
      </c>
      <c r="B35" s="7" t="s">
        <v>236</v>
      </c>
      <c r="C35" s="7" t="s">
        <v>212</v>
      </c>
      <c r="D35" s="7" t="s">
        <v>270</v>
      </c>
      <c r="E35" s="7" t="s">
        <v>157</v>
      </c>
      <c r="F35" s="7" t="s">
        <v>259</v>
      </c>
      <c r="G35" s="3"/>
      <c r="H35" s="3"/>
      <c r="I35" s="3"/>
      <c r="J35" s="3"/>
      <c r="K35" s="3"/>
      <c r="L35" s="3"/>
      <c r="M35" s="3"/>
      <c r="N35" s="3"/>
      <c r="O35" s="3"/>
      <c r="P35" s="3"/>
      <c r="Q35" s="3"/>
      <c r="R35" s="3"/>
      <c r="S35" s="3"/>
      <c r="T35" s="3"/>
      <c r="U35" s="3"/>
      <c r="V35" s="3"/>
      <c r="W35" s="3"/>
      <c r="X35" s="3"/>
      <c r="Y35" s="3"/>
      <c r="Z35" s="3"/>
    </row>
    <row r="36" spans="1:26" ht="15.75" customHeight="1">
      <c r="A36" s="7" t="s">
        <v>101</v>
      </c>
      <c r="B36" s="7" t="s">
        <v>272</v>
      </c>
      <c r="C36" s="7" t="s">
        <v>221</v>
      </c>
      <c r="D36" s="7" t="s">
        <v>273</v>
      </c>
      <c r="E36" s="7" t="s">
        <v>173</v>
      </c>
      <c r="F36" s="13"/>
      <c r="G36" s="3"/>
      <c r="H36" s="3"/>
      <c r="I36" s="3"/>
      <c r="J36" s="3"/>
      <c r="K36" s="3"/>
      <c r="L36" s="3"/>
      <c r="M36" s="3"/>
      <c r="N36" s="3"/>
      <c r="O36" s="3"/>
      <c r="P36" s="3"/>
      <c r="Q36" s="3"/>
      <c r="R36" s="3"/>
      <c r="S36" s="3"/>
      <c r="T36" s="3"/>
      <c r="U36" s="3"/>
      <c r="V36" s="3"/>
      <c r="W36" s="3"/>
      <c r="X36" s="3"/>
      <c r="Y36" s="3"/>
      <c r="Z36" s="3"/>
    </row>
    <row r="37" spans="1:26" ht="15.75" customHeight="1">
      <c r="A37" s="7" t="s">
        <v>103</v>
      </c>
      <c r="B37" s="7" t="s">
        <v>274</v>
      </c>
      <c r="C37" s="7" t="s">
        <v>150</v>
      </c>
      <c r="D37" s="7" t="s">
        <v>275</v>
      </c>
      <c r="E37" s="7" t="s">
        <v>157</v>
      </c>
      <c r="F37" s="13"/>
      <c r="G37" s="3"/>
      <c r="H37" s="3"/>
      <c r="I37" s="3"/>
      <c r="J37" s="3"/>
      <c r="K37" s="3"/>
      <c r="L37" s="3"/>
      <c r="M37" s="3"/>
      <c r="N37" s="3"/>
      <c r="O37" s="3"/>
      <c r="P37" s="3"/>
      <c r="Q37" s="3"/>
      <c r="R37" s="3"/>
      <c r="S37" s="3"/>
      <c r="T37" s="3"/>
      <c r="U37" s="3"/>
      <c r="V37" s="3"/>
      <c r="W37" s="3"/>
      <c r="X37" s="3"/>
      <c r="Y37" s="3"/>
      <c r="Z37" s="3"/>
    </row>
    <row r="38" spans="1:26" ht="15.75" customHeight="1">
      <c r="A38" s="7" t="s">
        <v>104</v>
      </c>
      <c r="B38" s="7" t="s">
        <v>163</v>
      </c>
      <c r="C38" s="7" t="s">
        <v>212</v>
      </c>
      <c r="D38" s="7" t="s">
        <v>276</v>
      </c>
      <c r="E38" s="7" t="s">
        <v>173</v>
      </c>
      <c r="F38" s="7"/>
      <c r="G38" s="3"/>
      <c r="H38" s="3"/>
      <c r="I38" s="3"/>
      <c r="J38" s="3"/>
      <c r="K38" s="3"/>
      <c r="L38" s="3"/>
      <c r="M38" s="3"/>
      <c r="N38" s="3"/>
      <c r="O38" s="3"/>
      <c r="P38" s="3"/>
      <c r="Q38" s="3"/>
      <c r="R38" s="3"/>
      <c r="S38" s="3"/>
      <c r="T38" s="3"/>
      <c r="U38" s="3"/>
      <c r="V38" s="3"/>
      <c r="W38" s="3"/>
      <c r="X38" s="3"/>
      <c r="Y38" s="3"/>
      <c r="Z38" s="3"/>
    </row>
    <row r="39" spans="1:26" ht="15.75" customHeight="1">
      <c r="A39" s="7" t="s">
        <v>106</v>
      </c>
      <c r="B39" s="7" t="s">
        <v>242</v>
      </c>
      <c r="C39" s="7" t="s">
        <v>180</v>
      </c>
      <c r="D39" s="7" t="s">
        <v>278</v>
      </c>
      <c r="E39" s="7" t="s">
        <v>152</v>
      </c>
      <c r="F39" s="13"/>
      <c r="G39" s="3"/>
      <c r="H39" s="3"/>
      <c r="I39" s="3"/>
      <c r="J39" s="3"/>
      <c r="K39" s="3"/>
      <c r="L39" s="3"/>
      <c r="M39" s="3"/>
      <c r="N39" s="3"/>
      <c r="O39" s="3"/>
      <c r="P39" s="3"/>
      <c r="Q39" s="3"/>
      <c r="R39" s="3"/>
      <c r="S39" s="3"/>
      <c r="T39" s="3"/>
      <c r="U39" s="3"/>
      <c r="V39" s="3"/>
      <c r="W39" s="3"/>
      <c r="X39" s="3"/>
      <c r="Y39" s="3"/>
      <c r="Z39" s="3"/>
    </row>
    <row r="40" spans="1:26" ht="15.75" customHeight="1">
      <c r="A40" s="7" t="s">
        <v>107</v>
      </c>
      <c r="B40" s="7" t="s">
        <v>279</v>
      </c>
      <c r="C40" s="7" t="s">
        <v>155</v>
      </c>
      <c r="D40" s="13"/>
      <c r="E40" s="7" t="s">
        <v>280</v>
      </c>
      <c r="F40" s="7" t="s">
        <v>281</v>
      </c>
      <c r="G40" s="3"/>
      <c r="H40" s="3"/>
      <c r="I40" s="3"/>
      <c r="J40" s="3"/>
      <c r="K40" s="3"/>
      <c r="L40" s="3"/>
      <c r="M40" s="3"/>
      <c r="N40" s="3"/>
      <c r="O40" s="3"/>
      <c r="P40" s="3"/>
      <c r="Q40" s="3"/>
      <c r="R40" s="3"/>
      <c r="S40" s="3"/>
      <c r="T40" s="3"/>
      <c r="U40" s="3"/>
      <c r="V40" s="3"/>
      <c r="W40" s="3"/>
      <c r="X40" s="3"/>
      <c r="Y40" s="3"/>
      <c r="Z40" s="3"/>
    </row>
    <row r="41" spans="1:26" ht="15.75" customHeight="1">
      <c r="A41" s="7" t="s">
        <v>109</v>
      </c>
      <c r="B41" s="7" t="s">
        <v>149</v>
      </c>
      <c r="C41" s="7" t="s">
        <v>255</v>
      </c>
      <c r="D41" s="7" t="s">
        <v>283</v>
      </c>
      <c r="E41" s="7" t="s">
        <v>214</v>
      </c>
      <c r="F41" s="13"/>
      <c r="G41" s="3"/>
      <c r="H41" s="3"/>
      <c r="I41" s="3"/>
      <c r="J41" s="3"/>
      <c r="K41" s="3"/>
      <c r="L41" s="3"/>
      <c r="M41" s="3"/>
      <c r="N41" s="3"/>
      <c r="O41" s="3"/>
      <c r="P41" s="3"/>
      <c r="Q41" s="3"/>
      <c r="R41" s="3"/>
      <c r="S41" s="3"/>
      <c r="T41" s="3"/>
      <c r="U41" s="3"/>
      <c r="V41" s="3"/>
      <c r="W41" s="3"/>
      <c r="X41" s="3"/>
      <c r="Y41" s="3"/>
      <c r="Z41" s="3"/>
    </row>
    <row r="42" spans="1:26" ht="15.75" customHeight="1">
      <c r="A42" s="1"/>
      <c r="B42" s="1"/>
      <c r="C42" s="1"/>
      <c r="D42" s="1"/>
      <c r="E42" s="1"/>
      <c r="F42" s="3"/>
      <c r="G42" s="3"/>
      <c r="H42" s="3"/>
      <c r="I42" s="3"/>
      <c r="J42" s="3"/>
      <c r="K42" s="3"/>
      <c r="L42" s="3"/>
      <c r="M42" s="3"/>
      <c r="N42" s="3"/>
      <c r="O42" s="3"/>
      <c r="P42" s="3"/>
      <c r="Q42" s="3"/>
      <c r="R42" s="3"/>
      <c r="S42" s="3"/>
      <c r="T42" s="3"/>
      <c r="U42" s="3"/>
      <c r="V42" s="3"/>
      <c r="W42" s="3"/>
      <c r="X42" s="3"/>
      <c r="Y42" s="3"/>
      <c r="Z42" s="3"/>
    </row>
    <row r="43" spans="1:26" ht="15.75" customHeight="1">
      <c r="A43" s="1"/>
      <c r="B43" s="1"/>
      <c r="C43" s="1"/>
      <c r="D43" s="1"/>
      <c r="E43" s="1"/>
      <c r="F43" s="3"/>
      <c r="G43" s="3"/>
      <c r="H43" s="3"/>
      <c r="I43" s="3"/>
      <c r="J43" s="3"/>
      <c r="K43" s="3"/>
      <c r="L43" s="3"/>
      <c r="M43" s="3"/>
      <c r="N43" s="3"/>
      <c r="O43" s="3"/>
      <c r="P43" s="3"/>
      <c r="Q43" s="3"/>
      <c r="R43" s="3"/>
      <c r="S43" s="3"/>
      <c r="T43" s="3"/>
      <c r="U43" s="3"/>
      <c r="V43" s="3"/>
      <c r="W43" s="3"/>
      <c r="X43" s="3"/>
      <c r="Y43" s="3"/>
      <c r="Z43" s="3"/>
    </row>
    <row r="44" spans="1:26" ht="15.75" customHeight="1">
      <c r="A44" s="1"/>
      <c r="B44" s="1"/>
      <c r="C44" s="1"/>
      <c r="D44" s="1"/>
      <c r="E44" s="1"/>
      <c r="F44" s="3"/>
      <c r="G44" s="3"/>
      <c r="H44" s="3"/>
      <c r="I44" s="3"/>
      <c r="J44" s="3"/>
      <c r="K44" s="3"/>
      <c r="L44" s="3"/>
      <c r="M44" s="3"/>
      <c r="N44" s="3"/>
      <c r="O44" s="3"/>
      <c r="P44" s="3"/>
      <c r="Q44" s="3"/>
      <c r="R44" s="3"/>
      <c r="S44" s="3"/>
      <c r="T44" s="3"/>
      <c r="U44" s="3"/>
      <c r="V44" s="3"/>
      <c r="W44" s="3"/>
      <c r="X44" s="3"/>
      <c r="Y44" s="3"/>
      <c r="Z44" s="3"/>
    </row>
    <row r="45" spans="1:26" ht="15.75" customHeight="1">
      <c r="A45" s="1"/>
      <c r="B45" s="1"/>
      <c r="C45" s="1"/>
      <c r="D45" s="1"/>
      <c r="E45" s="1"/>
      <c r="F45" s="3"/>
      <c r="G45" s="3"/>
      <c r="H45" s="3"/>
      <c r="I45" s="3"/>
      <c r="J45" s="3"/>
      <c r="K45" s="3"/>
      <c r="L45" s="3"/>
      <c r="M45" s="3"/>
      <c r="N45" s="3"/>
      <c r="O45" s="3"/>
      <c r="P45" s="3"/>
      <c r="Q45" s="3"/>
      <c r="R45" s="3"/>
      <c r="S45" s="3"/>
      <c r="T45" s="3"/>
      <c r="U45" s="3"/>
      <c r="V45" s="3"/>
      <c r="W45" s="3"/>
      <c r="X45" s="3"/>
      <c r="Y45" s="3"/>
      <c r="Z45" s="3"/>
    </row>
    <row r="46" spans="1:26" ht="15.75" customHeight="1">
      <c r="A46" s="1"/>
      <c r="B46" s="1"/>
      <c r="C46" s="1"/>
      <c r="D46" s="1"/>
      <c r="E46" s="1"/>
      <c r="F46" s="3"/>
      <c r="G46" s="3"/>
      <c r="H46" s="3"/>
      <c r="I46" s="3"/>
      <c r="J46" s="3"/>
      <c r="K46" s="3"/>
      <c r="L46" s="3"/>
      <c r="M46" s="3"/>
      <c r="N46" s="3"/>
      <c r="O46" s="3"/>
      <c r="P46" s="3"/>
      <c r="Q46" s="3"/>
      <c r="R46" s="3"/>
      <c r="S46" s="3"/>
      <c r="T46" s="3"/>
      <c r="U46" s="3"/>
      <c r="V46" s="3"/>
      <c r="W46" s="3"/>
      <c r="X46" s="3"/>
      <c r="Y46" s="3"/>
      <c r="Z46" s="3"/>
    </row>
    <row r="47" spans="1:26" ht="15.75" customHeight="1">
      <c r="A47" s="1"/>
      <c r="B47" s="1"/>
      <c r="C47" s="1"/>
      <c r="D47" s="1"/>
      <c r="E47" s="1"/>
      <c r="F47" s="3"/>
      <c r="G47" s="3"/>
      <c r="H47" s="3"/>
      <c r="I47" s="3"/>
      <c r="J47" s="3"/>
      <c r="K47" s="3"/>
      <c r="L47" s="3"/>
      <c r="M47" s="3"/>
      <c r="N47" s="3"/>
      <c r="O47" s="3"/>
      <c r="P47" s="3"/>
      <c r="Q47" s="3"/>
      <c r="R47" s="3"/>
      <c r="S47" s="3"/>
      <c r="T47" s="3"/>
      <c r="U47" s="3"/>
      <c r="V47" s="3"/>
      <c r="W47" s="3"/>
      <c r="X47" s="3"/>
      <c r="Y47" s="3"/>
      <c r="Z47" s="3"/>
    </row>
    <row r="48" spans="1:26" ht="15.75" customHeight="1">
      <c r="A48" s="15"/>
      <c r="B48" s="16"/>
      <c r="C48" s="16"/>
      <c r="D48" s="16"/>
      <c r="E48" s="16"/>
      <c r="F48" s="16"/>
      <c r="G48" s="16"/>
      <c r="H48" s="16"/>
      <c r="I48" s="17"/>
      <c r="J48" s="16"/>
      <c r="K48" s="16"/>
      <c r="L48" s="17"/>
      <c r="M48" s="17"/>
      <c r="N48" s="17"/>
      <c r="O48" s="17"/>
      <c r="P48" s="17"/>
      <c r="Q48" s="17"/>
      <c r="R48" s="17"/>
      <c r="S48" s="17"/>
      <c r="T48" s="17"/>
      <c r="U48" s="17"/>
      <c r="V48" s="17"/>
      <c r="W48" s="17"/>
      <c r="X48" s="17"/>
      <c r="Y48" s="17"/>
      <c r="Z48" s="17"/>
    </row>
    <row r="49" spans="1:26" ht="15.75" customHeight="1">
      <c r="A49" s="1"/>
      <c r="B49" s="1"/>
      <c r="C49" s="1"/>
      <c r="D49" s="1"/>
      <c r="E49" s="1"/>
      <c r="F49" s="3"/>
      <c r="G49" s="3"/>
      <c r="H49" s="3"/>
      <c r="I49" s="3"/>
      <c r="J49" s="3"/>
      <c r="K49" s="3"/>
      <c r="L49" s="3"/>
      <c r="M49" s="3"/>
      <c r="N49" s="3"/>
      <c r="O49" s="3"/>
      <c r="P49" s="3"/>
      <c r="Q49" s="3"/>
      <c r="R49" s="3"/>
      <c r="S49" s="3"/>
      <c r="T49" s="3"/>
      <c r="U49" s="3"/>
      <c r="V49" s="3"/>
      <c r="W49" s="3"/>
      <c r="X49" s="3"/>
      <c r="Y49" s="3"/>
      <c r="Z49" s="3"/>
    </row>
    <row r="50" spans="1:26" ht="15.75" customHeight="1">
      <c r="A50" s="1"/>
      <c r="B50" s="1"/>
      <c r="C50" s="1"/>
      <c r="D50" s="1"/>
      <c r="E50" s="1"/>
      <c r="F50" s="3"/>
      <c r="G50" s="3"/>
      <c r="H50" s="3"/>
      <c r="I50" s="3"/>
      <c r="J50" s="3"/>
      <c r="K50" s="3"/>
      <c r="L50" s="3"/>
      <c r="M50" s="3"/>
      <c r="N50" s="3"/>
      <c r="O50" s="3"/>
      <c r="P50" s="3"/>
      <c r="Q50" s="3"/>
      <c r="R50" s="3"/>
      <c r="S50" s="3"/>
      <c r="T50" s="3"/>
      <c r="U50" s="3"/>
      <c r="V50" s="3"/>
      <c r="W50" s="3"/>
      <c r="X50" s="3"/>
      <c r="Y50" s="3"/>
      <c r="Z50" s="3"/>
    </row>
    <row r="51" spans="1:26" ht="15.75" customHeight="1">
      <c r="A51" s="1"/>
      <c r="B51" s="1"/>
      <c r="C51" s="1"/>
      <c r="D51" s="1"/>
      <c r="E51" s="1"/>
      <c r="F51" s="3"/>
      <c r="G51" s="3"/>
      <c r="H51" s="3"/>
      <c r="I51" s="3"/>
      <c r="J51" s="3"/>
      <c r="K51" s="3"/>
      <c r="L51" s="3"/>
      <c r="M51" s="3"/>
      <c r="N51" s="3"/>
      <c r="O51" s="3"/>
      <c r="P51" s="3"/>
      <c r="Q51" s="3"/>
      <c r="R51" s="3"/>
      <c r="S51" s="3"/>
      <c r="T51" s="3"/>
      <c r="U51" s="3"/>
      <c r="V51" s="3"/>
      <c r="W51" s="3"/>
      <c r="X51" s="3"/>
      <c r="Y51" s="3"/>
      <c r="Z51" s="3"/>
    </row>
    <row r="52" spans="1:26" ht="15.75" customHeight="1">
      <c r="A52" s="1"/>
      <c r="B52" s="1"/>
      <c r="C52" s="1"/>
      <c r="D52" s="1"/>
      <c r="E52" s="1"/>
      <c r="F52" s="3"/>
      <c r="G52" s="3"/>
      <c r="H52" s="3"/>
      <c r="I52" s="3"/>
      <c r="J52" s="3"/>
      <c r="K52" s="3"/>
      <c r="L52" s="3"/>
      <c r="M52" s="3"/>
      <c r="N52" s="3"/>
      <c r="O52" s="3"/>
      <c r="P52" s="3"/>
      <c r="Q52" s="3"/>
      <c r="R52" s="3"/>
      <c r="S52" s="3"/>
      <c r="T52" s="3"/>
      <c r="U52" s="3"/>
      <c r="V52" s="3"/>
      <c r="W52" s="3"/>
      <c r="X52" s="3"/>
      <c r="Y52" s="3"/>
      <c r="Z52" s="3"/>
    </row>
    <row r="53" spans="1:26" ht="15.75" customHeight="1">
      <c r="A53" s="1"/>
      <c r="B53" s="1"/>
      <c r="C53" s="1"/>
      <c r="D53" s="1"/>
      <c r="E53" s="1"/>
      <c r="F53" s="3"/>
      <c r="G53" s="3"/>
      <c r="H53" s="3"/>
      <c r="I53" s="3"/>
      <c r="J53" s="3"/>
      <c r="K53" s="3"/>
      <c r="L53" s="3"/>
      <c r="M53" s="3"/>
      <c r="N53" s="3"/>
      <c r="O53" s="3"/>
      <c r="P53" s="3"/>
      <c r="Q53" s="3"/>
      <c r="R53" s="3"/>
      <c r="S53" s="3"/>
      <c r="T53" s="3"/>
      <c r="U53" s="3"/>
      <c r="V53" s="3"/>
      <c r="W53" s="3"/>
      <c r="X53" s="3"/>
      <c r="Y53" s="3"/>
      <c r="Z53" s="3"/>
    </row>
    <row r="54" spans="1:26" ht="15.75" customHeight="1">
      <c r="A54" s="18"/>
      <c r="B54" s="18"/>
      <c r="C54" s="18"/>
      <c r="D54" s="1"/>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8"/>
      <c r="B55" s="18"/>
      <c r="C55" s="18"/>
      <c r="D55" s="1"/>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8"/>
      <c r="B56" s="18"/>
      <c r="C56" s="18"/>
      <c r="D56" s="1"/>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8"/>
      <c r="B57" s="18"/>
      <c r="C57" s="18"/>
      <c r="D57" s="1"/>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8"/>
      <c r="B58" s="18"/>
      <c r="C58" s="18"/>
      <c r="D58" s="1"/>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8"/>
      <c r="D59" s="1"/>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8"/>
      <c r="B60" s="18"/>
      <c r="C60" s="18"/>
      <c r="D60" s="1"/>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8"/>
      <c r="B61" s="18"/>
      <c r="C61" s="18"/>
      <c r="D61" s="1"/>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8"/>
      <c r="B62" s="18"/>
      <c r="C62" s="18"/>
      <c r="D62" s="1"/>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8"/>
      <c r="B63" s="18"/>
      <c r="C63" s="18"/>
      <c r="D63" s="1"/>
      <c r="E63" s="18"/>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8"/>
      <c r="B64" s="18"/>
      <c r="C64" s="18"/>
      <c r="D64" s="1"/>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8"/>
      <c r="B65" s="18"/>
      <c r="C65" s="18"/>
      <c r="D65" s="1"/>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8"/>
      <c r="B66" s="18"/>
      <c r="C66" s="18"/>
      <c r="D66" s="1"/>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8"/>
      <c r="B67" s="18"/>
      <c r="C67" s="18"/>
      <c r="D67" s="1"/>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8"/>
      <c r="B68" s="18"/>
      <c r="C68" s="18"/>
      <c r="D68" s="1"/>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8"/>
      <c r="B69" s="18"/>
      <c r="C69" s="18"/>
      <c r="D69" s="1"/>
      <c r="E69" s="18"/>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8"/>
      <c r="B70" s="18"/>
      <c r="C70" s="18"/>
      <c r="D70" s="1"/>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8"/>
      <c r="B71" s="18"/>
      <c r="C71" s="18"/>
      <c r="D71" s="1"/>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8"/>
      <c r="B72" s="18"/>
      <c r="C72" s="18"/>
      <c r="D72" s="1"/>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8"/>
      <c r="B73" s="18"/>
      <c r="C73" s="18"/>
      <c r="D73" s="1"/>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8"/>
      <c r="B74" s="18"/>
      <c r="C74" s="18"/>
      <c r="D74" s="1"/>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8"/>
      <c r="B75" s="18"/>
      <c r="D75" s="1"/>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8"/>
      <c r="B76" s="18"/>
      <c r="C76" s="18"/>
      <c r="D76" s="1"/>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8"/>
      <c r="B77" s="18"/>
      <c r="C77" s="18"/>
      <c r="D77" s="1"/>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8"/>
      <c r="B78" s="18"/>
      <c r="C78" s="18"/>
      <c r="D78" s="1"/>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8"/>
      <c r="B79" s="18"/>
      <c r="C79" s="18"/>
      <c r="D79" s="1"/>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8"/>
      <c r="B80" s="18"/>
      <c r="C80" s="18"/>
      <c r="D80" s="1"/>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8"/>
      <c r="B81" s="18"/>
      <c r="C81" s="18"/>
      <c r="D81" s="1"/>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8"/>
      <c r="B82" s="18"/>
      <c r="C82" s="18"/>
      <c r="D82" s="1"/>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8"/>
      <c r="C83" s="18"/>
      <c r="D83" s="1"/>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8"/>
      <c r="B84" s="18"/>
      <c r="C84" s="18"/>
      <c r="D84" s="1"/>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8"/>
      <c r="B85" s="18"/>
      <c r="C85" s="18"/>
      <c r="D85" s="1"/>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8"/>
      <c r="B86" s="18"/>
      <c r="C86" s="18"/>
      <c r="D86" s="1"/>
      <c r="E86" s="18"/>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8"/>
      <c r="B87" s="18"/>
      <c r="C87" s="18"/>
      <c r="D87" s="1"/>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8"/>
      <c r="B88" s="18"/>
      <c r="C88" s="18"/>
      <c r="D88" s="1"/>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8"/>
      <c r="B89" s="18"/>
      <c r="C89" s="18"/>
      <c r="D89" s="1"/>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8"/>
      <c r="B90" s="18"/>
      <c r="C90" s="18"/>
      <c r="D90" s="1"/>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8"/>
      <c r="B91" s="18"/>
      <c r="C91" s="18"/>
      <c r="D91" s="1"/>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8"/>
      <c r="B92" s="18"/>
      <c r="C92" s="18"/>
      <c r="D92" s="1"/>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8"/>
      <c r="B93" s="18"/>
      <c r="C93" s="18"/>
      <c r="D93" s="1"/>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8"/>
      <c r="B94" s="18"/>
      <c r="C94" s="18"/>
      <c r="D94" s="1"/>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8"/>
      <c r="B95" s="18"/>
      <c r="C95" s="18"/>
      <c r="D95" s="1"/>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8"/>
      <c r="B96" s="18"/>
      <c r="C96" s="18"/>
      <c r="D96" s="1"/>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8"/>
      <c r="C97" s="18"/>
      <c r="D97" s="1"/>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8"/>
      <c r="C98" s="18"/>
      <c r="D98" s="1"/>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8"/>
      <c r="B99" s="18"/>
      <c r="C99" s="18"/>
      <c r="D99" s="1"/>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8"/>
      <c r="B100" s="18"/>
      <c r="C100" s="18"/>
      <c r="D100" s="1"/>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8"/>
      <c r="B101" s="18"/>
      <c r="C101" s="18"/>
      <c r="D101" s="1"/>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8"/>
      <c r="B102" s="18"/>
      <c r="C102" s="18"/>
      <c r="D102" s="1"/>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8"/>
      <c r="B103" s="18"/>
      <c r="C103" s="18"/>
      <c r="D103" s="1"/>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8"/>
      <c r="B104" s="18"/>
      <c r="C104" s="18"/>
      <c r="D104" s="1"/>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8"/>
      <c r="B105" s="18"/>
      <c r="C105" s="18"/>
      <c r="D105" s="1"/>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8"/>
      <c r="D106" s="1"/>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8"/>
      <c r="D107" s="1"/>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8"/>
      <c r="B108" s="18"/>
      <c r="D108" s="1"/>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8"/>
      <c r="B109" s="18"/>
      <c r="C109" s="18"/>
      <c r="D109" s="1"/>
      <c r="E109" s="18"/>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D110" s="1"/>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D111" s="1"/>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D112" s="1"/>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D113" s="1"/>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D114" s="1"/>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D115" s="1"/>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D116" s="1"/>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D117" s="1"/>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D118" s="1"/>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D119" s="1"/>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D120" s="1"/>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D121" s="1"/>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D122" s="1"/>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D123" s="1"/>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D124" s="1"/>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D125" s="1"/>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D126" s="1"/>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D127" s="1"/>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3"/>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3"/>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3"/>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3"/>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3"/>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3"/>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3"/>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3"/>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3"/>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3"/>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3"/>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3"/>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3"/>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3"/>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3"/>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3"/>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3"/>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3"/>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3"/>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3"/>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3"/>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3"/>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3"/>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3"/>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3"/>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3"/>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3"/>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3"/>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3"/>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3"/>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3"/>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3"/>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3"/>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3"/>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3"/>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3"/>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3"/>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3"/>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3"/>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3"/>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3"/>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3"/>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3"/>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3"/>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3"/>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3"/>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3"/>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3"/>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3"/>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3"/>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3"/>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3"/>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3"/>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3"/>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3"/>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3"/>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3"/>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3"/>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3"/>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3"/>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3"/>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3"/>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3"/>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3"/>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3"/>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3"/>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3"/>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3"/>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3"/>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3"/>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3"/>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3"/>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3"/>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3"/>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3"/>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3"/>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3"/>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3"/>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3"/>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3"/>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3"/>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3"/>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3"/>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3"/>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3"/>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3"/>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3"/>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3"/>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3"/>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3"/>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3"/>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3"/>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3"/>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3"/>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3"/>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10"/>
      <c r="B223" s="10"/>
      <c r="C223" s="10"/>
      <c r="D223" s="3"/>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10"/>
      <c r="B224" s="10"/>
      <c r="C224" s="10"/>
      <c r="D224" s="3"/>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10"/>
      <c r="B225" s="10"/>
      <c r="C225" s="10"/>
      <c r="D225" s="3"/>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10"/>
      <c r="B226" s="10"/>
      <c r="C226" s="10"/>
      <c r="D226" s="3"/>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10"/>
      <c r="B227" s="10"/>
      <c r="C227" s="10"/>
      <c r="D227" s="3"/>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10"/>
      <c r="B228" s="10"/>
      <c r="C228" s="10"/>
      <c r="D228" s="3"/>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10"/>
      <c r="B229" s="10"/>
      <c r="C229" s="10"/>
      <c r="D229" s="3"/>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10"/>
      <c r="B230" s="10"/>
      <c r="C230" s="10"/>
      <c r="D230" s="3"/>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10"/>
      <c r="B231" s="10"/>
      <c r="C231" s="10"/>
      <c r="D231" s="3"/>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10"/>
      <c r="B232" s="10"/>
      <c r="C232" s="10"/>
      <c r="D232" s="3"/>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10"/>
      <c r="B233" s="10"/>
      <c r="C233" s="10"/>
      <c r="D233" s="3"/>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10"/>
      <c r="B234" s="10"/>
      <c r="C234" s="10"/>
      <c r="D234" s="3"/>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10"/>
      <c r="B235" s="10"/>
      <c r="C235" s="10"/>
      <c r="D235" s="3"/>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10"/>
      <c r="B236" s="10"/>
      <c r="C236" s="10"/>
      <c r="D236" s="3"/>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10"/>
      <c r="B237" s="10"/>
      <c r="C237" s="10"/>
      <c r="D237" s="3"/>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10"/>
      <c r="B238" s="10"/>
      <c r="C238" s="10"/>
      <c r="D238" s="3"/>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10"/>
      <c r="B239" s="10"/>
      <c r="C239" s="10"/>
      <c r="D239" s="3"/>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10"/>
      <c r="B240" s="10"/>
      <c r="C240" s="10"/>
      <c r="D240" s="3"/>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10"/>
      <c r="B241" s="10"/>
      <c r="C241" s="10"/>
      <c r="D241" s="3"/>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row r="243" spans="1:26" ht="15.75" customHeight="1"/>
    <row r="244" spans="1:26" ht="15.75" customHeight="1"/>
    <row r="245" spans="1:26" ht="15.75" customHeight="1"/>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09"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L1000"/>
  <sheetViews>
    <sheetView tabSelected="1" workbookViewId="0">
      <pane ySplit="1" topLeftCell="A2" activePane="bottomLeft" state="frozen"/>
      <selection pane="bottomLeft" activeCell="B3" sqref="B3"/>
    </sheetView>
  </sheetViews>
  <sheetFormatPr defaultColWidth="14.3984375" defaultRowHeight="15" customHeight="1"/>
  <cols>
    <col min="1" max="1" width="14.3984375" customWidth="1"/>
    <col min="2" max="2" width="15.86328125" customWidth="1"/>
    <col min="3" max="3" width="16" customWidth="1"/>
    <col min="4" max="6" width="14.3984375" customWidth="1"/>
  </cols>
  <sheetData>
    <row r="1" spans="1:38" ht="15.75" customHeight="1">
      <c r="A1" s="2" t="s">
        <v>143</v>
      </c>
      <c r="B1" s="14" t="s">
        <v>136</v>
      </c>
      <c r="C1" s="14" t="s">
        <v>137</v>
      </c>
      <c r="D1" s="14" t="s">
        <v>138</v>
      </c>
      <c r="E1" s="14" t="s">
        <v>139</v>
      </c>
      <c r="F1" s="14" t="s">
        <v>140</v>
      </c>
      <c r="G1" s="14" t="s">
        <v>141</v>
      </c>
      <c r="H1" s="14" t="s">
        <v>142</v>
      </c>
      <c r="I1" s="2" t="s">
        <v>187</v>
      </c>
      <c r="J1" s="14" t="s">
        <v>188</v>
      </c>
      <c r="K1" s="14" t="s">
        <v>189</v>
      </c>
      <c r="L1" s="14" t="s">
        <v>190</v>
      </c>
      <c r="M1" s="14" t="s">
        <v>192</v>
      </c>
      <c r="N1" s="14" t="s">
        <v>194</v>
      </c>
      <c r="O1" s="14" t="s">
        <v>195</v>
      </c>
      <c r="P1" s="14" t="s">
        <v>196</v>
      </c>
      <c r="Q1" s="2" t="s">
        <v>198</v>
      </c>
      <c r="R1" s="2" t="s">
        <v>200</v>
      </c>
      <c r="S1" s="2"/>
      <c r="T1" s="2"/>
      <c r="U1" s="2"/>
      <c r="V1" s="2"/>
      <c r="W1" s="2"/>
      <c r="X1" s="2"/>
      <c r="Y1" s="2"/>
      <c r="Z1" s="2"/>
      <c r="AA1" s="2"/>
      <c r="AB1" s="2"/>
      <c r="AC1" s="2"/>
      <c r="AD1" s="2"/>
      <c r="AE1" s="2"/>
      <c r="AF1" s="2"/>
      <c r="AG1" s="2"/>
      <c r="AH1" s="2"/>
      <c r="AI1" s="2"/>
      <c r="AJ1" s="2"/>
      <c r="AK1" s="2"/>
      <c r="AL1" s="2"/>
    </row>
    <row r="2" spans="1:38" ht="15.75" customHeight="1">
      <c r="A2" s="1" t="s">
        <v>2</v>
      </c>
      <c r="B2" s="3" t="s">
        <v>201</v>
      </c>
      <c r="C2" s="3" t="s">
        <v>163</v>
      </c>
      <c r="D2" s="3"/>
      <c r="E2" s="3"/>
      <c r="F2" s="3"/>
      <c r="G2" s="3"/>
      <c r="H2" s="3"/>
      <c r="I2" s="1" t="s">
        <v>180</v>
      </c>
      <c r="J2" s="1" t="s">
        <v>200</v>
      </c>
      <c r="K2" s="1"/>
      <c r="L2" s="1"/>
      <c r="M2" s="1"/>
      <c r="N2" s="1"/>
      <c r="O2" s="1"/>
      <c r="P2" s="1"/>
      <c r="Q2" s="1" t="s">
        <v>173</v>
      </c>
      <c r="R2" s="1" t="s">
        <v>204</v>
      </c>
      <c r="S2" s="1"/>
      <c r="T2" s="1"/>
      <c r="U2" s="1"/>
      <c r="V2" s="1"/>
      <c r="W2" s="1"/>
      <c r="X2" s="1"/>
      <c r="Y2" s="1"/>
      <c r="Z2" s="1"/>
      <c r="AA2" s="1"/>
      <c r="AB2" s="1"/>
      <c r="AC2" s="1"/>
      <c r="AD2" s="1"/>
      <c r="AE2" s="1"/>
      <c r="AF2" s="1"/>
      <c r="AG2" s="1"/>
      <c r="AH2" s="1"/>
      <c r="AI2" s="1"/>
      <c r="AJ2" s="1"/>
      <c r="AK2" s="1"/>
      <c r="AL2" s="1"/>
    </row>
    <row r="3" spans="1:38" ht="15.75" customHeight="1">
      <c r="A3" s="1" t="s">
        <v>5</v>
      </c>
      <c r="B3" s="3" t="s">
        <v>159</v>
      </c>
      <c r="C3" s="3"/>
      <c r="D3" s="3"/>
      <c r="E3" s="3"/>
      <c r="F3" s="3"/>
      <c r="G3" s="3"/>
      <c r="H3" s="3"/>
      <c r="I3" s="1" t="s">
        <v>180</v>
      </c>
      <c r="J3" s="1" t="s">
        <v>206</v>
      </c>
      <c r="K3" s="1" t="s">
        <v>207</v>
      </c>
      <c r="L3" s="1"/>
      <c r="M3" s="1"/>
      <c r="N3" s="1"/>
      <c r="O3" s="1"/>
      <c r="P3" s="1"/>
      <c r="Q3" s="1" t="s">
        <v>173</v>
      </c>
      <c r="R3" s="1" t="s">
        <v>210</v>
      </c>
      <c r="S3" s="1"/>
      <c r="T3" s="1"/>
      <c r="U3" s="1"/>
      <c r="V3" s="1"/>
      <c r="W3" s="1"/>
      <c r="X3" s="1"/>
      <c r="Y3" s="1"/>
      <c r="Z3" s="1"/>
      <c r="AA3" s="1"/>
      <c r="AB3" s="1"/>
      <c r="AC3" s="1"/>
      <c r="AD3" s="1"/>
      <c r="AE3" s="1"/>
      <c r="AF3" s="1"/>
      <c r="AG3" s="1"/>
      <c r="AH3" s="1"/>
      <c r="AI3" s="1"/>
      <c r="AJ3" s="1"/>
      <c r="AK3" s="1"/>
      <c r="AL3" s="1"/>
    </row>
    <row r="4" spans="1:38" ht="15.75" customHeight="1">
      <c r="A4" s="1" t="s">
        <v>24</v>
      </c>
      <c r="B4" s="3" t="s">
        <v>163</v>
      </c>
      <c r="C4" s="3"/>
      <c r="D4" s="3"/>
      <c r="E4" s="3"/>
      <c r="F4" s="3"/>
      <c r="G4" s="3"/>
      <c r="H4" s="3"/>
      <c r="I4" s="1" t="s">
        <v>183</v>
      </c>
      <c r="J4" s="1" t="s">
        <v>200</v>
      </c>
      <c r="K4" s="1" t="s">
        <v>216</v>
      </c>
      <c r="L4" s="1" t="s">
        <v>217</v>
      </c>
      <c r="M4" s="1" t="s">
        <v>218</v>
      </c>
      <c r="N4" s="1"/>
      <c r="O4" s="1"/>
      <c r="P4" s="1"/>
      <c r="Q4" s="1" t="s">
        <v>173</v>
      </c>
      <c r="R4" s="1" t="s">
        <v>219</v>
      </c>
      <c r="S4" s="1"/>
      <c r="T4" s="1"/>
      <c r="U4" s="1"/>
      <c r="V4" s="1"/>
      <c r="W4" s="1"/>
      <c r="X4" s="1"/>
      <c r="Y4" s="1"/>
      <c r="Z4" s="1"/>
      <c r="AA4" s="1"/>
      <c r="AB4" s="1"/>
      <c r="AC4" s="1"/>
      <c r="AD4" s="1"/>
      <c r="AE4" s="1"/>
      <c r="AF4" s="1"/>
      <c r="AG4" s="1"/>
      <c r="AH4" s="1"/>
      <c r="AI4" s="1"/>
      <c r="AJ4" s="1"/>
      <c r="AK4" s="1"/>
      <c r="AL4" s="1"/>
    </row>
    <row r="5" spans="1:38" ht="15.75" customHeight="1">
      <c r="A5" s="1" t="s">
        <v>223</v>
      </c>
      <c r="B5" s="3" t="s">
        <v>179</v>
      </c>
      <c r="C5" s="3"/>
      <c r="D5" s="3"/>
      <c r="E5" s="3"/>
      <c r="F5" s="3"/>
      <c r="G5" s="3"/>
      <c r="H5" s="3"/>
      <c r="I5" s="1" t="s">
        <v>183</v>
      </c>
      <c r="J5" s="1" t="s">
        <v>216</v>
      </c>
      <c r="K5" s="1" t="s">
        <v>207</v>
      </c>
      <c r="L5" s="1" t="s">
        <v>218</v>
      </c>
      <c r="M5" s="1"/>
      <c r="N5" s="1"/>
      <c r="O5" s="1"/>
      <c r="P5" s="1"/>
      <c r="Q5" s="1" t="s">
        <v>173</v>
      </c>
      <c r="R5" s="1" t="s">
        <v>225</v>
      </c>
      <c r="S5" s="1"/>
      <c r="T5" s="1"/>
      <c r="U5" s="1"/>
      <c r="V5" s="1"/>
      <c r="W5" s="1"/>
      <c r="X5" s="1"/>
      <c r="Y5" s="1"/>
      <c r="Z5" s="1"/>
      <c r="AA5" s="1"/>
      <c r="AB5" s="1"/>
      <c r="AC5" s="1"/>
      <c r="AD5" s="1"/>
      <c r="AE5" s="1"/>
      <c r="AF5" s="1"/>
      <c r="AG5" s="1"/>
      <c r="AH5" s="1"/>
      <c r="AI5" s="1"/>
      <c r="AJ5" s="1"/>
      <c r="AK5" s="1"/>
      <c r="AL5" s="1"/>
    </row>
    <row r="6" spans="1:38" ht="15.75" customHeight="1">
      <c r="A6" s="1" t="s">
        <v>22</v>
      </c>
      <c r="B6" s="3" t="s">
        <v>163</v>
      </c>
      <c r="C6" s="3" t="s">
        <v>227</v>
      </c>
      <c r="D6" s="3" t="s">
        <v>201</v>
      </c>
      <c r="E6" s="3" t="s">
        <v>179</v>
      </c>
      <c r="H6" s="3"/>
      <c r="I6" s="1" t="s">
        <v>183</v>
      </c>
      <c r="J6" s="1" t="s">
        <v>216</v>
      </c>
      <c r="K6" s="1" t="s">
        <v>200</v>
      </c>
      <c r="L6" s="1" t="s">
        <v>229</v>
      </c>
      <c r="M6" s="1"/>
      <c r="N6" s="1"/>
      <c r="O6" s="1"/>
      <c r="P6" s="1"/>
      <c r="Q6" s="1" t="s">
        <v>173</v>
      </c>
      <c r="R6" s="1" t="s">
        <v>230</v>
      </c>
      <c r="S6" s="1"/>
      <c r="T6" s="1"/>
      <c r="U6" s="1"/>
      <c r="V6" s="1"/>
      <c r="W6" s="1"/>
      <c r="X6" s="1"/>
      <c r="Y6" s="1"/>
      <c r="Z6" s="1"/>
      <c r="AA6" s="1"/>
      <c r="AB6" s="1"/>
      <c r="AC6" s="1"/>
      <c r="AD6" s="1"/>
      <c r="AE6" s="1"/>
      <c r="AF6" s="1"/>
      <c r="AG6" s="1"/>
      <c r="AH6" s="1"/>
      <c r="AI6" s="1"/>
      <c r="AJ6" s="1"/>
      <c r="AK6" s="1"/>
      <c r="AL6" s="1"/>
    </row>
    <row r="7" spans="1:38" ht="15.75" customHeight="1">
      <c r="A7" s="1" t="s">
        <v>25</v>
      </c>
      <c r="B7" s="3" t="s">
        <v>163</v>
      </c>
      <c r="C7" s="3"/>
      <c r="D7" s="3"/>
      <c r="E7" s="3"/>
      <c r="F7" s="3"/>
      <c r="G7" s="3"/>
      <c r="H7" s="3"/>
      <c r="I7" s="1" t="s">
        <v>180</v>
      </c>
      <c r="J7" s="1" t="s">
        <v>207</v>
      </c>
      <c r="K7" s="1"/>
      <c r="L7" s="1"/>
      <c r="M7" s="1"/>
      <c r="N7" s="1"/>
      <c r="O7" s="1"/>
      <c r="P7" s="1"/>
      <c r="Q7" s="1" t="s">
        <v>173</v>
      </c>
      <c r="R7" s="1" t="s">
        <v>233</v>
      </c>
      <c r="S7" s="1"/>
      <c r="T7" s="1"/>
      <c r="U7" s="1"/>
      <c r="V7" s="1"/>
      <c r="W7" s="1"/>
      <c r="X7" s="1"/>
      <c r="Y7" s="1"/>
      <c r="Z7" s="1"/>
      <c r="AA7" s="1"/>
      <c r="AB7" s="1"/>
      <c r="AC7" s="1"/>
      <c r="AD7" s="1"/>
      <c r="AE7" s="1"/>
      <c r="AF7" s="1"/>
      <c r="AG7" s="1"/>
      <c r="AH7" s="1"/>
      <c r="AI7" s="1"/>
      <c r="AJ7" s="1"/>
      <c r="AK7" s="1"/>
      <c r="AL7" s="1"/>
    </row>
    <row r="8" spans="1:38" ht="15.75" customHeight="1">
      <c r="A8" s="1" t="s">
        <v>28</v>
      </c>
      <c r="B8" s="3" t="s">
        <v>163</v>
      </c>
      <c r="C8" s="3"/>
      <c r="D8" s="3"/>
      <c r="E8" s="3"/>
      <c r="F8" s="3"/>
      <c r="G8" s="3"/>
      <c r="H8" s="3"/>
      <c r="I8" s="1" t="s">
        <v>180</v>
      </c>
      <c r="J8" s="1" t="s">
        <v>206</v>
      </c>
      <c r="K8" s="1" t="s">
        <v>216</v>
      </c>
      <c r="L8" s="1"/>
      <c r="M8" s="1"/>
      <c r="N8" s="1"/>
      <c r="O8" s="1"/>
      <c r="P8" s="1"/>
      <c r="Q8" s="1" t="s">
        <v>173</v>
      </c>
      <c r="R8" s="1" t="s">
        <v>233</v>
      </c>
      <c r="S8" s="1"/>
      <c r="T8" s="1"/>
      <c r="U8" s="1"/>
      <c r="V8" s="1"/>
      <c r="W8" s="1"/>
      <c r="X8" s="1"/>
      <c r="Y8" s="1"/>
      <c r="Z8" s="1"/>
      <c r="AA8" s="1"/>
      <c r="AB8" s="1"/>
      <c r="AC8" s="1"/>
      <c r="AD8" s="1"/>
      <c r="AE8" s="1"/>
      <c r="AF8" s="1"/>
      <c r="AG8" s="1"/>
      <c r="AH8" s="1"/>
      <c r="AI8" s="1"/>
      <c r="AJ8" s="1"/>
      <c r="AK8" s="1"/>
      <c r="AL8" s="1"/>
    </row>
    <row r="9" spans="1:38" ht="15.75" customHeight="1">
      <c r="A9" s="1" t="s">
        <v>35</v>
      </c>
      <c r="B9" s="3" t="s">
        <v>159</v>
      </c>
      <c r="C9" s="3"/>
      <c r="D9" s="3"/>
      <c r="E9" s="3"/>
      <c r="F9" s="3"/>
      <c r="G9" s="3"/>
      <c r="H9" s="3"/>
      <c r="I9" s="1" t="s">
        <v>183</v>
      </c>
      <c r="J9" s="1" t="s">
        <v>206</v>
      </c>
      <c r="K9" s="1" t="s">
        <v>217</v>
      </c>
      <c r="L9" s="1" t="s">
        <v>239</v>
      </c>
      <c r="M9" s="1" t="s">
        <v>207</v>
      </c>
      <c r="N9" s="1" t="s">
        <v>229</v>
      </c>
      <c r="O9" s="1" t="s">
        <v>240</v>
      </c>
      <c r="P9" s="1"/>
      <c r="Q9" s="1" t="s">
        <v>173</v>
      </c>
      <c r="R9" s="1" t="s">
        <v>219</v>
      </c>
      <c r="S9" s="1"/>
      <c r="T9" s="1"/>
      <c r="U9" s="1"/>
      <c r="V9" s="1"/>
      <c r="W9" s="1"/>
      <c r="X9" s="1"/>
      <c r="Y9" s="1"/>
      <c r="Z9" s="1"/>
      <c r="AA9" s="1"/>
      <c r="AB9" s="1"/>
      <c r="AC9" s="1"/>
      <c r="AD9" s="1"/>
      <c r="AE9" s="1"/>
      <c r="AF9" s="1"/>
      <c r="AG9" s="1"/>
      <c r="AH9" s="1"/>
      <c r="AI9" s="1"/>
      <c r="AJ9" s="1"/>
      <c r="AK9" s="1"/>
      <c r="AL9" s="1"/>
    </row>
    <row r="10" spans="1:38" ht="15.75" customHeight="1">
      <c r="A10" s="1" t="s">
        <v>3</v>
      </c>
      <c r="B10" s="3" t="s">
        <v>163</v>
      </c>
      <c r="C10" s="3"/>
      <c r="D10" s="3"/>
      <c r="E10" s="3"/>
      <c r="F10" s="3"/>
      <c r="G10" s="3"/>
      <c r="H10" s="3"/>
      <c r="I10" s="1" t="s">
        <v>155</v>
      </c>
      <c r="J10" s="1" t="s">
        <v>229</v>
      </c>
      <c r="K10" s="1"/>
      <c r="L10" s="1"/>
      <c r="M10" s="1"/>
      <c r="N10" s="1"/>
      <c r="O10" s="1"/>
      <c r="P10" s="1"/>
      <c r="Q10" s="1" t="s">
        <v>168</v>
      </c>
      <c r="R10" s="1" t="s">
        <v>244</v>
      </c>
      <c r="S10" s="1"/>
      <c r="T10" s="1"/>
      <c r="U10" s="1"/>
      <c r="V10" s="1"/>
      <c r="W10" s="1"/>
      <c r="X10" s="1"/>
      <c r="Y10" s="1"/>
      <c r="Z10" s="1"/>
      <c r="AA10" s="1"/>
      <c r="AB10" s="1"/>
      <c r="AC10" s="1"/>
      <c r="AD10" s="1"/>
      <c r="AE10" s="1"/>
      <c r="AF10" s="1"/>
      <c r="AG10" s="1"/>
      <c r="AH10" s="1"/>
      <c r="AI10" s="1"/>
      <c r="AJ10" s="1"/>
      <c r="AK10" s="1"/>
      <c r="AL10" s="1"/>
    </row>
    <row r="11" spans="1:38" ht="15.75" customHeight="1">
      <c r="A11" s="1" t="s">
        <v>12</v>
      </c>
      <c r="B11" s="3" t="s">
        <v>182</v>
      </c>
      <c r="C11" s="3" t="s">
        <v>227</v>
      </c>
      <c r="D11" s="3"/>
      <c r="E11" s="3"/>
      <c r="F11" s="3"/>
      <c r="G11" s="3"/>
      <c r="H11" s="3"/>
      <c r="I11" s="1" t="s">
        <v>183</v>
      </c>
      <c r="J11" s="1" t="s">
        <v>229</v>
      </c>
      <c r="K11" s="1" t="s">
        <v>216</v>
      </c>
      <c r="L11" s="1" t="s">
        <v>200</v>
      </c>
      <c r="M11" s="1" t="s">
        <v>206</v>
      </c>
      <c r="N11" s="1"/>
      <c r="O11" s="1"/>
      <c r="P11" s="1"/>
      <c r="Q11" s="1" t="s">
        <v>168</v>
      </c>
      <c r="R11" s="1" t="s">
        <v>248</v>
      </c>
      <c r="S11" s="1"/>
      <c r="T11" s="1"/>
      <c r="U11" s="1"/>
      <c r="V11" s="1"/>
      <c r="W11" s="1"/>
      <c r="X11" s="1"/>
      <c r="Y11" s="1"/>
      <c r="Z11" s="1"/>
      <c r="AA11" s="1"/>
      <c r="AB11" s="1"/>
      <c r="AC11" s="1"/>
      <c r="AD11" s="1"/>
      <c r="AE11" s="1"/>
      <c r="AF11" s="1"/>
      <c r="AG11" s="1"/>
      <c r="AH11" s="1"/>
      <c r="AI11" s="1"/>
      <c r="AJ11" s="1"/>
      <c r="AK11" s="1"/>
      <c r="AL11" s="1"/>
    </row>
    <row r="12" spans="1:38" ht="15.75" customHeight="1">
      <c r="A12" s="1" t="s">
        <v>21</v>
      </c>
      <c r="B12" s="3" t="s">
        <v>182</v>
      </c>
      <c r="C12" s="3"/>
      <c r="D12" s="3"/>
      <c r="E12" s="3"/>
      <c r="F12" s="3"/>
      <c r="G12" s="3"/>
      <c r="H12" s="3"/>
      <c r="I12" s="1" t="s">
        <v>183</v>
      </c>
      <c r="J12" s="1" t="s">
        <v>218</v>
      </c>
      <c r="K12" s="1" t="s">
        <v>229</v>
      </c>
      <c r="L12" s="1" t="s">
        <v>216</v>
      </c>
      <c r="M12" s="1" t="s">
        <v>200</v>
      </c>
      <c r="N12" s="1" t="s">
        <v>239</v>
      </c>
      <c r="O12" s="1" t="s">
        <v>251</v>
      </c>
      <c r="P12" s="1" t="s">
        <v>240</v>
      </c>
      <c r="Q12" s="1" t="s">
        <v>168</v>
      </c>
      <c r="R12" s="1" t="s">
        <v>254</v>
      </c>
      <c r="S12" s="1"/>
      <c r="T12" s="1"/>
      <c r="U12" s="1"/>
      <c r="V12" s="1"/>
      <c r="W12" s="1"/>
      <c r="X12" s="1"/>
      <c r="Y12" s="1"/>
      <c r="Z12" s="1"/>
      <c r="AA12" s="1"/>
      <c r="AB12" s="1"/>
      <c r="AC12" s="1"/>
      <c r="AD12" s="1"/>
      <c r="AE12" s="1"/>
      <c r="AF12" s="1"/>
      <c r="AG12" s="1"/>
      <c r="AH12" s="1"/>
      <c r="AI12" s="1"/>
      <c r="AJ12" s="1"/>
      <c r="AK12" s="1"/>
      <c r="AL12" s="1"/>
    </row>
    <row r="13" spans="1:38" ht="15.75" customHeight="1">
      <c r="A13" s="1" t="s">
        <v>26</v>
      </c>
      <c r="B13" s="3" t="s">
        <v>159</v>
      </c>
      <c r="C13" s="3"/>
      <c r="D13" s="3"/>
      <c r="E13" s="3"/>
      <c r="F13" s="3"/>
      <c r="G13" s="3"/>
      <c r="H13" s="3"/>
      <c r="I13" s="1" t="s">
        <v>183</v>
      </c>
      <c r="J13" s="1" t="s">
        <v>206</v>
      </c>
      <c r="K13" s="1" t="s">
        <v>218</v>
      </c>
      <c r="L13" s="1" t="s">
        <v>207</v>
      </c>
      <c r="M13" s="1" t="s">
        <v>200</v>
      </c>
      <c r="N13" s="1"/>
      <c r="O13" s="1"/>
      <c r="P13" s="1"/>
      <c r="Q13" s="1" t="s">
        <v>168</v>
      </c>
      <c r="R13" s="1" t="s">
        <v>257</v>
      </c>
      <c r="S13" s="1"/>
      <c r="T13" s="1"/>
      <c r="U13" s="1"/>
      <c r="V13" s="1"/>
      <c r="W13" s="1"/>
      <c r="X13" s="1"/>
      <c r="Y13" s="1"/>
      <c r="Z13" s="1"/>
      <c r="AA13" s="1"/>
      <c r="AB13" s="1"/>
      <c r="AC13" s="1"/>
      <c r="AD13" s="1"/>
      <c r="AE13" s="1"/>
      <c r="AF13" s="1"/>
      <c r="AG13" s="1"/>
      <c r="AH13" s="1"/>
      <c r="AI13" s="1"/>
      <c r="AJ13" s="1"/>
      <c r="AK13" s="1"/>
      <c r="AL13" s="1"/>
    </row>
    <row r="14" spans="1:38" ht="15.75" customHeight="1">
      <c r="A14" s="1" t="s">
        <v>27</v>
      </c>
      <c r="B14" s="3" t="s">
        <v>159</v>
      </c>
      <c r="C14" s="3"/>
      <c r="D14" s="3"/>
      <c r="E14" s="3"/>
      <c r="F14" s="3"/>
      <c r="G14" s="3"/>
      <c r="H14" s="3"/>
      <c r="I14" s="1" t="s">
        <v>183</v>
      </c>
      <c r="J14" s="1" t="s">
        <v>218</v>
      </c>
      <c r="K14" s="1" t="s">
        <v>217</v>
      </c>
      <c r="L14" s="1" t="s">
        <v>240</v>
      </c>
      <c r="M14" s="1" t="s">
        <v>200</v>
      </c>
      <c r="N14" s="1" t="s">
        <v>207</v>
      </c>
      <c r="O14" s="1" t="s">
        <v>229</v>
      </c>
      <c r="P14" s="1"/>
      <c r="Q14" s="1" t="s">
        <v>168</v>
      </c>
      <c r="R14" s="1" t="s">
        <v>260</v>
      </c>
      <c r="S14" s="1"/>
      <c r="T14" s="1"/>
      <c r="U14" s="1"/>
      <c r="V14" s="1"/>
      <c r="W14" s="1"/>
      <c r="X14" s="1"/>
      <c r="Y14" s="1"/>
      <c r="Z14" s="1"/>
      <c r="AA14" s="1"/>
      <c r="AB14" s="1"/>
      <c r="AC14" s="1"/>
      <c r="AD14" s="1"/>
      <c r="AE14" s="1"/>
      <c r="AF14" s="1"/>
      <c r="AG14" s="1"/>
      <c r="AH14" s="1"/>
      <c r="AI14" s="1"/>
      <c r="AJ14" s="1"/>
      <c r="AK14" s="1"/>
      <c r="AL14" s="1"/>
    </row>
    <row r="15" spans="1:38" ht="15.75" customHeight="1">
      <c r="A15" s="1" t="s">
        <v>31</v>
      </c>
      <c r="B15" s="3" t="s">
        <v>159</v>
      </c>
      <c r="C15" s="3"/>
      <c r="D15" s="3"/>
      <c r="E15" s="3"/>
      <c r="F15" s="3"/>
      <c r="G15" s="3"/>
      <c r="H15" s="3"/>
      <c r="I15" s="1" t="s">
        <v>183</v>
      </c>
      <c r="J15" s="1" t="s">
        <v>207</v>
      </c>
      <c r="K15" s="1" t="s">
        <v>200</v>
      </c>
      <c r="L15" s="1" t="s">
        <v>216</v>
      </c>
      <c r="M15" s="1"/>
      <c r="N15" s="1"/>
      <c r="O15" s="1"/>
      <c r="P15" s="1"/>
      <c r="Q15" s="1" t="s">
        <v>168</v>
      </c>
      <c r="R15" s="1" t="s">
        <v>264</v>
      </c>
      <c r="S15" s="1"/>
      <c r="T15" s="1"/>
      <c r="U15" s="1"/>
      <c r="V15" s="1"/>
      <c r="W15" s="1"/>
      <c r="X15" s="1"/>
      <c r="Y15" s="1"/>
      <c r="Z15" s="1"/>
      <c r="AA15" s="1"/>
      <c r="AB15" s="1"/>
      <c r="AC15" s="1"/>
      <c r="AD15" s="1"/>
      <c r="AE15" s="1"/>
      <c r="AF15" s="1"/>
      <c r="AG15" s="1"/>
      <c r="AH15" s="1"/>
      <c r="AI15" s="1"/>
      <c r="AJ15" s="1"/>
      <c r="AK15" s="1"/>
      <c r="AL15" s="1"/>
    </row>
    <row r="16" spans="1:38" ht="15.75" customHeight="1">
      <c r="A16" s="1" t="s">
        <v>33</v>
      </c>
      <c r="B16" s="3" t="s">
        <v>266</v>
      </c>
      <c r="C16" s="3"/>
      <c r="D16" s="3"/>
      <c r="E16" s="3"/>
      <c r="F16" s="3"/>
      <c r="G16" s="3"/>
      <c r="H16" s="3"/>
      <c r="I16" s="1" t="s">
        <v>180</v>
      </c>
      <c r="J16" s="1" t="s">
        <v>229</v>
      </c>
      <c r="K16" s="1" t="s">
        <v>200</v>
      </c>
      <c r="L16" s="1" t="s">
        <v>216</v>
      </c>
      <c r="M16" s="1" t="s">
        <v>239</v>
      </c>
      <c r="N16" s="1"/>
      <c r="O16" s="1"/>
      <c r="P16" s="1"/>
      <c r="Q16" s="1" t="s">
        <v>168</v>
      </c>
      <c r="R16" s="1" t="s">
        <v>269</v>
      </c>
      <c r="S16" s="1"/>
      <c r="T16" s="1"/>
      <c r="U16" s="1"/>
      <c r="V16" s="1"/>
      <c r="W16" s="1"/>
      <c r="X16" s="1"/>
      <c r="Y16" s="1"/>
      <c r="Z16" s="1"/>
      <c r="AA16" s="1"/>
      <c r="AB16" s="1"/>
      <c r="AC16" s="1"/>
      <c r="AD16" s="1"/>
      <c r="AE16" s="1"/>
      <c r="AF16" s="1"/>
      <c r="AG16" s="1"/>
      <c r="AH16" s="1"/>
      <c r="AI16" s="1"/>
      <c r="AJ16" s="1"/>
      <c r="AK16" s="1"/>
      <c r="AL16" s="1"/>
    </row>
    <row r="17" spans="1:38" ht="15.75" customHeight="1">
      <c r="A17" s="1" t="s">
        <v>34</v>
      </c>
      <c r="B17" s="3" t="s">
        <v>179</v>
      </c>
      <c r="C17" s="3"/>
      <c r="D17" s="3"/>
      <c r="E17" s="3"/>
      <c r="F17" s="3"/>
      <c r="G17" s="3"/>
      <c r="H17" s="3"/>
      <c r="I17" s="1" t="s">
        <v>183</v>
      </c>
      <c r="J17" s="1" t="s">
        <v>207</v>
      </c>
      <c r="K17" s="1" t="s">
        <v>216</v>
      </c>
      <c r="L17" s="1" t="s">
        <v>200</v>
      </c>
      <c r="M17" s="1" t="s">
        <v>229</v>
      </c>
      <c r="N17" s="1" t="s">
        <v>217</v>
      </c>
      <c r="O17" s="1"/>
      <c r="P17" s="1"/>
      <c r="Q17" s="1" t="s">
        <v>168</v>
      </c>
      <c r="R17" s="1" t="s">
        <v>271</v>
      </c>
      <c r="S17" s="1"/>
      <c r="T17" s="1"/>
      <c r="U17" s="1"/>
      <c r="V17" s="1"/>
      <c r="W17" s="1"/>
      <c r="X17" s="1"/>
      <c r="Y17" s="1"/>
      <c r="Z17" s="1"/>
      <c r="AA17" s="1"/>
      <c r="AB17" s="1"/>
      <c r="AC17" s="1"/>
      <c r="AD17" s="1"/>
      <c r="AE17" s="1"/>
      <c r="AF17" s="1"/>
      <c r="AG17" s="1"/>
      <c r="AH17" s="1"/>
      <c r="AI17" s="1"/>
      <c r="AJ17" s="1"/>
      <c r="AK17" s="1"/>
      <c r="AL17" s="1"/>
    </row>
    <row r="18" spans="1:38" ht="15.75" customHeight="1">
      <c r="A18" s="1" t="s">
        <v>10</v>
      </c>
      <c r="B18" s="3" t="s">
        <v>201</v>
      </c>
      <c r="C18" s="3"/>
      <c r="D18" s="3"/>
      <c r="E18" s="3"/>
      <c r="F18" s="3"/>
      <c r="G18" s="3"/>
      <c r="H18" s="3"/>
      <c r="I18" s="1" t="s">
        <v>183</v>
      </c>
      <c r="J18" s="1" t="s">
        <v>216</v>
      </c>
      <c r="K18" s="1" t="s">
        <v>251</v>
      </c>
      <c r="L18" s="1" t="s">
        <v>239</v>
      </c>
      <c r="M18" s="1" t="s">
        <v>200</v>
      </c>
      <c r="N18" s="1"/>
      <c r="O18" s="1"/>
      <c r="P18" s="1"/>
      <c r="Q18" s="1" t="s">
        <v>203</v>
      </c>
      <c r="R18" s="1" t="s">
        <v>257</v>
      </c>
      <c r="S18" s="1"/>
      <c r="T18" s="1"/>
      <c r="U18" s="1"/>
      <c r="V18" s="1"/>
      <c r="W18" s="1"/>
      <c r="X18" s="1"/>
      <c r="Y18" s="1"/>
      <c r="Z18" s="1"/>
      <c r="AA18" s="1"/>
      <c r="AB18" s="1"/>
      <c r="AC18" s="1"/>
      <c r="AD18" s="1"/>
      <c r="AE18" s="1"/>
      <c r="AF18" s="1"/>
      <c r="AG18" s="1"/>
      <c r="AH18" s="1"/>
      <c r="AI18" s="1"/>
      <c r="AJ18" s="1"/>
      <c r="AK18" s="1"/>
      <c r="AL18" s="1"/>
    </row>
    <row r="19" spans="1:38" ht="15.75" customHeight="1">
      <c r="A19" s="1" t="s">
        <v>11</v>
      </c>
      <c r="B19" s="3" t="s">
        <v>163</v>
      </c>
      <c r="C19" s="3"/>
      <c r="D19" s="3"/>
      <c r="E19" s="3"/>
      <c r="F19" s="3"/>
      <c r="G19" s="3"/>
      <c r="H19" s="3"/>
      <c r="I19" s="1" t="s">
        <v>183</v>
      </c>
      <c r="J19" s="1" t="s">
        <v>251</v>
      </c>
      <c r="K19" s="1" t="s">
        <v>218</v>
      </c>
      <c r="L19" s="1"/>
      <c r="M19" s="1"/>
      <c r="N19" s="1"/>
      <c r="O19" s="1"/>
      <c r="P19" s="1"/>
      <c r="Q19" s="1" t="s">
        <v>203</v>
      </c>
      <c r="R19" s="1" t="s">
        <v>277</v>
      </c>
      <c r="S19" s="1"/>
      <c r="T19" s="1"/>
      <c r="U19" s="1"/>
      <c r="V19" s="1"/>
      <c r="W19" s="1"/>
      <c r="X19" s="1"/>
      <c r="Y19" s="1"/>
      <c r="Z19" s="1"/>
      <c r="AA19" s="1"/>
      <c r="AB19" s="1"/>
      <c r="AC19" s="1"/>
      <c r="AD19" s="1"/>
      <c r="AE19" s="1"/>
      <c r="AF19" s="1"/>
      <c r="AG19" s="1"/>
      <c r="AH19" s="1"/>
      <c r="AI19" s="1"/>
      <c r="AJ19" s="1"/>
      <c r="AK19" s="1"/>
      <c r="AL19" s="1"/>
    </row>
    <row r="20" spans="1:38" ht="15.75" customHeight="1">
      <c r="A20" s="1" t="s">
        <v>14</v>
      </c>
      <c r="B20" s="3" t="s">
        <v>201</v>
      </c>
      <c r="C20" s="3"/>
      <c r="D20" s="3"/>
      <c r="E20" s="3"/>
      <c r="F20" s="3"/>
      <c r="G20" s="3"/>
      <c r="H20" s="3"/>
      <c r="I20" s="1" t="s">
        <v>180</v>
      </c>
      <c r="J20" s="1" t="s">
        <v>229</v>
      </c>
      <c r="K20" s="1" t="s">
        <v>218</v>
      </c>
      <c r="L20" s="1" t="s">
        <v>200</v>
      </c>
      <c r="M20" s="1"/>
      <c r="N20" s="1"/>
      <c r="O20" s="1"/>
      <c r="P20" s="1"/>
      <c r="Q20" s="1" t="s">
        <v>203</v>
      </c>
      <c r="R20" s="1" t="s">
        <v>282</v>
      </c>
      <c r="S20" s="1"/>
      <c r="T20" s="1"/>
      <c r="U20" s="1"/>
      <c r="V20" s="1"/>
      <c r="W20" s="1"/>
      <c r="X20" s="1"/>
      <c r="Y20" s="1"/>
      <c r="Z20" s="1"/>
      <c r="AA20" s="1"/>
      <c r="AB20" s="1"/>
      <c r="AC20" s="1"/>
      <c r="AD20" s="1"/>
      <c r="AE20" s="1"/>
      <c r="AF20" s="1"/>
      <c r="AG20" s="1"/>
      <c r="AH20" s="1"/>
      <c r="AI20" s="1"/>
      <c r="AJ20" s="1"/>
      <c r="AK20" s="1"/>
      <c r="AL20" s="1"/>
    </row>
    <row r="21" spans="1:38" ht="15.75" customHeight="1">
      <c r="A21" s="1" t="s">
        <v>15</v>
      </c>
      <c r="B21" s="3" t="s">
        <v>163</v>
      </c>
      <c r="C21" s="3" t="s">
        <v>159</v>
      </c>
      <c r="D21" s="3" t="s">
        <v>227</v>
      </c>
      <c r="E21" s="3"/>
      <c r="F21" s="3"/>
      <c r="G21" s="3"/>
      <c r="H21" s="3"/>
      <c r="I21" s="1" t="s">
        <v>180</v>
      </c>
      <c r="J21" s="1" t="s">
        <v>200</v>
      </c>
      <c r="K21" s="1" t="s">
        <v>206</v>
      </c>
      <c r="L21" s="1" t="s">
        <v>218</v>
      </c>
      <c r="M21" s="1"/>
      <c r="N21" s="1"/>
      <c r="O21" s="1"/>
      <c r="P21" s="1"/>
      <c r="Q21" s="1" t="s">
        <v>203</v>
      </c>
      <c r="R21" s="1" t="s">
        <v>284</v>
      </c>
      <c r="S21" s="1"/>
      <c r="T21" s="1"/>
      <c r="U21" s="1"/>
      <c r="V21" s="1"/>
      <c r="W21" s="1"/>
      <c r="X21" s="1"/>
      <c r="Y21" s="1"/>
      <c r="Z21" s="1"/>
      <c r="AA21" s="1"/>
      <c r="AB21" s="1"/>
      <c r="AC21" s="1"/>
      <c r="AD21" s="1"/>
      <c r="AE21" s="1"/>
      <c r="AF21" s="1"/>
      <c r="AG21" s="1"/>
      <c r="AH21" s="1"/>
      <c r="AI21" s="1"/>
      <c r="AJ21" s="1"/>
      <c r="AK21" s="1"/>
      <c r="AL21" s="1"/>
    </row>
    <row r="22" spans="1:38" ht="15.75" customHeight="1">
      <c r="A22" s="1" t="s">
        <v>16</v>
      </c>
      <c r="B22" s="3" t="s">
        <v>285</v>
      </c>
      <c r="C22" s="3"/>
      <c r="D22" s="3"/>
      <c r="E22" s="3"/>
      <c r="F22" s="3"/>
      <c r="G22" s="3"/>
      <c r="H22" s="3"/>
      <c r="I22" s="1" t="s">
        <v>180</v>
      </c>
      <c r="J22" s="1" t="s">
        <v>216</v>
      </c>
      <c r="K22" s="1" t="s">
        <v>207</v>
      </c>
      <c r="L22" s="1" t="s">
        <v>217</v>
      </c>
      <c r="M22" s="1" t="s">
        <v>218</v>
      </c>
      <c r="N22" s="1" t="s">
        <v>200</v>
      </c>
      <c r="O22" s="1" t="s">
        <v>229</v>
      </c>
      <c r="P22" s="1" t="s">
        <v>239</v>
      </c>
      <c r="Q22" s="1" t="s">
        <v>203</v>
      </c>
      <c r="R22" s="1" t="s">
        <v>286</v>
      </c>
      <c r="S22" s="1"/>
      <c r="T22" s="1"/>
      <c r="U22" s="1"/>
      <c r="V22" s="1"/>
      <c r="W22" s="1"/>
      <c r="X22" s="1"/>
      <c r="Y22" s="1"/>
      <c r="Z22" s="1"/>
      <c r="AA22" s="1"/>
      <c r="AB22" s="1"/>
      <c r="AC22" s="1"/>
      <c r="AD22" s="1"/>
      <c r="AE22" s="1"/>
      <c r="AF22" s="1"/>
      <c r="AG22" s="1"/>
      <c r="AH22" s="1"/>
      <c r="AI22" s="1"/>
      <c r="AJ22" s="1"/>
      <c r="AK22" s="1"/>
      <c r="AL22" s="1"/>
    </row>
    <row r="23" spans="1:38" ht="15.75" customHeight="1">
      <c r="A23" s="1" t="s">
        <v>17</v>
      </c>
      <c r="B23" s="3" t="s">
        <v>201</v>
      </c>
      <c r="C23" s="3"/>
      <c r="D23" s="3"/>
      <c r="E23" s="3"/>
      <c r="F23" s="3"/>
      <c r="G23" s="3"/>
      <c r="H23" s="3"/>
      <c r="I23" s="1" t="s">
        <v>180</v>
      </c>
      <c r="J23" s="1" t="s">
        <v>207</v>
      </c>
      <c r="K23" s="1" t="s">
        <v>218</v>
      </c>
      <c r="L23" s="1" t="s">
        <v>200</v>
      </c>
      <c r="M23" s="1"/>
      <c r="N23" s="1"/>
      <c r="O23" s="1"/>
      <c r="P23" s="1"/>
      <c r="Q23" s="1" t="s">
        <v>203</v>
      </c>
      <c r="R23" s="1" t="s">
        <v>287</v>
      </c>
      <c r="S23" s="1"/>
      <c r="T23" s="1"/>
      <c r="U23" s="1"/>
      <c r="V23" s="1"/>
      <c r="W23" s="1"/>
      <c r="X23" s="1"/>
      <c r="Y23" s="1"/>
      <c r="Z23" s="1"/>
      <c r="AA23" s="1"/>
      <c r="AB23" s="1"/>
      <c r="AC23" s="1"/>
      <c r="AD23" s="1"/>
      <c r="AE23" s="1"/>
      <c r="AF23" s="1"/>
      <c r="AG23" s="1"/>
      <c r="AH23" s="1"/>
      <c r="AI23" s="1"/>
      <c r="AJ23" s="1"/>
      <c r="AK23" s="1"/>
      <c r="AL23" s="1"/>
    </row>
    <row r="24" spans="1:38" ht="15.75" customHeight="1">
      <c r="A24" s="1" t="s">
        <v>20</v>
      </c>
      <c r="B24" s="3" t="s">
        <v>179</v>
      </c>
      <c r="C24" s="3"/>
      <c r="D24" s="3"/>
      <c r="E24" s="3"/>
      <c r="F24" s="3"/>
      <c r="G24" s="3"/>
      <c r="H24" s="3"/>
      <c r="I24" s="1" t="s">
        <v>180</v>
      </c>
      <c r="J24" s="1" t="s">
        <v>207</v>
      </c>
      <c r="K24" s="1" t="s">
        <v>200</v>
      </c>
      <c r="L24" s="1"/>
      <c r="M24" s="1"/>
      <c r="N24" s="1"/>
      <c r="O24" s="1"/>
      <c r="P24" s="1"/>
      <c r="Q24" s="1" t="s">
        <v>203</v>
      </c>
      <c r="R24" s="1" t="s">
        <v>288</v>
      </c>
      <c r="S24" s="1"/>
      <c r="T24" s="1"/>
      <c r="U24" s="1"/>
      <c r="V24" s="1"/>
      <c r="W24" s="1"/>
      <c r="X24" s="1"/>
      <c r="Y24" s="1"/>
      <c r="Z24" s="1"/>
      <c r="AA24" s="1"/>
      <c r="AB24" s="1"/>
      <c r="AC24" s="1"/>
      <c r="AD24" s="1"/>
      <c r="AE24" s="1"/>
      <c r="AF24" s="1"/>
      <c r="AG24" s="1"/>
      <c r="AH24" s="1"/>
      <c r="AI24" s="1"/>
      <c r="AJ24" s="1"/>
      <c r="AK24" s="1"/>
      <c r="AL24" s="1"/>
    </row>
    <row r="25" spans="1:38" ht="15.75" customHeight="1">
      <c r="A25" s="1" t="s">
        <v>32</v>
      </c>
      <c r="B25" s="3" t="s">
        <v>266</v>
      </c>
      <c r="C25" s="3"/>
      <c r="D25" s="3"/>
      <c r="E25" s="3"/>
      <c r="F25" s="3"/>
      <c r="G25" s="3"/>
      <c r="H25" s="3"/>
      <c r="I25" s="1" t="s">
        <v>180</v>
      </c>
      <c r="J25" s="1" t="s">
        <v>207</v>
      </c>
      <c r="K25" s="1"/>
      <c r="L25" s="1"/>
      <c r="M25" s="1"/>
      <c r="N25" s="1"/>
      <c r="O25" s="1"/>
      <c r="P25" s="1"/>
      <c r="Q25" s="1" t="s">
        <v>203</v>
      </c>
      <c r="R25" s="1" t="s">
        <v>269</v>
      </c>
      <c r="S25" s="1"/>
      <c r="T25" s="1"/>
      <c r="U25" s="1"/>
      <c r="V25" s="1"/>
      <c r="W25" s="1"/>
      <c r="X25" s="1"/>
      <c r="Y25" s="1"/>
      <c r="Z25" s="1"/>
      <c r="AA25" s="1"/>
      <c r="AB25" s="1"/>
      <c r="AC25" s="1"/>
      <c r="AD25" s="1"/>
      <c r="AE25" s="1"/>
      <c r="AF25" s="1"/>
      <c r="AG25" s="1"/>
      <c r="AH25" s="1"/>
      <c r="AI25" s="1"/>
      <c r="AJ25" s="1"/>
      <c r="AK25" s="1"/>
      <c r="AL25" s="1"/>
    </row>
    <row r="26" spans="1:38" ht="15.75" customHeight="1">
      <c r="A26" s="1" t="s">
        <v>6</v>
      </c>
      <c r="B26" s="3" t="s">
        <v>201</v>
      </c>
      <c r="C26" s="3"/>
      <c r="D26" s="3"/>
      <c r="E26" s="3"/>
      <c r="F26" s="3"/>
      <c r="G26" s="3"/>
      <c r="H26" s="3"/>
      <c r="I26" s="1" t="s">
        <v>183</v>
      </c>
      <c r="J26" s="1" t="s">
        <v>218</v>
      </c>
      <c r="K26" s="1" t="s">
        <v>207</v>
      </c>
      <c r="L26" s="1" t="s">
        <v>200</v>
      </c>
      <c r="M26" s="1"/>
      <c r="N26" s="1"/>
      <c r="O26" s="1"/>
      <c r="P26" s="1"/>
      <c r="Q26" s="1" t="s">
        <v>162</v>
      </c>
      <c r="R26" s="1" t="s">
        <v>289</v>
      </c>
      <c r="S26" s="1"/>
      <c r="T26" s="1"/>
      <c r="U26" s="1"/>
      <c r="V26" s="1"/>
      <c r="W26" s="1"/>
      <c r="X26" s="1"/>
      <c r="Y26" s="1"/>
      <c r="Z26" s="1"/>
      <c r="AA26" s="1"/>
      <c r="AB26" s="1"/>
      <c r="AC26" s="1"/>
      <c r="AD26" s="1"/>
      <c r="AE26" s="1"/>
      <c r="AF26" s="1"/>
      <c r="AG26" s="1"/>
      <c r="AH26" s="1"/>
      <c r="AI26" s="1"/>
      <c r="AJ26" s="1"/>
      <c r="AK26" s="1"/>
      <c r="AL26" s="1"/>
    </row>
    <row r="27" spans="1:38" ht="15.75" customHeight="1">
      <c r="A27" s="1" t="s">
        <v>7</v>
      </c>
      <c r="B27" s="3" t="s">
        <v>201</v>
      </c>
      <c r="C27" s="3"/>
      <c r="D27" s="3"/>
      <c r="E27" s="3"/>
      <c r="F27" s="3"/>
      <c r="G27" s="3"/>
      <c r="H27" s="3"/>
      <c r="I27" s="1" t="s">
        <v>180</v>
      </c>
      <c r="J27" s="1" t="s">
        <v>206</v>
      </c>
      <c r="K27" s="1" t="s">
        <v>200</v>
      </c>
      <c r="L27" s="1" t="s">
        <v>207</v>
      </c>
      <c r="M27" s="1" t="s">
        <v>218</v>
      </c>
      <c r="N27" s="1" t="s">
        <v>229</v>
      </c>
      <c r="O27" s="1"/>
      <c r="P27" s="1"/>
      <c r="Q27" s="1" t="s">
        <v>162</v>
      </c>
      <c r="R27" s="1" t="s">
        <v>244</v>
      </c>
      <c r="S27" s="1"/>
      <c r="T27" s="1"/>
      <c r="U27" s="1"/>
      <c r="V27" s="1"/>
      <c r="W27" s="1"/>
      <c r="X27" s="1"/>
      <c r="Y27" s="1"/>
      <c r="Z27" s="1"/>
      <c r="AA27" s="1"/>
      <c r="AB27" s="1"/>
      <c r="AC27" s="1"/>
      <c r="AD27" s="1"/>
      <c r="AE27" s="1"/>
      <c r="AF27" s="1"/>
      <c r="AG27" s="1"/>
      <c r="AH27" s="1"/>
      <c r="AI27" s="1"/>
      <c r="AJ27" s="1"/>
      <c r="AK27" s="1"/>
      <c r="AL27" s="1"/>
    </row>
    <row r="28" spans="1:38" ht="15.75" customHeight="1">
      <c r="A28" s="1" t="s">
        <v>8</v>
      </c>
      <c r="B28" s="3" t="s">
        <v>182</v>
      </c>
      <c r="C28" s="3"/>
      <c r="D28" s="3"/>
      <c r="E28" s="3"/>
      <c r="F28" s="3"/>
      <c r="G28" s="3"/>
      <c r="H28" s="3"/>
      <c r="I28" s="1" t="s">
        <v>160</v>
      </c>
      <c r="J28" s="1" t="s">
        <v>229</v>
      </c>
      <c r="K28" s="1" t="s">
        <v>207</v>
      </c>
      <c r="L28" s="1" t="s">
        <v>200</v>
      </c>
      <c r="M28" s="1"/>
      <c r="N28" s="1"/>
      <c r="O28" s="1"/>
      <c r="P28" s="1"/>
      <c r="Q28" s="1" t="s">
        <v>162</v>
      </c>
      <c r="R28" s="1" t="s">
        <v>290</v>
      </c>
      <c r="S28" s="1"/>
      <c r="T28" s="1"/>
      <c r="U28" s="1"/>
      <c r="V28" s="1"/>
      <c r="W28" s="1"/>
      <c r="X28" s="1"/>
      <c r="Y28" s="1"/>
      <c r="Z28" s="1"/>
      <c r="AA28" s="1"/>
      <c r="AB28" s="1"/>
      <c r="AC28" s="1"/>
      <c r="AD28" s="1"/>
      <c r="AE28" s="1"/>
      <c r="AF28" s="1"/>
      <c r="AG28" s="1"/>
      <c r="AH28" s="1"/>
      <c r="AI28" s="1"/>
      <c r="AJ28" s="1"/>
      <c r="AK28" s="1"/>
      <c r="AL28" s="1"/>
    </row>
    <row r="29" spans="1:38" ht="15.75" customHeight="1">
      <c r="A29" s="1" t="s">
        <v>13</v>
      </c>
      <c r="B29" s="3" t="s">
        <v>159</v>
      </c>
      <c r="C29" s="3" t="s">
        <v>182</v>
      </c>
      <c r="D29" s="3"/>
      <c r="E29" s="3"/>
      <c r="F29" s="3"/>
      <c r="G29" s="3"/>
      <c r="H29" s="3"/>
      <c r="I29" s="1" t="s">
        <v>183</v>
      </c>
      <c r="J29" s="1" t="s">
        <v>207</v>
      </c>
      <c r="K29" s="1" t="s">
        <v>216</v>
      </c>
      <c r="L29" s="1" t="s">
        <v>200</v>
      </c>
      <c r="M29" s="1"/>
      <c r="N29" s="1"/>
      <c r="O29" s="1"/>
      <c r="P29" s="1"/>
      <c r="Q29" s="1" t="s">
        <v>162</v>
      </c>
      <c r="R29" s="1" t="s">
        <v>291</v>
      </c>
      <c r="S29" s="1"/>
      <c r="T29" s="1"/>
      <c r="U29" s="1"/>
      <c r="V29" s="1"/>
      <c r="W29" s="1"/>
      <c r="X29" s="1"/>
      <c r="Y29" s="1"/>
      <c r="Z29" s="1"/>
      <c r="AA29" s="1"/>
      <c r="AB29" s="1"/>
      <c r="AC29" s="1"/>
      <c r="AD29" s="1"/>
      <c r="AE29" s="1"/>
      <c r="AF29" s="1"/>
      <c r="AG29" s="1"/>
      <c r="AH29" s="1"/>
      <c r="AI29" s="1"/>
      <c r="AJ29" s="1"/>
      <c r="AK29" s="1"/>
      <c r="AL29" s="1"/>
    </row>
    <row r="30" spans="1:38" ht="15.75" customHeight="1">
      <c r="A30" s="1" t="s">
        <v>19</v>
      </c>
      <c r="B30" s="3" t="s">
        <v>201</v>
      </c>
      <c r="C30" s="3"/>
      <c r="D30" s="3"/>
      <c r="E30" s="3"/>
      <c r="F30" s="3"/>
      <c r="G30" s="3"/>
      <c r="H30" s="3"/>
      <c r="I30" s="1" t="s">
        <v>160</v>
      </c>
      <c r="J30" s="1" t="s">
        <v>207</v>
      </c>
      <c r="K30" s="1"/>
      <c r="L30" s="1"/>
      <c r="M30" s="1"/>
      <c r="N30" s="1"/>
      <c r="O30" s="1"/>
      <c r="P30" s="1"/>
      <c r="Q30" s="1" t="s">
        <v>162</v>
      </c>
      <c r="R30" s="1" t="s">
        <v>248</v>
      </c>
      <c r="S30" s="1"/>
      <c r="T30" s="1"/>
      <c r="U30" s="1"/>
      <c r="V30" s="1"/>
      <c r="W30" s="1"/>
      <c r="X30" s="1"/>
      <c r="Y30" s="1"/>
      <c r="Z30" s="1"/>
      <c r="AA30" s="1"/>
      <c r="AB30" s="1"/>
      <c r="AC30" s="1"/>
      <c r="AD30" s="1"/>
      <c r="AE30" s="1"/>
      <c r="AF30" s="1"/>
      <c r="AG30" s="1"/>
      <c r="AH30" s="1"/>
      <c r="AI30" s="1"/>
      <c r="AJ30" s="1"/>
      <c r="AK30" s="1"/>
      <c r="AL30" s="1"/>
    </row>
    <row r="31" spans="1:38" ht="15.75" customHeight="1">
      <c r="A31" s="1" t="s">
        <v>23</v>
      </c>
      <c r="B31" s="3" t="s">
        <v>201</v>
      </c>
      <c r="C31" s="3"/>
      <c r="D31" s="3"/>
      <c r="E31" s="3"/>
      <c r="F31" s="3"/>
      <c r="G31" s="3"/>
      <c r="H31" s="3"/>
      <c r="I31" s="1" t="s">
        <v>160</v>
      </c>
      <c r="J31" s="1" t="s">
        <v>200</v>
      </c>
      <c r="K31" s="1"/>
      <c r="L31" s="1"/>
      <c r="M31" s="1"/>
      <c r="N31" s="1"/>
      <c r="O31" s="1"/>
      <c r="P31" s="1"/>
      <c r="Q31" s="1" t="s">
        <v>162</v>
      </c>
      <c r="R31" s="1" t="s">
        <v>244</v>
      </c>
      <c r="S31" s="1"/>
      <c r="T31" s="1"/>
      <c r="U31" s="1"/>
      <c r="V31" s="1"/>
      <c r="W31" s="1"/>
      <c r="X31" s="1"/>
      <c r="Y31" s="1"/>
      <c r="Z31" s="1"/>
      <c r="AA31" s="1"/>
      <c r="AB31" s="1"/>
      <c r="AC31" s="1"/>
      <c r="AD31" s="1"/>
      <c r="AE31" s="1"/>
      <c r="AF31" s="1"/>
      <c r="AG31" s="1"/>
      <c r="AH31" s="1"/>
      <c r="AI31" s="1"/>
      <c r="AJ31" s="1"/>
      <c r="AK31" s="1"/>
      <c r="AL31" s="1"/>
    </row>
    <row r="32" spans="1:38" ht="15.75" customHeight="1">
      <c r="A32" s="1" t="s">
        <v>29</v>
      </c>
      <c r="B32" s="3" t="s">
        <v>159</v>
      </c>
      <c r="C32" s="3"/>
      <c r="D32" s="3"/>
      <c r="E32" s="3"/>
      <c r="F32" s="3"/>
      <c r="G32" s="3"/>
      <c r="H32" s="3"/>
      <c r="I32" s="1" t="s">
        <v>180</v>
      </c>
      <c r="J32" s="1" t="s">
        <v>200</v>
      </c>
      <c r="K32" s="1" t="s">
        <v>218</v>
      </c>
      <c r="L32" s="1" t="s">
        <v>207</v>
      </c>
      <c r="M32" s="1" t="s">
        <v>229</v>
      </c>
      <c r="N32" s="1" t="s">
        <v>239</v>
      </c>
      <c r="O32" s="1" t="s">
        <v>217</v>
      </c>
      <c r="P32" s="1"/>
      <c r="Q32" s="1" t="s">
        <v>162</v>
      </c>
      <c r="R32" s="1" t="s">
        <v>260</v>
      </c>
      <c r="S32" s="1"/>
      <c r="T32" s="1"/>
      <c r="U32" s="1"/>
      <c r="V32" s="1"/>
      <c r="W32" s="1"/>
      <c r="X32" s="1"/>
      <c r="Y32" s="1"/>
      <c r="Z32" s="1"/>
      <c r="AA32" s="1"/>
      <c r="AB32" s="1"/>
      <c r="AC32" s="1"/>
      <c r="AD32" s="1"/>
      <c r="AE32" s="1"/>
      <c r="AF32" s="1"/>
      <c r="AG32" s="1"/>
      <c r="AH32" s="1"/>
      <c r="AI32" s="1"/>
      <c r="AJ32" s="1"/>
      <c r="AK32" s="1"/>
      <c r="AL32" s="1"/>
    </row>
    <row r="33" spans="1:38" ht="15.75" customHeight="1">
      <c r="A33" s="1" t="s">
        <v>30</v>
      </c>
      <c r="B33" s="3" t="s">
        <v>163</v>
      </c>
      <c r="C33" s="3"/>
      <c r="D33" s="3"/>
      <c r="E33" s="3"/>
      <c r="F33" s="3"/>
      <c r="G33" s="3"/>
      <c r="H33" s="3"/>
      <c r="I33" s="1" t="s">
        <v>160</v>
      </c>
      <c r="J33" s="1" t="s">
        <v>216</v>
      </c>
      <c r="K33" s="1"/>
      <c r="L33" s="1"/>
      <c r="M33" s="1"/>
      <c r="N33" s="1"/>
      <c r="O33" s="1"/>
      <c r="P33" s="1"/>
      <c r="Q33" s="1" t="s">
        <v>162</v>
      </c>
      <c r="R33" s="1" t="s">
        <v>260</v>
      </c>
      <c r="S33" s="1"/>
      <c r="T33" s="1"/>
      <c r="U33" s="1"/>
      <c r="V33" s="1"/>
      <c r="W33" s="1"/>
      <c r="X33" s="1"/>
      <c r="Y33" s="1"/>
      <c r="Z33" s="1"/>
      <c r="AA33" s="1"/>
      <c r="AB33" s="1"/>
      <c r="AC33" s="1"/>
      <c r="AD33" s="1"/>
      <c r="AE33" s="1"/>
      <c r="AF33" s="1"/>
      <c r="AG33" s="1"/>
      <c r="AH33" s="1"/>
      <c r="AI33" s="1"/>
      <c r="AJ33" s="1"/>
      <c r="AK33" s="1"/>
      <c r="AL33" s="1"/>
    </row>
    <row r="34" spans="1:38" ht="15.75" customHeight="1">
      <c r="A34" s="18"/>
      <c r="B34" s="10"/>
      <c r="C34" s="10"/>
      <c r="D34" s="10"/>
      <c r="E34" s="10"/>
      <c r="F34" s="10"/>
      <c r="G34" s="10"/>
      <c r="H34" s="10"/>
      <c r="I34" s="18"/>
      <c r="K34" s="18"/>
      <c r="L34" s="18"/>
    </row>
    <row r="35" spans="1:38" ht="15.75" customHeight="1">
      <c r="B35" s="10"/>
      <c r="C35" s="10"/>
      <c r="D35" s="10"/>
      <c r="E35" s="10"/>
      <c r="F35" s="10"/>
      <c r="G35" s="10"/>
      <c r="H35" s="10"/>
    </row>
    <row r="36" spans="1:38" ht="15.75" customHeight="1">
      <c r="B36" s="10"/>
      <c r="C36" s="10"/>
      <c r="D36" s="10"/>
      <c r="E36" s="10"/>
      <c r="F36" s="10"/>
      <c r="G36" s="10"/>
      <c r="H36" s="10"/>
      <c r="O36" s="18"/>
    </row>
    <row r="37" spans="1:38" ht="15.75" customHeight="1">
      <c r="B37" s="10"/>
      <c r="C37" s="10"/>
      <c r="D37" s="10"/>
      <c r="E37" s="10"/>
      <c r="F37" s="10"/>
      <c r="G37" s="10"/>
      <c r="H37" s="10"/>
      <c r="J37" s="3"/>
      <c r="K37" s="3"/>
      <c r="L37" s="3"/>
      <c r="M37" s="3"/>
      <c r="N37" s="3"/>
      <c r="O37" s="3"/>
      <c r="P37" s="3"/>
    </row>
    <row r="38" spans="1:38" ht="15.75" customHeight="1">
      <c r="B38" s="10"/>
      <c r="C38" s="10"/>
      <c r="D38" s="10"/>
      <c r="E38" s="10"/>
      <c r="F38" s="10"/>
      <c r="G38" s="10"/>
      <c r="H38" s="10"/>
      <c r="J38" s="3"/>
      <c r="K38" s="3"/>
      <c r="L38" s="3"/>
      <c r="M38" s="3"/>
      <c r="N38" s="3"/>
      <c r="O38" s="3"/>
      <c r="P38" s="3"/>
    </row>
    <row r="39" spans="1:38" ht="15.75" customHeight="1">
      <c r="B39" s="10"/>
      <c r="C39" s="10"/>
      <c r="D39" s="10"/>
      <c r="E39" s="10"/>
      <c r="F39" s="10"/>
      <c r="G39" s="10"/>
      <c r="H39" s="10"/>
      <c r="J39" s="3"/>
      <c r="K39" s="3"/>
      <c r="L39" s="3"/>
      <c r="M39" s="3"/>
      <c r="N39" s="3"/>
      <c r="O39" s="3"/>
      <c r="P39" s="3"/>
    </row>
    <row r="40" spans="1:38" ht="15.75" customHeight="1">
      <c r="B40" s="10"/>
      <c r="C40" s="10"/>
      <c r="D40" s="10"/>
      <c r="E40" s="10"/>
      <c r="F40" s="10"/>
      <c r="G40" s="10"/>
      <c r="H40" s="10"/>
      <c r="I40" s="18"/>
      <c r="J40" s="3"/>
      <c r="K40" s="3"/>
      <c r="L40" s="3"/>
      <c r="M40" s="3"/>
      <c r="N40" s="3"/>
      <c r="O40" s="3"/>
      <c r="P40" s="3"/>
    </row>
    <row r="41" spans="1:38" ht="15.75" customHeight="1">
      <c r="B41" s="10"/>
      <c r="C41" s="10"/>
      <c r="D41" s="10"/>
      <c r="E41" s="10"/>
      <c r="F41" s="10"/>
      <c r="G41" s="10"/>
      <c r="H41" s="10"/>
      <c r="I41" s="18"/>
      <c r="J41" s="3"/>
      <c r="K41" s="3"/>
      <c r="L41" s="3"/>
      <c r="M41" s="3"/>
      <c r="N41" s="3"/>
      <c r="O41" s="3"/>
      <c r="P41" s="3"/>
    </row>
    <row r="42" spans="1:38" ht="15.75" customHeight="1">
      <c r="B42" s="10"/>
      <c r="C42" s="10"/>
      <c r="D42" s="10"/>
      <c r="E42" s="10"/>
      <c r="F42" s="10"/>
      <c r="G42" s="10"/>
      <c r="H42" s="10"/>
      <c r="I42" s="18"/>
      <c r="J42" s="3"/>
      <c r="K42" s="3"/>
      <c r="L42" s="3"/>
      <c r="M42" s="3"/>
      <c r="N42" s="3"/>
      <c r="O42" s="3"/>
      <c r="P42" s="3"/>
    </row>
    <row r="43" spans="1:38" ht="15.75" customHeight="1">
      <c r="B43" s="10"/>
      <c r="C43" s="10"/>
      <c r="D43" s="10"/>
      <c r="E43" s="10"/>
      <c r="F43" s="10"/>
      <c r="G43" s="10"/>
      <c r="H43" s="10"/>
      <c r="I43" s="18"/>
      <c r="J43" s="3"/>
      <c r="K43" s="3"/>
      <c r="L43" s="3"/>
      <c r="M43" s="3"/>
      <c r="N43" s="3"/>
      <c r="O43" s="3"/>
      <c r="P43" s="3"/>
    </row>
    <row r="44" spans="1:38" ht="15.75" customHeight="1">
      <c r="B44" s="10"/>
      <c r="C44" s="10"/>
      <c r="D44" s="10"/>
      <c r="E44" s="10"/>
      <c r="F44" s="10"/>
      <c r="G44" s="10"/>
      <c r="H44" s="10"/>
      <c r="I44" s="18"/>
      <c r="J44" s="3"/>
      <c r="K44" s="3"/>
      <c r="L44" s="3"/>
      <c r="M44" s="3"/>
      <c r="N44" s="3"/>
      <c r="O44" s="3"/>
      <c r="P44" s="3"/>
    </row>
    <row r="45" spans="1:38" ht="15.75" customHeight="1">
      <c r="B45" s="10"/>
      <c r="C45" s="10"/>
      <c r="D45" s="10"/>
      <c r="E45" s="10"/>
      <c r="F45" s="10"/>
      <c r="G45" s="10"/>
      <c r="H45" s="10"/>
      <c r="I45" s="18"/>
      <c r="J45" s="3"/>
      <c r="K45" s="3"/>
      <c r="L45" s="3"/>
      <c r="M45" s="3"/>
      <c r="N45" s="3"/>
      <c r="O45" s="3"/>
      <c r="P45" s="3"/>
    </row>
    <row r="46" spans="1:38" ht="15.75" customHeight="1">
      <c r="B46" s="10"/>
      <c r="C46" s="10"/>
      <c r="D46" s="10"/>
      <c r="E46" s="10"/>
      <c r="F46" s="10"/>
      <c r="G46" s="10"/>
      <c r="H46" s="10"/>
      <c r="I46" s="18"/>
      <c r="J46" s="3"/>
      <c r="K46" s="3"/>
      <c r="L46" s="3"/>
      <c r="M46" s="3"/>
      <c r="N46" s="3"/>
      <c r="O46" s="3"/>
      <c r="P46" s="3"/>
    </row>
    <row r="47" spans="1:38" ht="15.75" customHeight="1">
      <c r="A47" s="1"/>
      <c r="B47" s="19"/>
      <c r="C47" s="3"/>
      <c r="D47" s="3"/>
      <c r="E47" s="3"/>
      <c r="F47" s="3"/>
      <c r="G47" s="3"/>
      <c r="H47" s="3"/>
      <c r="I47" s="1"/>
      <c r="J47" s="3"/>
      <c r="K47" s="3"/>
      <c r="L47" s="3"/>
      <c r="M47" s="3"/>
      <c r="N47" s="3"/>
      <c r="O47" s="3"/>
      <c r="P47" s="3"/>
      <c r="Q47" s="1"/>
      <c r="R47" s="1"/>
      <c r="S47" s="1"/>
      <c r="T47" s="1"/>
      <c r="U47" s="1"/>
      <c r="V47" s="1"/>
      <c r="W47" s="1"/>
      <c r="X47" s="1"/>
      <c r="Y47" s="1"/>
      <c r="Z47" s="1"/>
      <c r="AA47" s="1"/>
      <c r="AB47" s="1"/>
      <c r="AC47" s="1"/>
      <c r="AD47" s="1"/>
      <c r="AE47" s="1"/>
      <c r="AF47" s="1"/>
      <c r="AG47" s="1"/>
      <c r="AH47" s="1"/>
      <c r="AI47" s="1"/>
      <c r="AJ47" s="1"/>
      <c r="AK47" s="1"/>
      <c r="AL47" s="1"/>
    </row>
    <row r="48" spans="1:38" ht="15.75" customHeight="1">
      <c r="A48" s="1"/>
      <c r="B48" s="19"/>
      <c r="C48" s="3"/>
      <c r="D48" s="3"/>
      <c r="E48" s="3"/>
      <c r="F48" s="3"/>
      <c r="G48" s="3"/>
      <c r="H48" s="3"/>
      <c r="I48" s="1"/>
      <c r="J48" s="3"/>
      <c r="K48" s="3"/>
      <c r="L48" s="3"/>
      <c r="M48" s="3"/>
      <c r="N48" s="3"/>
      <c r="O48" s="3"/>
      <c r="P48" s="3"/>
      <c r="Q48" s="1"/>
      <c r="R48" s="1"/>
      <c r="S48" s="1"/>
      <c r="T48" s="1"/>
      <c r="U48" s="1"/>
      <c r="V48" s="1"/>
      <c r="W48" s="1"/>
      <c r="X48" s="1"/>
      <c r="Y48" s="1"/>
      <c r="Z48" s="1"/>
      <c r="AA48" s="1"/>
      <c r="AB48" s="1"/>
      <c r="AC48" s="1"/>
      <c r="AD48" s="1"/>
      <c r="AE48" s="1"/>
      <c r="AF48" s="1"/>
      <c r="AG48" s="1"/>
      <c r="AH48" s="1"/>
      <c r="AI48" s="1"/>
      <c r="AJ48" s="1"/>
      <c r="AK48" s="1"/>
      <c r="AL48" s="1"/>
    </row>
    <row r="49" spans="1:38" ht="15.75" customHeight="1">
      <c r="A49" s="1"/>
      <c r="B49" s="19"/>
      <c r="C49" s="3"/>
      <c r="D49" s="3"/>
      <c r="E49" s="3"/>
      <c r="F49" s="3"/>
      <c r="G49" s="3"/>
      <c r="H49" s="3"/>
      <c r="I49" s="1"/>
      <c r="J49" s="3"/>
      <c r="K49" s="3"/>
      <c r="L49" s="3"/>
      <c r="M49" s="3"/>
      <c r="N49" s="3"/>
      <c r="O49" s="3"/>
      <c r="P49" s="3"/>
      <c r="Q49" s="1"/>
      <c r="R49" s="1"/>
      <c r="S49" s="1"/>
      <c r="T49" s="1"/>
      <c r="U49" s="1"/>
      <c r="V49" s="1"/>
      <c r="W49" s="1"/>
      <c r="X49" s="1"/>
      <c r="Y49" s="1"/>
      <c r="Z49" s="1"/>
      <c r="AA49" s="1"/>
      <c r="AB49" s="1"/>
      <c r="AC49" s="1"/>
      <c r="AD49" s="1"/>
      <c r="AE49" s="1"/>
      <c r="AF49" s="1"/>
      <c r="AG49" s="1"/>
      <c r="AH49" s="1"/>
      <c r="AI49" s="1"/>
      <c r="AJ49" s="1"/>
      <c r="AK49" s="1"/>
      <c r="AL49" s="1"/>
    </row>
    <row r="50" spans="1:38" ht="15.75" customHeight="1">
      <c r="A50" s="1"/>
      <c r="B50" s="19"/>
      <c r="C50" s="3"/>
      <c r="D50" s="3"/>
      <c r="E50" s="3"/>
      <c r="F50" s="3"/>
      <c r="G50" s="3"/>
      <c r="H50" s="3"/>
      <c r="I50" s="1"/>
      <c r="J50" s="3"/>
      <c r="K50" s="3"/>
      <c r="L50" s="3"/>
      <c r="M50" s="3"/>
      <c r="N50" s="3"/>
      <c r="O50" s="3"/>
      <c r="P50" s="3"/>
      <c r="Q50" s="1"/>
      <c r="R50" s="1"/>
      <c r="S50" s="1"/>
      <c r="T50" s="1"/>
      <c r="U50" s="1"/>
      <c r="V50" s="1"/>
      <c r="W50" s="1"/>
      <c r="X50" s="1"/>
      <c r="Y50" s="1"/>
      <c r="Z50" s="1"/>
      <c r="AA50" s="1"/>
      <c r="AB50" s="1"/>
      <c r="AC50" s="1"/>
      <c r="AD50" s="1"/>
      <c r="AE50" s="1"/>
      <c r="AF50" s="1"/>
      <c r="AG50" s="1"/>
      <c r="AH50" s="1"/>
      <c r="AI50" s="1"/>
      <c r="AJ50" s="1"/>
      <c r="AK50" s="1"/>
      <c r="AL50" s="1"/>
    </row>
    <row r="51" spans="1:38" ht="15.75" customHeight="1">
      <c r="A51" s="1"/>
      <c r="B51" s="19"/>
      <c r="C51" s="3"/>
      <c r="D51" s="3"/>
      <c r="E51" s="3"/>
      <c r="F51" s="3"/>
      <c r="G51" s="3"/>
      <c r="H51" s="3"/>
      <c r="I51" s="1"/>
      <c r="J51" s="3"/>
      <c r="K51" s="3"/>
      <c r="L51" s="3"/>
      <c r="M51" s="3"/>
      <c r="N51" s="3"/>
      <c r="O51" s="3"/>
      <c r="P51" s="3"/>
      <c r="Q51" s="1"/>
      <c r="R51" s="1"/>
      <c r="S51" s="1"/>
      <c r="T51" s="1"/>
      <c r="U51" s="1"/>
      <c r="V51" s="1"/>
      <c r="W51" s="1"/>
      <c r="X51" s="1"/>
      <c r="Y51" s="1"/>
      <c r="Z51" s="1"/>
      <c r="AA51" s="1"/>
      <c r="AB51" s="1"/>
      <c r="AC51" s="1"/>
      <c r="AD51" s="1"/>
      <c r="AE51" s="1"/>
      <c r="AF51" s="1"/>
      <c r="AG51" s="1"/>
      <c r="AH51" s="1"/>
      <c r="AI51" s="1"/>
      <c r="AJ51" s="1"/>
      <c r="AK51" s="1"/>
      <c r="AL51" s="1"/>
    </row>
    <row r="52" spans="1:38" ht="15.75" customHeight="1">
      <c r="A52" s="1"/>
      <c r="B52" s="19"/>
      <c r="C52" s="3"/>
      <c r="D52" s="3"/>
      <c r="E52" s="3"/>
      <c r="F52" s="3"/>
      <c r="G52" s="3"/>
      <c r="H52" s="3"/>
      <c r="I52" s="1"/>
      <c r="J52" s="3"/>
      <c r="K52" s="3"/>
      <c r="L52" s="3"/>
      <c r="M52" s="3"/>
      <c r="N52" s="3"/>
      <c r="O52" s="3"/>
      <c r="P52" s="3"/>
      <c r="Q52" s="1"/>
      <c r="R52" s="1"/>
      <c r="S52" s="1"/>
      <c r="T52" s="1"/>
      <c r="U52" s="1"/>
      <c r="V52" s="1"/>
      <c r="W52" s="1"/>
      <c r="X52" s="1"/>
      <c r="Y52" s="1"/>
      <c r="Z52" s="1"/>
      <c r="AA52" s="1"/>
      <c r="AB52" s="1"/>
      <c r="AC52" s="1"/>
      <c r="AD52" s="1"/>
      <c r="AE52" s="1"/>
      <c r="AF52" s="1"/>
      <c r="AG52" s="1"/>
      <c r="AH52" s="1"/>
      <c r="AI52" s="1"/>
      <c r="AJ52" s="1"/>
      <c r="AK52" s="1"/>
      <c r="AL52" s="1"/>
    </row>
    <row r="53" spans="1:38" ht="15.75" customHeight="1">
      <c r="A53" s="1"/>
      <c r="B53" s="19"/>
      <c r="C53" s="3"/>
      <c r="D53" s="3"/>
      <c r="E53" s="3"/>
      <c r="F53" s="3"/>
      <c r="G53" s="3"/>
      <c r="H53" s="3"/>
      <c r="I53" s="1"/>
      <c r="J53" s="3"/>
      <c r="K53" s="3"/>
      <c r="L53" s="3"/>
      <c r="M53" s="3"/>
      <c r="N53" s="3"/>
      <c r="O53" s="3"/>
      <c r="P53" s="3"/>
      <c r="Q53" s="1"/>
      <c r="R53" s="1"/>
      <c r="S53" s="1"/>
      <c r="T53" s="1"/>
      <c r="U53" s="1"/>
      <c r="V53" s="1"/>
      <c r="W53" s="1"/>
      <c r="X53" s="1"/>
      <c r="Y53" s="1"/>
      <c r="Z53" s="1"/>
      <c r="AA53" s="1"/>
      <c r="AB53" s="1"/>
      <c r="AC53" s="1"/>
      <c r="AD53" s="1"/>
      <c r="AE53" s="1"/>
      <c r="AF53" s="1"/>
      <c r="AG53" s="1"/>
      <c r="AH53" s="1"/>
      <c r="AI53" s="1"/>
      <c r="AJ53" s="1"/>
      <c r="AK53" s="1"/>
      <c r="AL53" s="1"/>
    </row>
    <row r="54" spans="1:38" ht="15.75" customHeight="1">
      <c r="A54" s="1"/>
      <c r="B54" s="19"/>
      <c r="C54" s="3"/>
      <c r="D54" s="3"/>
      <c r="E54" s="3"/>
      <c r="F54" s="3"/>
      <c r="G54" s="3"/>
      <c r="H54" s="3"/>
      <c r="I54" s="1"/>
      <c r="J54" s="3"/>
      <c r="K54" s="3"/>
      <c r="L54" s="3"/>
      <c r="M54" s="3"/>
      <c r="N54" s="3"/>
      <c r="O54" s="3"/>
      <c r="P54" s="3"/>
      <c r="Q54" s="1"/>
      <c r="R54" s="1"/>
      <c r="S54" s="1"/>
      <c r="T54" s="1"/>
      <c r="U54" s="1"/>
      <c r="V54" s="1"/>
      <c r="W54" s="1"/>
      <c r="X54" s="1"/>
      <c r="Y54" s="1"/>
      <c r="Z54" s="1"/>
      <c r="AA54" s="1"/>
      <c r="AB54" s="1"/>
      <c r="AC54" s="1"/>
      <c r="AD54" s="1"/>
      <c r="AE54" s="1"/>
      <c r="AF54" s="1"/>
      <c r="AG54" s="1"/>
      <c r="AH54" s="1"/>
      <c r="AI54" s="1"/>
      <c r="AJ54" s="1"/>
      <c r="AK54" s="1"/>
      <c r="AL54" s="1"/>
    </row>
    <row r="55" spans="1:38" ht="15.75" customHeight="1">
      <c r="A55" s="1"/>
      <c r="B55" s="19"/>
      <c r="C55" s="3"/>
      <c r="D55" s="3"/>
      <c r="E55" s="3"/>
      <c r="F55" s="3"/>
      <c r="G55" s="3"/>
      <c r="H55" s="3"/>
      <c r="I55" s="1"/>
      <c r="J55" s="3"/>
      <c r="K55" s="3"/>
      <c r="L55" s="3"/>
      <c r="M55" s="3"/>
      <c r="N55" s="3"/>
      <c r="O55" s="3"/>
      <c r="P55" s="3"/>
      <c r="Q55" s="1"/>
      <c r="R55" s="1"/>
      <c r="S55" s="1"/>
      <c r="T55" s="1"/>
      <c r="U55" s="1"/>
      <c r="V55" s="1"/>
      <c r="W55" s="1"/>
      <c r="X55" s="1"/>
      <c r="Y55" s="1"/>
      <c r="Z55" s="1"/>
      <c r="AA55" s="1"/>
      <c r="AB55" s="1"/>
      <c r="AC55" s="1"/>
      <c r="AD55" s="1"/>
      <c r="AE55" s="1"/>
      <c r="AF55" s="1"/>
      <c r="AG55" s="1"/>
      <c r="AH55" s="1"/>
      <c r="AI55" s="1"/>
      <c r="AJ55" s="1"/>
      <c r="AK55" s="1"/>
      <c r="AL55" s="1"/>
    </row>
    <row r="56" spans="1:38" ht="15.75" customHeight="1">
      <c r="A56" s="1"/>
      <c r="B56" s="19"/>
      <c r="C56" s="3"/>
      <c r="D56" s="3"/>
      <c r="E56" s="3"/>
      <c r="F56" s="3"/>
      <c r="G56" s="3"/>
      <c r="H56" s="3"/>
      <c r="I56" s="1"/>
      <c r="J56" s="3"/>
      <c r="K56" s="3"/>
      <c r="L56" s="3"/>
      <c r="M56" s="3"/>
      <c r="N56" s="3"/>
      <c r="O56" s="3"/>
      <c r="P56" s="3"/>
      <c r="Q56" s="1"/>
      <c r="R56" s="1"/>
      <c r="S56" s="1"/>
      <c r="T56" s="1"/>
      <c r="U56" s="1"/>
      <c r="V56" s="1"/>
      <c r="W56" s="1"/>
      <c r="X56" s="1"/>
      <c r="Y56" s="1"/>
      <c r="Z56" s="1"/>
      <c r="AA56" s="1"/>
      <c r="AB56" s="1"/>
      <c r="AC56" s="1"/>
      <c r="AD56" s="1"/>
      <c r="AE56" s="1"/>
      <c r="AF56" s="1"/>
      <c r="AG56" s="1"/>
      <c r="AH56" s="1"/>
      <c r="AI56" s="1"/>
      <c r="AJ56" s="1"/>
      <c r="AK56" s="1"/>
      <c r="AL56" s="1"/>
    </row>
    <row r="57" spans="1:38" ht="15.75" customHeight="1">
      <c r="A57" s="1"/>
      <c r="B57" s="19"/>
      <c r="C57" s="3"/>
      <c r="D57" s="3"/>
      <c r="E57" s="3"/>
      <c r="F57" s="3"/>
      <c r="G57" s="3"/>
      <c r="H57" s="3"/>
      <c r="I57" s="1"/>
      <c r="J57" s="3"/>
      <c r="K57" s="3"/>
      <c r="L57" s="3"/>
      <c r="M57" s="3"/>
      <c r="N57" s="3"/>
      <c r="O57" s="3"/>
      <c r="P57" s="3"/>
      <c r="Q57" s="1"/>
      <c r="R57" s="1"/>
      <c r="S57" s="1"/>
      <c r="T57" s="1"/>
      <c r="U57" s="1"/>
      <c r="V57" s="1"/>
      <c r="W57" s="1"/>
      <c r="X57" s="1"/>
      <c r="Y57" s="1"/>
      <c r="Z57" s="1"/>
      <c r="AA57" s="1"/>
      <c r="AB57" s="1"/>
      <c r="AC57" s="1"/>
      <c r="AD57" s="1"/>
      <c r="AE57" s="1"/>
      <c r="AF57" s="1"/>
      <c r="AG57" s="1"/>
      <c r="AH57" s="1"/>
      <c r="AI57" s="1"/>
      <c r="AJ57" s="1"/>
      <c r="AK57" s="1"/>
      <c r="AL57" s="1"/>
    </row>
    <row r="58" spans="1:38" ht="15.75" customHeight="1">
      <c r="A58" s="1"/>
      <c r="B58" s="19"/>
      <c r="C58" s="3"/>
      <c r="D58" s="3"/>
      <c r="E58" s="3"/>
      <c r="F58" s="3"/>
      <c r="G58" s="3"/>
      <c r="H58" s="3"/>
      <c r="I58" s="1"/>
      <c r="J58" s="3"/>
      <c r="K58" s="3"/>
      <c r="L58" s="3"/>
      <c r="M58" s="3"/>
      <c r="N58" s="3"/>
      <c r="O58" s="3"/>
      <c r="P58" s="3"/>
      <c r="Q58" s="1"/>
      <c r="R58" s="1"/>
      <c r="S58" s="1"/>
      <c r="T58" s="1"/>
      <c r="U58" s="1"/>
      <c r="V58" s="1"/>
      <c r="W58" s="1"/>
      <c r="X58" s="1"/>
      <c r="Y58" s="1"/>
      <c r="Z58" s="1"/>
      <c r="AA58" s="1"/>
      <c r="AB58" s="1"/>
      <c r="AC58" s="1"/>
      <c r="AD58" s="1"/>
      <c r="AE58" s="1"/>
      <c r="AF58" s="1"/>
      <c r="AG58" s="1"/>
      <c r="AH58" s="1"/>
      <c r="AI58" s="1"/>
      <c r="AJ58" s="1"/>
      <c r="AK58" s="1"/>
      <c r="AL58" s="1"/>
    </row>
    <row r="59" spans="1:38" ht="15.75" customHeight="1">
      <c r="A59" s="1"/>
      <c r="B59" s="19"/>
      <c r="C59" s="3"/>
      <c r="D59" s="3"/>
      <c r="E59" s="3"/>
      <c r="F59" s="3"/>
      <c r="G59" s="3"/>
      <c r="H59" s="3"/>
      <c r="I59" s="1"/>
      <c r="J59" s="3"/>
      <c r="K59" s="3"/>
      <c r="L59" s="3"/>
      <c r="M59" s="3"/>
      <c r="N59" s="3"/>
      <c r="O59" s="3"/>
      <c r="P59" s="3"/>
      <c r="Q59" s="1"/>
      <c r="R59" s="1"/>
      <c r="S59" s="1"/>
      <c r="T59" s="1"/>
      <c r="U59" s="1"/>
      <c r="V59" s="1"/>
      <c r="W59" s="1"/>
      <c r="X59" s="1"/>
      <c r="Y59" s="1"/>
      <c r="Z59" s="1"/>
      <c r="AA59" s="1"/>
      <c r="AB59" s="1"/>
      <c r="AC59" s="1"/>
      <c r="AD59" s="1"/>
      <c r="AE59" s="1"/>
      <c r="AF59" s="1"/>
      <c r="AG59" s="1"/>
      <c r="AH59" s="1"/>
      <c r="AI59" s="1"/>
      <c r="AJ59" s="1"/>
      <c r="AK59" s="1"/>
      <c r="AL59" s="1"/>
    </row>
    <row r="60" spans="1:38" ht="15.75" customHeight="1">
      <c r="A60" s="1"/>
      <c r="B60" s="19"/>
      <c r="C60" s="3"/>
      <c r="D60" s="3"/>
      <c r="E60" s="3"/>
      <c r="F60" s="3"/>
      <c r="G60" s="3"/>
      <c r="H60" s="3"/>
      <c r="I60" s="1"/>
      <c r="J60" s="3"/>
      <c r="K60" s="3"/>
      <c r="L60" s="3"/>
      <c r="M60" s="3"/>
      <c r="N60" s="3"/>
      <c r="O60" s="3"/>
      <c r="P60" s="3"/>
      <c r="Q60" s="1"/>
      <c r="R60" s="1"/>
      <c r="S60" s="1"/>
      <c r="T60" s="1"/>
      <c r="U60" s="1"/>
      <c r="V60" s="1"/>
      <c r="W60" s="1"/>
      <c r="X60" s="1"/>
      <c r="Y60" s="1"/>
      <c r="Z60" s="1"/>
      <c r="AA60" s="1"/>
      <c r="AB60" s="1"/>
      <c r="AC60" s="1"/>
      <c r="AD60" s="1"/>
      <c r="AE60" s="1"/>
      <c r="AF60" s="1"/>
      <c r="AG60" s="1"/>
      <c r="AH60" s="1"/>
      <c r="AI60" s="1"/>
      <c r="AJ60" s="1"/>
      <c r="AK60" s="1"/>
      <c r="AL60" s="1"/>
    </row>
    <row r="61" spans="1:38" ht="15.75" customHeight="1">
      <c r="A61" s="1"/>
      <c r="B61" s="19"/>
      <c r="C61" s="3"/>
      <c r="D61" s="3"/>
      <c r="E61" s="3"/>
      <c r="F61" s="3"/>
      <c r="G61" s="3"/>
      <c r="H61" s="3"/>
      <c r="I61" s="1"/>
      <c r="J61" s="3"/>
      <c r="K61" s="3"/>
      <c r="L61" s="3"/>
      <c r="M61" s="3"/>
      <c r="N61" s="3"/>
      <c r="O61" s="3"/>
      <c r="P61" s="3"/>
      <c r="Q61" s="1"/>
      <c r="R61" s="1"/>
      <c r="S61" s="1"/>
      <c r="T61" s="1"/>
      <c r="U61" s="1"/>
      <c r="V61" s="1"/>
      <c r="W61" s="1"/>
      <c r="X61" s="1"/>
      <c r="Y61" s="1"/>
      <c r="Z61" s="1"/>
      <c r="AA61" s="1"/>
      <c r="AB61" s="1"/>
      <c r="AC61" s="1"/>
      <c r="AD61" s="1"/>
      <c r="AE61" s="1"/>
      <c r="AF61" s="1"/>
      <c r="AG61" s="1"/>
      <c r="AH61" s="1"/>
      <c r="AI61" s="1"/>
      <c r="AJ61" s="1"/>
      <c r="AK61" s="1"/>
      <c r="AL61" s="1"/>
    </row>
    <row r="62" spans="1:38" ht="15.75" customHeight="1">
      <c r="A62" s="1"/>
      <c r="B62" s="19"/>
      <c r="C62" s="3"/>
      <c r="D62" s="3"/>
      <c r="E62" s="3"/>
      <c r="F62" s="3"/>
      <c r="G62" s="3"/>
      <c r="H62" s="3"/>
      <c r="I62" s="1"/>
      <c r="J62" s="3"/>
      <c r="K62" s="3"/>
      <c r="L62" s="3"/>
      <c r="M62" s="3"/>
      <c r="N62" s="3"/>
      <c r="O62" s="3"/>
      <c r="P62" s="3"/>
      <c r="Q62" s="1"/>
      <c r="R62" s="1"/>
      <c r="S62" s="1"/>
      <c r="T62" s="1"/>
      <c r="U62" s="1"/>
      <c r="V62" s="1"/>
      <c r="W62" s="1"/>
      <c r="X62" s="1"/>
      <c r="Y62" s="1"/>
      <c r="Z62" s="1"/>
      <c r="AA62" s="1"/>
      <c r="AB62" s="1"/>
      <c r="AC62" s="1"/>
      <c r="AD62" s="1"/>
      <c r="AE62" s="1"/>
      <c r="AF62" s="1"/>
      <c r="AG62" s="1"/>
      <c r="AH62" s="1"/>
      <c r="AI62" s="1"/>
      <c r="AJ62" s="1"/>
      <c r="AK62" s="1"/>
      <c r="AL62" s="1"/>
    </row>
    <row r="63" spans="1:38" ht="15.75" customHeight="1">
      <c r="A63" s="1"/>
      <c r="B63" s="19"/>
      <c r="C63" s="3"/>
      <c r="D63" s="3"/>
      <c r="E63" s="3"/>
      <c r="F63" s="3"/>
      <c r="G63" s="3"/>
      <c r="H63" s="3"/>
      <c r="I63" s="1"/>
      <c r="J63" s="3"/>
      <c r="K63" s="3"/>
      <c r="L63" s="3"/>
      <c r="M63" s="3"/>
      <c r="N63" s="3"/>
      <c r="O63" s="3"/>
      <c r="P63" s="3"/>
      <c r="Q63" s="1"/>
      <c r="R63" s="1"/>
      <c r="S63" s="1"/>
      <c r="T63" s="1"/>
      <c r="U63" s="1"/>
      <c r="V63" s="1"/>
      <c r="W63" s="1"/>
      <c r="X63" s="1"/>
      <c r="Y63" s="1"/>
      <c r="Z63" s="1"/>
      <c r="AA63" s="1"/>
      <c r="AB63" s="1"/>
      <c r="AC63" s="1"/>
      <c r="AD63" s="1"/>
      <c r="AE63" s="1"/>
      <c r="AF63" s="1"/>
      <c r="AG63" s="1"/>
      <c r="AH63" s="1"/>
      <c r="AI63" s="1"/>
      <c r="AJ63" s="1"/>
      <c r="AK63" s="1"/>
      <c r="AL63" s="1"/>
    </row>
    <row r="64" spans="1:38" ht="15.75" customHeight="1">
      <c r="A64" s="1"/>
      <c r="B64" s="19"/>
      <c r="C64" s="3"/>
      <c r="D64" s="3"/>
      <c r="E64" s="3"/>
      <c r="F64" s="3"/>
      <c r="G64" s="3"/>
      <c r="H64" s="3"/>
      <c r="I64" s="1"/>
      <c r="J64" s="3"/>
      <c r="K64" s="3"/>
      <c r="L64" s="3"/>
      <c r="M64" s="3"/>
      <c r="N64" s="3"/>
      <c r="O64" s="3"/>
      <c r="P64" s="3"/>
      <c r="Q64" s="1"/>
      <c r="R64" s="1"/>
      <c r="S64" s="1"/>
      <c r="T64" s="1"/>
      <c r="U64" s="1"/>
      <c r="V64" s="1"/>
      <c r="W64" s="1"/>
      <c r="X64" s="1"/>
      <c r="Y64" s="1"/>
      <c r="Z64" s="1"/>
      <c r="AA64" s="1"/>
      <c r="AB64" s="1"/>
      <c r="AC64" s="1"/>
      <c r="AD64" s="1"/>
      <c r="AE64" s="1"/>
      <c r="AF64" s="1"/>
      <c r="AG64" s="1"/>
      <c r="AH64" s="1"/>
      <c r="AI64" s="1"/>
      <c r="AJ64" s="1"/>
      <c r="AK64" s="1"/>
      <c r="AL64" s="1"/>
    </row>
    <row r="65" spans="1:38" ht="15.75" customHeight="1">
      <c r="A65" s="1"/>
      <c r="B65" s="19"/>
      <c r="C65" s="3"/>
      <c r="D65" s="3"/>
      <c r="E65" s="3"/>
      <c r="F65" s="3"/>
      <c r="G65" s="3"/>
      <c r="H65" s="3"/>
      <c r="I65" s="1"/>
      <c r="J65" s="3"/>
      <c r="K65" s="3"/>
      <c r="L65" s="3"/>
      <c r="M65" s="3"/>
      <c r="N65" s="3"/>
      <c r="O65" s="3"/>
      <c r="P65" s="3"/>
      <c r="Q65" s="1"/>
      <c r="R65" s="1"/>
      <c r="S65" s="1"/>
      <c r="T65" s="1"/>
      <c r="U65" s="1"/>
      <c r="V65" s="1"/>
      <c r="W65" s="1"/>
      <c r="X65" s="1"/>
      <c r="Y65" s="1"/>
      <c r="Z65" s="1"/>
      <c r="AA65" s="1"/>
      <c r="AB65" s="1"/>
      <c r="AC65" s="1"/>
      <c r="AD65" s="1"/>
      <c r="AE65" s="1"/>
      <c r="AF65" s="1"/>
      <c r="AG65" s="1"/>
      <c r="AH65" s="1"/>
      <c r="AI65" s="1"/>
      <c r="AJ65" s="1"/>
      <c r="AK65" s="1"/>
      <c r="AL65" s="1"/>
    </row>
    <row r="66" spans="1:38" ht="15.75" customHeight="1">
      <c r="A66" s="1"/>
      <c r="B66" s="19"/>
      <c r="C66" s="3"/>
      <c r="D66" s="3"/>
      <c r="E66" s="3"/>
      <c r="F66" s="3"/>
      <c r="G66" s="3"/>
      <c r="H66" s="3"/>
      <c r="I66" s="1"/>
      <c r="J66" s="3"/>
      <c r="K66" s="3"/>
      <c r="L66" s="3"/>
      <c r="M66" s="3"/>
      <c r="N66" s="3"/>
      <c r="O66" s="3"/>
      <c r="P66" s="3"/>
      <c r="Q66" s="1"/>
      <c r="R66" s="1"/>
      <c r="S66" s="1"/>
      <c r="T66" s="1"/>
      <c r="U66" s="1"/>
      <c r="V66" s="1"/>
      <c r="W66" s="1"/>
      <c r="X66" s="1"/>
      <c r="Y66" s="1"/>
      <c r="Z66" s="1"/>
      <c r="AA66" s="1"/>
      <c r="AB66" s="1"/>
      <c r="AC66" s="1"/>
      <c r="AD66" s="1"/>
      <c r="AE66" s="1"/>
      <c r="AF66" s="1"/>
      <c r="AG66" s="1"/>
      <c r="AH66" s="1"/>
      <c r="AI66" s="1"/>
      <c r="AJ66" s="1"/>
      <c r="AK66" s="1"/>
      <c r="AL66" s="1"/>
    </row>
    <row r="67" spans="1:38" ht="15.75" customHeight="1">
      <c r="A67" s="1"/>
      <c r="B67" s="19"/>
      <c r="C67" s="3"/>
      <c r="D67" s="3"/>
      <c r="E67" s="3"/>
      <c r="F67" s="3"/>
      <c r="G67" s="3"/>
      <c r="H67" s="3"/>
      <c r="I67" s="1"/>
      <c r="J67" s="3"/>
      <c r="K67" s="3"/>
      <c r="L67" s="3"/>
      <c r="M67" s="3"/>
      <c r="N67" s="3"/>
      <c r="O67" s="3"/>
      <c r="P67" s="3"/>
      <c r="Q67" s="1"/>
      <c r="R67" s="1"/>
      <c r="S67" s="1"/>
      <c r="T67" s="1"/>
      <c r="U67" s="1"/>
      <c r="V67" s="1"/>
      <c r="W67" s="1"/>
      <c r="X67" s="1"/>
      <c r="Y67" s="1"/>
      <c r="Z67" s="1"/>
      <c r="AA67" s="1"/>
      <c r="AB67" s="1"/>
      <c r="AC67" s="1"/>
      <c r="AD67" s="1"/>
      <c r="AE67" s="1"/>
      <c r="AF67" s="1"/>
      <c r="AG67" s="1"/>
      <c r="AH67" s="1"/>
      <c r="AI67" s="1"/>
      <c r="AJ67" s="1"/>
      <c r="AK67" s="1"/>
      <c r="AL67" s="1"/>
    </row>
    <row r="68" spans="1:38" ht="15.75" customHeight="1">
      <c r="A68" s="1"/>
      <c r="B68" s="19"/>
      <c r="C68" s="3"/>
      <c r="D68" s="3"/>
      <c r="E68" s="3"/>
      <c r="F68" s="3"/>
      <c r="G68" s="3"/>
      <c r="H68" s="3"/>
      <c r="I68" s="1"/>
      <c r="J68" s="3"/>
      <c r="K68" s="3"/>
      <c r="L68" s="3"/>
      <c r="M68" s="3"/>
      <c r="N68" s="3"/>
      <c r="O68" s="3"/>
      <c r="P68" s="3"/>
      <c r="Q68" s="1"/>
      <c r="R68" s="1"/>
      <c r="S68" s="1"/>
      <c r="T68" s="1"/>
      <c r="U68" s="1"/>
      <c r="V68" s="1"/>
      <c r="W68" s="1"/>
      <c r="X68" s="1"/>
      <c r="Y68" s="1"/>
      <c r="Z68" s="1"/>
      <c r="AA68" s="1"/>
      <c r="AB68" s="1"/>
      <c r="AC68" s="1"/>
      <c r="AD68" s="1"/>
      <c r="AE68" s="1"/>
      <c r="AF68" s="1"/>
      <c r="AG68" s="1"/>
      <c r="AH68" s="1"/>
      <c r="AI68" s="1"/>
      <c r="AJ68" s="1"/>
      <c r="AK68" s="1"/>
      <c r="AL68" s="1"/>
    </row>
    <row r="69" spans="1:38" ht="15.75" customHeight="1">
      <c r="A69" s="1"/>
      <c r="B69" s="19"/>
      <c r="C69" s="3"/>
      <c r="D69" s="3"/>
      <c r="E69" s="3"/>
      <c r="F69" s="3"/>
      <c r="G69" s="3"/>
      <c r="H69" s="3"/>
      <c r="I69" s="1"/>
      <c r="J69" s="3"/>
      <c r="K69" s="3"/>
      <c r="L69" s="3"/>
      <c r="M69" s="3"/>
      <c r="N69" s="3"/>
      <c r="O69" s="3"/>
      <c r="P69" s="3"/>
      <c r="Q69" s="1"/>
      <c r="R69" s="1"/>
      <c r="S69" s="1"/>
      <c r="T69" s="1"/>
      <c r="U69" s="1"/>
      <c r="V69" s="1"/>
      <c r="W69" s="1"/>
      <c r="X69" s="1"/>
      <c r="Y69" s="1"/>
      <c r="Z69" s="1"/>
      <c r="AA69" s="1"/>
      <c r="AB69" s="1"/>
      <c r="AC69" s="1"/>
      <c r="AD69" s="1"/>
      <c r="AE69" s="1"/>
      <c r="AF69" s="1"/>
      <c r="AG69" s="1"/>
      <c r="AH69" s="1"/>
      <c r="AI69" s="1"/>
      <c r="AJ69" s="1"/>
      <c r="AK69" s="1"/>
      <c r="AL69" s="1"/>
    </row>
    <row r="70" spans="1:38" ht="15.75" customHeight="1">
      <c r="A70" s="1"/>
      <c r="B70" s="19"/>
      <c r="C70" s="3"/>
      <c r="D70" s="3"/>
      <c r="E70" s="3"/>
      <c r="F70" s="3"/>
      <c r="G70" s="3"/>
      <c r="H70" s="3"/>
      <c r="I70" s="1"/>
      <c r="J70" s="3"/>
      <c r="K70" s="3"/>
      <c r="L70" s="3"/>
      <c r="M70" s="3"/>
      <c r="N70" s="3"/>
      <c r="O70" s="3"/>
      <c r="P70" s="3"/>
      <c r="Q70" s="1"/>
      <c r="R70" s="1"/>
      <c r="S70" s="1"/>
      <c r="T70" s="1"/>
      <c r="U70" s="1"/>
      <c r="V70" s="1"/>
      <c r="W70" s="1"/>
      <c r="X70" s="1"/>
      <c r="Y70" s="1"/>
      <c r="Z70" s="1"/>
      <c r="AA70" s="1"/>
      <c r="AB70" s="1"/>
      <c r="AC70" s="1"/>
      <c r="AD70" s="1"/>
      <c r="AE70" s="1"/>
      <c r="AF70" s="1"/>
      <c r="AG70" s="1"/>
      <c r="AH70" s="1"/>
      <c r="AI70" s="1"/>
      <c r="AJ70" s="1"/>
      <c r="AK70" s="1"/>
      <c r="AL70" s="1"/>
    </row>
    <row r="71" spans="1:38" ht="15.75" customHeight="1">
      <c r="A71" s="1"/>
      <c r="B71" s="19"/>
      <c r="C71" s="3"/>
      <c r="D71" s="3"/>
      <c r="E71" s="3"/>
      <c r="F71" s="3"/>
      <c r="G71" s="3"/>
      <c r="H71" s="3"/>
      <c r="I71" s="1"/>
      <c r="J71" s="3"/>
      <c r="K71" s="3"/>
      <c r="L71" s="3"/>
      <c r="M71" s="3"/>
      <c r="N71" s="3"/>
      <c r="O71" s="3"/>
      <c r="P71" s="3"/>
      <c r="Q71" s="1"/>
      <c r="R71" s="1"/>
      <c r="S71" s="1"/>
      <c r="T71" s="1"/>
      <c r="U71" s="1"/>
      <c r="V71" s="1"/>
      <c r="W71" s="1"/>
      <c r="X71" s="1"/>
      <c r="Y71" s="1"/>
      <c r="Z71" s="1"/>
      <c r="AA71" s="1"/>
      <c r="AB71" s="1"/>
      <c r="AC71" s="1"/>
      <c r="AD71" s="1"/>
      <c r="AE71" s="1"/>
      <c r="AF71" s="1"/>
      <c r="AG71" s="1"/>
      <c r="AH71" s="1"/>
      <c r="AI71" s="1"/>
      <c r="AJ71" s="1"/>
      <c r="AK71" s="1"/>
      <c r="AL71" s="1"/>
    </row>
    <row r="72" spans="1:38" ht="15.75" customHeight="1">
      <c r="A72" s="2"/>
      <c r="B72" s="3"/>
      <c r="C72" s="3"/>
      <c r="D72" s="3"/>
      <c r="E72" s="3"/>
      <c r="F72" s="3"/>
      <c r="G72" s="3"/>
      <c r="H72" s="3"/>
      <c r="I72" s="1"/>
      <c r="J72" s="3"/>
      <c r="K72" s="3"/>
      <c r="L72" s="3"/>
      <c r="M72" s="3"/>
      <c r="N72" s="3"/>
      <c r="O72" s="3"/>
      <c r="P72" s="3"/>
      <c r="Q72" s="1"/>
      <c r="R72" s="1"/>
      <c r="S72" s="1"/>
      <c r="T72" s="1"/>
      <c r="U72" s="1"/>
      <c r="V72" s="1"/>
      <c r="W72" s="1"/>
      <c r="X72" s="1"/>
      <c r="Y72" s="1"/>
      <c r="Z72" s="1"/>
      <c r="AA72" s="1"/>
      <c r="AB72" s="1"/>
      <c r="AC72" s="1"/>
      <c r="AD72" s="1"/>
      <c r="AE72" s="1"/>
      <c r="AF72" s="1"/>
      <c r="AG72" s="1"/>
      <c r="AH72" s="1"/>
      <c r="AI72" s="1"/>
      <c r="AJ72" s="1"/>
      <c r="AK72" s="1"/>
      <c r="AL72" s="1"/>
    </row>
    <row r="73" spans="1:38" ht="15.75" customHeight="1">
      <c r="A73" s="2"/>
      <c r="B73" s="3"/>
      <c r="C73" s="3"/>
      <c r="D73" s="3"/>
      <c r="E73" s="3"/>
      <c r="F73" s="3"/>
      <c r="G73" s="3"/>
      <c r="H73" s="3"/>
      <c r="I73" s="1"/>
      <c r="J73" s="3"/>
      <c r="K73" s="3"/>
      <c r="L73" s="3"/>
      <c r="M73" s="3"/>
      <c r="N73" s="3"/>
      <c r="O73" s="3"/>
      <c r="P73" s="3"/>
      <c r="Q73" s="1"/>
      <c r="R73" s="1"/>
      <c r="S73" s="1"/>
      <c r="T73" s="1"/>
      <c r="U73" s="1"/>
      <c r="V73" s="1"/>
      <c r="W73" s="1"/>
      <c r="X73" s="1"/>
      <c r="Y73" s="1"/>
      <c r="Z73" s="1"/>
      <c r="AA73" s="1"/>
      <c r="AB73" s="1"/>
      <c r="AC73" s="1"/>
      <c r="AD73" s="1"/>
      <c r="AE73" s="1"/>
      <c r="AF73" s="1"/>
      <c r="AG73" s="1"/>
      <c r="AH73" s="1"/>
      <c r="AI73" s="1"/>
      <c r="AJ73" s="1"/>
      <c r="AK73" s="1"/>
      <c r="AL73" s="1"/>
    </row>
    <row r="74" spans="1:38" ht="15.75" customHeight="1">
      <c r="A74" s="2"/>
      <c r="B74" s="3"/>
      <c r="C74" s="3"/>
      <c r="D74" s="3"/>
      <c r="E74" s="3"/>
      <c r="F74" s="3"/>
      <c r="G74" s="3"/>
      <c r="H74" s="3"/>
      <c r="I74" s="1"/>
      <c r="J74" s="3"/>
      <c r="K74" s="3"/>
      <c r="L74" s="3"/>
      <c r="M74" s="3"/>
      <c r="N74" s="3"/>
      <c r="O74" s="3"/>
      <c r="P74" s="3"/>
      <c r="Q74" s="1"/>
      <c r="R74" s="1"/>
      <c r="S74" s="1"/>
      <c r="T74" s="1"/>
      <c r="U74" s="1"/>
      <c r="V74" s="1"/>
      <c r="W74" s="1"/>
      <c r="X74" s="1"/>
      <c r="Y74" s="1"/>
      <c r="Z74" s="1"/>
      <c r="AA74" s="1"/>
      <c r="AB74" s="1"/>
      <c r="AC74" s="1"/>
      <c r="AD74" s="1"/>
      <c r="AE74" s="1"/>
      <c r="AF74" s="1"/>
      <c r="AG74" s="1"/>
      <c r="AH74" s="1"/>
      <c r="AI74" s="1"/>
      <c r="AJ74" s="1"/>
      <c r="AK74" s="1"/>
      <c r="AL74" s="1"/>
    </row>
    <row r="75" spans="1:38" ht="15.75" customHeight="1">
      <c r="A75" s="2"/>
      <c r="B75" s="3"/>
      <c r="C75" s="3"/>
      <c r="D75" s="3"/>
      <c r="E75" s="3"/>
      <c r="F75" s="3"/>
      <c r="G75" s="3"/>
      <c r="H75" s="3"/>
      <c r="I75" s="1"/>
      <c r="J75" s="3"/>
      <c r="K75" s="3"/>
      <c r="L75" s="3"/>
      <c r="M75" s="3"/>
      <c r="N75" s="3"/>
      <c r="O75" s="3"/>
      <c r="P75" s="3"/>
      <c r="Q75" s="1"/>
      <c r="R75" s="1"/>
      <c r="S75" s="1"/>
      <c r="T75" s="1"/>
      <c r="U75" s="1"/>
      <c r="V75" s="1"/>
      <c r="W75" s="1"/>
      <c r="X75" s="1"/>
      <c r="Y75" s="1"/>
      <c r="Z75" s="1"/>
      <c r="AA75" s="1"/>
      <c r="AB75" s="1"/>
      <c r="AC75" s="1"/>
      <c r="AD75" s="1"/>
      <c r="AE75" s="1"/>
      <c r="AF75" s="1"/>
      <c r="AG75" s="1"/>
      <c r="AH75" s="1"/>
      <c r="AI75" s="1"/>
      <c r="AJ75" s="1"/>
      <c r="AK75" s="1"/>
      <c r="AL75" s="1"/>
    </row>
    <row r="76" spans="1:38" ht="15.75" customHeight="1">
      <c r="A76" s="2"/>
      <c r="B76" s="3"/>
      <c r="C76" s="3"/>
      <c r="D76" s="3"/>
      <c r="E76" s="3"/>
      <c r="F76" s="3"/>
      <c r="G76" s="3"/>
      <c r="H76" s="3"/>
      <c r="I76" s="1"/>
      <c r="J76" s="3"/>
      <c r="K76" s="3"/>
      <c r="L76" s="3"/>
      <c r="M76" s="3"/>
      <c r="N76" s="3"/>
      <c r="O76" s="3"/>
      <c r="P76" s="3"/>
      <c r="Q76" s="1"/>
      <c r="R76" s="1"/>
      <c r="S76" s="1"/>
      <c r="T76" s="1"/>
      <c r="U76" s="1"/>
      <c r="V76" s="1"/>
      <c r="W76" s="1"/>
      <c r="X76" s="1"/>
      <c r="Y76" s="1"/>
      <c r="Z76" s="1"/>
      <c r="AA76" s="1"/>
      <c r="AB76" s="1"/>
      <c r="AC76" s="1"/>
      <c r="AD76" s="1"/>
      <c r="AE76" s="1"/>
      <c r="AF76" s="1"/>
      <c r="AG76" s="1"/>
      <c r="AH76" s="1"/>
      <c r="AI76" s="1"/>
      <c r="AJ76" s="1"/>
      <c r="AK76" s="1"/>
      <c r="AL76" s="1"/>
    </row>
    <row r="77" spans="1:38" ht="15.75" customHeight="1">
      <c r="A77" s="2"/>
      <c r="B77" s="3"/>
      <c r="C77" s="3"/>
      <c r="D77" s="3"/>
      <c r="E77" s="3"/>
      <c r="F77" s="3"/>
      <c r="G77" s="3"/>
      <c r="H77" s="3"/>
      <c r="I77" s="1"/>
      <c r="J77" s="3"/>
      <c r="K77" s="3"/>
      <c r="L77" s="3"/>
      <c r="M77" s="3"/>
      <c r="N77" s="3"/>
      <c r="O77" s="3"/>
      <c r="P77" s="3"/>
      <c r="Q77" s="1"/>
      <c r="R77" s="1"/>
      <c r="S77" s="1"/>
      <c r="T77" s="1"/>
      <c r="U77" s="1"/>
      <c r="V77" s="1"/>
      <c r="W77" s="1"/>
      <c r="X77" s="1"/>
      <c r="Y77" s="1"/>
      <c r="Z77" s="1"/>
      <c r="AA77" s="1"/>
      <c r="AB77" s="1"/>
      <c r="AC77" s="1"/>
      <c r="AD77" s="1"/>
      <c r="AE77" s="1"/>
      <c r="AF77" s="1"/>
      <c r="AG77" s="1"/>
      <c r="AH77" s="1"/>
      <c r="AI77" s="1"/>
      <c r="AJ77" s="1"/>
      <c r="AK77" s="1"/>
      <c r="AL77" s="1"/>
    </row>
    <row r="78" spans="1:38" ht="15.75" customHeight="1">
      <c r="A78" s="2"/>
      <c r="B78" s="3"/>
      <c r="C78" s="3"/>
      <c r="D78" s="3"/>
      <c r="E78" s="3"/>
      <c r="F78" s="3"/>
      <c r="G78" s="3"/>
      <c r="H78" s="3"/>
      <c r="I78" s="1"/>
      <c r="J78" s="3"/>
      <c r="K78" s="3"/>
      <c r="L78" s="3"/>
      <c r="M78" s="3"/>
      <c r="N78" s="3"/>
      <c r="O78" s="3"/>
      <c r="P78" s="3"/>
      <c r="Q78" s="1"/>
      <c r="R78" s="1"/>
      <c r="S78" s="1"/>
      <c r="T78" s="1"/>
      <c r="U78" s="1"/>
      <c r="V78" s="1"/>
      <c r="W78" s="1"/>
      <c r="X78" s="1"/>
      <c r="Y78" s="1"/>
      <c r="Z78" s="1"/>
      <c r="AA78" s="1"/>
      <c r="AB78" s="1"/>
      <c r="AC78" s="1"/>
      <c r="AD78" s="1"/>
      <c r="AE78" s="1"/>
      <c r="AF78" s="1"/>
      <c r="AG78" s="1"/>
      <c r="AH78" s="1"/>
      <c r="AI78" s="1"/>
      <c r="AJ78" s="1"/>
      <c r="AK78" s="1"/>
      <c r="AL78" s="1"/>
    </row>
    <row r="79" spans="1:38" ht="15.75" customHeight="1">
      <c r="A79" s="2"/>
      <c r="B79" s="3"/>
      <c r="C79" s="3"/>
      <c r="D79" s="3"/>
      <c r="E79" s="3"/>
      <c r="F79" s="3"/>
      <c r="G79" s="3"/>
      <c r="H79" s="3"/>
      <c r="I79" s="1"/>
      <c r="J79" s="3"/>
      <c r="K79" s="3"/>
      <c r="L79" s="3"/>
      <c r="M79" s="3"/>
      <c r="N79" s="3"/>
      <c r="O79" s="3"/>
      <c r="P79" s="3"/>
      <c r="Q79" s="1"/>
      <c r="R79" s="1"/>
      <c r="S79" s="1"/>
      <c r="T79" s="1"/>
      <c r="U79" s="1"/>
      <c r="V79" s="1"/>
      <c r="W79" s="1"/>
      <c r="X79" s="1"/>
      <c r="Y79" s="1"/>
      <c r="Z79" s="1"/>
      <c r="AA79" s="1"/>
      <c r="AB79" s="1"/>
      <c r="AC79" s="1"/>
      <c r="AD79" s="1"/>
      <c r="AE79" s="1"/>
      <c r="AF79" s="1"/>
      <c r="AG79" s="1"/>
      <c r="AH79" s="1"/>
      <c r="AI79" s="1"/>
      <c r="AJ79" s="1"/>
      <c r="AK79" s="1"/>
      <c r="AL79" s="1"/>
    </row>
    <row r="80" spans="1:38" ht="15.75" customHeight="1">
      <c r="A80" s="2"/>
      <c r="B80" s="3"/>
      <c r="C80" s="3"/>
      <c r="D80" s="3"/>
      <c r="E80" s="3"/>
      <c r="F80" s="3"/>
      <c r="G80" s="3"/>
      <c r="H80" s="3"/>
      <c r="I80" s="1"/>
      <c r="J80" s="3"/>
      <c r="K80" s="3"/>
      <c r="L80" s="3"/>
      <c r="M80" s="3"/>
      <c r="N80" s="3"/>
      <c r="O80" s="3"/>
      <c r="P80" s="3"/>
      <c r="Q80" s="1"/>
      <c r="R80" s="1"/>
      <c r="S80" s="1"/>
      <c r="T80" s="1"/>
      <c r="U80" s="1"/>
      <c r="V80" s="1"/>
      <c r="W80" s="1"/>
      <c r="X80" s="1"/>
      <c r="Y80" s="1"/>
      <c r="Z80" s="1"/>
      <c r="AA80" s="1"/>
      <c r="AB80" s="1"/>
      <c r="AC80" s="1"/>
      <c r="AD80" s="1"/>
      <c r="AE80" s="1"/>
      <c r="AF80" s="1"/>
      <c r="AG80" s="1"/>
      <c r="AH80" s="1"/>
      <c r="AI80" s="1"/>
      <c r="AJ80" s="1"/>
      <c r="AK80" s="1"/>
      <c r="AL80" s="1"/>
    </row>
    <row r="81" spans="1:38" ht="15.75" customHeight="1">
      <c r="A81" s="2"/>
      <c r="B81" s="3"/>
      <c r="C81" s="3"/>
      <c r="D81" s="3"/>
      <c r="E81" s="3"/>
      <c r="F81" s="3"/>
      <c r="G81" s="3"/>
      <c r="H81" s="3"/>
      <c r="I81" s="1"/>
      <c r="J81" s="3"/>
      <c r="K81" s="3"/>
      <c r="L81" s="3"/>
      <c r="M81" s="3"/>
      <c r="N81" s="3"/>
      <c r="O81" s="3"/>
      <c r="P81" s="3"/>
      <c r="Q81" s="1"/>
      <c r="R81" s="1"/>
      <c r="S81" s="1"/>
      <c r="T81" s="1"/>
      <c r="U81" s="1"/>
      <c r="V81" s="1"/>
      <c r="W81" s="1"/>
      <c r="X81" s="1"/>
      <c r="Y81" s="1"/>
      <c r="Z81" s="1"/>
      <c r="AA81" s="1"/>
      <c r="AB81" s="1"/>
      <c r="AC81" s="1"/>
      <c r="AD81" s="1"/>
      <c r="AE81" s="1"/>
      <c r="AF81" s="1"/>
      <c r="AG81" s="1"/>
      <c r="AH81" s="1"/>
      <c r="AI81" s="1"/>
      <c r="AJ81" s="1"/>
      <c r="AK81" s="1"/>
      <c r="AL81" s="1"/>
    </row>
    <row r="82" spans="1:38" ht="15.75" customHeight="1">
      <c r="A82" s="1"/>
      <c r="B82" s="3"/>
      <c r="C82" s="3"/>
      <c r="D82" s="3"/>
      <c r="E82" s="3"/>
      <c r="F82" s="3"/>
      <c r="G82" s="3"/>
      <c r="H82" s="3"/>
      <c r="I82" s="1"/>
      <c r="J82" s="3"/>
      <c r="K82" s="3"/>
      <c r="L82" s="3"/>
      <c r="M82" s="3"/>
      <c r="N82" s="3"/>
      <c r="O82" s="3"/>
      <c r="P82" s="3"/>
      <c r="Q82" s="1"/>
      <c r="R82" s="1"/>
      <c r="S82" s="1"/>
      <c r="T82" s="1"/>
      <c r="U82" s="1"/>
      <c r="V82" s="1"/>
      <c r="W82" s="1"/>
      <c r="X82" s="1"/>
      <c r="Y82" s="1"/>
      <c r="Z82" s="1"/>
      <c r="AA82" s="1"/>
      <c r="AB82" s="1"/>
      <c r="AC82" s="1"/>
      <c r="AD82" s="1"/>
      <c r="AE82" s="1"/>
      <c r="AF82" s="1"/>
      <c r="AG82" s="1"/>
      <c r="AH82" s="1"/>
      <c r="AI82" s="1"/>
      <c r="AJ82" s="1"/>
      <c r="AK82" s="1"/>
      <c r="AL82" s="1"/>
    </row>
    <row r="83" spans="1:38" ht="15.75" customHeight="1">
      <c r="A83" s="1"/>
      <c r="B83" s="3"/>
      <c r="C83" s="3"/>
      <c r="D83" s="3"/>
      <c r="E83" s="3"/>
      <c r="F83" s="3"/>
      <c r="G83" s="3"/>
      <c r="H83" s="3"/>
      <c r="I83" s="1"/>
      <c r="J83" s="3"/>
      <c r="K83" s="3"/>
      <c r="L83" s="3"/>
      <c r="M83" s="3"/>
      <c r="N83" s="3"/>
      <c r="O83" s="3"/>
      <c r="P83" s="3"/>
      <c r="Q83" s="1"/>
      <c r="R83" s="1"/>
      <c r="S83" s="1"/>
      <c r="T83" s="1"/>
      <c r="U83" s="1"/>
      <c r="V83" s="1"/>
      <c r="W83" s="1"/>
      <c r="X83" s="1"/>
      <c r="Y83" s="1"/>
      <c r="Z83" s="1"/>
      <c r="AA83" s="1"/>
      <c r="AB83" s="1"/>
      <c r="AC83" s="1"/>
      <c r="AD83" s="1"/>
      <c r="AE83" s="1"/>
      <c r="AF83" s="1"/>
      <c r="AG83" s="1"/>
      <c r="AH83" s="1"/>
      <c r="AI83" s="1"/>
      <c r="AJ83" s="1"/>
      <c r="AK83" s="1"/>
      <c r="AL83" s="1"/>
    </row>
    <row r="84" spans="1:38" ht="15.75" customHeight="1">
      <c r="A84" s="1"/>
      <c r="B84" s="3"/>
      <c r="C84" s="3"/>
      <c r="D84" s="3"/>
      <c r="E84" s="3"/>
      <c r="F84" s="3"/>
      <c r="G84" s="3"/>
      <c r="H84" s="3"/>
      <c r="I84" s="1"/>
      <c r="J84" s="3"/>
      <c r="K84" s="3"/>
      <c r="L84" s="3"/>
      <c r="M84" s="3"/>
      <c r="N84" s="3"/>
      <c r="O84" s="3"/>
      <c r="P84" s="3"/>
      <c r="Q84" s="1"/>
      <c r="R84" s="1"/>
      <c r="S84" s="1"/>
      <c r="T84" s="1"/>
      <c r="U84" s="1"/>
      <c r="V84" s="1"/>
      <c r="W84" s="1"/>
      <c r="X84" s="1"/>
      <c r="Y84" s="1"/>
      <c r="Z84" s="1"/>
      <c r="AA84" s="1"/>
      <c r="AB84" s="1"/>
      <c r="AC84" s="1"/>
      <c r="AD84" s="1"/>
      <c r="AE84" s="1"/>
      <c r="AF84" s="1"/>
      <c r="AG84" s="1"/>
      <c r="AH84" s="1"/>
      <c r="AI84" s="1"/>
      <c r="AJ84" s="1"/>
      <c r="AK84" s="1"/>
      <c r="AL84" s="1"/>
    </row>
    <row r="85" spans="1:38" ht="15.75" customHeight="1">
      <c r="A85" s="1"/>
      <c r="B85" s="3"/>
      <c r="C85" s="3"/>
      <c r="D85" s="3"/>
      <c r="E85" s="3"/>
      <c r="F85" s="3"/>
      <c r="G85" s="3"/>
      <c r="H85" s="3"/>
      <c r="I85" s="1"/>
      <c r="J85" s="3"/>
      <c r="K85" s="3"/>
      <c r="L85" s="3"/>
      <c r="M85" s="3"/>
      <c r="N85" s="3"/>
      <c r="O85" s="3"/>
      <c r="P85" s="3"/>
      <c r="Q85" s="1"/>
      <c r="R85" s="1"/>
      <c r="S85" s="1"/>
      <c r="T85" s="1"/>
      <c r="U85" s="1"/>
      <c r="V85" s="1"/>
      <c r="W85" s="1"/>
      <c r="X85" s="1"/>
      <c r="Y85" s="1"/>
      <c r="Z85" s="1"/>
      <c r="AA85" s="1"/>
      <c r="AB85" s="1"/>
      <c r="AC85" s="1"/>
      <c r="AD85" s="1"/>
      <c r="AE85" s="1"/>
      <c r="AF85" s="1"/>
      <c r="AG85" s="1"/>
      <c r="AH85" s="1"/>
      <c r="AI85" s="1"/>
      <c r="AJ85" s="1"/>
      <c r="AK85" s="1"/>
      <c r="AL85" s="1"/>
    </row>
    <row r="86" spans="1:38" ht="15.75" customHeight="1">
      <c r="A86" s="1"/>
      <c r="B86" s="3"/>
      <c r="C86" s="3"/>
      <c r="D86" s="3"/>
      <c r="E86" s="3"/>
      <c r="F86" s="3"/>
      <c r="G86" s="3"/>
      <c r="H86" s="3"/>
      <c r="I86" s="1"/>
      <c r="J86" s="3"/>
      <c r="K86" s="3"/>
      <c r="L86" s="3"/>
      <c r="M86" s="3"/>
      <c r="N86" s="3"/>
      <c r="O86" s="3"/>
      <c r="P86" s="3"/>
      <c r="Q86" s="1"/>
      <c r="R86" s="1"/>
      <c r="S86" s="1"/>
      <c r="T86" s="1"/>
      <c r="U86" s="1"/>
      <c r="V86" s="1"/>
      <c r="W86" s="1"/>
      <c r="X86" s="1"/>
      <c r="Y86" s="1"/>
      <c r="Z86" s="1"/>
      <c r="AA86" s="1"/>
      <c r="AB86" s="1"/>
      <c r="AC86" s="1"/>
      <c r="AD86" s="1"/>
      <c r="AE86" s="1"/>
      <c r="AF86" s="1"/>
      <c r="AG86" s="1"/>
      <c r="AH86" s="1"/>
      <c r="AI86" s="1"/>
      <c r="AJ86" s="1"/>
      <c r="AK86" s="1"/>
      <c r="AL86" s="1"/>
    </row>
    <row r="87" spans="1:38" ht="15.75" customHeight="1">
      <c r="A87" s="1"/>
      <c r="B87" s="3"/>
      <c r="C87" s="3"/>
      <c r="D87" s="3"/>
      <c r="E87" s="3"/>
      <c r="F87" s="3"/>
      <c r="G87" s="3"/>
      <c r="H87" s="3"/>
      <c r="I87" s="1"/>
      <c r="J87" s="3"/>
      <c r="K87" s="3"/>
      <c r="L87" s="3"/>
      <c r="M87" s="3"/>
      <c r="N87" s="3"/>
      <c r="O87" s="3"/>
      <c r="P87" s="3"/>
      <c r="Q87" s="1"/>
      <c r="R87" s="1"/>
      <c r="S87" s="1"/>
      <c r="T87" s="1"/>
      <c r="U87" s="1"/>
      <c r="V87" s="1"/>
      <c r="W87" s="1"/>
      <c r="X87" s="1"/>
      <c r="Y87" s="1"/>
      <c r="Z87" s="1"/>
      <c r="AA87" s="1"/>
      <c r="AB87" s="1"/>
      <c r="AC87" s="1"/>
      <c r="AD87" s="1"/>
      <c r="AE87" s="1"/>
      <c r="AF87" s="1"/>
      <c r="AG87" s="1"/>
      <c r="AH87" s="1"/>
      <c r="AI87" s="1"/>
      <c r="AJ87" s="1"/>
      <c r="AK87" s="1"/>
      <c r="AL87" s="1"/>
    </row>
    <row r="88" spans="1:38" ht="15.75" customHeight="1">
      <c r="A88" s="1"/>
      <c r="B88" s="3"/>
      <c r="C88" s="3"/>
      <c r="D88" s="3"/>
      <c r="E88" s="3"/>
      <c r="F88" s="3"/>
      <c r="G88" s="3"/>
      <c r="H88" s="3"/>
      <c r="I88" s="1"/>
      <c r="J88" s="3"/>
      <c r="K88" s="3"/>
      <c r="L88" s="3"/>
      <c r="M88" s="3"/>
      <c r="N88" s="3"/>
      <c r="O88" s="3"/>
      <c r="P88" s="3"/>
      <c r="Q88" s="1"/>
      <c r="R88" s="1"/>
      <c r="S88" s="1"/>
      <c r="T88" s="1"/>
      <c r="U88" s="1"/>
      <c r="V88" s="1"/>
      <c r="W88" s="1"/>
      <c r="X88" s="1"/>
      <c r="Y88" s="1"/>
      <c r="Z88" s="1"/>
      <c r="AA88" s="1"/>
      <c r="AB88" s="1"/>
      <c r="AC88" s="1"/>
      <c r="AD88" s="1"/>
      <c r="AE88" s="1"/>
      <c r="AF88" s="1"/>
      <c r="AG88" s="1"/>
      <c r="AH88" s="1"/>
      <c r="AI88" s="1"/>
      <c r="AJ88" s="1"/>
      <c r="AK88" s="1"/>
      <c r="AL88" s="1"/>
    </row>
    <row r="89" spans="1:38" ht="15.75" customHeight="1">
      <c r="A89" s="1"/>
      <c r="B89" s="3"/>
      <c r="C89" s="3"/>
      <c r="D89" s="3"/>
      <c r="E89" s="3"/>
      <c r="F89" s="3"/>
      <c r="G89" s="3"/>
      <c r="H89" s="3"/>
      <c r="I89" s="1"/>
      <c r="J89" s="3"/>
      <c r="K89" s="3"/>
      <c r="L89" s="3"/>
      <c r="M89" s="3"/>
      <c r="N89" s="3"/>
      <c r="O89" s="3"/>
      <c r="P89" s="3"/>
      <c r="Q89" s="1"/>
      <c r="R89" s="1"/>
      <c r="S89" s="1"/>
      <c r="T89" s="1"/>
      <c r="U89" s="1"/>
      <c r="V89" s="1"/>
      <c r="W89" s="1"/>
      <c r="X89" s="1"/>
      <c r="Y89" s="1"/>
      <c r="Z89" s="1"/>
      <c r="AA89" s="1"/>
      <c r="AB89" s="1"/>
      <c r="AC89" s="1"/>
      <c r="AD89" s="1"/>
      <c r="AE89" s="1"/>
      <c r="AF89" s="1"/>
      <c r="AG89" s="1"/>
      <c r="AH89" s="1"/>
      <c r="AI89" s="1"/>
      <c r="AJ89" s="1"/>
      <c r="AK89" s="1"/>
      <c r="AL89" s="1"/>
    </row>
    <row r="90" spans="1:38" ht="15.75" customHeight="1">
      <c r="A90" s="1"/>
      <c r="B90" s="3"/>
      <c r="C90" s="3"/>
      <c r="D90" s="3"/>
      <c r="E90" s="3"/>
      <c r="F90" s="3"/>
      <c r="G90" s="3"/>
      <c r="H90" s="3"/>
      <c r="I90" s="1"/>
      <c r="J90" s="3"/>
      <c r="K90" s="3"/>
      <c r="L90" s="3"/>
      <c r="M90" s="3"/>
      <c r="N90" s="3"/>
      <c r="O90" s="3"/>
      <c r="P90" s="3"/>
      <c r="Q90" s="1"/>
      <c r="R90" s="1"/>
      <c r="S90" s="1"/>
      <c r="T90" s="1"/>
      <c r="U90" s="1"/>
      <c r="V90" s="1"/>
      <c r="W90" s="1"/>
      <c r="X90" s="1"/>
      <c r="Y90" s="1"/>
      <c r="Z90" s="1"/>
      <c r="AA90" s="1"/>
      <c r="AB90" s="1"/>
      <c r="AC90" s="1"/>
      <c r="AD90" s="1"/>
      <c r="AE90" s="1"/>
      <c r="AF90" s="1"/>
      <c r="AG90" s="1"/>
      <c r="AH90" s="1"/>
      <c r="AI90" s="1"/>
      <c r="AJ90" s="1"/>
      <c r="AK90" s="1"/>
      <c r="AL90" s="1"/>
    </row>
    <row r="91" spans="1:38" ht="15.75" customHeight="1">
      <c r="A91" s="1"/>
      <c r="B91" s="3"/>
      <c r="C91" s="3"/>
      <c r="D91" s="3"/>
      <c r="E91" s="3"/>
      <c r="F91" s="3"/>
      <c r="G91" s="3"/>
      <c r="H91" s="3"/>
      <c r="I91" s="1"/>
      <c r="J91" s="3"/>
      <c r="K91" s="3"/>
      <c r="L91" s="3"/>
      <c r="M91" s="3"/>
      <c r="N91" s="3"/>
      <c r="O91" s="3"/>
      <c r="P91" s="3"/>
      <c r="Q91" s="1"/>
      <c r="R91" s="1"/>
      <c r="S91" s="1"/>
      <c r="T91" s="1"/>
      <c r="U91" s="1"/>
      <c r="V91" s="1"/>
      <c r="W91" s="1"/>
      <c r="X91" s="1"/>
      <c r="Y91" s="1"/>
      <c r="Z91" s="1"/>
      <c r="AA91" s="1"/>
      <c r="AB91" s="1"/>
      <c r="AC91" s="1"/>
      <c r="AD91" s="1"/>
      <c r="AE91" s="1"/>
      <c r="AF91" s="1"/>
      <c r="AG91" s="1"/>
      <c r="AH91" s="1"/>
      <c r="AI91" s="1"/>
      <c r="AJ91" s="1"/>
      <c r="AK91" s="1"/>
      <c r="AL91" s="1"/>
    </row>
    <row r="92" spans="1:38" ht="15.75" customHeight="1">
      <c r="A92" s="1"/>
      <c r="B92" s="3"/>
      <c r="C92" s="3"/>
      <c r="D92" s="3"/>
      <c r="E92" s="3"/>
      <c r="F92" s="3"/>
      <c r="G92" s="3"/>
      <c r="H92" s="3"/>
      <c r="I92" s="1"/>
      <c r="J92" s="3"/>
      <c r="K92" s="3"/>
      <c r="L92" s="3"/>
      <c r="M92" s="3"/>
      <c r="N92" s="3"/>
      <c r="O92" s="3"/>
      <c r="P92" s="3"/>
      <c r="Q92" s="1"/>
      <c r="R92" s="1"/>
      <c r="S92" s="1"/>
      <c r="T92" s="1"/>
      <c r="U92" s="1"/>
      <c r="V92" s="1"/>
      <c r="W92" s="1"/>
      <c r="X92" s="1"/>
      <c r="Y92" s="1"/>
      <c r="Z92" s="1"/>
      <c r="AA92" s="1"/>
      <c r="AB92" s="1"/>
      <c r="AC92" s="1"/>
      <c r="AD92" s="1"/>
      <c r="AE92" s="1"/>
      <c r="AF92" s="1"/>
      <c r="AG92" s="1"/>
      <c r="AH92" s="1"/>
      <c r="AI92" s="1"/>
      <c r="AJ92" s="1"/>
      <c r="AK92" s="1"/>
      <c r="AL92" s="1"/>
    </row>
    <row r="93" spans="1:38" ht="15.75" customHeight="1">
      <c r="A93" s="1"/>
      <c r="B93" s="3"/>
      <c r="C93" s="3"/>
      <c r="D93" s="3"/>
      <c r="E93" s="3"/>
      <c r="F93" s="3"/>
      <c r="G93" s="3"/>
      <c r="H93" s="3"/>
      <c r="I93" s="1"/>
      <c r="J93" s="3"/>
      <c r="K93" s="3"/>
      <c r="L93" s="3"/>
      <c r="M93" s="3"/>
      <c r="N93" s="3"/>
      <c r="O93" s="3"/>
      <c r="P93" s="3"/>
      <c r="Q93" s="1"/>
      <c r="R93" s="1"/>
      <c r="S93" s="1"/>
      <c r="T93" s="1"/>
      <c r="U93" s="1"/>
      <c r="V93" s="1"/>
      <c r="W93" s="1"/>
      <c r="X93" s="1"/>
      <c r="Y93" s="1"/>
      <c r="Z93" s="1"/>
      <c r="AA93" s="1"/>
      <c r="AB93" s="1"/>
      <c r="AC93" s="1"/>
      <c r="AD93" s="1"/>
      <c r="AE93" s="1"/>
      <c r="AF93" s="1"/>
      <c r="AG93" s="1"/>
      <c r="AH93" s="1"/>
      <c r="AI93" s="1"/>
      <c r="AJ93" s="1"/>
      <c r="AK93" s="1"/>
      <c r="AL93" s="1"/>
    </row>
    <row r="94" spans="1:38" ht="15.75" customHeight="1">
      <c r="A94" s="1"/>
      <c r="B94" s="3"/>
      <c r="C94" s="3"/>
      <c r="D94" s="3"/>
      <c r="E94" s="3"/>
      <c r="F94" s="3"/>
      <c r="G94" s="3"/>
      <c r="H94" s="3"/>
      <c r="I94" s="1"/>
      <c r="J94" s="3"/>
      <c r="K94" s="3"/>
      <c r="L94" s="3"/>
      <c r="M94" s="3"/>
      <c r="N94" s="3"/>
      <c r="O94" s="3"/>
      <c r="P94" s="3"/>
      <c r="Q94" s="1"/>
      <c r="R94" s="1"/>
      <c r="S94" s="1"/>
      <c r="T94" s="1"/>
      <c r="U94" s="1"/>
      <c r="V94" s="1"/>
      <c r="W94" s="1"/>
      <c r="X94" s="1"/>
      <c r="Y94" s="1"/>
      <c r="Z94" s="1"/>
      <c r="AA94" s="1"/>
      <c r="AB94" s="1"/>
      <c r="AC94" s="1"/>
      <c r="AD94" s="1"/>
      <c r="AE94" s="1"/>
      <c r="AF94" s="1"/>
      <c r="AG94" s="1"/>
      <c r="AH94" s="1"/>
      <c r="AI94" s="1"/>
      <c r="AJ94" s="1"/>
      <c r="AK94" s="1"/>
      <c r="AL94" s="1"/>
    </row>
    <row r="95" spans="1:38" ht="15.75" customHeight="1">
      <c r="A95" s="1"/>
      <c r="B95" s="3"/>
      <c r="C95" s="3"/>
      <c r="D95" s="3"/>
      <c r="E95" s="3"/>
      <c r="F95" s="3"/>
      <c r="G95" s="3"/>
      <c r="H95" s="3"/>
      <c r="I95" s="1"/>
      <c r="J95" s="3"/>
      <c r="K95" s="3"/>
      <c r="L95" s="3"/>
      <c r="M95" s="3"/>
      <c r="N95" s="3"/>
      <c r="O95" s="3"/>
      <c r="P95" s="3"/>
      <c r="Q95" s="1"/>
      <c r="R95" s="1"/>
      <c r="S95" s="1"/>
      <c r="T95" s="1"/>
      <c r="U95" s="1"/>
      <c r="V95" s="1"/>
      <c r="W95" s="1"/>
      <c r="X95" s="1"/>
      <c r="Y95" s="1"/>
      <c r="Z95" s="1"/>
      <c r="AA95" s="1"/>
      <c r="AB95" s="1"/>
      <c r="AC95" s="1"/>
      <c r="AD95" s="1"/>
      <c r="AE95" s="1"/>
      <c r="AF95" s="1"/>
      <c r="AG95" s="1"/>
      <c r="AH95" s="1"/>
      <c r="AI95" s="1"/>
      <c r="AJ95" s="1"/>
      <c r="AK95" s="1"/>
      <c r="AL95" s="1"/>
    </row>
    <row r="96" spans="1:38" ht="15.75" customHeight="1">
      <c r="A96" s="1"/>
      <c r="B96" s="3"/>
      <c r="C96" s="3"/>
      <c r="D96" s="3"/>
      <c r="E96" s="3"/>
      <c r="F96" s="3"/>
      <c r="G96" s="3"/>
      <c r="H96" s="3"/>
      <c r="I96" s="1"/>
      <c r="J96" s="3"/>
      <c r="K96" s="3"/>
      <c r="L96" s="3"/>
      <c r="M96" s="3"/>
      <c r="N96" s="3"/>
      <c r="O96" s="3"/>
      <c r="P96" s="3"/>
      <c r="Q96" s="1"/>
      <c r="R96" s="1"/>
      <c r="S96" s="1"/>
      <c r="T96" s="1"/>
      <c r="U96" s="1"/>
      <c r="V96" s="1"/>
      <c r="W96" s="1"/>
      <c r="X96" s="1"/>
      <c r="Y96" s="1"/>
      <c r="Z96" s="1"/>
      <c r="AA96" s="1"/>
      <c r="AB96" s="1"/>
      <c r="AC96" s="1"/>
      <c r="AD96" s="1"/>
      <c r="AE96" s="1"/>
      <c r="AF96" s="1"/>
      <c r="AG96" s="1"/>
      <c r="AH96" s="1"/>
      <c r="AI96" s="1"/>
      <c r="AJ96" s="1"/>
      <c r="AK96" s="1"/>
      <c r="AL96" s="1"/>
    </row>
    <row r="97" spans="1:38" ht="15.75" customHeight="1">
      <c r="A97" s="1"/>
      <c r="B97" s="3"/>
      <c r="C97" s="3"/>
      <c r="D97" s="3"/>
      <c r="E97" s="3"/>
      <c r="F97" s="3"/>
      <c r="G97" s="3"/>
      <c r="H97" s="3"/>
      <c r="I97" s="1"/>
      <c r="J97" s="3"/>
      <c r="K97" s="3"/>
      <c r="L97" s="3"/>
      <c r="M97" s="3"/>
      <c r="N97" s="3"/>
      <c r="O97" s="3"/>
      <c r="P97" s="3"/>
      <c r="Q97" s="1"/>
      <c r="R97" s="1"/>
      <c r="S97" s="1"/>
      <c r="T97" s="1"/>
      <c r="U97" s="1"/>
      <c r="V97" s="1"/>
      <c r="W97" s="1"/>
      <c r="X97" s="1"/>
      <c r="Y97" s="1"/>
      <c r="Z97" s="1"/>
      <c r="AA97" s="1"/>
      <c r="AB97" s="1"/>
      <c r="AC97" s="1"/>
      <c r="AD97" s="1"/>
      <c r="AE97" s="1"/>
      <c r="AF97" s="1"/>
      <c r="AG97" s="1"/>
      <c r="AH97" s="1"/>
      <c r="AI97" s="1"/>
      <c r="AJ97" s="1"/>
      <c r="AK97" s="1"/>
      <c r="AL97" s="1"/>
    </row>
    <row r="98" spans="1:38" ht="15.75" customHeight="1">
      <c r="A98" s="1"/>
      <c r="B98" s="3"/>
      <c r="C98" s="3"/>
      <c r="D98" s="3"/>
      <c r="E98" s="3"/>
      <c r="F98" s="3"/>
      <c r="G98" s="3"/>
      <c r="H98" s="3"/>
      <c r="I98" s="1"/>
      <c r="J98" s="3"/>
      <c r="K98" s="3"/>
      <c r="L98" s="3"/>
      <c r="M98" s="3"/>
      <c r="N98" s="3"/>
      <c r="O98" s="3"/>
      <c r="P98" s="3"/>
      <c r="Q98" s="1"/>
      <c r="R98" s="1"/>
      <c r="S98" s="1"/>
      <c r="T98" s="1"/>
      <c r="U98" s="1"/>
      <c r="V98" s="1"/>
      <c r="W98" s="1"/>
      <c r="X98" s="1"/>
      <c r="Y98" s="1"/>
      <c r="Z98" s="1"/>
      <c r="AA98" s="1"/>
      <c r="AB98" s="1"/>
      <c r="AC98" s="1"/>
      <c r="AD98" s="1"/>
      <c r="AE98" s="1"/>
      <c r="AF98" s="1"/>
      <c r="AG98" s="1"/>
      <c r="AH98" s="1"/>
      <c r="AI98" s="1"/>
      <c r="AJ98" s="1"/>
      <c r="AK98" s="1"/>
      <c r="AL98" s="1"/>
    </row>
    <row r="99" spans="1:38" ht="15.75" customHeight="1">
      <c r="A99" s="1"/>
      <c r="B99" s="3"/>
      <c r="C99" s="3"/>
      <c r="D99" s="3"/>
      <c r="E99" s="3"/>
      <c r="F99" s="3"/>
      <c r="G99" s="3"/>
      <c r="H99" s="3"/>
      <c r="I99" s="1"/>
      <c r="J99" s="3"/>
      <c r="K99" s="3"/>
      <c r="L99" s="3"/>
      <c r="M99" s="3"/>
      <c r="N99" s="3"/>
      <c r="O99" s="3"/>
      <c r="P99" s="3"/>
      <c r="Q99" s="1"/>
      <c r="R99" s="1"/>
      <c r="S99" s="1"/>
      <c r="T99" s="1"/>
      <c r="U99" s="1"/>
      <c r="V99" s="1"/>
      <c r="W99" s="1"/>
      <c r="X99" s="1"/>
      <c r="Y99" s="1"/>
      <c r="Z99" s="1"/>
      <c r="AA99" s="1"/>
      <c r="AB99" s="1"/>
      <c r="AC99" s="1"/>
      <c r="AD99" s="1"/>
      <c r="AE99" s="1"/>
      <c r="AF99" s="1"/>
      <c r="AG99" s="1"/>
      <c r="AH99" s="1"/>
      <c r="AI99" s="1"/>
      <c r="AJ99" s="1"/>
      <c r="AK99" s="1"/>
      <c r="AL99" s="1"/>
    </row>
    <row r="100" spans="1:38" ht="15.75" customHeight="1">
      <c r="A100" s="1"/>
      <c r="B100" s="3"/>
      <c r="C100" s="3"/>
      <c r="D100" s="3"/>
      <c r="E100" s="3"/>
      <c r="F100" s="3"/>
      <c r="G100" s="3"/>
      <c r="H100" s="3"/>
      <c r="I100" s="1"/>
      <c r="J100" s="3"/>
      <c r="K100" s="3"/>
      <c r="L100" s="3"/>
      <c r="M100" s="3"/>
      <c r="N100" s="3"/>
      <c r="O100" s="3"/>
      <c r="P100" s="3"/>
      <c r="Q100" s="1"/>
      <c r="R100" s="1"/>
      <c r="S100" s="1"/>
      <c r="T100" s="1"/>
      <c r="U100" s="1"/>
      <c r="V100" s="1"/>
      <c r="W100" s="1"/>
      <c r="X100" s="1"/>
      <c r="Y100" s="1"/>
      <c r="Z100" s="1"/>
      <c r="AA100" s="1"/>
      <c r="AB100" s="1"/>
      <c r="AC100" s="1"/>
      <c r="AD100" s="1"/>
      <c r="AE100" s="1"/>
      <c r="AF100" s="1"/>
      <c r="AG100" s="1"/>
      <c r="AH100" s="1"/>
      <c r="AI100" s="1"/>
      <c r="AJ100" s="1"/>
      <c r="AK100" s="1"/>
      <c r="AL100" s="1"/>
    </row>
    <row r="101" spans="1:38" ht="15.75" customHeight="1">
      <c r="A101" s="1"/>
      <c r="B101" s="3"/>
      <c r="C101" s="3"/>
      <c r="D101" s="3"/>
      <c r="E101" s="3"/>
      <c r="F101" s="3"/>
      <c r="G101" s="3"/>
      <c r="H101" s="3"/>
      <c r="I101" s="1"/>
      <c r="J101" s="3"/>
      <c r="K101" s="3"/>
      <c r="L101" s="3"/>
      <c r="M101" s="3"/>
      <c r="N101" s="3"/>
      <c r="O101" s="3"/>
      <c r="P101" s="3"/>
      <c r="Q101" s="1"/>
      <c r="R101" s="1"/>
      <c r="S101" s="1"/>
      <c r="T101" s="1"/>
      <c r="U101" s="1"/>
      <c r="V101" s="1"/>
      <c r="W101" s="1"/>
      <c r="X101" s="1"/>
      <c r="Y101" s="1"/>
      <c r="Z101" s="1"/>
      <c r="AA101" s="1"/>
      <c r="AB101" s="1"/>
      <c r="AC101" s="1"/>
      <c r="AD101" s="1"/>
      <c r="AE101" s="1"/>
      <c r="AF101" s="1"/>
      <c r="AG101" s="1"/>
      <c r="AH101" s="1"/>
      <c r="AI101" s="1"/>
      <c r="AJ101" s="1"/>
      <c r="AK101" s="1"/>
      <c r="AL101" s="1"/>
    </row>
    <row r="102" spans="1:38" ht="15.75" customHeight="1">
      <c r="A102" s="1"/>
      <c r="B102" s="3"/>
      <c r="C102" s="3"/>
      <c r="D102" s="3"/>
      <c r="E102" s="3"/>
      <c r="F102" s="3"/>
      <c r="G102" s="3"/>
      <c r="H102" s="3"/>
      <c r="I102" s="1"/>
      <c r="J102" s="3"/>
      <c r="K102" s="3"/>
      <c r="L102" s="3"/>
      <c r="M102" s="3"/>
      <c r="N102" s="3"/>
      <c r="O102" s="3"/>
      <c r="P102" s="3"/>
      <c r="Q102" s="1"/>
      <c r="R102" s="1"/>
      <c r="S102" s="1"/>
      <c r="T102" s="1"/>
      <c r="U102" s="1"/>
      <c r="V102" s="1"/>
      <c r="W102" s="1"/>
      <c r="X102" s="1"/>
      <c r="Y102" s="1"/>
      <c r="Z102" s="1"/>
      <c r="AA102" s="1"/>
      <c r="AB102" s="1"/>
      <c r="AC102" s="1"/>
      <c r="AD102" s="1"/>
      <c r="AE102" s="1"/>
      <c r="AF102" s="1"/>
      <c r="AG102" s="1"/>
      <c r="AH102" s="1"/>
      <c r="AI102" s="1"/>
      <c r="AJ102" s="1"/>
      <c r="AK102" s="1"/>
      <c r="AL102" s="1"/>
    </row>
    <row r="103" spans="1:38" ht="15.75" customHeight="1">
      <c r="A103" s="1"/>
      <c r="B103" s="3"/>
      <c r="C103" s="3"/>
      <c r="D103" s="3"/>
      <c r="E103" s="3"/>
      <c r="F103" s="3"/>
      <c r="G103" s="3"/>
      <c r="H103" s="3"/>
      <c r="I103" s="1"/>
      <c r="J103" s="3"/>
      <c r="K103" s="3"/>
      <c r="L103" s="3"/>
      <c r="M103" s="3"/>
      <c r="N103" s="3"/>
      <c r="O103" s="3"/>
      <c r="P103" s="3"/>
      <c r="Q103" s="1"/>
      <c r="R103" s="1"/>
      <c r="S103" s="1"/>
      <c r="T103" s="1"/>
      <c r="U103" s="1"/>
      <c r="V103" s="1"/>
      <c r="W103" s="1"/>
      <c r="X103" s="1"/>
      <c r="Y103" s="1"/>
      <c r="Z103" s="1"/>
      <c r="AA103" s="1"/>
      <c r="AB103" s="1"/>
      <c r="AC103" s="1"/>
      <c r="AD103" s="1"/>
      <c r="AE103" s="1"/>
      <c r="AF103" s="1"/>
      <c r="AG103" s="1"/>
      <c r="AH103" s="1"/>
      <c r="AI103" s="1"/>
      <c r="AJ103" s="1"/>
      <c r="AK103" s="1"/>
      <c r="AL103" s="1"/>
    </row>
    <row r="104" spans="1:38" ht="15.75" customHeight="1">
      <c r="A104" s="1"/>
      <c r="B104" s="3"/>
      <c r="C104" s="3"/>
      <c r="D104" s="3"/>
      <c r="E104" s="3"/>
      <c r="F104" s="3"/>
      <c r="G104" s="3"/>
      <c r="H104" s="3"/>
      <c r="I104" s="1"/>
      <c r="J104" s="3"/>
      <c r="K104" s="3"/>
      <c r="L104" s="3"/>
      <c r="M104" s="3"/>
      <c r="N104" s="3"/>
      <c r="O104" s="3"/>
      <c r="P104" s="3"/>
      <c r="Q104" s="1"/>
      <c r="R104" s="1"/>
      <c r="S104" s="1"/>
      <c r="T104" s="1"/>
      <c r="U104" s="1"/>
      <c r="V104" s="1"/>
      <c r="W104" s="1"/>
      <c r="X104" s="1"/>
      <c r="Y104" s="1"/>
      <c r="Z104" s="1"/>
      <c r="AA104" s="1"/>
      <c r="AB104" s="1"/>
      <c r="AC104" s="1"/>
      <c r="AD104" s="1"/>
      <c r="AE104" s="1"/>
      <c r="AF104" s="1"/>
      <c r="AG104" s="1"/>
      <c r="AH104" s="1"/>
      <c r="AI104" s="1"/>
      <c r="AJ104" s="1"/>
      <c r="AK104" s="1"/>
      <c r="AL104" s="1"/>
    </row>
    <row r="105" spans="1:38" ht="15.75" customHeight="1">
      <c r="A105" s="1"/>
      <c r="B105" s="3"/>
      <c r="C105" s="3"/>
      <c r="D105" s="3"/>
      <c r="E105" s="3"/>
      <c r="F105" s="3"/>
      <c r="G105" s="3"/>
      <c r="H105" s="3"/>
      <c r="I105" s="1"/>
      <c r="J105" s="3"/>
      <c r="K105" s="3"/>
      <c r="L105" s="3"/>
      <c r="M105" s="3"/>
      <c r="N105" s="3"/>
      <c r="O105" s="3"/>
      <c r="P105" s="3"/>
      <c r="Q105" s="1"/>
      <c r="R105" s="1"/>
      <c r="S105" s="1"/>
      <c r="T105" s="1"/>
      <c r="U105" s="1"/>
      <c r="V105" s="1"/>
      <c r="W105" s="1"/>
      <c r="X105" s="1"/>
      <c r="Y105" s="1"/>
      <c r="Z105" s="1"/>
      <c r="AA105" s="1"/>
      <c r="AB105" s="1"/>
      <c r="AC105" s="1"/>
      <c r="AD105" s="1"/>
      <c r="AE105" s="1"/>
      <c r="AF105" s="1"/>
      <c r="AG105" s="1"/>
      <c r="AH105" s="1"/>
      <c r="AI105" s="1"/>
      <c r="AJ105" s="1"/>
      <c r="AK105" s="1"/>
      <c r="AL105" s="1"/>
    </row>
    <row r="106" spans="1:38" ht="15.75" customHeight="1">
      <c r="A106" s="1"/>
      <c r="B106" s="3"/>
      <c r="C106" s="3"/>
      <c r="D106" s="3"/>
      <c r="E106" s="3"/>
      <c r="F106" s="3"/>
      <c r="G106" s="3"/>
      <c r="H106" s="3"/>
      <c r="I106" s="1"/>
      <c r="J106" s="3"/>
      <c r="K106" s="3"/>
      <c r="L106" s="3"/>
      <c r="M106" s="3"/>
      <c r="N106" s="3"/>
      <c r="O106" s="3"/>
      <c r="P106" s="3"/>
      <c r="Q106" s="1"/>
      <c r="R106" s="1"/>
      <c r="S106" s="1"/>
      <c r="T106" s="1"/>
      <c r="U106" s="1"/>
      <c r="V106" s="1"/>
      <c r="W106" s="1"/>
      <c r="X106" s="1"/>
      <c r="Y106" s="1"/>
      <c r="Z106" s="1"/>
      <c r="AA106" s="1"/>
      <c r="AB106" s="1"/>
      <c r="AC106" s="1"/>
      <c r="AD106" s="1"/>
      <c r="AE106" s="1"/>
      <c r="AF106" s="1"/>
      <c r="AG106" s="1"/>
      <c r="AH106" s="1"/>
      <c r="AI106" s="1"/>
      <c r="AJ106" s="1"/>
      <c r="AK106" s="1"/>
      <c r="AL106" s="1"/>
    </row>
    <row r="107" spans="1:38" ht="15.75" customHeight="1">
      <c r="A107" s="1"/>
      <c r="B107" s="3"/>
      <c r="C107" s="3"/>
      <c r="D107" s="3"/>
      <c r="E107" s="3"/>
      <c r="F107" s="3"/>
      <c r="G107" s="3"/>
      <c r="H107" s="3"/>
      <c r="I107" s="1"/>
      <c r="J107" s="3"/>
      <c r="K107" s="3"/>
      <c r="L107" s="3"/>
      <c r="M107" s="3"/>
      <c r="N107" s="3"/>
      <c r="O107" s="3"/>
      <c r="P107" s="3"/>
      <c r="Q107" s="1"/>
      <c r="R107" s="1"/>
      <c r="S107" s="1"/>
      <c r="T107" s="1"/>
      <c r="U107" s="1"/>
      <c r="V107" s="1"/>
      <c r="W107" s="1"/>
      <c r="X107" s="1"/>
      <c r="Y107" s="1"/>
      <c r="Z107" s="1"/>
      <c r="AA107" s="1"/>
      <c r="AB107" s="1"/>
      <c r="AC107" s="1"/>
      <c r="AD107" s="1"/>
      <c r="AE107" s="1"/>
      <c r="AF107" s="1"/>
      <c r="AG107" s="1"/>
      <c r="AH107" s="1"/>
      <c r="AI107" s="1"/>
      <c r="AJ107" s="1"/>
      <c r="AK107" s="1"/>
      <c r="AL107" s="1"/>
    </row>
    <row r="108" spans="1:38" ht="15.75" customHeight="1">
      <c r="A108" s="1"/>
      <c r="B108" s="3"/>
      <c r="C108" s="3"/>
      <c r="D108" s="3"/>
      <c r="E108" s="3"/>
      <c r="F108" s="3"/>
      <c r="G108" s="3"/>
      <c r="H108" s="3"/>
      <c r="I108" s="1"/>
      <c r="J108" s="3"/>
      <c r="K108" s="3"/>
      <c r="L108" s="3"/>
      <c r="M108" s="3"/>
      <c r="N108" s="3"/>
      <c r="O108" s="3"/>
      <c r="P108" s="3"/>
      <c r="Q108" s="1"/>
      <c r="R108" s="1"/>
      <c r="S108" s="1"/>
      <c r="T108" s="1"/>
      <c r="U108" s="1"/>
      <c r="V108" s="1"/>
      <c r="W108" s="1"/>
      <c r="X108" s="1"/>
      <c r="Y108" s="1"/>
      <c r="Z108" s="1"/>
      <c r="AA108" s="1"/>
      <c r="AB108" s="1"/>
      <c r="AC108" s="1"/>
      <c r="AD108" s="1"/>
      <c r="AE108" s="1"/>
      <c r="AF108" s="1"/>
      <c r="AG108" s="1"/>
      <c r="AH108" s="1"/>
      <c r="AI108" s="1"/>
      <c r="AJ108" s="1"/>
      <c r="AK108" s="1"/>
      <c r="AL108" s="1"/>
    </row>
    <row r="109" spans="1:38" ht="15.75" customHeight="1">
      <c r="A109" s="1"/>
      <c r="B109" s="3"/>
      <c r="C109" s="3"/>
      <c r="D109" s="3"/>
      <c r="E109" s="3"/>
      <c r="F109" s="3"/>
      <c r="G109" s="3"/>
      <c r="H109" s="3"/>
      <c r="I109" s="1"/>
      <c r="J109" s="3"/>
      <c r="K109" s="3"/>
      <c r="L109" s="3"/>
      <c r="M109" s="3"/>
      <c r="N109" s="3"/>
      <c r="O109" s="3"/>
      <c r="P109" s="3"/>
      <c r="Q109" s="1"/>
      <c r="R109" s="1"/>
      <c r="S109" s="1"/>
      <c r="T109" s="1"/>
      <c r="U109" s="1"/>
      <c r="V109" s="1"/>
      <c r="W109" s="1"/>
      <c r="X109" s="1"/>
      <c r="Y109" s="1"/>
      <c r="Z109" s="1"/>
      <c r="AA109" s="1"/>
      <c r="AB109" s="1"/>
      <c r="AC109" s="1"/>
      <c r="AD109" s="1"/>
      <c r="AE109" s="1"/>
      <c r="AF109" s="1"/>
      <c r="AG109" s="1"/>
      <c r="AH109" s="1"/>
      <c r="AI109" s="1"/>
      <c r="AJ109" s="1"/>
      <c r="AK109" s="1"/>
      <c r="AL109" s="1"/>
    </row>
    <row r="110" spans="1:38" ht="15.75" customHeight="1">
      <c r="A110" s="1"/>
      <c r="B110" s="3"/>
      <c r="C110" s="3"/>
      <c r="D110" s="3"/>
      <c r="E110" s="3"/>
      <c r="F110" s="3"/>
      <c r="G110" s="3"/>
      <c r="H110" s="3"/>
      <c r="I110" s="1"/>
      <c r="J110" s="3"/>
      <c r="K110" s="3"/>
      <c r="L110" s="3"/>
      <c r="M110" s="3"/>
      <c r="N110" s="3"/>
      <c r="O110" s="3"/>
      <c r="P110" s="3"/>
      <c r="Q110" s="1"/>
      <c r="R110" s="1"/>
      <c r="S110" s="1"/>
      <c r="T110" s="1"/>
      <c r="U110" s="1"/>
      <c r="V110" s="1"/>
      <c r="W110" s="1"/>
      <c r="X110" s="1"/>
      <c r="Y110" s="1"/>
      <c r="Z110" s="1"/>
      <c r="AA110" s="1"/>
      <c r="AB110" s="1"/>
      <c r="AC110" s="1"/>
      <c r="AD110" s="1"/>
      <c r="AE110" s="1"/>
      <c r="AF110" s="1"/>
      <c r="AG110" s="1"/>
      <c r="AH110" s="1"/>
      <c r="AI110" s="1"/>
      <c r="AJ110" s="1"/>
      <c r="AK110" s="1"/>
      <c r="AL110" s="1"/>
    </row>
    <row r="111" spans="1:38" ht="15.75" customHeight="1">
      <c r="A111" s="1"/>
      <c r="B111" s="3"/>
      <c r="C111" s="3"/>
      <c r="D111" s="3"/>
      <c r="E111" s="3"/>
      <c r="F111" s="3"/>
      <c r="G111" s="3"/>
      <c r="H111" s="3"/>
      <c r="I111" s="1"/>
      <c r="J111" s="3"/>
      <c r="K111" s="3"/>
      <c r="L111" s="3"/>
      <c r="M111" s="3"/>
      <c r="N111" s="3"/>
      <c r="O111" s="3"/>
      <c r="P111" s="3"/>
      <c r="Q111" s="1"/>
      <c r="R111" s="1"/>
      <c r="S111" s="1"/>
      <c r="T111" s="1"/>
      <c r="U111" s="1"/>
      <c r="V111" s="1"/>
      <c r="W111" s="1"/>
      <c r="X111" s="1"/>
      <c r="Y111" s="1"/>
      <c r="Z111" s="1"/>
      <c r="AA111" s="1"/>
      <c r="AB111" s="1"/>
      <c r="AC111" s="1"/>
      <c r="AD111" s="1"/>
      <c r="AE111" s="1"/>
      <c r="AF111" s="1"/>
      <c r="AG111" s="1"/>
      <c r="AH111" s="1"/>
      <c r="AI111" s="1"/>
      <c r="AJ111" s="1"/>
      <c r="AK111" s="1"/>
      <c r="AL111" s="1"/>
    </row>
    <row r="112" spans="1:38" ht="15.75" customHeight="1">
      <c r="A112" s="1"/>
      <c r="B112" s="3"/>
      <c r="C112" s="3"/>
      <c r="D112" s="3"/>
      <c r="E112" s="3"/>
      <c r="F112" s="3"/>
      <c r="G112" s="3"/>
      <c r="H112" s="3"/>
      <c r="I112" s="1"/>
      <c r="J112" s="3"/>
      <c r="K112" s="3"/>
      <c r="L112" s="3"/>
      <c r="M112" s="3"/>
      <c r="N112" s="3"/>
      <c r="O112" s="3"/>
      <c r="P112" s="3"/>
      <c r="Q112" s="1"/>
      <c r="R112" s="1"/>
      <c r="S112" s="1"/>
      <c r="T112" s="1"/>
      <c r="U112" s="1"/>
      <c r="V112" s="1"/>
      <c r="W112" s="1"/>
      <c r="X112" s="1"/>
      <c r="Y112" s="1"/>
      <c r="Z112" s="1"/>
      <c r="AA112" s="1"/>
      <c r="AB112" s="1"/>
      <c r="AC112" s="1"/>
      <c r="AD112" s="1"/>
      <c r="AE112" s="1"/>
      <c r="AF112" s="1"/>
      <c r="AG112" s="1"/>
      <c r="AH112" s="1"/>
      <c r="AI112" s="1"/>
      <c r="AJ112" s="1"/>
      <c r="AK112" s="1"/>
      <c r="AL112" s="1"/>
    </row>
    <row r="113" spans="1:38" ht="15.75" customHeight="1">
      <c r="A113" s="1"/>
      <c r="B113" s="3"/>
      <c r="C113" s="3"/>
      <c r="D113" s="3"/>
      <c r="E113" s="3"/>
      <c r="F113" s="3"/>
      <c r="G113" s="3"/>
      <c r="H113" s="3"/>
      <c r="I113" s="1"/>
      <c r="J113" s="3"/>
      <c r="K113" s="3"/>
      <c r="L113" s="3"/>
      <c r="M113" s="3"/>
      <c r="N113" s="3"/>
      <c r="O113" s="3"/>
      <c r="P113" s="3"/>
      <c r="Q113" s="1"/>
      <c r="R113" s="1"/>
      <c r="S113" s="1"/>
      <c r="T113" s="1"/>
      <c r="U113" s="1"/>
      <c r="V113" s="1"/>
      <c r="W113" s="1"/>
      <c r="X113" s="1"/>
      <c r="Y113" s="1"/>
      <c r="Z113" s="1"/>
      <c r="AA113" s="1"/>
      <c r="AB113" s="1"/>
      <c r="AC113" s="1"/>
      <c r="AD113" s="1"/>
      <c r="AE113" s="1"/>
      <c r="AF113" s="1"/>
      <c r="AG113" s="1"/>
      <c r="AH113" s="1"/>
      <c r="AI113" s="1"/>
      <c r="AJ113" s="1"/>
      <c r="AK113" s="1"/>
      <c r="AL113" s="1"/>
    </row>
    <row r="114" spans="1:38" ht="15.75" customHeight="1">
      <c r="A114" s="1"/>
      <c r="B114" s="3"/>
      <c r="C114" s="3"/>
      <c r="D114" s="3"/>
      <c r="E114" s="3"/>
      <c r="F114" s="3"/>
      <c r="G114" s="3"/>
      <c r="H114" s="3"/>
      <c r="I114" s="1"/>
      <c r="J114" s="3"/>
      <c r="K114" s="3"/>
      <c r="L114" s="3"/>
      <c r="M114" s="3"/>
      <c r="N114" s="3"/>
      <c r="O114" s="3"/>
      <c r="P114" s="3"/>
      <c r="Q114" s="1"/>
      <c r="R114" s="1"/>
      <c r="S114" s="1"/>
      <c r="T114" s="1"/>
      <c r="U114" s="1"/>
      <c r="V114" s="1"/>
      <c r="W114" s="1"/>
      <c r="X114" s="1"/>
      <c r="Y114" s="1"/>
      <c r="Z114" s="1"/>
      <c r="AA114" s="1"/>
      <c r="AB114" s="1"/>
      <c r="AC114" s="1"/>
      <c r="AD114" s="1"/>
      <c r="AE114" s="1"/>
      <c r="AF114" s="1"/>
      <c r="AG114" s="1"/>
      <c r="AH114" s="1"/>
      <c r="AI114" s="1"/>
      <c r="AJ114" s="1"/>
      <c r="AK114" s="1"/>
      <c r="AL114" s="1"/>
    </row>
    <row r="115" spans="1:38" ht="15.75" customHeight="1">
      <c r="A115" s="1"/>
      <c r="B115" s="3"/>
      <c r="C115" s="3"/>
      <c r="D115" s="3"/>
      <c r="E115" s="3"/>
      <c r="F115" s="3"/>
      <c r="G115" s="3"/>
      <c r="H115" s="3"/>
      <c r="I115" s="1"/>
      <c r="J115" s="3"/>
      <c r="K115" s="3"/>
      <c r="L115" s="3"/>
      <c r="M115" s="3"/>
      <c r="N115" s="3"/>
      <c r="O115" s="3"/>
      <c r="P115" s="3"/>
      <c r="Q115" s="1"/>
      <c r="R115" s="1"/>
      <c r="S115" s="1"/>
      <c r="T115" s="1"/>
      <c r="U115" s="1"/>
      <c r="V115" s="1"/>
      <c r="W115" s="1"/>
      <c r="X115" s="1"/>
      <c r="Y115" s="1"/>
      <c r="Z115" s="1"/>
      <c r="AA115" s="1"/>
      <c r="AB115" s="1"/>
      <c r="AC115" s="1"/>
      <c r="AD115" s="1"/>
      <c r="AE115" s="1"/>
      <c r="AF115" s="1"/>
      <c r="AG115" s="1"/>
      <c r="AH115" s="1"/>
      <c r="AI115" s="1"/>
      <c r="AJ115" s="1"/>
      <c r="AK115" s="1"/>
      <c r="AL115" s="1"/>
    </row>
    <row r="116" spans="1:38" ht="15.75" customHeight="1">
      <c r="A116" s="1"/>
      <c r="B116" s="3"/>
      <c r="C116" s="3"/>
      <c r="D116" s="3"/>
      <c r="E116" s="3"/>
      <c r="F116" s="3"/>
      <c r="G116" s="3"/>
      <c r="H116" s="3"/>
      <c r="I116" s="1"/>
      <c r="J116" s="3"/>
      <c r="K116" s="3"/>
      <c r="L116" s="3"/>
      <c r="M116" s="3"/>
      <c r="N116" s="3"/>
      <c r="O116" s="3"/>
      <c r="P116" s="3"/>
      <c r="Q116" s="1"/>
      <c r="R116" s="1"/>
      <c r="S116" s="1"/>
      <c r="T116" s="1"/>
      <c r="U116" s="1"/>
      <c r="V116" s="1"/>
      <c r="W116" s="1"/>
      <c r="X116" s="1"/>
      <c r="Y116" s="1"/>
      <c r="Z116" s="1"/>
      <c r="AA116" s="1"/>
      <c r="AB116" s="1"/>
      <c r="AC116" s="1"/>
      <c r="AD116" s="1"/>
      <c r="AE116" s="1"/>
      <c r="AF116" s="1"/>
      <c r="AG116" s="1"/>
      <c r="AH116" s="1"/>
      <c r="AI116" s="1"/>
      <c r="AJ116" s="1"/>
      <c r="AK116" s="1"/>
      <c r="AL116" s="1"/>
    </row>
    <row r="117" spans="1:38" ht="15.75" customHeight="1">
      <c r="A117" s="1"/>
      <c r="B117" s="3"/>
      <c r="C117" s="3"/>
      <c r="D117" s="3"/>
      <c r="E117" s="3"/>
      <c r="F117" s="3"/>
      <c r="G117" s="3"/>
      <c r="H117" s="3"/>
      <c r="I117" s="1"/>
      <c r="J117" s="3"/>
      <c r="K117" s="3"/>
      <c r="L117" s="3"/>
      <c r="M117" s="3"/>
      <c r="N117" s="3"/>
      <c r="O117" s="3"/>
      <c r="P117" s="3"/>
      <c r="Q117" s="1"/>
      <c r="R117" s="1"/>
      <c r="S117" s="1"/>
      <c r="T117" s="1"/>
      <c r="U117" s="1"/>
      <c r="V117" s="1"/>
      <c r="W117" s="1"/>
      <c r="X117" s="1"/>
      <c r="Y117" s="1"/>
      <c r="Z117" s="1"/>
      <c r="AA117" s="1"/>
      <c r="AB117" s="1"/>
      <c r="AC117" s="1"/>
      <c r="AD117" s="1"/>
      <c r="AE117" s="1"/>
      <c r="AF117" s="1"/>
      <c r="AG117" s="1"/>
      <c r="AH117" s="1"/>
      <c r="AI117" s="1"/>
      <c r="AJ117" s="1"/>
      <c r="AK117" s="1"/>
      <c r="AL117" s="1"/>
    </row>
    <row r="118" spans="1:38" ht="15.75" customHeight="1">
      <c r="A118" s="1"/>
      <c r="B118" s="3"/>
      <c r="C118" s="3"/>
      <c r="D118" s="3"/>
      <c r="E118" s="3"/>
      <c r="F118" s="3"/>
      <c r="G118" s="3"/>
      <c r="H118" s="3"/>
      <c r="I118" s="1"/>
      <c r="J118" s="3"/>
      <c r="K118" s="3"/>
      <c r="L118" s="3"/>
      <c r="M118" s="3"/>
      <c r="N118" s="3"/>
      <c r="O118" s="3"/>
      <c r="P118" s="3"/>
      <c r="Q118" s="1"/>
      <c r="R118" s="1"/>
      <c r="S118" s="1"/>
      <c r="T118" s="1"/>
      <c r="U118" s="1"/>
      <c r="V118" s="1"/>
      <c r="W118" s="1"/>
      <c r="X118" s="1"/>
      <c r="Y118" s="1"/>
      <c r="Z118" s="1"/>
      <c r="AA118" s="1"/>
      <c r="AB118" s="1"/>
      <c r="AC118" s="1"/>
      <c r="AD118" s="1"/>
      <c r="AE118" s="1"/>
      <c r="AF118" s="1"/>
      <c r="AG118" s="1"/>
      <c r="AH118" s="1"/>
      <c r="AI118" s="1"/>
      <c r="AJ118" s="1"/>
      <c r="AK118" s="1"/>
      <c r="AL118" s="1"/>
    </row>
    <row r="119" spans="1:38" ht="15.75" customHeight="1">
      <c r="A119" s="1"/>
      <c r="B119" s="3"/>
      <c r="C119" s="3"/>
      <c r="D119" s="3"/>
      <c r="E119" s="3"/>
      <c r="F119" s="3"/>
      <c r="G119" s="3"/>
      <c r="H119" s="3"/>
      <c r="I119" s="1"/>
      <c r="J119" s="3"/>
      <c r="K119" s="3"/>
      <c r="L119" s="3"/>
      <c r="M119" s="3"/>
      <c r="N119" s="3"/>
      <c r="O119" s="3"/>
      <c r="P119" s="3"/>
      <c r="Q119" s="1"/>
      <c r="R119" s="1"/>
      <c r="S119" s="1"/>
      <c r="T119" s="1"/>
      <c r="U119" s="1"/>
      <c r="V119" s="1"/>
      <c r="W119" s="1"/>
      <c r="X119" s="1"/>
      <c r="Y119" s="1"/>
      <c r="Z119" s="1"/>
      <c r="AA119" s="1"/>
      <c r="AB119" s="1"/>
      <c r="AC119" s="1"/>
      <c r="AD119" s="1"/>
      <c r="AE119" s="1"/>
      <c r="AF119" s="1"/>
      <c r="AG119" s="1"/>
      <c r="AH119" s="1"/>
      <c r="AI119" s="1"/>
      <c r="AJ119" s="1"/>
      <c r="AK119" s="1"/>
      <c r="AL119" s="1"/>
    </row>
    <row r="120" spans="1:38" ht="15.75" customHeight="1">
      <c r="A120" s="1"/>
      <c r="B120" s="3"/>
      <c r="C120" s="3"/>
      <c r="D120" s="3"/>
      <c r="E120" s="3"/>
      <c r="F120" s="3"/>
      <c r="G120" s="3"/>
      <c r="H120" s="3"/>
      <c r="I120" s="1"/>
      <c r="J120" s="3"/>
      <c r="K120" s="3"/>
      <c r="L120" s="3"/>
      <c r="M120" s="3"/>
      <c r="N120" s="3"/>
      <c r="O120" s="3"/>
      <c r="P120" s="3"/>
      <c r="Q120" s="1"/>
      <c r="R120" s="1"/>
      <c r="S120" s="1"/>
      <c r="T120" s="1"/>
      <c r="U120" s="1"/>
      <c r="V120" s="1"/>
      <c r="W120" s="1"/>
      <c r="X120" s="1"/>
      <c r="Y120" s="1"/>
      <c r="Z120" s="1"/>
      <c r="AA120" s="1"/>
      <c r="AB120" s="1"/>
      <c r="AC120" s="1"/>
      <c r="AD120" s="1"/>
      <c r="AE120" s="1"/>
      <c r="AF120" s="1"/>
      <c r="AG120" s="1"/>
      <c r="AH120" s="1"/>
      <c r="AI120" s="1"/>
      <c r="AJ120" s="1"/>
      <c r="AK120" s="1"/>
      <c r="AL120" s="1"/>
    </row>
    <row r="121" spans="1:38" ht="15.75" customHeight="1">
      <c r="A121" s="1"/>
      <c r="B121" s="3"/>
      <c r="C121" s="3"/>
      <c r="D121" s="3"/>
      <c r="E121" s="3"/>
      <c r="F121" s="3"/>
      <c r="G121" s="3"/>
      <c r="H121" s="3"/>
      <c r="I121" s="1"/>
      <c r="J121" s="3"/>
      <c r="K121" s="3"/>
      <c r="L121" s="3"/>
      <c r="M121" s="3"/>
      <c r="N121" s="3"/>
      <c r="O121" s="3"/>
      <c r="P121" s="3"/>
      <c r="Q121" s="1"/>
      <c r="R121" s="1"/>
      <c r="S121" s="1"/>
      <c r="T121" s="1"/>
      <c r="U121" s="1"/>
      <c r="V121" s="1"/>
      <c r="W121" s="1"/>
      <c r="X121" s="1"/>
      <c r="Y121" s="1"/>
      <c r="Z121" s="1"/>
      <c r="AA121" s="1"/>
      <c r="AB121" s="1"/>
      <c r="AC121" s="1"/>
      <c r="AD121" s="1"/>
      <c r="AE121" s="1"/>
      <c r="AF121" s="1"/>
      <c r="AG121" s="1"/>
      <c r="AH121" s="1"/>
      <c r="AI121" s="1"/>
      <c r="AJ121" s="1"/>
      <c r="AK121" s="1"/>
      <c r="AL121" s="1"/>
    </row>
    <row r="122" spans="1:38" ht="15.75" customHeight="1">
      <c r="A122" s="1"/>
      <c r="B122" s="3"/>
      <c r="C122" s="3"/>
      <c r="D122" s="3"/>
      <c r="E122" s="3"/>
      <c r="F122" s="3"/>
      <c r="G122" s="3"/>
      <c r="H122" s="3"/>
      <c r="I122" s="1"/>
      <c r="J122" s="3"/>
      <c r="K122" s="3"/>
      <c r="L122" s="3"/>
      <c r="M122" s="3"/>
      <c r="N122" s="3"/>
      <c r="O122" s="3"/>
      <c r="P122" s="3"/>
      <c r="Q122" s="1"/>
      <c r="R122" s="1"/>
      <c r="S122" s="1"/>
      <c r="T122" s="1"/>
      <c r="U122" s="1"/>
      <c r="V122" s="1"/>
      <c r="W122" s="1"/>
      <c r="X122" s="1"/>
      <c r="Y122" s="1"/>
      <c r="Z122" s="1"/>
      <c r="AA122" s="1"/>
      <c r="AB122" s="1"/>
      <c r="AC122" s="1"/>
      <c r="AD122" s="1"/>
      <c r="AE122" s="1"/>
      <c r="AF122" s="1"/>
      <c r="AG122" s="1"/>
      <c r="AH122" s="1"/>
      <c r="AI122" s="1"/>
      <c r="AJ122" s="1"/>
      <c r="AK122" s="1"/>
      <c r="AL122" s="1"/>
    </row>
    <row r="123" spans="1:38" ht="15.75" customHeight="1">
      <c r="A123" s="1"/>
      <c r="B123" s="3"/>
      <c r="C123" s="3"/>
      <c r="D123" s="3"/>
      <c r="E123" s="3"/>
      <c r="F123" s="3"/>
      <c r="G123" s="3"/>
      <c r="H123" s="3"/>
      <c r="I123" s="1"/>
      <c r="J123" s="3"/>
      <c r="K123" s="3"/>
      <c r="L123" s="3"/>
      <c r="M123" s="3"/>
      <c r="N123" s="3"/>
      <c r="O123" s="3"/>
      <c r="P123" s="3"/>
      <c r="Q123" s="1"/>
      <c r="R123" s="1"/>
      <c r="S123" s="1"/>
      <c r="T123" s="1"/>
      <c r="U123" s="1"/>
      <c r="V123" s="1"/>
      <c r="W123" s="1"/>
      <c r="X123" s="1"/>
      <c r="Y123" s="1"/>
      <c r="Z123" s="1"/>
      <c r="AA123" s="1"/>
      <c r="AB123" s="1"/>
      <c r="AC123" s="1"/>
      <c r="AD123" s="1"/>
      <c r="AE123" s="1"/>
      <c r="AF123" s="1"/>
      <c r="AG123" s="1"/>
      <c r="AH123" s="1"/>
      <c r="AI123" s="1"/>
      <c r="AJ123" s="1"/>
      <c r="AK123" s="1"/>
      <c r="AL123" s="1"/>
    </row>
    <row r="124" spans="1:38" ht="15.75" customHeight="1">
      <c r="A124" s="1"/>
      <c r="B124" s="3"/>
      <c r="C124" s="3"/>
      <c r="D124" s="3"/>
      <c r="E124" s="3"/>
      <c r="F124" s="3"/>
      <c r="G124" s="3"/>
      <c r="H124" s="3"/>
      <c r="I124" s="1"/>
      <c r="J124" s="3"/>
      <c r="K124" s="3"/>
      <c r="L124" s="3"/>
      <c r="M124" s="3"/>
      <c r="N124" s="3"/>
      <c r="O124" s="3"/>
      <c r="P124" s="3"/>
      <c r="Q124" s="1"/>
      <c r="R124" s="1"/>
      <c r="S124" s="1"/>
      <c r="T124" s="1"/>
      <c r="U124" s="1"/>
      <c r="V124" s="1"/>
      <c r="W124" s="1"/>
      <c r="X124" s="1"/>
      <c r="Y124" s="1"/>
      <c r="Z124" s="1"/>
      <c r="AA124" s="1"/>
      <c r="AB124" s="1"/>
      <c r="AC124" s="1"/>
      <c r="AD124" s="1"/>
      <c r="AE124" s="1"/>
      <c r="AF124" s="1"/>
      <c r="AG124" s="1"/>
      <c r="AH124" s="1"/>
      <c r="AI124" s="1"/>
      <c r="AJ124" s="1"/>
      <c r="AK124" s="1"/>
      <c r="AL124" s="1"/>
    </row>
    <row r="125" spans="1:38" ht="15.75" customHeight="1">
      <c r="A125" s="1"/>
      <c r="B125" s="3"/>
      <c r="C125" s="3"/>
      <c r="D125" s="3"/>
      <c r="E125" s="3"/>
      <c r="F125" s="3"/>
      <c r="G125" s="3"/>
      <c r="H125" s="3"/>
      <c r="I125" s="1"/>
      <c r="J125" s="3"/>
      <c r="K125" s="3"/>
      <c r="L125" s="3"/>
      <c r="M125" s="3"/>
      <c r="N125" s="3"/>
      <c r="O125" s="3"/>
      <c r="P125" s="3"/>
      <c r="Q125" s="1"/>
      <c r="R125" s="1"/>
      <c r="S125" s="1"/>
      <c r="T125" s="1"/>
      <c r="U125" s="1"/>
      <c r="V125" s="1"/>
      <c r="W125" s="1"/>
      <c r="X125" s="1"/>
      <c r="Y125" s="1"/>
      <c r="Z125" s="1"/>
      <c r="AA125" s="1"/>
      <c r="AB125" s="1"/>
      <c r="AC125" s="1"/>
      <c r="AD125" s="1"/>
      <c r="AE125" s="1"/>
      <c r="AF125" s="1"/>
      <c r="AG125" s="1"/>
      <c r="AH125" s="1"/>
      <c r="AI125" s="1"/>
      <c r="AJ125" s="1"/>
      <c r="AK125" s="1"/>
      <c r="AL125" s="1"/>
    </row>
    <row r="126" spans="1:38" ht="15.75" customHeight="1">
      <c r="A126" s="1"/>
      <c r="B126" s="3"/>
      <c r="C126" s="3"/>
      <c r="D126" s="3"/>
      <c r="E126" s="3"/>
      <c r="F126" s="3"/>
      <c r="G126" s="3"/>
      <c r="H126" s="3"/>
      <c r="I126" s="1"/>
      <c r="J126" s="3"/>
      <c r="K126" s="3"/>
      <c r="L126" s="3"/>
      <c r="M126" s="3"/>
      <c r="N126" s="3"/>
      <c r="O126" s="3"/>
      <c r="P126" s="3"/>
      <c r="Q126" s="1"/>
      <c r="R126" s="1"/>
      <c r="S126" s="1"/>
      <c r="T126" s="1"/>
      <c r="U126" s="1"/>
      <c r="V126" s="1"/>
      <c r="W126" s="1"/>
      <c r="X126" s="1"/>
      <c r="Y126" s="1"/>
      <c r="Z126" s="1"/>
      <c r="AA126" s="1"/>
      <c r="AB126" s="1"/>
      <c r="AC126" s="1"/>
      <c r="AD126" s="1"/>
      <c r="AE126" s="1"/>
      <c r="AF126" s="1"/>
      <c r="AG126" s="1"/>
      <c r="AH126" s="1"/>
      <c r="AI126" s="1"/>
      <c r="AJ126" s="1"/>
      <c r="AK126" s="1"/>
      <c r="AL126" s="1"/>
    </row>
    <row r="127" spans="1:38" ht="15.75" customHeight="1">
      <c r="A127" s="1"/>
      <c r="B127" s="3"/>
      <c r="C127" s="3"/>
      <c r="D127" s="3"/>
      <c r="E127" s="3"/>
      <c r="F127" s="3"/>
      <c r="G127" s="3"/>
      <c r="H127" s="3"/>
      <c r="I127" s="1"/>
      <c r="J127" s="3"/>
      <c r="K127" s="3"/>
      <c r="L127" s="3"/>
      <c r="M127" s="3"/>
      <c r="N127" s="3"/>
      <c r="O127" s="3"/>
      <c r="P127" s="3"/>
      <c r="Q127" s="1"/>
      <c r="R127" s="1"/>
      <c r="S127" s="1"/>
      <c r="T127" s="1"/>
      <c r="U127" s="1"/>
      <c r="V127" s="1"/>
      <c r="W127" s="1"/>
      <c r="X127" s="1"/>
      <c r="Y127" s="1"/>
      <c r="Z127" s="1"/>
      <c r="AA127" s="1"/>
      <c r="AB127" s="1"/>
      <c r="AC127" s="1"/>
      <c r="AD127" s="1"/>
      <c r="AE127" s="1"/>
      <c r="AF127" s="1"/>
      <c r="AG127" s="1"/>
      <c r="AH127" s="1"/>
      <c r="AI127" s="1"/>
      <c r="AJ127" s="1"/>
      <c r="AK127" s="1"/>
      <c r="AL127" s="1"/>
    </row>
    <row r="128" spans="1:38" ht="15.75" customHeight="1">
      <c r="A128" s="1"/>
      <c r="B128" s="3"/>
      <c r="C128" s="3"/>
      <c r="D128" s="3"/>
      <c r="E128" s="3"/>
      <c r="F128" s="3"/>
      <c r="G128" s="3"/>
      <c r="H128" s="3"/>
      <c r="I128" s="1"/>
      <c r="J128" s="3"/>
      <c r="K128" s="3"/>
      <c r="L128" s="3"/>
      <c r="M128" s="3"/>
      <c r="N128" s="3"/>
      <c r="O128" s="3"/>
      <c r="P128" s="3"/>
      <c r="Q128" s="1"/>
      <c r="R128" s="1"/>
      <c r="S128" s="1"/>
      <c r="T128" s="1"/>
      <c r="U128" s="1"/>
      <c r="V128" s="1"/>
      <c r="W128" s="1"/>
      <c r="X128" s="1"/>
      <c r="Y128" s="1"/>
      <c r="Z128" s="1"/>
      <c r="AA128" s="1"/>
      <c r="AB128" s="1"/>
      <c r="AC128" s="1"/>
      <c r="AD128" s="1"/>
      <c r="AE128" s="1"/>
      <c r="AF128" s="1"/>
      <c r="AG128" s="1"/>
      <c r="AH128" s="1"/>
      <c r="AI128" s="1"/>
      <c r="AJ128" s="1"/>
      <c r="AK128" s="1"/>
      <c r="AL128" s="1"/>
    </row>
    <row r="129" spans="1:38" ht="15.75" customHeight="1">
      <c r="A129" s="1"/>
      <c r="B129" s="3"/>
      <c r="C129" s="3"/>
      <c r="D129" s="3"/>
      <c r="E129" s="3"/>
      <c r="F129" s="3"/>
      <c r="G129" s="3"/>
      <c r="H129" s="3"/>
      <c r="I129" s="1"/>
      <c r="J129" s="3"/>
      <c r="K129" s="3"/>
      <c r="L129" s="3"/>
      <c r="M129" s="3"/>
      <c r="N129" s="3"/>
      <c r="O129" s="3"/>
      <c r="P129" s="3"/>
      <c r="Q129" s="1"/>
      <c r="R129" s="1"/>
      <c r="S129" s="1"/>
      <c r="T129" s="1"/>
      <c r="U129" s="1"/>
      <c r="V129" s="1"/>
      <c r="W129" s="1"/>
      <c r="X129" s="1"/>
      <c r="Y129" s="1"/>
      <c r="Z129" s="1"/>
      <c r="AA129" s="1"/>
      <c r="AB129" s="1"/>
      <c r="AC129" s="1"/>
      <c r="AD129" s="1"/>
      <c r="AE129" s="1"/>
      <c r="AF129" s="1"/>
      <c r="AG129" s="1"/>
      <c r="AH129" s="1"/>
      <c r="AI129" s="1"/>
      <c r="AJ129" s="1"/>
      <c r="AK129" s="1"/>
      <c r="AL129" s="1"/>
    </row>
    <row r="130" spans="1:38" ht="15.75" customHeight="1">
      <c r="A130" s="1"/>
      <c r="B130" s="3"/>
      <c r="C130" s="3"/>
      <c r="D130" s="3"/>
      <c r="E130" s="3"/>
      <c r="F130" s="3"/>
      <c r="G130" s="3"/>
      <c r="H130" s="3"/>
      <c r="I130" s="1"/>
      <c r="J130" s="3"/>
      <c r="K130" s="3"/>
      <c r="L130" s="3"/>
      <c r="M130" s="3"/>
      <c r="N130" s="3"/>
      <c r="O130" s="3"/>
      <c r="P130" s="3"/>
      <c r="Q130" s="1"/>
      <c r="R130" s="1"/>
      <c r="S130" s="1"/>
      <c r="T130" s="1"/>
      <c r="U130" s="1"/>
      <c r="V130" s="1"/>
      <c r="W130" s="1"/>
      <c r="X130" s="1"/>
      <c r="Y130" s="1"/>
      <c r="Z130" s="1"/>
      <c r="AA130" s="1"/>
      <c r="AB130" s="1"/>
      <c r="AC130" s="1"/>
      <c r="AD130" s="1"/>
      <c r="AE130" s="1"/>
      <c r="AF130" s="1"/>
      <c r="AG130" s="1"/>
      <c r="AH130" s="1"/>
      <c r="AI130" s="1"/>
      <c r="AJ130" s="1"/>
      <c r="AK130" s="1"/>
      <c r="AL130" s="1"/>
    </row>
    <row r="131" spans="1:38" ht="15.75" customHeight="1">
      <c r="A131" s="1"/>
      <c r="B131" s="3"/>
      <c r="C131" s="3"/>
      <c r="D131" s="3"/>
      <c r="E131" s="3"/>
      <c r="F131" s="3"/>
      <c r="G131" s="3"/>
      <c r="H131" s="3"/>
      <c r="I131" s="1"/>
      <c r="J131" s="3"/>
      <c r="K131" s="3"/>
      <c r="L131" s="3"/>
      <c r="M131" s="3"/>
      <c r="N131" s="3"/>
      <c r="O131" s="3"/>
      <c r="P131" s="3"/>
      <c r="Q131" s="1"/>
      <c r="R131" s="1"/>
      <c r="S131" s="1"/>
      <c r="T131" s="1"/>
      <c r="U131" s="1"/>
      <c r="V131" s="1"/>
      <c r="W131" s="1"/>
      <c r="X131" s="1"/>
      <c r="Y131" s="1"/>
      <c r="Z131" s="1"/>
      <c r="AA131" s="1"/>
      <c r="AB131" s="1"/>
      <c r="AC131" s="1"/>
      <c r="AD131" s="1"/>
      <c r="AE131" s="1"/>
      <c r="AF131" s="1"/>
      <c r="AG131" s="1"/>
      <c r="AH131" s="1"/>
      <c r="AI131" s="1"/>
      <c r="AJ131" s="1"/>
      <c r="AK131" s="1"/>
      <c r="AL131" s="1"/>
    </row>
    <row r="132" spans="1:38" ht="15.75" customHeight="1">
      <c r="A132" s="1"/>
      <c r="B132" s="3"/>
      <c r="C132" s="3"/>
      <c r="D132" s="3"/>
      <c r="E132" s="3"/>
      <c r="F132" s="3"/>
      <c r="G132" s="3"/>
      <c r="H132" s="3"/>
      <c r="I132" s="1"/>
      <c r="J132" s="3"/>
      <c r="K132" s="3"/>
      <c r="L132" s="3"/>
      <c r="M132" s="3"/>
      <c r="N132" s="3"/>
      <c r="O132" s="3"/>
      <c r="P132" s="3"/>
      <c r="Q132" s="1"/>
      <c r="R132" s="1"/>
      <c r="S132" s="1"/>
      <c r="T132" s="1"/>
      <c r="U132" s="1"/>
      <c r="V132" s="1"/>
      <c r="W132" s="1"/>
      <c r="X132" s="1"/>
      <c r="Y132" s="1"/>
      <c r="Z132" s="1"/>
      <c r="AA132" s="1"/>
      <c r="AB132" s="1"/>
      <c r="AC132" s="1"/>
      <c r="AD132" s="1"/>
      <c r="AE132" s="1"/>
      <c r="AF132" s="1"/>
      <c r="AG132" s="1"/>
      <c r="AH132" s="1"/>
      <c r="AI132" s="1"/>
      <c r="AJ132" s="1"/>
      <c r="AK132" s="1"/>
      <c r="AL132" s="1"/>
    </row>
    <row r="133" spans="1:38" ht="15.75" customHeight="1">
      <c r="A133" s="1"/>
      <c r="B133" s="3"/>
      <c r="C133" s="3"/>
      <c r="D133" s="3"/>
      <c r="E133" s="3"/>
      <c r="F133" s="3"/>
      <c r="G133" s="3"/>
      <c r="H133" s="3"/>
      <c r="I133" s="1"/>
      <c r="J133" s="3"/>
      <c r="K133" s="3"/>
      <c r="L133" s="3"/>
      <c r="M133" s="3"/>
      <c r="N133" s="3"/>
      <c r="O133" s="3"/>
      <c r="P133" s="3"/>
      <c r="Q133" s="1"/>
      <c r="R133" s="1"/>
      <c r="S133" s="1"/>
      <c r="T133" s="1"/>
      <c r="U133" s="1"/>
      <c r="V133" s="1"/>
      <c r="W133" s="1"/>
      <c r="X133" s="1"/>
      <c r="Y133" s="1"/>
      <c r="Z133" s="1"/>
      <c r="AA133" s="1"/>
      <c r="AB133" s="1"/>
      <c r="AC133" s="1"/>
      <c r="AD133" s="1"/>
      <c r="AE133" s="1"/>
      <c r="AF133" s="1"/>
      <c r="AG133" s="1"/>
      <c r="AH133" s="1"/>
      <c r="AI133" s="1"/>
      <c r="AJ133" s="1"/>
      <c r="AK133" s="1"/>
      <c r="AL133" s="1"/>
    </row>
    <row r="134" spans="1:38" ht="15.75" customHeight="1">
      <c r="A134" s="1"/>
      <c r="B134" s="3"/>
      <c r="C134" s="3"/>
      <c r="D134" s="3"/>
      <c r="E134" s="3"/>
      <c r="F134" s="3"/>
      <c r="G134" s="3"/>
      <c r="H134" s="3"/>
      <c r="I134" s="1"/>
      <c r="J134" s="3"/>
      <c r="K134" s="3"/>
      <c r="L134" s="3"/>
      <c r="M134" s="3"/>
      <c r="N134" s="3"/>
      <c r="O134" s="3"/>
      <c r="P134" s="3"/>
      <c r="Q134" s="1"/>
      <c r="R134" s="1"/>
      <c r="S134" s="1"/>
      <c r="T134" s="1"/>
      <c r="U134" s="1"/>
      <c r="V134" s="1"/>
      <c r="W134" s="1"/>
      <c r="X134" s="1"/>
      <c r="Y134" s="1"/>
      <c r="Z134" s="1"/>
      <c r="AA134" s="1"/>
      <c r="AB134" s="1"/>
      <c r="AC134" s="1"/>
      <c r="AD134" s="1"/>
      <c r="AE134" s="1"/>
      <c r="AF134" s="1"/>
      <c r="AG134" s="1"/>
      <c r="AH134" s="1"/>
      <c r="AI134" s="1"/>
      <c r="AJ134" s="1"/>
      <c r="AK134" s="1"/>
      <c r="AL134" s="1"/>
    </row>
    <row r="135" spans="1:38" ht="15.75" customHeight="1">
      <c r="A135" s="1"/>
      <c r="B135" s="3"/>
      <c r="C135" s="3"/>
      <c r="D135" s="3"/>
      <c r="E135" s="3"/>
      <c r="F135" s="3"/>
      <c r="G135" s="3"/>
      <c r="H135" s="3"/>
      <c r="I135" s="1"/>
      <c r="J135" s="3"/>
      <c r="K135" s="3"/>
      <c r="L135" s="3"/>
      <c r="M135" s="3"/>
      <c r="N135" s="3"/>
      <c r="O135" s="3"/>
      <c r="P135" s="3"/>
      <c r="Q135" s="1"/>
      <c r="R135" s="1"/>
      <c r="S135" s="1"/>
      <c r="T135" s="1"/>
      <c r="U135" s="1"/>
      <c r="V135" s="1"/>
      <c r="W135" s="1"/>
      <c r="X135" s="1"/>
      <c r="Y135" s="1"/>
      <c r="Z135" s="1"/>
      <c r="AA135" s="1"/>
      <c r="AB135" s="1"/>
      <c r="AC135" s="1"/>
      <c r="AD135" s="1"/>
      <c r="AE135" s="1"/>
      <c r="AF135" s="1"/>
      <c r="AG135" s="1"/>
      <c r="AH135" s="1"/>
      <c r="AI135" s="1"/>
      <c r="AJ135" s="1"/>
      <c r="AK135" s="1"/>
      <c r="AL135" s="1"/>
    </row>
    <row r="136" spans="1:38" ht="15.75" customHeight="1">
      <c r="A136" s="1"/>
      <c r="B136" s="3"/>
      <c r="C136" s="3"/>
      <c r="D136" s="3"/>
      <c r="E136" s="3"/>
      <c r="F136" s="3"/>
      <c r="G136" s="3"/>
      <c r="H136" s="3"/>
      <c r="I136" s="1"/>
      <c r="J136" s="3"/>
      <c r="K136" s="3"/>
      <c r="L136" s="3"/>
      <c r="M136" s="3"/>
      <c r="N136" s="3"/>
      <c r="O136" s="3"/>
      <c r="P136" s="3"/>
      <c r="Q136" s="1"/>
      <c r="R136" s="1"/>
      <c r="S136" s="1"/>
      <c r="T136" s="1"/>
      <c r="U136" s="1"/>
      <c r="V136" s="1"/>
      <c r="W136" s="1"/>
      <c r="X136" s="1"/>
      <c r="Y136" s="1"/>
      <c r="Z136" s="1"/>
      <c r="AA136" s="1"/>
      <c r="AB136" s="1"/>
      <c r="AC136" s="1"/>
      <c r="AD136" s="1"/>
      <c r="AE136" s="1"/>
      <c r="AF136" s="1"/>
      <c r="AG136" s="1"/>
      <c r="AH136" s="1"/>
      <c r="AI136" s="1"/>
      <c r="AJ136" s="1"/>
      <c r="AK136" s="1"/>
      <c r="AL136" s="1"/>
    </row>
    <row r="137" spans="1:38" ht="15.75" customHeight="1">
      <c r="A137" s="1"/>
      <c r="B137" s="3"/>
      <c r="C137" s="3"/>
      <c r="D137" s="3"/>
      <c r="E137" s="3"/>
      <c r="F137" s="3"/>
      <c r="G137" s="3"/>
      <c r="H137" s="3"/>
      <c r="I137" s="1"/>
      <c r="J137" s="3"/>
      <c r="K137" s="3"/>
      <c r="L137" s="3"/>
      <c r="M137" s="3"/>
      <c r="N137" s="3"/>
      <c r="O137" s="3"/>
      <c r="P137" s="3"/>
      <c r="Q137" s="1"/>
      <c r="R137" s="1"/>
      <c r="S137" s="1"/>
      <c r="T137" s="1"/>
      <c r="U137" s="1"/>
      <c r="V137" s="1"/>
      <c r="W137" s="1"/>
      <c r="X137" s="1"/>
      <c r="Y137" s="1"/>
      <c r="Z137" s="1"/>
      <c r="AA137" s="1"/>
      <c r="AB137" s="1"/>
      <c r="AC137" s="1"/>
      <c r="AD137" s="1"/>
      <c r="AE137" s="1"/>
      <c r="AF137" s="1"/>
      <c r="AG137" s="1"/>
      <c r="AH137" s="1"/>
      <c r="AI137" s="1"/>
      <c r="AJ137" s="1"/>
      <c r="AK137" s="1"/>
      <c r="AL137" s="1"/>
    </row>
    <row r="138" spans="1:38" ht="15.75" customHeight="1">
      <c r="A138" s="1"/>
      <c r="B138" s="3"/>
      <c r="C138" s="3"/>
      <c r="D138" s="3"/>
      <c r="E138" s="3"/>
      <c r="F138" s="3"/>
      <c r="G138" s="3"/>
      <c r="H138" s="3"/>
      <c r="I138" s="1"/>
      <c r="J138" s="3"/>
      <c r="K138" s="3"/>
      <c r="L138" s="3"/>
      <c r="M138" s="3"/>
      <c r="N138" s="3"/>
      <c r="O138" s="3"/>
      <c r="P138" s="3"/>
      <c r="Q138" s="1"/>
      <c r="R138" s="1"/>
      <c r="S138" s="1"/>
      <c r="T138" s="1"/>
      <c r="U138" s="1"/>
      <c r="V138" s="1"/>
      <c r="W138" s="1"/>
      <c r="X138" s="1"/>
      <c r="Y138" s="1"/>
      <c r="Z138" s="1"/>
      <c r="AA138" s="1"/>
      <c r="AB138" s="1"/>
      <c r="AC138" s="1"/>
      <c r="AD138" s="1"/>
      <c r="AE138" s="1"/>
      <c r="AF138" s="1"/>
      <c r="AG138" s="1"/>
      <c r="AH138" s="1"/>
      <c r="AI138" s="1"/>
      <c r="AJ138" s="1"/>
      <c r="AK138" s="1"/>
      <c r="AL138" s="1"/>
    </row>
    <row r="139" spans="1:38" ht="15.75" customHeight="1">
      <c r="A139" s="1"/>
      <c r="B139" s="3"/>
      <c r="C139" s="3"/>
      <c r="D139" s="3"/>
      <c r="E139" s="3"/>
      <c r="F139" s="3"/>
      <c r="G139" s="3"/>
      <c r="H139" s="3"/>
      <c r="I139" s="1"/>
      <c r="J139" s="3"/>
      <c r="K139" s="3"/>
      <c r="L139" s="3"/>
      <c r="M139" s="3"/>
      <c r="N139" s="3"/>
      <c r="O139" s="3"/>
      <c r="P139" s="3"/>
      <c r="Q139" s="1"/>
      <c r="R139" s="1"/>
      <c r="S139" s="1"/>
      <c r="T139" s="1"/>
      <c r="U139" s="1"/>
      <c r="V139" s="1"/>
      <c r="W139" s="1"/>
      <c r="X139" s="1"/>
      <c r="Y139" s="1"/>
      <c r="Z139" s="1"/>
      <c r="AA139" s="1"/>
      <c r="AB139" s="1"/>
      <c r="AC139" s="1"/>
      <c r="AD139" s="1"/>
      <c r="AE139" s="1"/>
      <c r="AF139" s="1"/>
      <c r="AG139" s="1"/>
      <c r="AH139" s="1"/>
      <c r="AI139" s="1"/>
      <c r="AJ139" s="1"/>
      <c r="AK139" s="1"/>
      <c r="AL139" s="1"/>
    </row>
    <row r="140" spans="1:38" ht="15.75" customHeight="1">
      <c r="A140" s="1"/>
      <c r="B140" s="3"/>
      <c r="C140" s="3"/>
      <c r="D140" s="3"/>
      <c r="E140" s="3"/>
      <c r="F140" s="3"/>
      <c r="G140" s="3"/>
      <c r="H140" s="3"/>
      <c r="I140" s="1"/>
      <c r="J140" s="3"/>
      <c r="K140" s="3"/>
      <c r="L140" s="3"/>
      <c r="M140" s="3"/>
      <c r="N140" s="3"/>
      <c r="O140" s="3"/>
      <c r="P140" s="3"/>
      <c r="Q140" s="1"/>
      <c r="R140" s="1"/>
      <c r="S140" s="1"/>
      <c r="T140" s="1"/>
      <c r="U140" s="1"/>
      <c r="V140" s="1"/>
      <c r="W140" s="1"/>
      <c r="X140" s="1"/>
      <c r="Y140" s="1"/>
      <c r="Z140" s="1"/>
      <c r="AA140" s="1"/>
      <c r="AB140" s="1"/>
      <c r="AC140" s="1"/>
      <c r="AD140" s="1"/>
      <c r="AE140" s="1"/>
      <c r="AF140" s="1"/>
      <c r="AG140" s="1"/>
      <c r="AH140" s="1"/>
      <c r="AI140" s="1"/>
      <c r="AJ140" s="1"/>
      <c r="AK140" s="1"/>
      <c r="AL140" s="1"/>
    </row>
    <row r="141" spans="1:38" ht="15.75" customHeight="1">
      <c r="A141" s="1"/>
      <c r="B141" s="3"/>
      <c r="C141" s="3"/>
      <c r="D141" s="3"/>
      <c r="E141" s="3"/>
      <c r="F141" s="3"/>
      <c r="G141" s="3"/>
      <c r="H141" s="3"/>
      <c r="I141" s="1"/>
      <c r="J141" s="3"/>
      <c r="K141" s="3"/>
      <c r="L141" s="3"/>
      <c r="M141" s="3"/>
      <c r="N141" s="3"/>
      <c r="O141" s="3"/>
      <c r="P141" s="3"/>
      <c r="Q141" s="1"/>
      <c r="R141" s="1"/>
      <c r="S141" s="1"/>
      <c r="T141" s="1"/>
      <c r="U141" s="1"/>
      <c r="V141" s="1"/>
      <c r="W141" s="1"/>
      <c r="X141" s="1"/>
      <c r="Y141" s="1"/>
      <c r="Z141" s="1"/>
      <c r="AA141" s="1"/>
      <c r="AB141" s="1"/>
      <c r="AC141" s="1"/>
      <c r="AD141" s="1"/>
      <c r="AE141" s="1"/>
      <c r="AF141" s="1"/>
      <c r="AG141" s="1"/>
      <c r="AH141" s="1"/>
      <c r="AI141" s="1"/>
      <c r="AJ141" s="1"/>
      <c r="AK141" s="1"/>
      <c r="AL141" s="1"/>
    </row>
    <row r="142" spans="1:38" ht="15.75" customHeight="1">
      <c r="A142" s="1"/>
      <c r="B142" s="3"/>
      <c r="C142" s="3"/>
      <c r="D142" s="3"/>
      <c r="E142" s="3"/>
      <c r="F142" s="3"/>
      <c r="G142" s="3"/>
      <c r="H142" s="3"/>
      <c r="I142" s="1"/>
      <c r="J142" s="3"/>
      <c r="K142" s="3"/>
      <c r="L142" s="3"/>
      <c r="M142" s="3"/>
      <c r="N142" s="3"/>
      <c r="O142" s="3"/>
      <c r="P142" s="3"/>
      <c r="Q142" s="1"/>
      <c r="R142" s="1"/>
      <c r="S142" s="1"/>
      <c r="T142" s="1"/>
      <c r="U142" s="1"/>
      <c r="V142" s="1"/>
      <c r="W142" s="1"/>
      <c r="X142" s="1"/>
      <c r="Y142" s="1"/>
      <c r="Z142" s="1"/>
      <c r="AA142" s="1"/>
      <c r="AB142" s="1"/>
      <c r="AC142" s="1"/>
      <c r="AD142" s="1"/>
      <c r="AE142" s="1"/>
      <c r="AF142" s="1"/>
      <c r="AG142" s="1"/>
      <c r="AH142" s="1"/>
      <c r="AI142" s="1"/>
      <c r="AJ142" s="1"/>
      <c r="AK142" s="1"/>
      <c r="AL142" s="1"/>
    </row>
    <row r="143" spans="1:38" ht="15.75" customHeight="1">
      <c r="A143" s="1"/>
      <c r="B143" s="3"/>
      <c r="C143" s="3"/>
      <c r="D143" s="3"/>
      <c r="E143" s="3"/>
      <c r="F143" s="3"/>
      <c r="G143" s="3"/>
      <c r="H143" s="3"/>
      <c r="I143" s="1"/>
      <c r="J143" s="3"/>
      <c r="K143" s="3"/>
      <c r="L143" s="3"/>
      <c r="M143" s="3"/>
      <c r="N143" s="3"/>
      <c r="O143" s="3"/>
      <c r="P143" s="3"/>
      <c r="Q143" s="1"/>
      <c r="R143" s="1"/>
      <c r="S143" s="1"/>
      <c r="T143" s="1"/>
      <c r="U143" s="1"/>
      <c r="V143" s="1"/>
      <c r="W143" s="1"/>
      <c r="X143" s="1"/>
      <c r="Y143" s="1"/>
      <c r="Z143" s="1"/>
      <c r="AA143" s="1"/>
      <c r="AB143" s="1"/>
      <c r="AC143" s="1"/>
      <c r="AD143" s="1"/>
      <c r="AE143" s="1"/>
      <c r="AF143" s="1"/>
      <c r="AG143" s="1"/>
      <c r="AH143" s="1"/>
      <c r="AI143" s="1"/>
      <c r="AJ143" s="1"/>
      <c r="AK143" s="1"/>
      <c r="AL143" s="1"/>
    </row>
    <row r="144" spans="1:38" ht="15.75" customHeight="1">
      <c r="A144" s="1"/>
      <c r="B144" s="3"/>
      <c r="C144" s="3"/>
      <c r="D144" s="3"/>
      <c r="E144" s="3"/>
      <c r="F144" s="3"/>
      <c r="G144" s="3"/>
      <c r="H144" s="3"/>
      <c r="I144" s="1"/>
      <c r="J144" s="3"/>
      <c r="K144" s="3"/>
      <c r="L144" s="3"/>
      <c r="M144" s="3"/>
      <c r="N144" s="3"/>
      <c r="O144" s="3"/>
      <c r="P144" s="3"/>
      <c r="Q144" s="1"/>
      <c r="R144" s="1"/>
      <c r="S144" s="1"/>
      <c r="T144" s="1"/>
      <c r="U144" s="1"/>
      <c r="V144" s="1"/>
      <c r="W144" s="1"/>
      <c r="X144" s="1"/>
      <c r="Y144" s="1"/>
      <c r="Z144" s="1"/>
      <c r="AA144" s="1"/>
      <c r="AB144" s="1"/>
      <c r="AC144" s="1"/>
      <c r="AD144" s="1"/>
      <c r="AE144" s="1"/>
      <c r="AF144" s="1"/>
      <c r="AG144" s="1"/>
      <c r="AH144" s="1"/>
      <c r="AI144" s="1"/>
      <c r="AJ144" s="1"/>
      <c r="AK144" s="1"/>
      <c r="AL144" s="1"/>
    </row>
    <row r="145" spans="1:38" ht="15.75" customHeight="1">
      <c r="A145" s="1"/>
      <c r="B145" s="3"/>
      <c r="C145" s="3"/>
      <c r="D145" s="3"/>
      <c r="E145" s="3"/>
      <c r="F145" s="3"/>
      <c r="G145" s="3"/>
      <c r="H145" s="3"/>
      <c r="I145" s="1"/>
      <c r="J145" s="3"/>
      <c r="K145" s="3"/>
      <c r="L145" s="3"/>
      <c r="M145" s="3"/>
      <c r="N145" s="3"/>
      <c r="O145" s="3"/>
      <c r="P145" s="3"/>
      <c r="Q145" s="1"/>
      <c r="R145" s="1"/>
      <c r="S145" s="1"/>
      <c r="T145" s="1"/>
      <c r="U145" s="1"/>
      <c r="V145" s="1"/>
      <c r="W145" s="1"/>
      <c r="X145" s="1"/>
      <c r="Y145" s="1"/>
      <c r="Z145" s="1"/>
      <c r="AA145" s="1"/>
      <c r="AB145" s="1"/>
      <c r="AC145" s="1"/>
      <c r="AD145" s="1"/>
      <c r="AE145" s="1"/>
      <c r="AF145" s="1"/>
      <c r="AG145" s="1"/>
      <c r="AH145" s="1"/>
      <c r="AI145" s="1"/>
      <c r="AJ145" s="1"/>
      <c r="AK145" s="1"/>
      <c r="AL145" s="1"/>
    </row>
    <row r="146" spans="1:38" ht="15.75" customHeight="1">
      <c r="A146" s="1"/>
      <c r="B146" s="3"/>
      <c r="C146" s="3"/>
      <c r="D146" s="3"/>
      <c r="E146" s="3"/>
      <c r="F146" s="3"/>
      <c r="G146" s="3"/>
      <c r="H146" s="3"/>
      <c r="I146" s="1"/>
      <c r="J146" s="3"/>
      <c r="K146" s="3"/>
      <c r="L146" s="3"/>
      <c r="M146" s="3"/>
      <c r="N146" s="3"/>
      <c r="O146" s="3"/>
      <c r="P146" s="3"/>
      <c r="Q146" s="1"/>
      <c r="R146" s="1"/>
      <c r="S146" s="1"/>
      <c r="T146" s="1"/>
      <c r="U146" s="1"/>
      <c r="V146" s="1"/>
      <c r="W146" s="1"/>
      <c r="X146" s="1"/>
      <c r="Y146" s="1"/>
      <c r="Z146" s="1"/>
      <c r="AA146" s="1"/>
      <c r="AB146" s="1"/>
      <c r="AC146" s="1"/>
      <c r="AD146" s="1"/>
      <c r="AE146" s="1"/>
      <c r="AF146" s="1"/>
      <c r="AG146" s="1"/>
      <c r="AH146" s="1"/>
      <c r="AI146" s="1"/>
      <c r="AJ146" s="1"/>
      <c r="AK146" s="1"/>
      <c r="AL146" s="1"/>
    </row>
    <row r="147" spans="1:38" ht="15.75" customHeight="1">
      <c r="A147" s="1"/>
      <c r="B147" s="3"/>
      <c r="C147" s="3"/>
      <c r="D147" s="3"/>
      <c r="E147" s="3"/>
      <c r="F147" s="3"/>
      <c r="G147" s="3"/>
      <c r="H147" s="3"/>
      <c r="I147" s="1"/>
      <c r="J147" s="3"/>
      <c r="K147" s="3"/>
      <c r="L147" s="3"/>
      <c r="M147" s="3"/>
      <c r="N147" s="3"/>
      <c r="O147" s="3"/>
      <c r="P147" s="3"/>
      <c r="Q147" s="1"/>
      <c r="R147" s="1"/>
      <c r="S147" s="1"/>
      <c r="T147" s="1"/>
      <c r="U147" s="1"/>
      <c r="V147" s="1"/>
      <c r="W147" s="1"/>
      <c r="X147" s="1"/>
      <c r="Y147" s="1"/>
      <c r="Z147" s="1"/>
      <c r="AA147" s="1"/>
      <c r="AB147" s="1"/>
      <c r="AC147" s="1"/>
      <c r="AD147" s="1"/>
      <c r="AE147" s="1"/>
      <c r="AF147" s="1"/>
      <c r="AG147" s="1"/>
      <c r="AH147" s="1"/>
      <c r="AI147" s="1"/>
      <c r="AJ147" s="1"/>
      <c r="AK147" s="1"/>
      <c r="AL147" s="1"/>
    </row>
    <row r="148" spans="1:38" ht="15.75" customHeight="1">
      <c r="A148" s="1"/>
      <c r="B148" s="3"/>
      <c r="C148" s="3"/>
      <c r="D148" s="3"/>
      <c r="E148" s="3"/>
      <c r="F148" s="3"/>
      <c r="G148" s="3"/>
      <c r="H148" s="3"/>
      <c r="I148" s="1"/>
      <c r="J148" s="3"/>
      <c r="K148" s="3"/>
      <c r="L148" s="3"/>
      <c r="M148" s="3"/>
      <c r="N148" s="3"/>
      <c r="O148" s="3"/>
      <c r="P148" s="3"/>
      <c r="Q148" s="1"/>
      <c r="R148" s="1"/>
      <c r="S148" s="1"/>
      <c r="T148" s="1"/>
      <c r="U148" s="1"/>
      <c r="V148" s="1"/>
      <c r="W148" s="1"/>
      <c r="X148" s="1"/>
      <c r="Y148" s="1"/>
      <c r="Z148" s="1"/>
      <c r="AA148" s="1"/>
      <c r="AB148" s="1"/>
      <c r="AC148" s="1"/>
      <c r="AD148" s="1"/>
      <c r="AE148" s="1"/>
      <c r="AF148" s="1"/>
      <c r="AG148" s="1"/>
      <c r="AH148" s="1"/>
      <c r="AI148" s="1"/>
      <c r="AJ148" s="1"/>
      <c r="AK148" s="1"/>
      <c r="AL148" s="1"/>
    </row>
    <row r="149" spans="1:38" ht="15.75" customHeight="1">
      <c r="A149" s="1"/>
      <c r="B149" s="3"/>
      <c r="C149" s="3"/>
      <c r="D149" s="3"/>
      <c r="E149" s="3"/>
      <c r="F149" s="3"/>
      <c r="G149" s="3"/>
      <c r="H149" s="3"/>
      <c r="I149" s="1"/>
      <c r="J149" s="3"/>
      <c r="K149" s="3"/>
      <c r="L149" s="3"/>
      <c r="M149" s="3"/>
      <c r="N149" s="3"/>
      <c r="O149" s="3"/>
      <c r="P149" s="3"/>
      <c r="Q149" s="1"/>
      <c r="R149" s="1"/>
      <c r="S149" s="1"/>
      <c r="T149" s="1"/>
      <c r="U149" s="1"/>
      <c r="V149" s="1"/>
      <c r="W149" s="1"/>
      <c r="X149" s="1"/>
      <c r="Y149" s="1"/>
      <c r="Z149" s="1"/>
      <c r="AA149" s="1"/>
      <c r="AB149" s="1"/>
      <c r="AC149" s="1"/>
      <c r="AD149" s="1"/>
      <c r="AE149" s="1"/>
      <c r="AF149" s="1"/>
      <c r="AG149" s="1"/>
      <c r="AH149" s="1"/>
      <c r="AI149" s="1"/>
      <c r="AJ149" s="1"/>
      <c r="AK149" s="1"/>
      <c r="AL149" s="1"/>
    </row>
    <row r="150" spans="1:38" ht="15.75" customHeight="1">
      <c r="A150" s="1"/>
      <c r="B150" s="3"/>
      <c r="C150" s="3"/>
      <c r="D150" s="3"/>
      <c r="E150" s="3"/>
      <c r="F150" s="3"/>
      <c r="G150" s="3"/>
      <c r="H150" s="3"/>
      <c r="I150" s="1"/>
      <c r="J150" s="3"/>
      <c r="K150" s="3"/>
      <c r="L150" s="3"/>
      <c r="M150" s="3"/>
      <c r="N150" s="3"/>
      <c r="O150" s="3"/>
      <c r="P150" s="3"/>
      <c r="Q150" s="1"/>
      <c r="R150" s="1"/>
      <c r="S150" s="1"/>
      <c r="T150" s="1"/>
      <c r="U150" s="1"/>
      <c r="V150" s="1"/>
      <c r="W150" s="1"/>
      <c r="X150" s="1"/>
      <c r="Y150" s="1"/>
      <c r="Z150" s="1"/>
      <c r="AA150" s="1"/>
      <c r="AB150" s="1"/>
      <c r="AC150" s="1"/>
      <c r="AD150" s="1"/>
      <c r="AE150" s="1"/>
      <c r="AF150" s="1"/>
      <c r="AG150" s="1"/>
      <c r="AH150" s="1"/>
      <c r="AI150" s="1"/>
      <c r="AJ150" s="1"/>
      <c r="AK150" s="1"/>
      <c r="AL150" s="1"/>
    </row>
    <row r="151" spans="1:38" ht="15.75" customHeight="1">
      <c r="A151" s="1"/>
      <c r="B151" s="3"/>
      <c r="C151" s="3"/>
      <c r="D151" s="3"/>
      <c r="E151" s="3"/>
      <c r="F151" s="3"/>
      <c r="G151" s="3"/>
      <c r="H151" s="3"/>
      <c r="I151" s="1"/>
      <c r="J151" s="3"/>
      <c r="K151" s="3"/>
      <c r="L151" s="3"/>
      <c r="M151" s="3"/>
      <c r="N151" s="3"/>
      <c r="O151" s="3"/>
      <c r="P151" s="3"/>
      <c r="Q151" s="1"/>
      <c r="R151" s="1"/>
      <c r="S151" s="1"/>
      <c r="T151" s="1"/>
      <c r="U151" s="1"/>
      <c r="V151" s="1"/>
      <c r="W151" s="1"/>
      <c r="X151" s="1"/>
      <c r="Y151" s="1"/>
      <c r="Z151" s="1"/>
      <c r="AA151" s="1"/>
      <c r="AB151" s="1"/>
      <c r="AC151" s="1"/>
      <c r="AD151" s="1"/>
      <c r="AE151" s="1"/>
      <c r="AF151" s="1"/>
      <c r="AG151" s="1"/>
      <c r="AH151" s="1"/>
      <c r="AI151" s="1"/>
      <c r="AJ151" s="1"/>
      <c r="AK151" s="1"/>
      <c r="AL151" s="1"/>
    </row>
    <row r="152" spans="1:38" ht="15.75" customHeight="1">
      <c r="A152" s="1"/>
      <c r="B152" s="3"/>
      <c r="C152" s="3"/>
      <c r="D152" s="3"/>
      <c r="E152" s="3"/>
      <c r="F152" s="3"/>
      <c r="G152" s="3"/>
      <c r="H152" s="3"/>
      <c r="I152" s="1"/>
      <c r="J152" s="3"/>
      <c r="K152" s="3"/>
      <c r="L152" s="3"/>
      <c r="M152" s="3"/>
      <c r="N152" s="3"/>
      <c r="O152" s="3"/>
      <c r="P152" s="3"/>
      <c r="Q152" s="1"/>
      <c r="R152" s="1"/>
      <c r="S152" s="1"/>
      <c r="T152" s="1"/>
      <c r="U152" s="1"/>
      <c r="V152" s="1"/>
      <c r="W152" s="1"/>
      <c r="X152" s="1"/>
      <c r="Y152" s="1"/>
      <c r="Z152" s="1"/>
      <c r="AA152" s="1"/>
      <c r="AB152" s="1"/>
      <c r="AC152" s="1"/>
      <c r="AD152" s="1"/>
      <c r="AE152" s="1"/>
      <c r="AF152" s="1"/>
      <c r="AG152" s="1"/>
      <c r="AH152" s="1"/>
      <c r="AI152" s="1"/>
      <c r="AJ152" s="1"/>
      <c r="AK152" s="1"/>
      <c r="AL152" s="1"/>
    </row>
    <row r="153" spans="1:38" ht="15.75" customHeight="1">
      <c r="A153" s="1"/>
      <c r="B153" s="3"/>
      <c r="C153" s="3"/>
      <c r="D153" s="3"/>
      <c r="E153" s="3"/>
      <c r="F153" s="3"/>
      <c r="G153" s="3"/>
      <c r="H153" s="3"/>
      <c r="I153" s="1"/>
      <c r="J153" s="3"/>
      <c r="K153" s="3"/>
      <c r="L153" s="3"/>
      <c r="M153" s="3"/>
      <c r="N153" s="3"/>
      <c r="O153" s="3"/>
      <c r="P153" s="3"/>
      <c r="Q153" s="1"/>
      <c r="R153" s="1"/>
      <c r="S153" s="1"/>
      <c r="T153" s="1"/>
      <c r="U153" s="1"/>
      <c r="V153" s="1"/>
      <c r="W153" s="1"/>
      <c r="X153" s="1"/>
      <c r="Y153" s="1"/>
      <c r="Z153" s="1"/>
      <c r="AA153" s="1"/>
      <c r="AB153" s="1"/>
      <c r="AC153" s="1"/>
      <c r="AD153" s="1"/>
      <c r="AE153" s="1"/>
      <c r="AF153" s="1"/>
      <c r="AG153" s="1"/>
      <c r="AH153" s="1"/>
      <c r="AI153" s="1"/>
      <c r="AJ153" s="1"/>
      <c r="AK153" s="1"/>
      <c r="AL153" s="1"/>
    </row>
    <row r="154" spans="1:38" ht="15.75" customHeight="1">
      <c r="A154" s="1"/>
      <c r="B154" s="3"/>
      <c r="C154" s="3"/>
      <c r="D154" s="3"/>
      <c r="E154" s="3"/>
      <c r="F154" s="3"/>
      <c r="G154" s="3"/>
      <c r="H154" s="3"/>
      <c r="I154" s="1"/>
      <c r="J154" s="3"/>
      <c r="K154" s="3"/>
      <c r="L154" s="3"/>
      <c r="M154" s="3"/>
      <c r="N154" s="3"/>
      <c r="O154" s="3"/>
      <c r="P154" s="3"/>
      <c r="Q154" s="1"/>
      <c r="R154" s="1"/>
      <c r="S154" s="1"/>
      <c r="T154" s="1"/>
      <c r="U154" s="1"/>
      <c r="V154" s="1"/>
      <c r="W154" s="1"/>
      <c r="X154" s="1"/>
      <c r="Y154" s="1"/>
      <c r="Z154" s="1"/>
      <c r="AA154" s="1"/>
      <c r="AB154" s="1"/>
      <c r="AC154" s="1"/>
      <c r="AD154" s="1"/>
      <c r="AE154" s="1"/>
      <c r="AF154" s="1"/>
      <c r="AG154" s="1"/>
      <c r="AH154" s="1"/>
      <c r="AI154" s="1"/>
      <c r="AJ154" s="1"/>
      <c r="AK154" s="1"/>
      <c r="AL154" s="1"/>
    </row>
    <row r="155" spans="1:38" ht="15.75" customHeight="1">
      <c r="A155" s="1"/>
      <c r="B155" s="3"/>
      <c r="C155" s="3"/>
      <c r="D155" s="3"/>
      <c r="E155" s="3"/>
      <c r="F155" s="3"/>
      <c r="G155" s="3"/>
      <c r="H155" s="3"/>
      <c r="I155" s="1"/>
      <c r="J155" s="3"/>
      <c r="K155" s="3"/>
      <c r="L155" s="3"/>
      <c r="M155" s="3"/>
      <c r="N155" s="3"/>
      <c r="O155" s="3"/>
      <c r="P155" s="3"/>
      <c r="Q155" s="1"/>
      <c r="R155" s="1"/>
      <c r="S155" s="1"/>
      <c r="T155" s="1"/>
      <c r="U155" s="1"/>
      <c r="V155" s="1"/>
      <c r="W155" s="1"/>
      <c r="X155" s="1"/>
      <c r="Y155" s="1"/>
      <c r="Z155" s="1"/>
      <c r="AA155" s="1"/>
      <c r="AB155" s="1"/>
      <c r="AC155" s="1"/>
      <c r="AD155" s="1"/>
      <c r="AE155" s="1"/>
      <c r="AF155" s="1"/>
      <c r="AG155" s="1"/>
      <c r="AH155" s="1"/>
      <c r="AI155" s="1"/>
      <c r="AJ155" s="1"/>
      <c r="AK155" s="1"/>
      <c r="AL155" s="1"/>
    </row>
    <row r="156" spans="1:38" ht="15.75" customHeight="1">
      <c r="A156" s="1"/>
      <c r="B156" s="3"/>
      <c r="C156" s="3"/>
      <c r="D156" s="3"/>
      <c r="E156" s="3"/>
      <c r="F156" s="3"/>
      <c r="G156" s="3"/>
      <c r="H156" s="3"/>
      <c r="I156" s="1"/>
      <c r="J156" s="3"/>
      <c r="K156" s="3"/>
      <c r="L156" s="3"/>
      <c r="M156" s="3"/>
      <c r="N156" s="3"/>
      <c r="O156" s="3"/>
      <c r="P156" s="3"/>
      <c r="Q156" s="1"/>
      <c r="R156" s="1"/>
      <c r="S156" s="1"/>
      <c r="T156" s="1"/>
      <c r="U156" s="1"/>
      <c r="V156" s="1"/>
      <c r="W156" s="1"/>
      <c r="X156" s="1"/>
      <c r="Y156" s="1"/>
      <c r="Z156" s="1"/>
      <c r="AA156" s="1"/>
      <c r="AB156" s="1"/>
      <c r="AC156" s="1"/>
      <c r="AD156" s="1"/>
      <c r="AE156" s="1"/>
      <c r="AF156" s="1"/>
      <c r="AG156" s="1"/>
      <c r="AH156" s="1"/>
      <c r="AI156" s="1"/>
      <c r="AJ156" s="1"/>
      <c r="AK156" s="1"/>
      <c r="AL156" s="1"/>
    </row>
    <row r="157" spans="1:38" ht="15.75" customHeight="1">
      <c r="A157" s="1"/>
      <c r="B157" s="3"/>
      <c r="C157" s="3"/>
      <c r="D157" s="3"/>
      <c r="E157" s="3"/>
      <c r="F157" s="3"/>
      <c r="G157" s="3"/>
      <c r="H157" s="3"/>
      <c r="I157" s="1"/>
      <c r="J157" s="3"/>
      <c r="K157" s="3"/>
      <c r="L157" s="3"/>
      <c r="M157" s="3"/>
      <c r="N157" s="3"/>
      <c r="O157" s="3"/>
      <c r="P157" s="3"/>
      <c r="Q157" s="1"/>
      <c r="R157" s="1"/>
      <c r="S157" s="1"/>
      <c r="T157" s="1"/>
      <c r="U157" s="1"/>
      <c r="V157" s="1"/>
      <c r="W157" s="1"/>
      <c r="X157" s="1"/>
      <c r="Y157" s="1"/>
      <c r="Z157" s="1"/>
      <c r="AA157" s="1"/>
      <c r="AB157" s="1"/>
      <c r="AC157" s="1"/>
      <c r="AD157" s="1"/>
      <c r="AE157" s="1"/>
      <c r="AF157" s="1"/>
      <c r="AG157" s="1"/>
      <c r="AH157" s="1"/>
      <c r="AI157" s="1"/>
      <c r="AJ157" s="1"/>
      <c r="AK157" s="1"/>
      <c r="AL157" s="1"/>
    </row>
    <row r="158" spans="1:38" ht="15.75" customHeight="1">
      <c r="A158" s="1"/>
      <c r="B158" s="3"/>
      <c r="C158" s="3"/>
      <c r="D158" s="3"/>
      <c r="E158" s="3"/>
      <c r="F158" s="3"/>
      <c r="G158" s="3"/>
      <c r="H158" s="3"/>
      <c r="I158" s="1"/>
      <c r="J158" s="3"/>
      <c r="K158" s="3"/>
      <c r="L158" s="3"/>
      <c r="M158" s="3"/>
      <c r="N158" s="3"/>
      <c r="O158" s="3"/>
      <c r="P158" s="3"/>
      <c r="Q158" s="1"/>
      <c r="R158" s="1"/>
      <c r="S158" s="1"/>
      <c r="T158" s="1"/>
      <c r="U158" s="1"/>
      <c r="V158" s="1"/>
      <c r="W158" s="1"/>
      <c r="X158" s="1"/>
      <c r="Y158" s="1"/>
      <c r="Z158" s="1"/>
      <c r="AA158" s="1"/>
      <c r="AB158" s="1"/>
      <c r="AC158" s="1"/>
      <c r="AD158" s="1"/>
      <c r="AE158" s="1"/>
      <c r="AF158" s="1"/>
      <c r="AG158" s="1"/>
      <c r="AH158" s="1"/>
      <c r="AI158" s="1"/>
      <c r="AJ158" s="1"/>
      <c r="AK158" s="1"/>
      <c r="AL158" s="1"/>
    </row>
    <row r="159" spans="1:38" ht="15.75" customHeight="1">
      <c r="A159" s="1"/>
      <c r="B159" s="3"/>
      <c r="C159" s="3"/>
      <c r="D159" s="3"/>
      <c r="E159" s="3"/>
      <c r="F159" s="3"/>
      <c r="G159" s="3"/>
      <c r="H159" s="3"/>
      <c r="I159" s="1"/>
      <c r="J159" s="3"/>
      <c r="K159" s="3"/>
      <c r="L159" s="3"/>
      <c r="M159" s="3"/>
      <c r="N159" s="3"/>
      <c r="O159" s="3"/>
      <c r="P159" s="3"/>
      <c r="Q159" s="1"/>
      <c r="R159" s="1"/>
      <c r="S159" s="1"/>
      <c r="T159" s="1"/>
      <c r="U159" s="1"/>
      <c r="V159" s="1"/>
      <c r="W159" s="1"/>
      <c r="X159" s="1"/>
      <c r="Y159" s="1"/>
      <c r="Z159" s="1"/>
      <c r="AA159" s="1"/>
      <c r="AB159" s="1"/>
      <c r="AC159" s="1"/>
      <c r="AD159" s="1"/>
      <c r="AE159" s="1"/>
      <c r="AF159" s="1"/>
      <c r="AG159" s="1"/>
      <c r="AH159" s="1"/>
      <c r="AI159" s="1"/>
      <c r="AJ159" s="1"/>
      <c r="AK159" s="1"/>
      <c r="AL159" s="1"/>
    </row>
    <row r="160" spans="1:38" ht="15.75" customHeight="1">
      <c r="A160" s="1"/>
      <c r="B160" s="3"/>
      <c r="C160" s="3"/>
      <c r="D160" s="3"/>
      <c r="E160" s="3"/>
      <c r="F160" s="3"/>
      <c r="G160" s="3"/>
      <c r="H160" s="3"/>
      <c r="I160" s="1"/>
      <c r="J160" s="3"/>
      <c r="K160" s="3"/>
      <c r="L160" s="3"/>
      <c r="M160" s="3"/>
      <c r="N160" s="3"/>
      <c r="O160" s="3"/>
      <c r="P160" s="3"/>
      <c r="Q160" s="1"/>
      <c r="R160" s="1"/>
      <c r="S160" s="1"/>
      <c r="T160" s="1"/>
      <c r="U160" s="1"/>
      <c r="V160" s="1"/>
      <c r="W160" s="1"/>
      <c r="X160" s="1"/>
      <c r="Y160" s="1"/>
      <c r="Z160" s="1"/>
      <c r="AA160" s="1"/>
      <c r="AB160" s="1"/>
      <c r="AC160" s="1"/>
      <c r="AD160" s="1"/>
      <c r="AE160" s="1"/>
      <c r="AF160" s="1"/>
      <c r="AG160" s="1"/>
      <c r="AH160" s="1"/>
      <c r="AI160" s="1"/>
      <c r="AJ160" s="1"/>
      <c r="AK160" s="1"/>
      <c r="AL160" s="1"/>
    </row>
    <row r="161" spans="1:38" ht="15.75" customHeight="1">
      <c r="A161" s="1"/>
      <c r="B161" s="3"/>
      <c r="C161" s="3"/>
      <c r="D161" s="3"/>
      <c r="E161" s="3"/>
      <c r="F161" s="3"/>
      <c r="G161" s="3"/>
      <c r="H161" s="3"/>
      <c r="I161" s="1"/>
      <c r="J161" s="3"/>
      <c r="K161" s="3"/>
      <c r="L161" s="3"/>
      <c r="M161" s="3"/>
      <c r="N161" s="3"/>
      <c r="O161" s="3"/>
      <c r="P161" s="3"/>
      <c r="Q161" s="1"/>
      <c r="R161" s="1"/>
      <c r="S161" s="1"/>
      <c r="T161" s="1"/>
      <c r="U161" s="1"/>
      <c r="V161" s="1"/>
      <c r="W161" s="1"/>
      <c r="X161" s="1"/>
      <c r="Y161" s="1"/>
      <c r="Z161" s="1"/>
      <c r="AA161" s="1"/>
      <c r="AB161" s="1"/>
      <c r="AC161" s="1"/>
      <c r="AD161" s="1"/>
      <c r="AE161" s="1"/>
      <c r="AF161" s="1"/>
      <c r="AG161" s="1"/>
      <c r="AH161" s="1"/>
      <c r="AI161" s="1"/>
      <c r="AJ161" s="1"/>
      <c r="AK161" s="1"/>
      <c r="AL161" s="1"/>
    </row>
    <row r="162" spans="1:38" ht="15.75" customHeight="1">
      <c r="A162" s="1"/>
      <c r="B162" s="3"/>
      <c r="C162" s="3"/>
      <c r="D162" s="3"/>
      <c r="E162" s="3"/>
      <c r="F162" s="3"/>
      <c r="G162" s="3"/>
      <c r="H162" s="3"/>
      <c r="I162" s="1"/>
      <c r="J162" s="3"/>
      <c r="K162" s="3"/>
      <c r="L162" s="3"/>
      <c r="M162" s="3"/>
      <c r="N162" s="3"/>
      <c r="O162" s="3"/>
      <c r="P162" s="3"/>
      <c r="Q162" s="1"/>
      <c r="R162" s="1"/>
      <c r="S162" s="1"/>
      <c r="T162" s="1"/>
      <c r="U162" s="1"/>
      <c r="V162" s="1"/>
      <c r="W162" s="1"/>
      <c r="X162" s="1"/>
      <c r="Y162" s="1"/>
      <c r="Z162" s="1"/>
      <c r="AA162" s="1"/>
      <c r="AB162" s="1"/>
      <c r="AC162" s="1"/>
      <c r="AD162" s="1"/>
      <c r="AE162" s="1"/>
      <c r="AF162" s="1"/>
      <c r="AG162" s="1"/>
      <c r="AH162" s="1"/>
      <c r="AI162" s="1"/>
      <c r="AJ162" s="1"/>
      <c r="AK162" s="1"/>
      <c r="AL162" s="1"/>
    </row>
    <row r="163" spans="1:38" ht="15.75" customHeight="1">
      <c r="A163" s="1"/>
      <c r="B163" s="3"/>
      <c r="C163" s="3"/>
      <c r="D163" s="3"/>
      <c r="E163" s="3"/>
      <c r="F163" s="3"/>
      <c r="G163" s="3"/>
      <c r="H163" s="3"/>
      <c r="I163" s="1"/>
      <c r="J163" s="3"/>
      <c r="K163" s="3"/>
      <c r="L163" s="3"/>
      <c r="M163" s="3"/>
      <c r="N163" s="3"/>
      <c r="O163" s="3"/>
      <c r="P163" s="3"/>
      <c r="Q163" s="1"/>
      <c r="R163" s="1"/>
      <c r="S163" s="1"/>
      <c r="T163" s="1"/>
      <c r="U163" s="1"/>
      <c r="V163" s="1"/>
      <c r="W163" s="1"/>
      <c r="X163" s="1"/>
      <c r="Y163" s="1"/>
      <c r="Z163" s="1"/>
      <c r="AA163" s="1"/>
      <c r="AB163" s="1"/>
      <c r="AC163" s="1"/>
      <c r="AD163" s="1"/>
      <c r="AE163" s="1"/>
      <c r="AF163" s="1"/>
      <c r="AG163" s="1"/>
      <c r="AH163" s="1"/>
      <c r="AI163" s="1"/>
      <c r="AJ163" s="1"/>
      <c r="AK163" s="1"/>
      <c r="AL163" s="1"/>
    </row>
    <row r="164" spans="1:38" ht="15.75" customHeight="1">
      <c r="A164" s="1"/>
      <c r="B164" s="3"/>
      <c r="C164" s="3"/>
      <c r="D164" s="3"/>
      <c r="E164" s="3"/>
      <c r="F164" s="3"/>
      <c r="G164" s="3"/>
      <c r="H164" s="3"/>
      <c r="I164" s="1"/>
      <c r="J164" s="3"/>
      <c r="K164" s="3"/>
      <c r="L164" s="3"/>
      <c r="M164" s="3"/>
      <c r="N164" s="3"/>
      <c r="O164" s="3"/>
      <c r="P164" s="3"/>
      <c r="Q164" s="1"/>
      <c r="R164" s="1"/>
      <c r="S164" s="1"/>
      <c r="T164" s="1"/>
      <c r="U164" s="1"/>
      <c r="V164" s="1"/>
      <c r="W164" s="1"/>
      <c r="X164" s="1"/>
      <c r="Y164" s="1"/>
      <c r="Z164" s="1"/>
      <c r="AA164" s="1"/>
      <c r="AB164" s="1"/>
      <c r="AC164" s="1"/>
      <c r="AD164" s="1"/>
      <c r="AE164" s="1"/>
      <c r="AF164" s="1"/>
      <c r="AG164" s="1"/>
      <c r="AH164" s="1"/>
      <c r="AI164" s="1"/>
      <c r="AJ164" s="1"/>
      <c r="AK164" s="1"/>
      <c r="AL164" s="1"/>
    </row>
    <row r="165" spans="1:38" ht="15.75" customHeight="1">
      <c r="A165" s="1"/>
      <c r="B165" s="3"/>
      <c r="C165" s="3"/>
      <c r="D165" s="3"/>
      <c r="E165" s="3"/>
      <c r="F165" s="3"/>
      <c r="G165" s="3"/>
      <c r="H165" s="3"/>
      <c r="I165" s="1"/>
      <c r="J165" s="3"/>
      <c r="K165" s="3"/>
      <c r="L165" s="3"/>
      <c r="M165" s="3"/>
      <c r="N165" s="3"/>
      <c r="O165" s="3"/>
      <c r="P165" s="3"/>
      <c r="Q165" s="1"/>
      <c r="R165" s="1"/>
      <c r="S165" s="1"/>
      <c r="T165" s="1"/>
      <c r="U165" s="1"/>
      <c r="V165" s="1"/>
      <c r="W165" s="1"/>
      <c r="X165" s="1"/>
      <c r="Y165" s="1"/>
      <c r="Z165" s="1"/>
      <c r="AA165" s="1"/>
      <c r="AB165" s="1"/>
      <c r="AC165" s="1"/>
      <c r="AD165" s="1"/>
      <c r="AE165" s="1"/>
      <c r="AF165" s="1"/>
      <c r="AG165" s="1"/>
      <c r="AH165" s="1"/>
      <c r="AI165" s="1"/>
      <c r="AJ165" s="1"/>
      <c r="AK165" s="1"/>
      <c r="AL165" s="1"/>
    </row>
    <row r="166" spans="1:38" ht="15.75" customHeight="1">
      <c r="A166" s="1"/>
      <c r="B166" s="3"/>
      <c r="C166" s="3"/>
      <c r="D166" s="3"/>
      <c r="E166" s="3"/>
      <c r="F166" s="3"/>
      <c r="G166" s="3"/>
      <c r="H166" s="3"/>
      <c r="I166" s="1"/>
      <c r="J166" s="3"/>
      <c r="K166" s="3"/>
      <c r="L166" s="3"/>
      <c r="M166" s="3"/>
      <c r="N166" s="3"/>
      <c r="O166" s="3"/>
      <c r="P166" s="3"/>
      <c r="Q166" s="1"/>
      <c r="R166" s="1"/>
      <c r="S166" s="1"/>
      <c r="T166" s="1"/>
      <c r="U166" s="1"/>
      <c r="V166" s="1"/>
      <c r="W166" s="1"/>
      <c r="X166" s="1"/>
      <c r="Y166" s="1"/>
      <c r="Z166" s="1"/>
      <c r="AA166" s="1"/>
      <c r="AB166" s="1"/>
      <c r="AC166" s="1"/>
      <c r="AD166" s="1"/>
      <c r="AE166" s="1"/>
      <c r="AF166" s="1"/>
      <c r="AG166" s="1"/>
      <c r="AH166" s="1"/>
      <c r="AI166" s="1"/>
      <c r="AJ166" s="1"/>
      <c r="AK166" s="1"/>
      <c r="AL166" s="1"/>
    </row>
    <row r="167" spans="1:38" ht="15.75" customHeight="1">
      <c r="A167" s="1"/>
      <c r="B167" s="3"/>
      <c r="C167" s="3"/>
      <c r="D167" s="3"/>
      <c r="E167" s="3"/>
      <c r="F167" s="3"/>
      <c r="G167" s="3"/>
      <c r="H167" s="3"/>
      <c r="I167" s="1"/>
      <c r="J167" s="3"/>
      <c r="K167" s="3"/>
      <c r="L167" s="3"/>
      <c r="M167" s="3"/>
      <c r="N167" s="3"/>
      <c r="O167" s="3"/>
      <c r="P167" s="3"/>
      <c r="Q167" s="1"/>
      <c r="R167" s="1"/>
      <c r="S167" s="1"/>
      <c r="T167" s="1"/>
      <c r="U167" s="1"/>
      <c r="V167" s="1"/>
      <c r="W167" s="1"/>
      <c r="X167" s="1"/>
      <c r="Y167" s="1"/>
      <c r="Z167" s="1"/>
      <c r="AA167" s="1"/>
      <c r="AB167" s="1"/>
      <c r="AC167" s="1"/>
      <c r="AD167" s="1"/>
      <c r="AE167" s="1"/>
      <c r="AF167" s="1"/>
      <c r="AG167" s="1"/>
      <c r="AH167" s="1"/>
      <c r="AI167" s="1"/>
      <c r="AJ167" s="1"/>
      <c r="AK167" s="1"/>
      <c r="AL167" s="1"/>
    </row>
    <row r="168" spans="1:38" ht="15.75" customHeight="1">
      <c r="A168" s="1"/>
      <c r="B168" s="3"/>
      <c r="C168" s="3"/>
      <c r="D168" s="3"/>
      <c r="E168" s="3"/>
      <c r="F168" s="3"/>
      <c r="G168" s="3"/>
      <c r="H168" s="3"/>
      <c r="I168" s="1"/>
      <c r="J168" s="3"/>
      <c r="K168" s="3"/>
      <c r="L168" s="3"/>
      <c r="M168" s="3"/>
      <c r="N168" s="3"/>
      <c r="O168" s="3"/>
      <c r="P168" s="3"/>
      <c r="Q168" s="1"/>
      <c r="R168" s="1"/>
      <c r="S168" s="1"/>
      <c r="T168" s="1"/>
      <c r="U168" s="1"/>
      <c r="V168" s="1"/>
      <c r="W168" s="1"/>
      <c r="X168" s="1"/>
      <c r="Y168" s="1"/>
      <c r="Z168" s="1"/>
      <c r="AA168" s="1"/>
      <c r="AB168" s="1"/>
      <c r="AC168" s="1"/>
      <c r="AD168" s="1"/>
      <c r="AE168" s="1"/>
      <c r="AF168" s="1"/>
      <c r="AG168" s="1"/>
      <c r="AH168" s="1"/>
      <c r="AI168" s="1"/>
      <c r="AJ168" s="1"/>
      <c r="AK168" s="1"/>
      <c r="AL168" s="1"/>
    </row>
    <row r="169" spans="1:38" ht="15.75" customHeight="1">
      <c r="A169" s="1"/>
      <c r="B169" s="3"/>
      <c r="C169" s="3"/>
      <c r="D169" s="3"/>
      <c r="E169" s="3"/>
      <c r="F169" s="3"/>
      <c r="G169" s="3"/>
      <c r="H169" s="3"/>
      <c r="I169" s="1"/>
      <c r="J169" s="3"/>
      <c r="K169" s="3"/>
      <c r="L169" s="3"/>
      <c r="M169" s="3"/>
      <c r="N169" s="3"/>
      <c r="O169" s="3"/>
      <c r="P169" s="3"/>
      <c r="Q169" s="1"/>
      <c r="R169" s="1"/>
      <c r="S169" s="1"/>
      <c r="T169" s="1"/>
      <c r="U169" s="1"/>
      <c r="V169" s="1"/>
      <c r="W169" s="1"/>
      <c r="X169" s="1"/>
      <c r="Y169" s="1"/>
      <c r="Z169" s="1"/>
      <c r="AA169" s="1"/>
      <c r="AB169" s="1"/>
      <c r="AC169" s="1"/>
      <c r="AD169" s="1"/>
      <c r="AE169" s="1"/>
      <c r="AF169" s="1"/>
      <c r="AG169" s="1"/>
      <c r="AH169" s="1"/>
      <c r="AI169" s="1"/>
      <c r="AJ169" s="1"/>
      <c r="AK169" s="1"/>
      <c r="AL169" s="1"/>
    </row>
    <row r="170" spans="1:38" ht="15.75" customHeight="1">
      <c r="A170" s="1"/>
      <c r="B170" s="3"/>
      <c r="C170" s="3"/>
      <c r="D170" s="3"/>
      <c r="E170" s="3"/>
      <c r="F170" s="3"/>
      <c r="G170" s="3"/>
      <c r="H170" s="3"/>
      <c r="I170" s="1"/>
      <c r="J170" s="3"/>
      <c r="K170" s="3"/>
      <c r="L170" s="3"/>
      <c r="M170" s="3"/>
      <c r="N170" s="3"/>
      <c r="O170" s="3"/>
      <c r="P170" s="3"/>
      <c r="Q170" s="1"/>
      <c r="R170" s="1"/>
      <c r="S170" s="1"/>
      <c r="T170" s="1"/>
      <c r="U170" s="1"/>
      <c r="V170" s="1"/>
      <c r="W170" s="1"/>
      <c r="X170" s="1"/>
      <c r="Y170" s="1"/>
      <c r="Z170" s="1"/>
      <c r="AA170" s="1"/>
      <c r="AB170" s="1"/>
      <c r="AC170" s="1"/>
      <c r="AD170" s="1"/>
      <c r="AE170" s="1"/>
      <c r="AF170" s="1"/>
      <c r="AG170" s="1"/>
      <c r="AH170" s="1"/>
      <c r="AI170" s="1"/>
      <c r="AJ170" s="1"/>
      <c r="AK170" s="1"/>
      <c r="AL170" s="1"/>
    </row>
    <row r="171" spans="1:38" ht="15.75" customHeight="1">
      <c r="A171" s="1"/>
      <c r="B171" s="3"/>
      <c r="C171" s="3"/>
      <c r="D171" s="3"/>
      <c r="E171" s="3"/>
      <c r="F171" s="3"/>
      <c r="G171" s="3"/>
      <c r="H171" s="3"/>
      <c r="I171" s="1"/>
      <c r="J171" s="3"/>
      <c r="K171" s="3"/>
      <c r="L171" s="3"/>
      <c r="M171" s="3"/>
      <c r="N171" s="3"/>
      <c r="O171" s="3"/>
      <c r="P171" s="3"/>
      <c r="Q171" s="1"/>
      <c r="R171" s="1"/>
      <c r="S171" s="1"/>
      <c r="T171" s="1"/>
      <c r="U171" s="1"/>
      <c r="V171" s="1"/>
      <c r="W171" s="1"/>
      <c r="X171" s="1"/>
      <c r="Y171" s="1"/>
      <c r="Z171" s="1"/>
      <c r="AA171" s="1"/>
      <c r="AB171" s="1"/>
      <c r="AC171" s="1"/>
      <c r="AD171" s="1"/>
      <c r="AE171" s="1"/>
      <c r="AF171" s="1"/>
      <c r="AG171" s="1"/>
      <c r="AH171" s="1"/>
      <c r="AI171" s="1"/>
      <c r="AJ171" s="1"/>
      <c r="AK171" s="1"/>
      <c r="AL171" s="1"/>
    </row>
    <row r="172" spans="1:38" ht="15.75" customHeight="1">
      <c r="A172" s="1"/>
      <c r="B172" s="3"/>
      <c r="C172" s="3"/>
      <c r="D172" s="3"/>
      <c r="E172" s="3"/>
      <c r="F172" s="3"/>
      <c r="G172" s="3"/>
      <c r="H172" s="3"/>
      <c r="I172" s="1"/>
      <c r="J172" s="3"/>
      <c r="K172" s="3"/>
      <c r="L172" s="3"/>
      <c r="M172" s="3"/>
      <c r="N172" s="3"/>
      <c r="O172" s="3"/>
      <c r="P172" s="3"/>
      <c r="Q172" s="1"/>
      <c r="R172" s="1"/>
      <c r="S172" s="1"/>
      <c r="T172" s="1"/>
      <c r="U172" s="1"/>
      <c r="V172" s="1"/>
      <c r="W172" s="1"/>
      <c r="X172" s="1"/>
      <c r="Y172" s="1"/>
      <c r="Z172" s="1"/>
      <c r="AA172" s="1"/>
      <c r="AB172" s="1"/>
      <c r="AC172" s="1"/>
      <c r="AD172" s="1"/>
      <c r="AE172" s="1"/>
      <c r="AF172" s="1"/>
      <c r="AG172" s="1"/>
      <c r="AH172" s="1"/>
      <c r="AI172" s="1"/>
      <c r="AJ172" s="1"/>
      <c r="AK172" s="1"/>
      <c r="AL172" s="1"/>
    </row>
    <row r="173" spans="1:38" ht="15.75" customHeight="1">
      <c r="A173" s="1"/>
      <c r="B173" s="3"/>
      <c r="C173" s="3"/>
      <c r="D173" s="3"/>
      <c r="E173" s="3"/>
      <c r="F173" s="3"/>
      <c r="G173" s="3"/>
      <c r="H173" s="3"/>
      <c r="I173" s="1"/>
      <c r="J173" s="3"/>
      <c r="K173" s="3"/>
      <c r="L173" s="3"/>
      <c r="M173" s="3"/>
      <c r="N173" s="3"/>
      <c r="O173" s="3"/>
      <c r="P173" s="3"/>
      <c r="Q173" s="1"/>
      <c r="R173" s="1"/>
      <c r="S173" s="1"/>
      <c r="T173" s="1"/>
      <c r="U173" s="1"/>
      <c r="V173" s="1"/>
      <c r="W173" s="1"/>
      <c r="X173" s="1"/>
      <c r="Y173" s="1"/>
      <c r="Z173" s="1"/>
      <c r="AA173" s="1"/>
      <c r="AB173" s="1"/>
      <c r="AC173" s="1"/>
      <c r="AD173" s="1"/>
      <c r="AE173" s="1"/>
      <c r="AF173" s="1"/>
      <c r="AG173" s="1"/>
      <c r="AH173" s="1"/>
      <c r="AI173" s="1"/>
      <c r="AJ173" s="1"/>
      <c r="AK173" s="1"/>
      <c r="AL173" s="1"/>
    </row>
    <row r="174" spans="1:38" ht="15.75" customHeight="1">
      <c r="A174" s="1"/>
      <c r="B174" s="3"/>
      <c r="C174" s="3"/>
      <c r="D174" s="3"/>
      <c r="E174" s="3"/>
      <c r="F174" s="3"/>
      <c r="G174" s="3"/>
      <c r="H174" s="3"/>
      <c r="I174" s="1"/>
      <c r="J174" s="3"/>
      <c r="K174" s="3"/>
      <c r="L174" s="3"/>
      <c r="M174" s="3"/>
      <c r="N174" s="3"/>
      <c r="O174" s="3"/>
      <c r="P174" s="3"/>
      <c r="Q174" s="1"/>
      <c r="R174" s="1"/>
      <c r="S174" s="1"/>
      <c r="T174" s="1"/>
      <c r="U174" s="1"/>
      <c r="V174" s="1"/>
      <c r="W174" s="1"/>
      <c r="X174" s="1"/>
      <c r="Y174" s="1"/>
      <c r="Z174" s="1"/>
      <c r="AA174" s="1"/>
      <c r="AB174" s="1"/>
      <c r="AC174" s="1"/>
      <c r="AD174" s="1"/>
      <c r="AE174" s="1"/>
      <c r="AF174" s="1"/>
      <c r="AG174" s="1"/>
      <c r="AH174" s="1"/>
      <c r="AI174" s="1"/>
      <c r="AJ174" s="1"/>
      <c r="AK174" s="1"/>
      <c r="AL174" s="1"/>
    </row>
    <row r="175" spans="1:38" ht="15.75" customHeight="1">
      <c r="A175" s="1"/>
      <c r="B175" s="3"/>
      <c r="C175" s="3"/>
      <c r="D175" s="3"/>
      <c r="E175" s="3"/>
      <c r="F175" s="3"/>
      <c r="G175" s="3"/>
      <c r="H175" s="3"/>
      <c r="I175" s="1"/>
      <c r="J175" s="3"/>
      <c r="K175" s="3"/>
      <c r="L175" s="3"/>
      <c r="M175" s="3"/>
      <c r="N175" s="3"/>
      <c r="O175" s="3"/>
      <c r="P175" s="3"/>
      <c r="Q175" s="1"/>
      <c r="R175" s="1"/>
      <c r="S175" s="1"/>
      <c r="T175" s="1"/>
      <c r="U175" s="1"/>
      <c r="V175" s="1"/>
      <c r="W175" s="1"/>
      <c r="X175" s="1"/>
      <c r="Y175" s="1"/>
      <c r="Z175" s="1"/>
      <c r="AA175" s="1"/>
      <c r="AB175" s="1"/>
      <c r="AC175" s="1"/>
      <c r="AD175" s="1"/>
      <c r="AE175" s="1"/>
      <c r="AF175" s="1"/>
      <c r="AG175" s="1"/>
      <c r="AH175" s="1"/>
      <c r="AI175" s="1"/>
      <c r="AJ175" s="1"/>
      <c r="AK175" s="1"/>
      <c r="AL175" s="1"/>
    </row>
    <row r="176" spans="1:38" ht="15.75" customHeight="1">
      <c r="A176" s="1"/>
      <c r="B176" s="3"/>
      <c r="C176" s="3"/>
      <c r="D176" s="3"/>
      <c r="E176" s="3"/>
      <c r="F176" s="3"/>
      <c r="G176" s="3"/>
      <c r="H176" s="3"/>
      <c r="I176" s="1"/>
      <c r="J176" s="3"/>
      <c r="K176" s="3"/>
      <c r="L176" s="3"/>
      <c r="M176" s="3"/>
      <c r="N176" s="3"/>
      <c r="O176" s="3"/>
      <c r="P176" s="3"/>
      <c r="Q176" s="1"/>
      <c r="R176" s="1"/>
      <c r="S176" s="1"/>
      <c r="T176" s="1"/>
      <c r="U176" s="1"/>
      <c r="V176" s="1"/>
      <c r="W176" s="1"/>
      <c r="X176" s="1"/>
      <c r="Y176" s="1"/>
      <c r="Z176" s="1"/>
      <c r="AA176" s="1"/>
      <c r="AB176" s="1"/>
      <c r="AC176" s="1"/>
      <c r="AD176" s="1"/>
      <c r="AE176" s="1"/>
      <c r="AF176" s="1"/>
      <c r="AG176" s="1"/>
      <c r="AH176" s="1"/>
      <c r="AI176" s="1"/>
      <c r="AJ176" s="1"/>
      <c r="AK176" s="1"/>
      <c r="AL176" s="1"/>
    </row>
    <row r="177" spans="1:38" ht="15.75" customHeight="1">
      <c r="A177" s="1"/>
      <c r="B177" s="3"/>
      <c r="C177" s="3"/>
      <c r="D177" s="3"/>
      <c r="E177" s="3"/>
      <c r="F177" s="3"/>
      <c r="G177" s="3"/>
      <c r="H177" s="3"/>
      <c r="I177" s="1"/>
      <c r="J177" s="3"/>
      <c r="K177" s="3"/>
      <c r="L177" s="3"/>
      <c r="M177" s="3"/>
      <c r="N177" s="3"/>
      <c r="O177" s="3"/>
      <c r="P177" s="3"/>
      <c r="Q177" s="1"/>
      <c r="R177" s="1"/>
      <c r="S177" s="1"/>
      <c r="T177" s="1"/>
      <c r="U177" s="1"/>
      <c r="V177" s="1"/>
      <c r="W177" s="1"/>
      <c r="X177" s="1"/>
      <c r="Y177" s="1"/>
      <c r="Z177" s="1"/>
      <c r="AA177" s="1"/>
      <c r="AB177" s="1"/>
      <c r="AC177" s="1"/>
      <c r="AD177" s="1"/>
      <c r="AE177" s="1"/>
      <c r="AF177" s="1"/>
      <c r="AG177" s="1"/>
      <c r="AH177" s="1"/>
      <c r="AI177" s="1"/>
      <c r="AJ177" s="1"/>
      <c r="AK177" s="1"/>
      <c r="AL177" s="1"/>
    </row>
    <row r="178" spans="1:38" ht="15.75" customHeight="1">
      <c r="A178" s="1"/>
      <c r="B178" s="3"/>
      <c r="C178" s="3"/>
      <c r="D178" s="3"/>
      <c r="E178" s="3"/>
      <c r="F178" s="3"/>
      <c r="G178" s="3"/>
      <c r="H178" s="3"/>
      <c r="I178" s="1"/>
      <c r="J178" s="3"/>
      <c r="K178" s="3"/>
      <c r="L178" s="3"/>
      <c r="M178" s="3"/>
      <c r="N178" s="3"/>
      <c r="O178" s="3"/>
      <c r="P178" s="3"/>
      <c r="Q178" s="1"/>
      <c r="R178" s="1"/>
      <c r="S178" s="1"/>
      <c r="T178" s="1"/>
      <c r="U178" s="1"/>
      <c r="V178" s="1"/>
      <c r="W178" s="1"/>
      <c r="X178" s="1"/>
      <c r="Y178" s="1"/>
      <c r="Z178" s="1"/>
      <c r="AA178" s="1"/>
      <c r="AB178" s="1"/>
      <c r="AC178" s="1"/>
      <c r="AD178" s="1"/>
      <c r="AE178" s="1"/>
      <c r="AF178" s="1"/>
      <c r="AG178" s="1"/>
      <c r="AH178" s="1"/>
      <c r="AI178" s="1"/>
      <c r="AJ178" s="1"/>
      <c r="AK178" s="1"/>
      <c r="AL178" s="1"/>
    </row>
    <row r="179" spans="1:38" ht="15.75" customHeight="1">
      <c r="A179" s="1"/>
      <c r="B179" s="3"/>
      <c r="C179" s="3"/>
      <c r="D179" s="3"/>
      <c r="E179" s="3"/>
      <c r="F179" s="3"/>
      <c r="G179" s="3"/>
      <c r="H179" s="3"/>
      <c r="I179" s="1"/>
      <c r="J179" s="3"/>
      <c r="K179" s="3"/>
      <c r="L179" s="3"/>
      <c r="M179" s="3"/>
      <c r="N179" s="3"/>
      <c r="O179" s="3"/>
      <c r="P179" s="3"/>
      <c r="Q179" s="1"/>
      <c r="R179" s="1"/>
      <c r="S179" s="1"/>
      <c r="T179" s="1"/>
      <c r="U179" s="1"/>
      <c r="V179" s="1"/>
      <c r="W179" s="1"/>
      <c r="X179" s="1"/>
      <c r="Y179" s="1"/>
      <c r="Z179" s="1"/>
      <c r="AA179" s="1"/>
      <c r="AB179" s="1"/>
      <c r="AC179" s="1"/>
      <c r="AD179" s="1"/>
      <c r="AE179" s="1"/>
      <c r="AF179" s="1"/>
      <c r="AG179" s="1"/>
      <c r="AH179" s="1"/>
      <c r="AI179" s="1"/>
      <c r="AJ179" s="1"/>
      <c r="AK179" s="1"/>
      <c r="AL179" s="1"/>
    </row>
    <row r="180" spans="1:38" ht="15.75" customHeight="1">
      <c r="A180" s="1"/>
      <c r="B180" s="3"/>
      <c r="C180" s="3"/>
      <c r="D180" s="3"/>
      <c r="E180" s="3"/>
      <c r="F180" s="3"/>
      <c r="G180" s="3"/>
      <c r="H180" s="3"/>
      <c r="I180" s="1"/>
      <c r="J180" s="3"/>
      <c r="K180" s="3"/>
      <c r="L180" s="3"/>
      <c r="M180" s="3"/>
      <c r="N180" s="3"/>
      <c r="O180" s="3"/>
      <c r="P180" s="3"/>
      <c r="Q180" s="1"/>
      <c r="R180" s="1"/>
      <c r="S180" s="1"/>
      <c r="T180" s="1"/>
      <c r="U180" s="1"/>
      <c r="V180" s="1"/>
      <c r="W180" s="1"/>
      <c r="X180" s="1"/>
      <c r="Y180" s="1"/>
      <c r="Z180" s="1"/>
      <c r="AA180" s="1"/>
      <c r="AB180" s="1"/>
      <c r="AC180" s="1"/>
      <c r="AD180" s="1"/>
      <c r="AE180" s="1"/>
      <c r="AF180" s="1"/>
      <c r="AG180" s="1"/>
      <c r="AH180" s="1"/>
      <c r="AI180" s="1"/>
      <c r="AJ180" s="1"/>
      <c r="AK180" s="1"/>
      <c r="AL180" s="1"/>
    </row>
    <row r="181" spans="1:38" ht="15.75" customHeight="1">
      <c r="A181" s="1"/>
      <c r="B181" s="3"/>
      <c r="C181" s="3"/>
      <c r="D181" s="3"/>
      <c r="E181" s="3"/>
      <c r="F181" s="3"/>
      <c r="G181" s="3"/>
      <c r="H181" s="3"/>
      <c r="I181" s="1"/>
      <c r="J181" s="3"/>
      <c r="K181" s="3"/>
      <c r="L181" s="3"/>
      <c r="M181" s="3"/>
      <c r="N181" s="3"/>
      <c r="O181" s="3"/>
      <c r="P181" s="3"/>
      <c r="Q181" s="1"/>
      <c r="R181" s="1"/>
      <c r="S181" s="1"/>
      <c r="T181" s="1"/>
      <c r="U181" s="1"/>
      <c r="V181" s="1"/>
      <c r="W181" s="1"/>
      <c r="X181" s="1"/>
      <c r="Y181" s="1"/>
      <c r="Z181" s="1"/>
      <c r="AA181" s="1"/>
      <c r="AB181" s="1"/>
      <c r="AC181" s="1"/>
      <c r="AD181" s="1"/>
      <c r="AE181" s="1"/>
      <c r="AF181" s="1"/>
      <c r="AG181" s="1"/>
      <c r="AH181" s="1"/>
      <c r="AI181" s="1"/>
      <c r="AJ181" s="1"/>
      <c r="AK181" s="1"/>
      <c r="AL181" s="1"/>
    </row>
    <row r="182" spans="1:38" ht="15.75" customHeight="1">
      <c r="A182" s="1"/>
      <c r="B182" s="3"/>
      <c r="C182" s="3"/>
      <c r="D182" s="3"/>
      <c r="E182" s="3"/>
      <c r="F182" s="3"/>
      <c r="G182" s="3"/>
      <c r="H182" s="3"/>
      <c r="I182" s="1"/>
      <c r="J182" s="3"/>
      <c r="K182" s="3"/>
      <c r="L182" s="3"/>
      <c r="M182" s="3"/>
      <c r="N182" s="3"/>
      <c r="O182" s="3"/>
      <c r="P182" s="3"/>
      <c r="Q182" s="1"/>
      <c r="R182" s="1"/>
      <c r="S182" s="1"/>
      <c r="T182" s="1"/>
      <c r="U182" s="1"/>
      <c r="V182" s="1"/>
      <c r="W182" s="1"/>
      <c r="X182" s="1"/>
      <c r="Y182" s="1"/>
      <c r="Z182" s="1"/>
      <c r="AA182" s="1"/>
      <c r="AB182" s="1"/>
      <c r="AC182" s="1"/>
      <c r="AD182" s="1"/>
      <c r="AE182" s="1"/>
      <c r="AF182" s="1"/>
      <c r="AG182" s="1"/>
      <c r="AH182" s="1"/>
      <c r="AI182" s="1"/>
      <c r="AJ182" s="1"/>
      <c r="AK182" s="1"/>
      <c r="AL182" s="1"/>
    </row>
    <row r="183" spans="1:38" ht="15.75" customHeight="1">
      <c r="A183" s="1"/>
      <c r="B183" s="3"/>
      <c r="C183" s="3"/>
      <c r="D183" s="3"/>
      <c r="E183" s="3"/>
      <c r="F183" s="3"/>
      <c r="G183" s="3"/>
      <c r="H183" s="3"/>
      <c r="I183" s="1"/>
      <c r="J183" s="3"/>
      <c r="K183" s="3"/>
      <c r="L183" s="3"/>
      <c r="M183" s="3"/>
      <c r="N183" s="3"/>
      <c r="O183" s="3"/>
      <c r="P183" s="3"/>
      <c r="Q183" s="1"/>
      <c r="R183" s="1"/>
      <c r="S183" s="1"/>
      <c r="T183" s="1"/>
      <c r="U183" s="1"/>
      <c r="V183" s="1"/>
      <c r="W183" s="1"/>
      <c r="X183" s="1"/>
      <c r="Y183" s="1"/>
      <c r="Z183" s="1"/>
      <c r="AA183" s="1"/>
      <c r="AB183" s="1"/>
      <c r="AC183" s="1"/>
      <c r="AD183" s="1"/>
      <c r="AE183" s="1"/>
      <c r="AF183" s="1"/>
      <c r="AG183" s="1"/>
      <c r="AH183" s="1"/>
      <c r="AI183" s="1"/>
      <c r="AJ183" s="1"/>
      <c r="AK183" s="1"/>
      <c r="AL183" s="1"/>
    </row>
    <row r="184" spans="1:38" ht="15.75" customHeight="1">
      <c r="A184" s="1"/>
      <c r="B184" s="3"/>
      <c r="C184" s="3"/>
      <c r="D184" s="3"/>
      <c r="E184" s="3"/>
      <c r="F184" s="3"/>
      <c r="G184" s="3"/>
      <c r="H184" s="3"/>
      <c r="I184" s="1"/>
      <c r="J184" s="3"/>
      <c r="K184" s="3"/>
      <c r="L184" s="3"/>
      <c r="M184" s="3"/>
      <c r="N184" s="3"/>
      <c r="O184" s="3"/>
      <c r="P184" s="3"/>
      <c r="Q184" s="1"/>
      <c r="R184" s="1"/>
      <c r="S184" s="1"/>
      <c r="T184" s="1"/>
      <c r="U184" s="1"/>
      <c r="V184" s="1"/>
      <c r="W184" s="1"/>
      <c r="X184" s="1"/>
      <c r="Y184" s="1"/>
      <c r="Z184" s="1"/>
      <c r="AA184" s="1"/>
      <c r="AB184" s="1"/>
      <c r="AC184" s="1"/>
      <c r="AD184" s="1"/>
      <c r="AE184" s="1"/>
      <c r="AF184" s="1"/>
      <c r="AG184" s="1"/>
      <c r="AH184" s="1"/>
      <c r="AI184" s="1"/>
      <c r="AJ184" s="1"/>
      <c r="AK184" s="1"/>
      <c r="AL184" s="1"/>
    </row>
    <row r="185" spans="1:38" ht="15.75" customHeight="1">
      <c r="A185" s="1"/>
      <c r="B185" s="3"/>
      <c r="C185" s="3"/>
      <c r="D185" s="3"/>
      <c r="E185" s="3"/>
      <c r="F185" s="3"/>
      <c r="G185" s="3"/>
      <c r="H185" s="3"/>
      <c r="I185" s="1"/>
      <c r="J185" s="3"/>
      <c r="K185" s="3"/>
      <c r="L185" s="3"/>
      <c r="M185" s="3"/>
      <c r="N185" s="3"/>
      <c r="O185" s="3"/>
      <c r="P185" s="3"/>
      <c r="Q185" s="1"/>
      <c r="R185" s="1"/>
      <c r="S185" s="1"/>
      <c r="T185" s="1"/>
      <c r="U185" s="1"/>
      <c r="V185" s="1"/>
      <c r="W185" s="1"/>
      <c r="X185" s="1"/>
      <c r="Y185" s="1"/>
      <c r="Z185" s="1"/>
      <c r="AA185" s="1"/>
      <c r="AB185" s="1"/>
      <c r="AC185" s="1"/>
      <c r="AD185" s="1"/>
      <c r="AE185" s="1"/>
      <c r="AF185" s="1"/>
      <c r="AG185" s="1"/>
      <c r="AH185" s="1"/>
      <c r="AI185" s="1"/>
      <c r="AJ185" s="1"/>
      <c r="AK185" s="1"/>
      <c r="AL185" s="1"/>
    </row>
    <row r="186" spans="1:38" ht="15.75" customHeight="1">
      <c r="A186" s="1"/>
      <c r="B186" s="3"/>
      <c r="C186" s="3"/>
      <c r="D186" s="3"/>
      <c r="E186" s="3"/>
      <c r="F186" s="3"/>
      <c r="G186" s="3"/>
      <c r="H186" s="3"/>
      <c r="I186" s="1"/>
      <c r="J186" s="3"/>
      <c r="K186" s="3"/>
      <c r="L186" s="3"/>
      <c r="M186" s="3"/>
      <c r="N186" s="3"/>
      <c r="O186" s="3"/>
      <c r="P186" s="3"/>
      <c r="Q186" s="1"/>
      <c r="R186" s="1"/>
      <c r="S186" s="1"/>
      <c r="T186" s="1"/>
      <c r="U186" s="1"/>
      <c r="V186" s="1"/>
      <c r="W186" s="1"/>
      <c r="X186" s="1"/>
      <c r="Y186" s="1"/>
      <c r="Z186" s="1"/>
      <c r="AA186" s="1"/>
      <c r="AB186" s="1"/>
      <c r="AC186" s="1"/>
      <c r="AD186" s="1"/>
      <c r="AE186" s="1"/>
      <c r="AF186" s="1"/>
      <c r="AG186" s="1"/>
      <c r="AH186" s="1"/>
      <c r="AI186" s="1"/>
      <c r="AJ186" s="1"/>
      <c r="AK186" s="1"/>
      <c r="AL186" s="1"/>
    </row>
    <row r="187" spans="1:38" ht="15.75" customHeight="1">
      <c r="A187" s="1"/>
      <c r="B187" s="3"/>
      <c r="C187" s="3"/>
      <c r="D187" s="3"/>
      <c r="E187" s="3"/>
      <c r="F187" s="3"/>
      <c r="G187" s="3"/>
      <c r="H187" s="3"/>
      <c r="I187" s="1"/>
      <c r="J187" s="3"/>
      <c r="K187" s="3"/>
      <c r="L187" s="3"/>
      <c r="M187" s="3"/>
      <c r="N187" s="3"/>
      <c r="O187" s="3"/>
      <c r="P187" s="3"/>
      <c r="Q187" s="1"/>
      <c r="R187" s="1"/>
      <c r="S187" s="1"/>
      <c r="T187" s="1"/>
      <c r="U187" s="1"/>
      <c r="V187" s="1"/>
      <c r="W187" s="1"/>
      <c r="X187" s="1"/>
      <c r="Y187" s="1"/>
      <c r="Z187" s="1"/>
      <c r="AA187" s="1"/>
      <c r="AB187" s="1"/>
      <c r="AC187" s="1"/>
      <c r="AD187" s="1"/>
      <c r="AE187" s="1"/>
      <c r="AF187" s="1"/>
      <c r="AG187" s="1"/>
      <c r="AH187" s="1"/>
      <c r="AI187" s="1"/>
      <c r="AJ187" s="1"/>
      <c r="AK187" s="1"/>
      <c r="AL187" s="1"/>
    </row>
    <row r="188" spans="1:38" ht="15.75" customHeight="1">
      <c r="A188" s="1"/>
      <c r="B188" s="3"/>
      <c r="C188" s="3"/>
      <c r="D188" s="3"/>
      <c r="E188" s="3"/>
      <c r="F188" s="3"/>
      <c r="G188" s="3"/>
      <c r="H188" s="3"/>
      <c r="I188" s="1"/>
      <c r="J188" s="3"/>
      <c r="K188" s="3"/>
      <c r="L188" s="3"/>
      <c r="M188" s="3"/>
      <c r="N188" s="3"/>
      <c r="O188" s="3"/>
      <c r="P188" s="3"/>
      <c r="Q188" s="1"/>
      <c r="R188" s="1"/>
      <c r="S188" s="1"/>
      <c r="T188" s="1"/>
      <c r="U188" s="1"/>
      <c r="V188" s="1"/>
      <c r="W188" s="1"/>
      <c r="X188" s="1"/>
      <c r="Y188" s="1"/>
      <c r="Z188" s="1"/>
      <c r="AA188" s="1"/>
      <c r="AB188" s="1"/>
      <c r="AC188" s="1"/>
      <c r="AD188" s="1"/>
      <c r="AE188" s="1"/>
      <c r="AF188" s="1"/>
      <c r="AG188" s="1"/>
      <c r="AH188" s="1"/>
      <c r="AI188" s="1"/>
      <c r="AJ188" s="1"/>
      <c r="AK188" s="1"/>
      <c r="AL188" s="1"/>
    </row>
    <row r="189" spans="1:38" ht="15.75" customHeight="1">
      <c r="A189" s="1"/>
      <c r="B189" s="3"/>
      <c r="C189" s="3"/>
      <c r="D189" s="3"/>
      <c r="E189" s="3"/>
      <c r="F189" s="3"/>
      <c r="G189" s="3"/>
      <c r="H189" s="3"/>
      <c r="I189" s="1"/>
      <c r="J189" s="3"/>
      <c r="K189" s="3"/>
      <c r="L189" s="3"/>
      <c r="M189" s="3"/>
      <c r="N189" s="3"/>
      <c r="O189" s="3"/>
      <c r="P189" s="3"/>
      <c r="Q189" s="1"/>
      <c r="R189" s="1"/>
      <c r="S189" s="1"/>
      <c r="T189" s="1"/>
      <c r="U189" s="1"/>
      <c r="V189" s="1"/>
      <c r="W189" s="1"/>
      <c r="X189" s="1"/>
      <c r="Y189" s="1"/>
      <c r="Z189" s="1"/>
      <c r="AA189" s="1"/>
      <c r="AB189" s="1"/>
      <c r="AC189" s="1"/>
      <c r="AD189" s="1"/>
      <c r="AE189" s="1"/>
      <c r="AF189" s="1"/>
      <c r="AG189" s="1"/>
      <c r="AH189" s="1"/>
      <c r="AI189" s="1"/>
      <c r="AJ189" s="1"/>
      <c r="AK189" s="1"/>
      <c r="AL189" s="1"/>
    </row>
    <row r="190" spans="1:38" ht="15.75" customHeight="1">
      <c r="A190" s="1"/>
      <c r="B190" s="3"/>
      <c r="C190" s="3"/>
      <c r="D190" s="3"/>
      <c r="E190" s="3"/>
      <c r="F190" s="3"/>
      <c r="G190" s="3"/>
      <c r="H190" s="3"/>
      <c r="I190" s="1"/>
      <c r="J190" s="3"/>
      <c r="K190" s="3"/>
      <c r="L190" s="3"/>
      <c r="M190" s="3"/>
      <c r="N190" s="3"/>
      <c r="O190" s="3"/>
      <c r="P190" s="3"/>
      <c r="Q190" s="1"/>
      <c r="R190" s="1"/>
      <c r="S190" s="1"/>
      <c r="T190" s="1"/>
      <c r="U190" s="1"/>
      <c r="V190" s="1"/>
      <c r="W190" s="1"/>
      <c r="X190" s="1"/>
      <c r="Y190" s="1"/>
      <c r="Z190" s="1"/>
      <c r="AA190" s="1"/>
      <c r="AB190" s="1"/>
      <c r="AC190" s="1"/>
      <c r="AD190" s="1"/>
      <c r="AE190" s="1"/>
      <c r="AF190" s="1"/>
      <c r="AG190" s="1"/>
      <c r="AH190" s="1"/>
      <c r="AI190" s="1"/>
      <c r="AJ190" s="1"/>
      <c r="AK190" s="1"/>
      <c r="AL190" s="1"/>
    </row>
    <row r="191" spans="1:38" ht="15.75" customHeight="1">
      <c r="A191" s="1"/>
      <c r="B191" s="3"/>
      <c r="C191" s="3"/>
      <c r="D191" s="3"/>
      <c r="E191" s="3"/>
      <c r="F191" s="3"/>
      <c r="G191" s="3"/>
      <c r="H191" s="3"/>
      <c r="I191" s="1"/>
      <c r="J191" s="3"/>
      <c r="K191" s="3"/>
      <c r="L191" s="3"/>
      <c r="M191" s="3"/>
      <c r="N191" s="3"/>
      <c r="O191" s="3"/>
      <c r="P191" s="3"/>
      <c r="Q191" s="1"/>
      <c r="R191" s="1"/>
      <c r="S191" s="1"/>
      <c r="T191" s="1"/>
      <c r="U191" s="1"/>
      <c r="V191" s="1"/>
      <c r="W191" s="1"/>
      <c r="X191" s="1"/>
      <c r="Y191" s="1"/>
      <c r="Z191" s="1"/>
      <c r="AA191" s="1"/>
      <c r="AB191" s="1"/>
      <c r="AC191" s="1"/>
      <c r="AD191" s="1"/>
      <c r="AE191" s="1"/>
      <c r="AF191" s="1"/>
      <c r="AG191" s="1"/>
      <c r="AH191" s="1"/>
      <c r="AI191" s="1"/>
      <c r="AJ191" s="1"/>
      <c r="AK191" s="1"/>
      <c r="AL191" s="1"/>
    </row>
    <row r="192" spans="1:38" ht="15.75" customHeight="1">
      <c r="A192" s="1"/>
      <c r="B192" s="3"/>
      <c r="C192" s="3"/>
      <c r="D192" s="3"/>
      <c r="E192" s="3"/>
      <c r="F192" s="3"/>
      <c r="G192" s="3"/>
      <c r="H192" s="3"/>
      <c r="I192" s="1"/>
      <c r="J192" s="3"/>
      <c r="K192" s="3"/>
      <c r="L192" s="3"/>
      <c r="M192" s="3"/>
      <c r="N192" s="3"/>
      <c r="O192" s="3"/>
      <c r="P192" s="3"/>
      <c r="Q192" s="1"/>
      <c r="R192" s="1"/>
      <c r="S192" s="1"/>
      <c r="T192" s="1"/>
      <c r="U192" s="1"/>
      <c r="V192" s="1"/>
      <c r="W192" s="1"/>
      <c r="X192" s="1"/>
      <c r="Y192" s="1"/>
      <c r="Z192" s="1"/>
      <c r="AA192" s="1"/>
      <c r="AB192" s="1"/>
      <c r="AC192" s="1"/>
      <c r="AD192" s="1"/>
      <c r="AE192" s="1"/>
      <c r="AF192" s="1"/>
      <c r="AG192" s="1"/>
      <c r="AH192" s="1"/>
      <c r="AI192" s="1"/>
      <c r="AJ192" s="1"/>
      <c r="AK192" s="1"/>
      <c r="AL192" s="1"/>
    </row>
    <row r="193" spans="1:38" ht="15.75" customHeight="1">
      <c r="A193" s="1"/>
      <c r="B193" s="3"/>
      <c r="C193" s="3"/>
      <c r="D193" s="3"/>
      <c r="E193" s="3"/>
      <c r="F193" s="3"/>
      <c r="G193" s="3"/>
      <c r="H193" s="3"/>
      <c r="I193" s="1"/>
      <c r="J193" s="3"/>
      <c r="K193" s="3"/>
      <c r="L193" s="3"/>
      <c r="M193" s="3"/>
      <c r="N193" s="3"/>
      <c r="O193" s="3"/>
      <c r="P193" s="3"/>
      <c r="Q193" s="1"/>
      <c r="R193" s="1"/>
      <c r="S193" s="1"/>
      <c r="T193" s="1"/>
      <c r="U193" s="1"/>
      <c r="V193" s="1"/>
      <c r="W193" s="1"/>
      <c r="X193" s="1"/>
      <c r="Y193" s="1"/>
      <c r="Z193" s="1"/>
      <c r="AA193" s="1"/>
      <c r="AB193" s="1"/>
      <c r="AC193" s="1"/>
      <c r="AD193" s="1"/>
      <c r="AE193" s="1"/>
      <c r="AF193" s="1"/>
      <c r="AG193" s="1"/>
      <c r="AH193" s="1"/>
      <c r="AI193" s="1"/>
      <c r="AJ193" s="1"/>
      <c r="AK193" s="1"/>
      <c r="AL193" s="1"/>
    </row>
    <row r="194" spans="1:38" ht="15.75" customHeight="1">
      <c r="A194" s="1"/>
      <c r="B194" s="3"/>
      <c r="C194" s="3"/>
      <c r="D194" s="3"/>
      <c r="E194" s="3"/>
      <c r="F194" s="3"/>
      <c r="G194" s="3"/>
      <c r="H194" s="3"/>
      <c r="I194" s="1"/>
      <c r="J194" s="3"/>
      <c r="K194" s="3"/>
      <c r="L194" s="3"/>
      <c r="M194" s="3"/>
      <c r="N194" s="3"/>
      <c r="O194" s="3"/>
      <c r="P194" s="3"/>
      <c r="Q194" s="1"/>
      <c r="R194" s="1"/>
      <c r="S194" s="1"/>
      <c r="T194" s="1"/>
      <c r="U194" s="1"/>
      <c r="V194" s="1"/>
      <c r="W194" s="1"/>
      <c r="X194" s="1"/>
      <c r="Y194" s="1"/>
      <c r="Z194" s="1"/>
      <c r="AA194" s="1"/>
      <c r="AB194" s="1"/>
      <c r="AC194" s="1"/>
      <c r="AD194" s="1"/>
      <c r="AE194" s="1"/>
      <c r="AF194" s="1"/>
      <c r="AG194" s="1"/>
      <c r="AH194" s="1"/>
      <c r="AI194" s="1"/>
      <c r="AJ194" s="1"/>
      <c r="AK194" s="1"/>
      <c r="AL194" s="1"/>
    </row>
    <row r="195" spans="1:38" ht="15.75" customHeight="1">
      <c r="A195" s="1"/>
      <c r="B195" s="3"/>
      <c r="C195" s="3"/>
      <c r="D195" s="3"/>
      <c r="E195" s="3"/>
      <c r="F195" s="3"/>
      <c r="G195" s="3"/>
      <c r="H195" s="3"/>
      <c r="I195" s="1"/>
      <c r="J195" s="3"/>
      <c r="K195" s="3"/>
      <c r="L195" s="3"/>
      <c r="M195" s="3"/>
      <c r="N195" s="3"/>
      <c r="O195" s="3"/>
      <c r="P195" s="3"/>
      <c r="Q195" s="1"/>
      <c r="R195" s="1"/>
      <c r="S195" s="1"/>
      <c r="T195" s="1"/>
      <c r="U195" s="1"/>
      <c r="V195" s="1"/>
      <c r="W195" s="1"/>
      <c r="X195" s="1"/>
      <c r="Y195" s="1"/>
      <c r="Z195" s="1"/>
      <c r="AA195" s="1"/>
      <c r="AB195" s="1"/>
      <c r="AC195" s="1"/>
      <c r="AD195" s="1"/>
      <c r="AE195" s="1"/>
      <c r="AF195" s="1"/>
      <c r="AG195" s="1"/>
      <c r="AH195" s="1"/>
      <c r="AI195" s="1"/>
      <c r="AJ195" s="1"/>
      <c r="AK195" s="1"/>
      <c r="AL195" s="1"/>
    </row>
    <row r="196" spans="1:38" ht="15.75" customHeight="1">
      <c r="A196" s="1"/>
      <c r="B196" s="3"/>
      <c r="C196" s="3"/>
      <c r="D196" s="3"/>
      <c r="E196" s="3"/>
      <c r="F196" s="3"/>
      <c r="G196" s="3"/>
      <c r="H196" s="3"/>
      <c r="I196" s="1"/>
      <c r="J196" s="3"/>
      <c r="K196" s="3"/>
      <c r="L196" s="3"/>
      <c r="M196" s="3"/>
      <c r="N196" s="3"/>
      <c r="O196" s="3"/>
      <c r="P196" s="3"/>
      <c r="Q196" s="1"/>
      <c r="R196" s="1"/>
      <c r="S196" s="1"/>
      <c r="T196" s="1"/>
      <c r="U196" s="1"/>
      <c r="V196" s="1"/>
      <c r="W196" s="1"/>
      <c r="X196" s="1"/>
      <c r="Y196" s="1"/>
      <c r="Z196" s="1"/>
      <c r="AA196" s="1"/>
      <c r="AB196" s="1"/>
      <c r="AC196" s="1"/>
      <c r="AD196" s="1"/>
      <c r="AE196" s="1"/>
      <c r="AF196" s="1"/>
      <c r="AG196" s="1"/>
      <c r="AH196" s="1"/>
      <c r="AI196" s="1"/>
      <c r="AJ196" s="1"/>
      <c r="AK196" s="1"/>
      <c r="AL196" s="1"/>
    </row>
    <row r="197" spans="1:38" ht="15.75" customHeight="1">
      <c r="A197" s="1"/>
      <c r="B197" s="3"/>
      <c r="C197" s="3"/>
      <c r="D197" s="3"/>
      <c r="E197" s="3"/>
      <c r="F197" s="3"/>
      <c r="G197" s="3"/>
      <c r="H197" s="3"/>
      <c r="I197" s="1"/>
      <c r="J197" s="3"/>
      <c r="K197" s="3"/>
      <c r="L197" s="3"/>
      <c r="M197" s="3"/>
      <c r="N197" s="3"/>
      <c r="O197" s="3"/>
      <c r="P197" s="3"/>
      <c r="Q197" s="1"/>
      <c r="R197" s="1"/>
      <c r="S197" s="1"/>
      <c r="T197" s="1"/>
      <c r="U197" s="1"/>
      <c r="V197" s="1"/>
      <c r="W197" s="1"/>
      <c r="X197" s="1"/>
      <c r="Y197" s="1"/>
      <c r="Z197" s="1"/>
      <c r="AA197" s="1"/>
      <c r="AB197" s="1"/>
      <c r="AC197" s="1"/>
      <c r="AD197" s="1"/>
      <c r="AE197" s="1"/>
      <c r="AF197" s="1"/>
      <c r="AG197" s="1"/>
      <c r="AH197" s="1"/>
      <c r="AI197" s="1"/>
      <c r="AJ197" s="1"/>
      <c r="AK197" s="1"/>
      <c r="AL197" s="1"/>
    </row>
    <row r="198" spans="1:38" ht="15.75" customHeight="1">
      <c r="A198" s="1"/>
      <c r="B198" s="3"/>
      <c r="C198" s="3"/>
      <c r="D198" s="3"/>
      <c r="E198" s="3"/>
      <c r="F198" s="3"/>
      <c r="G198" s="3"/>
      <c r="H198" s="3"/>
      <c r="I198" s="1"/>
      <c r="J198" s="3"/>
      <c r="K198" s="3"/>
      <c r="L198" s="3"/>
      <c r="M198" s="3"/>
      <c r="N198" s="3"/>
      <c r="O198" s="3"/>
      <c r="P198" s="3"/>
      <c r="Q198" s="1"/>
      <c r="R198" s="1"/>
      <c r="S198" s="1"/>
      <c r="T198" s="1"/>
      <c r="U198" s="1"/>
      <c r="V198" s="1"/>
      <c r="W198" s="1"/>
      <c r="X198" s="1"/>
      <c r="Y198" s="1"/>
      <c r="Z198" s="1"/>
      <c r="AA198" s="1"/>
      <c r="AB198" s="1"/>
      <c r="AC198" s="1"/>
      <c r="AD198" s="1"/>
      <c r="AE198" s="1"/>
      <c r="AF198" s="1"/>
      <c r="AG198" s="1"/>
      <c r="AH198" s="1"/>
      <c r="AI198" s="1"/>
      <c r="AJ198" s="1"/>
      <c r="AK198" s="1"/>
      <c r="AL198" s="1"/>
    </row>
    <row r="199" spans="1:38" ht="15.75" customHeight="1">
      <c r="A199" s="1"/>
      <c r="B199" s="3"/>
      <c r="C199" s="3"/>
      <c r="D199" s="3"/>
      <c r="E199" s="3"/>
      <c r="F199" s="3"/>
      <c r="G199" s="3"/>
      <c r="H199" s="3"/>
      <c r="I199" s="1"/>
      <c r="J199" s="3"/>
      <c r="K199" s="3"/>
      <c r="L199" s="3"/>
      <c r="M199" s="3"/>
      <c r="N199" s="3"/>
      <c r="O199" s="3"/>
      <c r="P199" s="3"/>
      <c r="Q199" s="1"/>
      <c r="R199" s="1"/>
      <c r="S199" s="1"/>
      <c r="T199" s="1"/>
      <c r="U199" s="1"/>
      <c r="V199" s="1"/>
      <c r="W199" s="1"/>
      <c r="X199" s="1"/>
      <c r="Y199" s="1"/>
      <c r="Z199" s="1"/>
      <c r="AA199" s="1"/>
      <c r="AB199" s="1"/>
      <c r="AC199" s="1"/>
      <c r="AD199" s="1"/>
      <c r="AE199" s="1"/>
      <c r="AF199" s="1"/>
      <c r="AG199" s="1"/>
      <c r="AH199" s="1"/>
      <c r="AI199" s="1"/>
      <c r="AJ199" s="1"/>
      <c r="AK199" s="1"/>
      <c r="AL199" s="1"/>
    </row>
    <row r="200" spans="1:38" ht="15.75" customHeight="1">
      <c r="A200" s="1"/>
      <c r="B200" s="3"/>
      <c r="C200" s="3"/>
      <c r="D200" s="3"/>
      <c r="E200" s="3"/>
      <c r="F200" s="3"/>
      <c r="G200" s="3"/>
      <c r="H200" s="3"/>
      <c r="I200" s="1"/>
      <c r="J200" s="3"/>
      <c r="K200" s="3"/>
      <c r="L200" s="3"/>
      <c r="M200" s="3"/>
      <c r="N200" s="3"/>
      <c r="O200" s="3"/>
      <c r="P200" s="3"/>
      <c r="Q200" s="1"/>
      <c r="R200" s="1"/>
      <c r="S200" s="1"/>
      <c r="T200" s="1"/>
      <c r="U200" s="1"/>
      <c r="V200" s="1"/>
      <c r="W200" s="1"/>
      <c r="X200" s="1"/>
      <c r="Y200" s="1"/>
      <c r="Z200" s="1"/>
      <c r="AA200" s="1"/>
      <c r="AB200" s="1"/>
      <c r="AC200" s="1"/>
      <c r="AD200" s="1"/>
      <c r="AE200" s="1"/>
      <c r="AF200" s="1"/>
      <c r="AG200" s="1"/>
      <c r="AH200" s="1"/>
      <c r="AI200" s="1"/>
      <c r="AJ200" s="1"/>
      <c r="AK200" s="1"/>
      <c r="AL200" s="1"/>
    </row>
    <row r="201" spans="1:38" ht="15.75" customHeight="1">
      <c r="A201" s="1"/>
      <c r="B201" s="3"/>
      <c r="C201" s="3"/>
      <c r="D201" s="3"/>
      <c r="E201" s="3"/>
      <c r="F201" s="3"/>
      <c r="G201" s="3"/>
      <c r="H201" s="3"/>
      <c r="I201" s="1"/>
      <c r="J201" s="3"/>
      <c r="K201" s="3"/>
      <c r="L201" s="3"/>
      <c r="M201" s="3"/>
      <c r="N201" s="3"/>
      <c r="O201" s="3"/>
      <c r="P201" s="3"/>
      <c r="Q201" s="1"/>
      <c r="R201" s="1"/>
      <c r="S201" s="1"/>
      <c r="T201" s="1"/>
      <c r="U201" s="1"/>
      <c r="V201" s="1"/>
      <c r="W201" s="1"/>
      <c r="X201" s="1"/>
      <c r="Y201" s="1"/>
      <c r="Z201" s="1"/>
      <c r="AA201" s="1"/>
      <c r="AB201" s="1"/>
      <c r="AC201" s="1"/>
      <c r="AD201" s="1"/>
      <c r="AE201" s="1"/>
      <c r="AF201" s="1"/>
      <c r="AG201" s="1"/>
      <c r="AH201" s="1"/>
      <c r="AI201" s="1"/>
      <c r="AJ201" s="1"/>
      <c r="AK201" s="1"/>
      <c r="AL201" s="1"/>
    </row>
    <row r="202" spans="1:38" ht="15.75" customHeight="1">
      <c r="A202" s="1"/>
      <c r="B202" s="3"/>
      <c r="C202" s="3"/>
      <c r="D202" s="3"/>
      <c r="E202" s="3"/>
      <c r="F202" s="3"/>
      <c r="G202" s="3"/>
      <c r="H202" s="3"/>
      <c r="I202" s="1"/>
      <c r="J202" s="3"/>
      <c r="K202" s="3"/>
      <c r="L202" s="3"/>
      <c r="M202" s="3"/>
      <c r="N202" s="3"/>
      <c r="O202" s="3"/>
      <c r="P202" s="3"/>
      <c r="Q202" s="1"/>
      <c r="R202" s="1"/>
      <c r="S202" s="1"/>
      <c r="T202" s="1"/>
      <c r="U202" s="1"/>
      <c r="V202" s="1"/>
      <c r="W202" s="1"/>
      <c r="X202" s="1"/>
      <c r="Y202" s="1"/>
      <c r="Z202" s="1"/>
      <c r="AA202" s="1"/>
      <c r="AB202" s="1"/>
      <c r="AC202" s="1"/>
      <c r="AD202" s="1"/>
      <c r="AE202" s="1"/>
      <c r="AF202" s="1"/>
      <c r="AG202" s="1"/>
      <c r="AH202" s="1"/>
      <c r="AI202" s="1"/>
      <c r="AJ202" s="1"/>
      <c r="AK202" s="1"/>
      <c r="AL202" s="1"/>
    </row>
    <row r="203" spans="1:38" ht="15.75" customHeight="1">
      <c r="A203" s="1"/>
      <c r="B203" s="3"/>
      <c r="C203" s="3"/>
      <c r="D203" s="3"/>
      <c r="E203" s="3"/>
      <c r="F203" s="3"/>
      <c r="G203" s="3"/>
      <c r="H203" s="3"/>
      <c r="I203" s="1"/>
      <c r="J203" s="3"/>
      <c r="K203" s="3"/>
      <c r="L203" s="3"/>
      <c r="M203" s="3"/>
      <c r="N203" s="3"/>
      <c r="O203" s="3"/>
      <c r="P203" s="3"/>
      <c r="Q203" s="1"/>
      <c r="R203" s="1"/>
      <c r="S203" s="1"/>
      <c r="T203" s="1"/>
      <c r="U203" s="1"/>
      <c r="V203" s="1"/>
      <c r="W203" s="1"/>
      <c r="X203" s="1"/>
      <c r="Y203" s="1"/>
      <c r="Z203" s="1"/>
      <c r="AA203" s="1"/>
      <c r="AB203" s="1"/>
      <c r="AC203" s="1"/>
      <c r="AD203" s="1"/>
      <c r="AE203" s="1"/>
      <c r="AF203" s="1"/>
      <c r="AG203" s="1"/>
      <c r="AH203" s="1"/>
      <c r="AI203" s="1"/>
      <c r="AJ203" s="1"/>
      <c r="AK203" s="1"/>
      <c r="AL203" s="1"/>
    </row>
    <row r="204" spans="1:38" ht="15.75" customHeight="1">
      <c r="A204" s="1"/>
      <c r="B204" s="3"/>
      <c r="C204" s="3"/>
      <c r="D204" s="3"/>
      <c r="E204" s="3"/>
      <c r="F204" s="3"/>
      <c r="G204" s="3"/>
      <c r="H204" s="3"/>
      <c r="I204" s="1"/>
      <c r="J204" s="3"/>
      <c r="K204" s="3"/>
      <c r="L204" s="3"/>
      <c r="M204" s="3"/>
      <c r="N204" s="3"/>
      <c r="O204" s="3"/>
      <c r="P204" s="3"/>
      <c r="Q204" s="1"/>
      <c r="R204" s="1"/>
      <c r="S204" s="1"/>
      <c r="T204" s="1"/>
      <c r="U204" s="1"/>
      <c r="V204" s="1"/>
      <c r="W204" s="1"/>
      <c r="X204" s="1"/>
      <c r="Y204" s="1"/>
      <c r="Z204" s="1"/>
      <c r="AA204" s="1"/>
      <c r="AB204" s="1"/>
      <c r="AC204" s="1"/>
      <c r="AD204" s="1"/>
      <c r="AE204" s="1"/>
      <c r="AF204" s="1"/>
      <c r="AG204" s="1"/>
      <c r="AH204" s="1"/>
      <c r="AI204" s="1"/>
      <c r="AJ204" s="1"/>
      <c r="AK204" s="1"/>
      <c r="AL204" s="1"/>
    </row>
    <row r="205" spans="1:38" ht="15.75" customHeight="1">
      <c r="A205" s="1"/>
      <c r="B205" s="3"/>
      <c r="C205" s="3"/>
      <c r="D205" s="3"/>
      <c r="E205" s="3"/>
      <c r="F205" s="3"/>
      <c r="G205" s="3"/>
      <c r="H205" s="3"/>
      <c r="I205" s="1"/>
      <c r="J205" s="3"/>
      <c r="K205" s="3"/>
      <c r="L205" s="3"/>
      <c r="M205" s="3"/>
      <c r="N205" s="3"/>
      <c r="O205" s="3"/>
      <c r="P205" s="3"/>
      <c r="Q205" s="1"/>
      <c r="R205" s="1"/>
      <c r="S205" s="1"/>
      <c r="T205" s="1"/>
      <c r="U205" s="1"/>
      <c r="V205" s="1"/>
      <c r="W205" s="1"/>
      <c r="X205" s="1"/>
      <c r="Y205" s="1"/>
      <c r="Z205" s="1"/>
      <c r="AA205" s="1"/>
      <c r="AB205" s="1"/>
      <c r="AC205" s="1"/>
      <c r="AD205" s="1"/>
      <c r="AE205" s="1"/>
      <c r="AF205" s="1"/>
      <c r="AG205" s="1"/>
      <c r="AH205" s="1"/>
      <c r="AI205" s="1"/>
      <c r="AJ205" s="1"/>
      <c r="AK205" s="1"/>
      <c r="AL205" s="1"/>
    </row>
    <row r="206" spans="1:38" ht="15.75" customHeight="1">
      <c r="A206" s="1"/>
      <c r="B206" s="3"/>
      <c r="C206" s="3"/>
      <c r="D206" s="3"/>
      <c r="E206" s="3"/>
      <c r="F206" s="3"/>
      <c r="G206" s="3"/>
      <c r="H206" s="3"/>
      <c r="I206" s="1"/>
      <c r="J206" s="3"/>
      <c r="K206" s="3"/>
      <c r="L206" s="3"/>
      <c r="M206" s="3"/>
      <c r="N206" s="3"/>
      <c r="O206" s="3"/>
      <c r="P206" s="3"/>
      <c r="Q206" s="1"/>
      <c r="R206" s="1"/>
      <c r="S206" s="1"/>
      <c r="T206" s="1"/>
      <c r="U206" s="1"/>
      <c r="V206" s="1"/>
      <c r="W206" s="1"/>
      <c r="X206" s="1"/>
      <c r="Y206" s="1"/>
      <c r="Z206" s="1"/>
      <c r="AA206" s="1"/>
      <c r="AB206" s="1"/>
      <c r="AC206" s="1"/>
      <c r="AD206" s="1"/>
      <c r="AE206" s="1"/>
      <c r="AF206" s="1"/>
      <c r="AG206" s="1"/>
      <c r="AH206" s="1"/>
      <c r="AI206" s="1"/>
      <c r="AJ206" s="1"/>
      <c r="AK206" s="1"/>
      <c r="AL206" s="1"/>
    </row>
    <row r="207" spans="1:38" ht="15.75" customHeight="1">
      <c r="A207" s="1"/>
      <c r="B207" s="3"/>
      <c r="C207" s="3"/>
      <c r="D207" s="3"/>
      <c r="E207" s="3"/>
      <c r="F207" s="3"/>
      <c r="G207" s="3"/>
      <c r="H207" s="3"/>
      <c r="I207" s="1"/>
      <c r="J207" s="3"/>
      <c r="K207" s="3"/>
      <c r="L207" s="3"/>
      <c r="M207" s="3"/>
      <c r="N207" s="3"/>
      <c r="O207" s="3"/>
      <c r="P207" s="3"/>
      <c r="Q207" s="1"/>
      <c r="R207" s="1"/>
      <c r="S207" s="1"/>
      <c r="T207" s="1"/>
      <c r="U207" s="1"/>
      <c r="V207" s="1"/>
      <c r="W207" s="1"/>
      <c r="X207" s="1"/>
      <c r="Y207" s="1"/>
      <c r="Z207" s="1"/>
      <c r="AA207" s="1"/>
      <c r="AB207" s="1"/>
      <c r="AC207" s="1"/>
      <c r="AD207" s="1"/>
      <c r="AE207" s="1"/>
      <c r="AF207" s="1"/>
      <c r="AG207" s="1"/>
      <c r="AH207" s="1"/>
      <c r="AI207" s="1"/>
      <c r="AJ207" s="1"/>
      <c r="AK207" s="1"/>
      <c r="AL207" s="1"/>
    </row>
    <row r="208" spans="1:38" ht="15.75" customHeight="1">
      <c r="A208" s="1"/>
      <c r="B208" s="3"/>
      <c r="C208" s="3"/>
      <c r="D208" s="3"/>
      <c r="E208" s="3"/>
      <c r="F208" s="3"/>
      <c r="G208" s="3"/>
      <c r="H208" s="3"/>
      <c r="I208" s="1"/>
      <c r="J208" s="3"/>
      <c r="K208" s="3"/>
      <c r="L208" s="3"/>
      <c r="M208" s="3"/>
      <c r="N208" s="3"/>
      <c r="O208" s="3"/>
      <c r="P208" s="3"/>
      <c r="Q208" s="1"/>
      <c r="R208" s="1"/>
      <c r="S208" s="1"/>
      <c r="T208" s="1"/>
      <c r="U208" s="1"/>
      <c r="V208" s="1"/>
      <c r="W208" s="1"/>
      <c r="X208" s="1"/>
      <c r="Y208" s="1"/>
      <c r="Z208" s="1"/>
      <c r="AA208" s="1"/>
      <c r="AB208" s="1"/>
      <c r="AC208" s="1"/>
      <c r="AD208" s="1"/>
      <c r="AE208" s="1"/>
      <c r="AF208" s="1"/>
      <c r="AG208" s="1"/>
      <c r="AH208" s="1"/>
      <c r="AI208" s="1"/>
      <c r="AJ208" s="1"/>
      <c r="AK208" s="1"/>
      <c r="AL208" s="1"/>
    </row>
    <row r="209" spans="1:38" ht="15.75" customHeight="1">
      <c r="A209" s="1"/>
      <c r="B209" s="3"/>
      <c r="C209" s="3"/>
      <c r="D209" s="3"/>
      <c r="E209" s="3"/>
      <c r="F209" s="3"/>
      <c r="G209" s="3"/>
      <c r="H209" s="3"/>
      <c r="I209" s="1"/>
      <c r="J209" s="3"/>
      <c r="K209" s="3"/>
      <c r="L209" s="3"/>
      <c r="M209" s="3"/>
      <c r="N209" s="3"/>
      <c r="O209" s="3"/>
      <c r="P209" s="3"/>
      <c r="Q209" s="1"/>
      <c r="R209" s="1"/>
      <c r="S209" s="1"/>
      <c r="T209" s="1"/>
      <c r="U209" s="1"/>
      <c r="V209" s="1"/>
      <c r="W209" s="1"/>
      <c r="X209" s="1"/>
      <c r="Y209" s="1"/>
      <c r="Z209" s="1"/>
      <c r="AA209" s="1"/>
      <c r="AB209" s="1"/>
      <c r="AC209" s="1"/>
      <c r="AD209" s="1"/>
      <c r="AE209" s="1"/>
      <c r="AF209" s="1"/>
      <c r="AG209" s="1"/>
      <c r="AH209" s="1"/>
      <c r="AI209" s="1"/>
      <c r="AJ209" s="1"/>
      <c r="AK209" s="1"/>
      <c r="AL209" s="1"/>
    </row>
    <row r="210" spans="1:38" ht="15.75" customHeight="1">
      <c r="A210" s="1"/>
      <c r="B210" s="3"/>
      <c r="C210" s="3"/>
      <c r="D210" s="3"/>
      <c r="E210" s="3"/>
      <c r="F210" s="3"/>
      <c r="G210" s="3"/>
      <c r="H210" s="3"/>
      <c r="I210" s="1"/>
      <c r="J210" s="3"/>
      <c r="K210" s="3"/>
      <c r="L210" s="3"/>
      <c r="M210" s="3"/>
      <c r="N210" s="3"/>
      <c r="O210" s="3"/>
      <c r="P210" s="3"/>
      <c r="Q210" s="1"/>
      <c r="R210" s="1"/>
      <c r="S210" s="1"/>
      <c r="T210" s="1"/>
      <c r="U210" s="1"/>
      <c r="V210" s="1"/>
      <c r="W210" s="1"/>
      <c r="X210" s="1"/>
      <c r="Y210" s="1"/>
      <c r="Z210" s="1"/>
      <c r="AA210" s="1"/>
      <c r="AB210" s="1"/>
      <c r="AC210" s="1"/>
      <c r="AD210" s="1"/>
      <c r="AE210" s="1"/>
      <c r="AF210" s="1"/>
      <c r="AG210" s="1"/>
      <c r="AH210" s="1"/>
      <c r="AI210" s="1"/>
      <c r="AJ210" s="1"/>
      <c r="AK210" s="1"/>
      <c r="AL210" s="1"/>
    </row>
    <row r="211" spans="1:38" ht="15.75" customHeight="1">
      <c r="A211" s="1"/>
      <c r="B211" s="3"/>
      <c r="C211" s="3"/>
      <c r="D211" s="3"/>
      <c r="E211" s="3"/>
      <c r="F211" s="3"/>
      <c r="G211" s="3"/>
      <c r="H211" s="3"/>
      <c r="I211" s="1"/>
      <c r="J211" s="3"/>
      <c r="K211" s="3"/>
      <c r="L211" s="3"/>
      <c r="M211" s="3"/>
      <c r="N211" s="3"/>
      <c r="O211" s="3"/>
      <c r="P211" s="3"/>
      <c r="Q211" s="1"/>
      <c r="R211" s="1"/>
      <c r="S211" s="1"/>
      <c r="T211" s="1"/>
      <c r="U211" s="1"/>
      <c r="V211" s="1"/>
      <c r="W211" s="1"/>
      <c r="X211" s="1"/>
      <c r="Y211" s="1"/>
      <c r="Z211" s="1"/>
      <c r="AA211" s="1"/>
      <c r="AB211" s="1"/>
      <c r="AC211" s="1"/>
      <c r="AD211" s="1"/>
      <c r="AE211" s="1"/>
      <c r="AF211" s="1"/>
      <c r="AG211" s="1"/>
      <c r="AH211" s="1"/>
      <c r="AI211" s="1"/>
      <c r="AJ211" s="1"/>
      <c r="AK211" s="1"/>
      <c r="AL211" s="1"/>
    </row>
    <row r="212" spans="1:38" ht="15.75" customHeight="1">
      <c r="A212" s="1"/>
      <c r="B212" s="3"/>
      <c r="C212" s="3"/>
      <c r="D212" s="3"/>
      <c r="E212" s="3"/>
      <c r="F212" s="3"/>
      <c r="G212" s="3"/>
      <c r="H212" s="3"/>
      <c r="I212" s="1"/>
      <c r="J212" s="3"/>
      <c r="K212" s="3"/>
      <c r="L212" s="3"/>
      <c r="M212" s="3"/>
      <c r="N212" s="3"/>
      <c r="O212" s="3"/>
      <c r="P212" s="3"/>
      <c r="Q212" s="1"/>
      <c r="R212" s="1"/>
      <c r="S212" s="1"/>
      <c r="T212" s="1"/>
      <c r="U212" s="1"/>
      <c r="V212" s="1"/>
      <c r="W212" s="1"/>
      <c r="X212" s="1"/>
      <c r="Y212" s="1"/>
      <c r="Z212" s="1"/>
      <c r="AA212" s="1"/>
      <c r="AB212" s="1"/>
      <c r="AC212" s="1"/>
      <c r="AD212" s="1"/>
      <c r="AE212" s="1"/>
      <c r="AF212" s="1"/>
      <c r="AG212" s="1"/>
      <c r="AH212" s="1"/>
      <c r="AI212" s="1"/>
      <c r="AJ212" s="1"/>
      <c r="AK212" s="1"/>
      <c r="AL212" s="1"/>
    </row>
    <row r="213" spans="1:38" ht="15.75" customHeight="1">
      <c r="A213" s="1"/>
      <c r="B213" s="3"/>
      <c r="C213" s="3"/>
      <c r="D213" s="3"/>
      <c r="E213" s="3"/>
      <c r="F213" s="3"/>
      <c r="G213" s="3"/>
      <c r="H213" s="3"/>
      <c r="I213" s="1"/>
      <c r="J213" s="3"/>
      <c r="K213" s="3"/>
      <c r="L213" s="3"/>
      <c r="M213" s="3"/>
      <c r="N213" s="3"/>
      <c r="O213" s="3"/>
      <c r="P213" s="3"/>
      <c r="Q213" s="1"/>
      <c r="R213" s="1"/>
      <c r="S213" s="1"/>
      <c r="T213" s="1"/>
      <c r="U213" s="1"/>
      <c r="V213" s="1"/>
      <c r="W213" s="1"/>
      <c r="X213" s="1"/>
      <c r="Y213" s="1"/>
      <c r="Z213" s="1"/>
      <c r="AA213" s="1"/>
      <c r="AB213" s="1"/>
      <c r="AC213" s="1"/>
      <c r="AD213" s="1"/>
      <c r="AE213" s="1"/>
      <c r="AF213" s="1"/>
      <c r="AG213" s="1"/>
      <c r="AH213" s="1"/>
      <c r="AI213" s="1"/>
      <c r="AJ213" s="1"/>
      <c r="AK213" s="1"/>
      <c r="AL213" s="1"/>
    </row>
    <row r="214" spans="1:38" ht="15.75" customHeight="1">
      <c r="A214" s="1"/>
      <c r="B214" s="3"/>
      <c r="C214" s="3"/>
      <c r="D214" s="3"/>
      <c r="E214" s="3"/>
      <c r="F214" s="3"/>
      <c r="G214" s="3"/>
      <c r="H214" s="3"/>
      <c r="I214" s="1"/>
      <c r="J214" s="3"/>
      <c r="K214" s="3"/>
      <c r="L214" s="3"/>
      <c r="M214" s="3"/>
      <c r="N214" s="3"/>
      <c r="O214" s="3"/>
      <c r="P214" s="3"/>
      <c r="Q214" s="1"/>
      <c r="R214" s="1"/>
      <c r="S214" s="1"/>
      <c r="T214" s="1"/>
      <c r="U214" s="1"/>
      <c r="V214" s="1"/>
      <c r="W214" s="1"/>
      <c r="X214" s="1"/>
      <c r="Y214" s="1"/>
      <c r="Z214" s="1"/>
      <c r="AA214" s="1"/>
      <c r="AB214" s="1"/>
      <c r="AC214" s="1"/>
      <c r="AD214" s="1"/>
      <c r="AE214" s="1"/>
      <c r="AF214" s="1"/>
      <c r="AG214" s="1"/>
      <c r="AH214" s="1"/>
      <c r="AI214" s="1"/>
      <c r="AJ214" s="1"/>
      <c r="AK214" s="1"/>
      <c r="AL214" s="1"/>
    </row>
    <row r="215" spans="1:38" ht="15.75" customHeight="1">
      <c r="A215" s="1"/>
      <c r="B215" s="3"/>
      <c r="C215" s="3"/>
      <c r="D215" s="3"/>
      <c r="E215" s="3"/>
      <c r="F215" s="3"/>
      <c r="G215" s="3"/>
      <c r="H215" s="3"/>
      <c r="I215" s="1"/>
      <c r="J215" s="3"/>
      <c r="K215" s="3"/>
      <c r="L215" s="3"/>
      <c r="M215" s="3"/>
      <c r="N215" s="3"/>
      <c r="O215" s="3"/>
      <c r="P215" s="3"/>
      <c r="Q215" s="1"/>
      <c r="R215" s="1"/>
      <c r="S215" s="1"/>
      <c r="T215" s="1"/>
      <c r="U215" s="1"/>
      <c r="V215" s="1"/>
      <c r="W215" s="1"/>
      <c r="X215" s="1"/>
      <c r="Y215" s="1"/>
      <c r="Z215" s="1"/>
      <c r="AA215" s="1"/>
      <c r="AB215" s="1"/>
      <c r="AC215" s="1"/>
      <c r="AD215" s="1"/>
      <c r="AE215" s="1"/>
      <c r="AF215" s="1"/>
      <c r="AG215" s="1"/>
      <c r="AH215" s="1"/>
      <c r="AI215" s="1"/>
      <c r="AJ215" s="1"/>
      <c r="AK215" s="1"/>
      <c r="AL215" s="1"/>
    </row>
    <row r="216" spans="1:38" ht="15.75" customHeight="1">
      <c r="A216" s="1"/>
      <c r="B216" s="3"/>
      <c r="C216" s="3"/>
      <c r="D216" s="3"/>
      <c r="E216" s="3"/>
      <c r="F216" s="3"/>
      <c r="G216" s="3"/>
      <c r="H216" s="3"/>
      <c r="I216" s="1"/>
      <c r="J216" s="3"/>
      <c r="K216" s="3"/>
      <c r="L216" s="3"/>
      <c r="M216" s="3"/>
      <c r="N216" s="3"/>
      <c r="O216" s="3"/>
      <c r="P216" s="3"/>
      <c r="Q216" s="1"/>
      <c r="R216" s="1"/>
      <c r="S216" s="1"/>
      <c r="T216" s="1"/>
      <c r="U216" s="1"/>
      <c r="V216" s="1"/>
      <c r="W216" s="1"/>
      <c r="X216" s="1"/>
      <c r="Y216" s="1"/>
      <c r="Z216" s="1"/>
      <c r="AA216" s="1"/>
      <c r="AB216" s="1"/>
      <c r="AC216" s="1"/>
      <c r="AD216" s="1"/>
      <c r="AE216" s="1"/>
      <c r="AF216" s="1"/>
      <c r="AG216" s="1"/>
      <c r="AH216" s="1"/>
      <c r="AI216" s="1"/>
      <c r="AJ216" s="1"/>
      <c r="AK216" s="1"/>
      <c r="AL216" s="1"/>
    </row>
    <row r="217" spans="1:38" ht="15.75" customHeight="1">
      <c r="A217" s="1"/>
      <c r="B217" s="3"/>
      <c r="C217" s="3"/>
      <c r="D217" s="3"/>
      <c r="E217" s="3"/>
      <c r="F217" s="3"/>
      <c r="G217" s="3"/>
      <c r="H217" s="3"/>
      <c r="I217" s="1"/>
      <c r="J217" s="3"/>
      <c r="K217" s="3"/>
      <c r="L217" s="3"/>
      <c r="M217" s="3"/>
      <c r="N217" s="3"/>
      <c r="O217" s="3"/>
      <c r="P217" s="3"/>
      <c r="Q217" s="1"/>
      <c r="R217" s="1"/>
      <c r="S217" s="1"/>
      <c r="T217" s="1"/>
      <c r="U217" s="1"/>
      <c r="V217" s="1"/>
      <c r="W217" s="1"/>
      <c r="X217" s="1"/>
      <c r="Y217" s="1"/>
      <c r="Z217" s="1"/>
      <c r="AA217" s="1"/>
      <c r="AB217" s="1"/>
      <c r="AC217" s="1"/>
      <c r="AD217" s="1"/>
      <c r="AE217" s="1"/>
      <c r="AF217" s="1"/>
      <c r="AG217" s="1"/>
      <c r="AH217" s="1"/>
      <c r="AI217" s="1"/>
      <c r="AJ217" s="1"/>
      <c r="AK217" s="1"/>
      <c r="AL217" s="1"/>
    </row>
    <row r="218" spans="1:38" ht="15.75" customHeight="1">
      <c r="A218" s="1"/>
      <c r="B218" s="3"/>
      <c r="C218" s="3"/>
      <c r="D218" s="3"/>
      <c r="E218" s="3"/>
      <c r="F218" s="3"/>
      <c r="G218" s="3"/>
      <c r="H218" s="3"/>
      <c r="I218" s="1"/>
      <c r="J218" s="3"/>
      <c r="K218" s="3"/>
      <c r="L218" s="3"/>
      <c r="M218" s="3"/>
      <c r="N218" s="3"/>
      <c r="O218" s="3"/>
      <c r="P218" s="3"/>
      <c r="Q218" s="1"/>
      <c r="R218" s="1"/>
      <c r="S218" s="1"/>
      <c r="T218" s="1"/>
      <c r="U218" s="1"/>
      <c r="V218" s="1"/>
      <c r="W218" s="1"/>
      <c r="X218" s="1"/>
      <c r="Y218" s="1"/>
      <c r="Z218" s="1"/>
      <c r="AA218" s="1"/>
      <c r="AB218" s="1"/>
      <c r="AC218" s="1"/>
      <c r="AD218" s="1"/>
      <c r="AE218" s="1"/>
      <c r="AF218" s="1"/>
      <c r="AG218" s="1"/>
      <c r="AH218" s="1"/>
      <c r="AI218" s="1"/>
      <c r="AJ218" s="1"/>
      <c r="AK218" s="1"/>
      <c r="AL218" s="1"/>
    </row>
    <row r="219" spans="1:38" ht="15.75" customHeight="1">
      <c r="A219" s="1"/>
      <c r="B219" s="3"/>
      <c r="C219" s="3"/>
      <c r="D219" s="3"/>
      <c r="E219" s="3"/>
      <c r="F219" s="3"/>
      <c r="G219" s="3"/>
      <c r="H219" s="3"/>
      <c r="I219" s="1"/>
      <c r="J219" s="3"/>
      <c r="K219" s="3"/>
      <c r="L219" s="3"/>
      <c r="M219" s="3"/>
      <c r="N219" s="3"/>
      <c r="O219" s="3"/>
      <c r="P219" s="3"/>
      <c r="Q219" s="1"/>
      <c r="R219" s="1"/>
      <c r="S219" s="1"/>
      <c r="T219" s="1"/>
      <c r="U219" s="1"/>
      <c r="V219" s="1"/>
      <c r="W219" s="1"/>
      <c r="X219" s="1"/>
      <c r="Y219" s="1"/>
      <c r="Z219" s="1"/>
      <c r="AA219" s="1"/>
      <c r="AB219" s="1"/>
      <c r="AC219" s="1"/>
      <c r="AD219" s="1"/>
      <c r="AE219" s="1"/>
      <c r="AF219" s="1"/>
      <c r="AG219" s="1"/>
      <c r="AH219" s="1"/>
      <c r="AI219" s="1"/>
      <c r="AJ219" s="1"/>
      <c r="AK219" s="1"/>
      <c r="AL219" s="1"/>
    </row>
    <row r="220" spans="1:38" ht="15.75" customHeight="1">
      <c r="A220" s="1"/>
      <c r="B220" s="3"/>
      <c r="C220" s="3"/>
      <c r="D220" s="3"/>
      <c r="E220" s="3"/>
      <c r="F220" s="3"/>
      <c r="G220" s="3"/>
      <c r="H220" s="3"/>
      <c r="I220" s="1"/>
      <c r="J220" s="3"/>
      <c r="K220" s="3"/>
      <c r="L220" s="3"/>
      <c r="M220" s="3"/>
      <c r="N220" s="3"/>
      <c r="O220" s="3"/>
      <c r="P220" s="3"/>
      <c r="Q220" s="1"/>
      <c r="R220" s="1"/>
      <c r="S220" s="1"/>
      <c r="T220" s="1"/>
      <c r="U220" s="1"/>
      <c r="V220" s="1"/>
      <c r="W220" s="1"/>
      <c r="X220" s="1"/>
      <c r="Y220" s="1"/>
      <c r="Z220" s="1"/>
      <c r="AA220" s="1"/>
      <c r="AB220" s="1"/>
      <c r="AC220" s="1"/>
      <c r="AD220" s="1"/>
      <c r="AE220" s="1"/>
      <c r="AF220" s="1"/>
      <c r="AG220" s="1"/>
      <c r="AH220" s="1"/>
      <c r="AI220" s="1"/>
      <c r="AJ220" s="1"/>
      <c r="AK220" s="1"/>
      <c r="AL220" s="1"/>
    </row>
    <row r="221" spans="1:38" ht="15.75" customHeight="1">
      <c r="A221" s="1"/>
      <c r="B221" s="3"/>
      <c r="C221" s="3"/>
      <c r="D221" s="3"/>
      <c r="E221" s="3"/>
      <c r="F221" s="3"/>
      <c r="G221" s="3"/>
      <c r="H221" s="3"/>
      <c r="I221" s="1"/>
      <c r="J221" s="3"/>
      <c r="K221" s="3"/>
      <c r="L221" s="3"/>
      <c r="M221" s="3"/>
      <c r="N221" s="3"/>
      <c r="O221" s="3"/>
      <c r="P221" s="3"/>
      <c r="Q221" s="1"/>
      <c r="R221" s="1"/>
      <c r="S221" s="1"/>
      <c r="T221" s="1"/>
      <c r="U221" s="1"/>
      <c r="V221" s="1"/>
      <c r="W221" s="1"/>
      <c r="X221" s="1"/>
      <c r="Y221" s="1"/>
      <c r="Z221" s="1"/>
      <c r="AA221" s="1"/>
      <c r="AB221" s="1"/>
      <c r="AC221" s="1"/>
      <c r="AD221" s="1"/>
      <c r="AE221" s="1"/>
      <c r="AF221" s="1"/>
      <c r="AG221" s="1"/>
      <c r="AH221" s="1"/>
      <c r="AI221" s="1"/>
      <c r="AJ221" s="1"/>
      <c r="AK221" s="1"/>
      <c r="AL221" s="1"/>
    </row>
    <row r="222" spans="1:38" ht="15.75" customHeight="1">
      <c r="A222" s="1"/>
      <c r="B222" s="3"/>
      <c r="C222" s="3"/>
      <c r="D222" s="3"/>
      <c r="E222" s="3"/>
      <c r="F222" s="3"/>
      <c r="G222" s="3"/>
      <c r="H222" s="3"/>
      <c r="I222" s="1"/>
      <c r="J222" s="3"/>
      <c r="K222" s="3"/>
      <c r="L222" s="3"/>
      <c r="M222" s="3"/>
      <c r="N222" s="3"/>
      <c r="O222" s="3"/>
      <c r="P222" s="3"/>
      <c r="Q222" s="1"/>
      <c r="R222" s="1"/>
      <c r="S222" s="1"/>
      <c r="T222" s="1"/>
      <c r="U222" s="1"/>
      <c r="V222" s="1"/>
      <c r="W222" s="1"/>
      <c r="X222" s="1"/>
      <c r="Y222" s="1"/>
      <c r="Z222" s="1"/>
      <c r="AA222" s="1"/>
      <c r="AB222" s="1"/>
      <c r="AC222" s="1"/>
      <c r="AD222" s="1"/>
      <c r="AE222" s="1"/>
      <c r="AF222" s="1"/>
      <c r="AG222" s="1"/>
      <c r="AH222" s="1"/>
      <c r="AI222" s="1"/>
      <c r="AJ222" s="1"/>
      <c r="AK222" s="1"/>
      <c r="AL222" s="1"/>
    </row>
    <row r="223" spans="1:38" ht="15.75" customHeight="1">
      <c r="A223" s="1"/>
      <c r="B223" s="3"/>
      <c r="C223" s="3"/>
      <c r="D223" s="3"/>
      <c r="E223" s="3"/>
      <c r="F223" s="3"/>
      <c r="G223" s="3"/>
      <c r="H223" s="3"/>
      <c r="I223" s="1"/>
      <c r="J223" s="3"/>
      <c r="K223" s="3"/>
      <c r="L223" s="3"/>
      <c r="M223" s="3"/>
      <c r="N223" s="3"/>
      <c r="O223" s="3"/>
      <c r="P223" s="3"/>
      <c r="Q223" s="1"/>
      <c r="R223" s="1"/>
      <c r="S223" s="1"/>
      <c r="T223" s="1"/>
      <c r="U223" s="1"/>
      <c r="V223" s="1"/>
      <c r="W223" s="1"/>
      <c r="X223" s="1"/>
      <c r="Y223" s="1"/>
      <c r="Z223" s="1"/>
      <c r="AA223" s="1"/>
      <c r="AB223" s="1"/>
      <c r="AC223" s="1"/>
      <c r="AD223" s="1"/>
      <c r="AE223" s="1"/>
      <c r="AF223" s="1"/>
      <c r="AG223" s="1"/>
      <c r="AH223" s="1"/>
      <c r="AI223" s="1"/>
      <c r="AJ223" s="1"/>
      <c r="AK223" s="1"/>
      <c r="AL223" s="1"/>
    </row>
    <row r="224" spans="1:38" ht="15.75" customHeight="1">
      <c r="A224" s="1"/>
      <c r="B224" s="3"/>
      <c r="C224" s="3"/>
      <c r="D224" s="3"/>
      <c r="E224" s="3"/>
      <c r="F224" s="3"/>
      <c r="G224" s="3"/>
      <c r="H224" s="3"/>
      <c r="I224" s="1"/>
      <c r="J224" s="3"/>
      <c r="K224" s="3"/>
      <c r="L224" s="3"/>
      <c r="M224" s="3"/>
      <c r="N224" s="3"/>
      <c r="O224" s="3"/>
      <c r="P224" s="3"/>
      <c r="Q224" s="1"/>
      <c r="R224" s="1"/>
      <c r="S224" s="1"/>
      <c r="T224" s="1"/>
      <c r="U224" s="1"/>
      <c r="V224" s="1"/>
      <c r="W224" s="1"/>
      <c r="X224" s="1"/>
      <c r="Y224" s="1"/>
      <c r="Z224" s="1"/>
      <c r="AA224" s="1"/>
      <c r="AB224" s="1"/>
      <c r="AC224" s="1"/>
      <c r="AD224" s="1"/>
      <c r="AE224" s="1"/>
      <c r="AF224" s="1"/>
      <c r="AG224" s="1"/>
      <c r="AH224" s="1"/>
      <c r="AI224" s="1"/>
      <c r="AJ224" s="1"/>
      <c r="AK224" s="1"/>
      <c r="AL224" s="1"/>
    </row>
    <row r="225" spans="1:38" ht="15.75" customHeight="1">
      <c r="A225" s="1"/>
      <c r="B225" s="3"/>
      <c r="C225" s="3"/>
      <c r="D225" s="3"/>
      <c r="E225" s="3"/>
      <c r="F225" s="3"/>
      <c r="G225" s="3"/>
      <c r="H225" s="3"/>
      <c r="I225" s="1"/>
      <c r="J225" s="3"/>
      <c r="K225" s="3"/>
      <c r="L225" s="3"/>
      <c r="M225" s="3"/>
      <c r="N225" s="3"/>
      <c r="O225" s="3"/>
      <c r="P225" s="3"/>
      <c r="Q225" s="1"/>
      <c r="R225" s="1"/>
      <c r="S225" s="1"/>
      <c r="T225" s="1"/>
      <c r="U225" s="1"/>
      <c r="V225" s="1"/>
      <c r="W225" s="1"/>
      <c r="X225" s="1"/>
      <c r="Y225" s="1"/>
      <c r="Z225" s="1"/>
      <c r="AA225" s="1"/>
      <c r="AB225" s="1"/>
      <c r="AC225" s="1"/>
      <c r="AD225" s="1"/>
      <c r="AE225" s="1"/>
      <c r="AF225" s="1"/>
      <c r="AG225" s="1"/>
      <c r="AH225" s="1"/>
      <c r="AI225" s="1"/>
      <c r="AJ225" s="1"/>
      <c r="AK225" s="1"/>
      <c r="AL225" s="1"/>
    </row>
    <row r="226" spans="1:38" ht="15.75" customHeight="1">
      <c r="A226" s="1"/>
      <c r="B226" s="3"/>
      <c r="C226" s="3"/>
      <c r="D226" s="3"/>
      <c r="E226" s="3"/>
      <c r="F226" s="3"/>
      <c r="G226" s="3"/>
      <c r="H226" s="3"/>
      <c r="I226" s="1"/>
      <c r="J226" s="3"/>
      <c r="K226" s="3"/>
      <c r="L226" s="3"/>
      <c r="M226" s="3"/>
      <c r="N226" s="3"/>
      <c r="O226" s="3"/>
      <c r="P226" s="3"/>
      <c r="Q226" s="1"/>
      <c r="R226" s="1"/>
      <c r="S226" s="1"/>
      <c r="T226" s="1"/>
      <c r="U226" s="1"/>
      <c r="V226" s="1"/>
      <c r="W226" s="1"/>
      <c r="X226" s="1"/>
      <c r="Y226" s="1"/>
      <c r="Z226" s="1"/>
      <c r="AA226" s="1"/>
      <c r="AB226" s="1"/>
      <c r="AC226" s="1"/>
      <c r="AD226" s="1"/>
      <c r="AE226" s="1"/>
      <c r="AF226" s="1"/>
      <c r="AG226" s="1"/>
      <c r="AH226" s="1"/>
      <c r="AI226" s="1"/>
      <c r="AJ226" s="1"/>
      <c r="AK226" s="1"/>
      <c r="AL226" s="1"/>
    </row>
    <row r="227" spans="1:38" ht="15.75" customHeight="1">
      <c r="A227" s="1"/>
      <c r="B227" s="3"/>
      <c r="C227" s="3"/>
      <c r="D227" s="3"/>
      <c r="E227" s="3"/>
      <c r="F227" s="3"/>
      <c r="G227" s="3"/>
      <c r="H227" s="3"/>
      <c r="I227" s="1"/>
      <c r="J227" s="3"/>
      <c r="K227" s="3"/>
      <c r="L227" s="3"/>
      <c r="M227" s="3"/>
      <c r="N227" s="3"/>
      <c r="O227" s="3"/>
      <c r="P227" s="3"/>
      <c r="Q227" s="1"/>
      <c r="R227" s="1"/>
      <c r="S227" s="1"/>
      <c r="T227" s="1"/>
      <c r="U227" s="1"/>
      <c r="V227" s="1"/>
      <c r="W227" s="1"/>
      <c r="X227" s="1"/>
      <c r="Y227" s="1"/>
      <c r="Z227" s="1"/>
      <c r="AA227" s="1"/>
      <c r="AB227" s="1"/>
      <c r="AC227" s="1"/>
      <c r="AD227" s="1"/>
      <c r="AE227" s="1"/>
      <c r="AF227" s="1"/>
      <c r="AG227" s="1"/>
      <c r="AH227" s="1"/>
      <c r="AI227" s="1"/>
      <c r="AJ227" s="1"/>
      <c r="AK227" s="1"/>
      <c r="AL227" s="1"/>
    </row>
    <row r="228" spans="1:38" ht="15.75" customHeight="1">
      <c r="A228" s="1"/>
      <c r="B228" s="3"/>
      <c r="C228" s="3"/>
      <c r="D228" s="3"/>
      <c r="E228" s="3"/>
      <c r="F228" s="3"/>
      <c r="G228" s="3"/>
      <c r="H228" s="3"/>
      <c r="I228" s="1"/>
      <c r="J228" s="3"/>
      <c r="K228" s="3"/>
      <c r="L228" s="3"/>
      <c r="M228" s="3"/>
      <c r="N228" s="3"/>
      <c r="O228" s="3"/>
      <c r="P228" s="3"/>
      <c r="Q228" s="1"/>
      <c r="R228" s="1"/>
      <c r="S228" s="1"/>
      <c r="T228" s="1"/>
      <c r="U228" s="1"/>
      <c r="V228" s="1"/>
      <c r="W228" s="1"/>
      <c r="X228" s="1"/>
      <c r="Y228" s="1"/>
      <c r="Z228" s="1"/>
      <c r="AA228" s="1"/>
      <c r="AB228" s="1"/>
      <c r="AC228" s="1"/>
      <c r="AD228" s="1"/>
      <c r="AE228" s="1"/>
      <c r="AF228" s="1"/>
      <c r="AG228" s="1"/>
      <c r="AH228" s="1"/>
      <c r="AI228" s="1"/>
      <c r="AJ228" s="1"/>
      <c r="AK228" s="1"/>
      <c r="AL228" s="1"/>
    </row>
    <row r="229" spans="1:38" ht="15.75" customHeight="1">
      <c r="A229" s="1"/>
      <c r="B229" s="3"/>
      <c r="C229" s="3"/>
      <c r="D229" s="3"/>
      <c r="E229" s="3"/>
      <c r="F229" s="3"/>
      <c r="G229" s="3"/>
      <c r="H229" s="3"/>
      <c r="I229" s="1"/>
      <c r="J229" s="3"/>
      <c r="K229" s="3"/>
      <c r="L229" s="3"/>
      <c r="M229" s="3"/>
      <c r="N229" s="3"/>
      <c r="O229" s="3"/>
      <c r="P229" s="3"/>
      <c r="Q229" s="1"/>
      <c r="R229" s="1"/>
      <c r="S229" s="1"/>
      <c r="T229" s="1"/>
      <c r="U229" s="1"/>
      <c r="V229" s="1"/>
      <c r="W229" s="1"/>
      <c r="X229" s="1"/>
      <c r="Y229" s="1"/>
      <c r="Z229" s="1"/>
      <c r="AA229" s="1"/>
      <c r="AB229" s="1"/>
      <c r="AC229" s="1"/>
      <c r="AD229" s="1"/>
      <c r="AE229" s="1"/>
      <c r="AF229" s="1"/>
      <c r="AG229" s="1"/>
      <c r="AH229" s="1"/>
      <c r="AI229" s="1"/>
      <c r="AJ229" s="1"/>
      <c r="AK229" s="1"/>
      <c r="AL229" s="1"/>
    </row>
    <row r="230" spans="1:38" ht="15.75" customHeight="1">
      <c r="A230" s="1"/>
      <c r="B230" s="3"/>
      <c r="C230" s="3"/>
      <c r="D230" s="3"/>
      <c r="E230" s="3"/>
      <c r="F230" s="3"/>
      <c r="G230" s="3"/>
      <c r="H230" s="3"/>
      <c r="I230" s="1"/>
      <c r="J230" s="3"/>
      <c r="K230" s="3"/>
      <c r="L230" s="3"/>
      <c r="M230" s="3"/>
      <c r="N230" s="3"/>
      <c r="O230" s="3"/>
      <c r="P230" s="3"/>
      <c r="Q230" s="1"/>
      <c r="R230" s="1"/>
      <c r="S230" s="1"/>
      <c r="T230" s="1"/>
      <c r="U230" s="1"/>
      <c r="V230" s="1"/>
      <c r="W230" s="1"/>
      <c r="X230" s="1"/>
      <c r="Y230" s="1"/>
      <c r="Z230" s="1"/>
      <c r="AA230" s="1"/>
      <c r="AB230" s="1"/>
      <c r="AC230" s="1"/>
      <c r="AD230" s="1"/>
      <c r="AE230" s="1"/>
      <c r="AF230" s="1"/>
      <c r="AG230" s="1"/>
      <c r="AH230" s="1"/>
      <c r="AI230" s="1"/>
      <c r="AJ230" s="1"/>
      <c r="AK230" s="1"/>
      <c r="AL230" s="1"/>
    </row>
    <row r="231" spans="1:38" ht="15.75" customHeight="1">
      <c r="A231" s="1"/>
      <c r="B231" s="3"/>
      <c r="C231" s="3"/>
      <c r="D231" s="3"/>
      <c r="E231" s="3"/>
      <c r="F231" s="3"/>
      <c r="G231" s="3"/>
      <c r="H231" s="3"/>
      <c r="I231" s="1"/>
      <c r="J231" s="3"/>
      <c r="K231" s="3"/>
      <c r="L231" s="3"/>
      <c r="M231" s="3"/>
      <c r="N231" s="3"/>
      <c r="O231" s="3"/>
      <c r="P231" s="3"/>
      <c r="Q231" s="1"/>
      <c r="R231" s="1"/>
      <c r="S231" s="1"/>
      <c r="T231" s="1"/>
      <c r="U231" s="1"/>
      <c r="V231" s="1"/>
      <c r="W231" s="1"/>
      <c r="X231" s="1"/>
      <c r="Y231" s="1"/>
      <c r="Z231" s="1"/>
      <c r="AA231" s="1"/>
      <c r="AB231" s="1"/>
      <c r="AC231" s="1"/>
      <c r="AD231" s="1"/>
      <c r="AE231" s="1"/>
      <c r="AF231" s="1"/>
      <c r="AG231" s="1"/>
      <c r="AH231" s="1"/>
      <c r="AI231" s="1"/>
      <c r="AJ231" s="1"/>
      <c r="AK231" s="1"/>
      <c r="AL231" s="1"/>
    </row>
    <row r="232" spans="1:38" ht="15.75" customHeight="1">
      <c r="A232" s="1"/>
      <c r="B232" s="3"/>
      <c r="C232" s="3"/>
      <c r="D232" s="3"/>
      <c r="E232" s="3"/>
      <c r="F232" s="3"/>
      <c r="G232" s="3"/>
      <c r="H232" s="3"/>
      <c r="I232" s="1"/>
      <c r="J232" s="3"/>
      <c r="K232" s="3"/>
      <c r="L232" s="3"/>
      <c r="M232" s="3"/>
      <c r="N232" s="3"/>
      <c r="O232" s="3"/>
      <c r="P232" s="3"/>
      <c r="Q232" s="1"/>
      <c r="R232" s="1"/>
      <c r="S232" s="1"/>
      <c r="T232" s="1"/>
      <c r="U232" s="1"/>
      <c r="V232" s="1"/>
      <c r="W232" s="1"/>
      <c r="X232" s="1"/>
      <c r="Y232" s="1"/>
      <c r="Z232" s="1"/>
      <c r="AA232" s="1"/>
      <c r="AB232" s="1"/>
      <c r="AC232" s="1"/>
      <c r="AD232" s="1"/>
      <c r="AE232" s="1"/>
      <c r="AF232" s="1"/>
      <c r="AG232" s="1"/>
      <c r="AH232" s="1"/>
      <c r="AI232" s="1"/>
      <c r="AJ232" s="1"/>
      <c r="AK232" s="1"/>
      <c r="AL232" s="1"/>
    </row>
    <row r="233" spans="1:38" ht="15.75" customHeight="1">
      <c r="A233" s="1"/>
      <c r="B233" s="3"/>
      <c r="C233" s="3"/>
      <c r="D233" s="3"/>
      <c r="E233" s="3"/>
      <c r="F233" s="3"/>
      <c r="G233" s="3"/>
      <c r="H233" s="3"/>
      <c r="I233" s="1"/>
      <c r="J233" s="3"/>
      <c r="K233" s="3"/>
      <c r="L233" s="3"/>
      <c r="M233" s="3"/>
      <c r="N233" s="3"/>
      <c r="O233" s="3"/>
      <c r="P233" s="3"/>
      <c r="Q233" s="1"/>
      <c r="R233" s="1"/>
      <c r="S233" s="1"/>
      <c r="T233" s="1"/>
      <c r="U233" s="1"/>
      <c r="V233" s="1"/>
      <c r="W233" s="1"/>
      <c r="X233" s="1"/>
      <c r="Y233" s="1"/>
      <c r="Z233" s="1"/>
      <c r="AA233" s="1"/>
      <c r="AB233" s="1"/>
      <c r="AC233" s="1"/>
      <c r="AD233" s="1"/>
      <c r="AE233" s="1"/>
      <c r="AF233" s="1"/>
      <c r="AG233" s="1"/>
      <c r="AH233" s="1"/>
      <c r="AI233" s="1"/>
      <c r="AJ233" s="1"/>
      <c r="AK233" s="1"/>
      <c r="AL233" s="1"/>
    </row>
    <row r="234" spans="1:38" ht="15.75" customHeight="1"/>
    <row r="235" spans="1:38" ht="15.75" customHeight="1"/>
    <row r="236" spans="1:38" ht="15.75" customHeight="1"/>
    <row r="237" spans="1:38" ht="15.75" customHeight="1"/>
    <row r="238" spans="1:38" ht="15.75" customHeight="1"/>
    <row r="239" spans="1:38" ht="15.75" customHeight="1"/>
    <row r="240" spans="1:3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3984375" defaultRowHeight="15" customHeight="1"/>
  <cols>
    <col min="1" max="1" width="35.53125" customWidth="1"/>
    <col min="2" max="2" width="55.265625" customWidth="1"/>
    <col min="3" max="3" width="14.3984375" customWidth="1"/>
    <col min="4" max="4" width="42" customWidth="1"/>
    <col min="5" max="5" width="32.73046875" customWidth="1"/>
    <col min="6" max="6" width="31.265625" customWidth="1"/>
  </cols>
  <sheetData>
    <row r="1" spans="1:6" ht="15.75" customHeight="1">
      <c r="A1" s="20" t="s">
        <v>292</v>
      </c>
      <c r="B1" s="20" t="s">
        <v>293</v>
      </c>
      <c r="D1" s="21" t="s">
        <v>294</v>
      </c>
    </row>
    <row r="2" spans="1:6" ht="15.75" customHeight="1">
      <c r="A2" s="33" t="s">
        <v>295</v>
      </c>
      <c r="B2" s="22" t="s">
        <v>296</v>
      </c>
      <c r="D2" s="18" t="s">
        <v>297</v>
      </c>
      <c r="E2" s="18" t="s">
        <v>298</v>
      </c>
      <c r="F2" s="18" t="s">
        <v>299</v>
      </c>
    </row>
    <row r="3" spans="1:6" ht="15.75" customHeight="1">
      <c r="A3" s="34"/>
      <c r="B3" s="23" t="s">
        <v>300</v>
      </c>
      <c r="D3" s="18" t="s">
        <v>301</v>
      </c>
      <c r="E3" s="18" t="s">
        <v>302</v>
      </c>
      <c r="F3" s="18" t="s">
        <v>303</v>
      </c>
    </row>
    <row r="4" spans="1:6" ht="15.75" customHeight="1">
      <c r="A4" s="35" t="s">
        <v>216</v>
      </c>
      <c r="B4" s="24" t="s">
        <v>304</v>
      </c>
      <c r="D4" s="18" t="s">
        <v>305</v>
      </c>
      <c r="E4" s="18" t="s">
        <v>306</v>
      </c>
      <c r="F4" s="18" t="s">
        <v>307</v>
      </c>
    </row>
    <row r="5" spans="1:6" ht="15.75" customHeight="1">
      <c r="A5" s="34"/>
      <c r="B5" s="23" t="s">
        <v>308</v>
      </c>
      <c r="D5" s="18" t="s">
        <v>309</v>
      </c>
      <c r="E5" s="18" t="s">
        <v>310</v>
      </c>
      <c r="F5" s="18" t="s">
        <v>303</v>
      </c>
    </row>
    <row r="6" spans="1:6" ht="15.75" customHeight="1">
      <c r="A6" s="35" t="s">
        <v>229</v>
      </c>
      <c r="B6" s="24" t="s">
        <v>311</v>
      </c>
      <c r="D6" s="18" t="s">
        <v>312</v>
      </c>
      <c r="E6" s="18" t="s">
        <v>313</v>
      </c>
    </row>
    <row r="7" spans="1:6" ht="15.75" customHeight="1">
      <c r="A7" s="36"/>
      <c r="B7" s="24" t="s">
        <v>314</v>
      </c>
      <c r="D7" s="18" t="s">
        <v>114</v>
      </c>
      <c r="E7" s="18" t="s">
        <v>315</v>
      </c>
      <c r="F7" s="18" t="s">
        <v>307</v>
      </c>
    </row>
    <row r="8" spans="1:6" ht="15.75" customHeight="1">
      <c r="A8" s="34"/>
      <c r="B8" s="23" t="s">
        <v>316</v>
      </c>
      <c r="D8" s="18" t="s">
        <v>317</v>
      </c>
    </row>
    <row r="9" spans="1:6" ht="15.75" customHeight="1">
      <c r="A9" s="35" t="s">
        <v>318</v>
      </c>
      <c r="B9" s="24" t="s">
        <v>319</v>
      </c>
      <c r="D9" s="18" t="s">
        <v>320</v>
      </c>
    </row>
    <row r="10" spans="1:6" ht="15.75" customHeight="1">
      <c r="A10" s="34"/>
      <c r="B10" s="23" t="s">
        <v>321</v>
      </c>
      <c r="D10" s="18" t="s">
        <v>113</v>
      </c>
    </row>
    <row r="11" spans="1:6" ht="15.75" customHeight="1">
      <c r="A11" s="25" t="s">
        <v>217</v>
      </c>
      <c r="B11" s="23" t="s">
        <v>322</v>
      </c>
      <c r="D11" s="18" t="s">
        <v>49</v>
      </c>
      <c r="E11" s="18" t="s">
        <v>163</v>
      </c>
      <c r="F11" s="18" t="s">
        <v>323</v>
      </c>
    </row>
    <row r="12" spans="1:6" ht="15.75" customHeight="1">
      <c r="A12" s="35" t="s">
        <v>324</v>
      </c>
      <c r="B12" s="24" t="s">
        <v>325</v>
      </c>
      <c r="D12" s="18" t="s">
        <v>326</v>
      </c>
      <c r="E12" s="18" t="s">
        <v>327</v>
      </c>
    </row>
    <row r="13" spans="1:6" ht="15.75" customHeight="1">
      <c r="A13" s="34"/>
      <c r="B13" s="23" t="s">
        <v>328</v>
      </c>
      <c r="D13" s="18" t="s">
        <v>329</v>
      </c>
      <c r="E13" s="18" t="s">
        <v>330</v>
      </c>
      <c r="F13" s="18" t="s">
        <v>331</v>
      </c>
    </row>
    <row r="14" spans="1:6" ht="15.75" customHeight="1">
      <c r="A14" s="25" t="s">
        <v>206</v>
      </c>
      <c r="B14" s="23" t="s">
        <v>206</v>
      </c>
      <c r="D14" s="18" t="s">
        <v>332</v>
      </c>
    </row>
    <row r="15" spans="1:6" ht="15.75" customHeight="1">
      <c r="A15" s="35" t="s">
        <v>333</v>
      </c>
      <c r="B15" s="24" t="s">
        <v>334</v>
      </c>
      <c r="D15" s="18" t="s">
        <v>127</v>
      </c>
      <c r="E15" s="18" t="s">
        <v>335</v>
      </c>
      <c r="F15" s="18" t="s">
        <v>336</v>
      </c>
    </row>
    <row r="16" spans="1:6" ht="15.75" customHeight="1">
      <c r="A16" s="36"/>
      <c r="B16" s="24" t="s">
        <v>337</v>
      </c>
      <c r="D16" s="18" t="s">
        <v>338</v>
      </c>
      <c r="E16" s="18" t="s">
        <v>339</v>
      </c>
      <c r="F16" s="18" t="s">
        <v>331</v>
      </c>
    </row>
    <row r="17" spans="1:6" ht="15.75" customHeight="1">
      <c r="A17" s="34"/>
      <c r="B17" s="23" t="s">
        <v>340</v>
      </c>
      <c r="D17" s="18" t="s">
        <v>341</v>
      </c>
      <c r="E17" s="18" t="s">
        <v>163</v>
      </c>
      <c r="F17" s="18" t="s">
        <v>342</v>
      </c>
    </row>
    <row r="18" spans="1:6" ht="15.75" customHeight="1">
      <c r="A18" s="35" t="s">
        <v>200</v>
      </c>
      <c r="B18" s="24" t="s">
        <v>343</v>
      </c>
      <c r="D18" s="18" t="s">
        <v>115</v>
      </c>
      <c r="E18" s="18" t="s">
        <v>344</v>
      </c>
    </row>
    <row r="19" spans="1:6" ht="15.75" customHeight="1">
      <c r="A19" s="34"/>
      <c r="B19" s="23" t="s">
        <v>345</v>
      </c>
      <c r="D19" s="18" t="s">
        <v>346</v>
      </c>
      <c r="E19" s="18" t="s">
        <v>163</v>
      </c>
      <c r="F19" s="18" t="s">
        <v>342</v>
      </c>
    </row>
    <row r="20" spans="1:6" ht="15.75" customHeight="1">
      <c r="D20" s="18" t="s">
        <v>57</v>
      </c>
      <c r="E20" s="18" t="s">
        <v>347</v>
      </c>
      <c r="F20" s="18" t="s">
        <v>307</v>
      </c>
    </row>
    <row r="21" spans="1:6" ht="15.75" customHeight="1">
      <c r="D21" s="18" t="s">
        <v>348</v>
      </c>
      <c r="E21" s="18" t="s">
        <v>349</v>
      </c>
      <c r="F21" s="18" t="s">
        <v>299</v>
      </c>
    </row>
    <row r="22" spans="1:6" ht="15.75" customHeight="1">
      <c r="A22" s="18" t="s">
        <v>350</v>
      </c>
      <c r="D22" s="18" t="s">
        <v>351</v>
      </c>
      <c r="E22" s="18" t="s">
        <v>335</v>
      </c>
      <c r="F22" s="18" t="s">
        <v>336</v>
      </c>
    </row>
    <row r="23" spans="1:6" ht="15.75" customHeight="1">
      <c r="A23" s="18" t="s">
        <v>267</v>
      </c>
      <c r="D23" s="18" t="s">
        <v>352</v>
      </c>
      <c r="E23" s="18" t="s">
        <v>353</v>
      </c>
      <c r="F23" s="18" t="s">
        <v>307</v>
      </c>
    </row>
    <row r="24" spans="1:6" ht="15.75" customHeight="1">
      <c r="A24" s="18" t="s">
        <v>276</v>
      </c>
      <c r="D24" s="18" t="s">
        <v>354</v>
      </c>
      <c r="E24" s="18" t="s">
        <v>355</v>
      </c>
      <c r="F24" s="18" t="s">
        <v>299</v>
      </c>
    </row>
    <row r="25" spans="1:6" ht="15.75" customHeight="1">
      <c r="A25" s="18" t="s">
        <v>356</v>
      </c>
      <c r="D25" s="18" t="s">
        <v>357</v>
      </c>
      <c r="E25" s="18" t="s">
        <v>358</v>
      </c>
      <c r="F25" s="18" t="s">
        <v>359</v>
      </c>
    </row>
    <row r="26" spans="1:6" ht="15.75" customHeight="1">
      <c r="A26" s="18" t="s">
        <v>275</v>
      </c>
      <c r="D26" s="18" t="s">
        <v>360</v>
      </c>
      <c r="E26" s="18" t="s">
        <v>163</v>
      </c>
      <c r="F26" s="18" t="s">
        <v>323</v>
      </c>
    </row>
    <row r="27" spans="1:6" ht="15.75" customHeight="1">
      <c r="A27" s="18" t="s">
        <v>361</v>
      </c>
      <c r="D27" s="18" t="s">
        <v>362</v>
      </c>
    </row>
    <row r="28" spans="1:6" ht="15.75" customHeight="1">
      <c r="A28" s="18" t="s">
        <v>363</v>
      </c>
      <c r="D28" s="18" t="s">
        <v>364</v>
      </c>
    </row>
    <row r="29" spans="1:6" ht="15.75" customHeight="1">
      <c r="A29" s="18" t="s">
        <v>161</v>
      </c>
      <c r="D29" s="18" t="s">
        <v>365</v>
      </c>
      <c r="E29" s="18" t="s">
        <v>344</v>
      </c>
      <c r="F29" s="18" t="s">
        <v>183</v>
      </c>
    </row>
    <row r="30" spans="1:6" ht="15.75" customHeight="1">
      <c r="A30" s="18" t="s">
        <v>181</v>
      </c>
      <c r="D30" s="18" t="s">
        <v>62</v>
      </c>
      <c r="E30" s="18" t="s">
        <v>163</v>
      </c>
      <c r="F30" s="18" t="s">
        <v>336</v>
      </c>
    </row>
    <row r="31" spans="1:6" ht="15.75" customHeight="1">
      <c r="A31" s="18" t="s">
        <v>156</v>
      </c>
      <c r="D31" s="18" t="s">
        <v>366</v>
      </c>
      <c r="E31" s="18" t="s">
        <v>367</v>
      </c>
      <c r="F31" s="18" t="s">
        <v>368</v>
      </c>
    </row>
    <row r="32" spans="1:6" ht="15.75" customHeight="1">
      <c r="D32" s="18" t="s">
        <v>369</v>
      </c>
      <c r="E32" s="18" t="s">
        <v>370</v>
      </c>
      <c r="F32" s="18" t="s">
        <v>371</v>
      </c>
    </row>
    <row r="33" spans="4:6" ht="15.75" customHeight="1">
      <c r="D33" s="18" t="s">
        <v>372</v>
      </c>
    </row>
    <row r="34" spans="4:6" ht="15.75" customHeight="1">
      <c r="D34" s="18" t="s">
        <v>373</v>
      </c>
      <c r="E34" s="18" t="s">
        <v>335</v>
      </c>
      <c r="F34" s="18" t="s">
        <v>331</v>
      </c>
    </row>
    <row r="35" spans="4:6" ht="15.75" customHeight="1">
      <c r="D35" s="18" t="s">
        <v>374</v>
      </c>
      <c r="E35" s="18" t="s">
        <v>335</v>
      </c>
      <c r="F35" s="18" t="s">
        <v>331</v>
      </c>
    </row>
    <row r="36" spans="4:6" ht="15.75" customHeight="1">
      <c r="D36" s="18" t="s">
        <v>64</v>
      </c>
      <c r="E36" s="18" t="s">
        <v>375</v>
      </c>
      <c r="F36" s="18" t="s">
        <v>180</v>
      </c>
    </row>
    <row r="37" spans="4:6" ht="15.75" customHeight="1">
      <c r="D37" s="18" t="s">
        <v>376</v>
      </c>
      <c r="E37" s="18" t="s">
        <v>377</v>
      </c>
      <c r="F37" s="18" t="s">
        <v>307</v>
      </c>
    </row>
    <row r="38" spans="4:6" ht="15.75" customHeight="1">
      <c r="D38" s="18" t="s">
        <v>378</v>
      </c>
      <c r="E38" s="18" t="s">
        <v>163</v>
      </c>
      <c r="F38" s="18" t="s">
        <v>183</v>
      </c>
    </row>
    <row r="39" spans="4:6" ht="15.75" customHeight="1">
      <c r="D39" s="18" t="s">
        <v>379</v>
      </c>
    </row>
    <row r="40" spans="4:6" ht="15.75" customHeight="1">
      <c r="D40" s="18" t="s">
        <v>380</v>
      </c>
      <c r="E40" s="18" t="s">
        <v>335</v>
      </c>
      <c r="F40" s="18" t="s">
        <v>331</v>
      </c>
    </row>
    <row r="41" spans="4:6" ht="15.75" customHeight="1">
      <c r="D41" s="18" t="s">
        <v>381</v>
      </c>
      <c r="E41" s="18" t="s">
        <v>355</v>
      </c>
      <c r="F41" s="18" t="s">
        <v>382</v>
      </c>
    </row>
    <row r="42" spans="4:6" ht="15.75" customHeight="1">
      <c r="D42" s="18" t="s">
        <v>73</v>
      </c>
      <c r="E42" s="18" t="s">
        <v>383</v>
      </c>
      <c r="F42" s="18" t="s">
        <v>382</v>
      </c>
    </row>
    <row r="43" spans="4:6" ht="15.75" customHeight="1">
      <c r="D43" s="18" t="s">
        <v>384</v>
      </c>
      <c r="E43" s="18" t="s">
        <v>385</v>
      </c>
      <c r="F43" s="18" t="s">
        <v>331</v>
      </c>
    </row>
    <row r="44" spans="4:6" ht="15.75" customHeight="1">
      <c r="D44" s="18" t="s">
        <v>386</v>
      </c>
    </row>
    <row r="45" spans="4:6" ht="15.75" customHeight="1">
      <c r="D45" s="18" t="s">
        <v>387</v>
      </c>
      <c r="E45" s="18" t="s">
        <v>388</v>
      </c>
      <c r="F45" s="18" t="s">
        <v>389</v>
      </c>
    </row>
    <row r="46" spans="4:6" ht="15.75" customHeight="1">
      <c r="D46" s="18" t="s">
        <v>390</v>
      </c>
      <c r="E46" s="18" t="s">
        <v>391</v>
      </c>
      <c r="F46" s="18" t="s">
        <v>392</v>
      </c>
    </row>
    <row r="47" spans="4:6" ht="15.75" customHeight="1">
      <c r="D47" s="18" t="s">
        <v>393</v>
      </c>
      <c r="E47" s="18" t="s">
        <v>163</v>
      </c>
      <c r="F47" s="18" t="s">
        <v>331</v>
      </c>
    </row>
    <row r="48" spans="4:6" ht="15.75" customHeight="1">
      <c r="D48" s="18" t="s">
        <v>75</v>
      </c>
      <c r="E48" s="18" t="s">
        <v>394</v>
      </c>
      <c r="F48" s="18" t="s">
        <v>299</v>
      </c>
    </row>
    <row r="49" spans="4:6" ht="15.75" customHeight="1">
      <c r="D49" s="18" t="s">
        <v>395</v>
      </c>
      <c r="E49" s="18" t="s">
        <v>266</v>
      </c>
      <c r="F49" s="18" t="s">
        <v>396</v>
      </c>
    </row>
    <row r="50" spans="4:6" ht="15.75" customHeight="1">
      <c r="D50" s="18" t="s">
        <v>397</v>
      </c>
      <c r="E50" s="18" t="s">
        <v>335</v>
      </c>
      <c r="F50" s="18" t="s">
        <v>389</v>
      </c>
    </row>
    <row r="51" spans="4:6" ht="15.75" customHeight="1">
      <c r="D51" s="18" t="s">
        <v>398</v>
      </c>
      <c r="E51" s="18" t="s">
        <v>399</v>
      </c>
      <c r="F51" s="18" t="s">
        <v>400</v>
      </c>
    </row>
    <row r="52" spans="4:6" ht="15.75" customHeight="1">
      <c r="D52" s="18" t="s">
        <v>401</v>
      </c>
      <c r="E52" s="18" t="s">
        <v>306</v>
      </c>
      <c r="F52" s="18" t="s">
        <v>303</v>
      </c>
    </row>
    <row r="53" spans="4:6" ht="15.75" customHeight="1">
      <c r="D53" s="18" t="s">
        <v>117</v>
      </c>
    </row>
    <row r="54" spans="4:6" ht="15.75" customHeight="1">
      <c r="D54" s="18" t="s">
        <v>117</v>
      </c>
    </row>
    <row r="55" spans="4:6" ht="15.75" customHeight="1">
      <c r="D55" s="18" t="s">
        <v>402</v>
      </c>
      <c r="E55" s="18" t="s">
        <v>179</v>
      </c>
      <c r="F55" s="18" t="s">
        <v>403</v>
      </c>
    </row>
    <row r="56" spans="4:6" ht="15.75" customHeight="1">
      <c r="D56" s="18" t="s">
        <v>404</v>
      </c>
      <c r="E56" s="18" t="s">
        <v>335</v>
      </c>
      <c r="F56" s="18" t="s">
        <v>331</v>
      </c>
    </row>
    <row r="57" spans="4:6" ht="15.75" customHeight="1">
      <c r="D57" s="18" t="s">
        <v>405</v>
      </c>
      <c r="E57" s="18" t="s">
        <v>406</v>
      </c>
      <c r="F57" s="18" t="s">
        <v>407</v>
      </c>
    </row>
    <row r="58" spans="4:6" ht="15.75" customHeight="1">
      <c r="D58" s="18" t="s">
        <v>405</v>
      </c>
      <c r="E58" s="18" t="s">
        <v>406</v>
      </c>
      <c r="F58" s="18" t="s">
        <v>407</v>
      </c>
    </row>
    <row r="59" spans="4:6" ht="15.75" customHeight="1">
      <c r="D59" s="18" t="s">
        <v>408</v>
      </c>
    </row>
    <row r="60" spans="4:6" ht="15.75" customHeight="1">
      <c r="D60" s="18" t="s">
        <v>409</v>
      </c>
    </row>
    <row r="61" spans="4:6" ht="15.75" customHeight="1">
      <c r="D61" s="18" t="s">
        <v>410</v>
      </c>
      <c r="E61" s="18" t="s">
        <v>163</v>
      </c>
      <c r="F61" s="18" t="s">
        <v>382</v>
      </c>
    </row>
    <row r="62" spans="4:6" ht="15.75" customHeight="1">
      <c r="D62" s="18" t="s">
        <v>411</v>
      </c>
      <c r="E62" s="18" t="s">
        <v>412</v>
      </c>
      <c r="F62" s="18" t="s">
        <v>303</v>
      </c>
    </row>
    <row r="63" spans="4:6" ht="15.75" customHeight="1">
      <c r="D63" s="18" t="s">
        <v>411</v>
      </c>
      <c r="E63" s="18" t="s">
        <v>412</v>
      </c>
      <c r="F63" s="18" t="s">
        <v>303</v>
      </c>
    </row>
    <row r="64" spans="4:6" ht="15.75" customHeight="1">
      <c r="D64" s="18" t="s">
        <v>413</v>
      </c>
      <c r="E64" s="18" t="s">
        <v>179</v>
      </c>
    </row>
    <row r="65" spans="4:6" ht="15.75" customHeight="1">
      <c r="D65" s="18" t="s">
        <v>94</v>
      </c>
      <c r="E65" s="18" t="s">
        <v>355</v>
      </c>
      <c r="F65" s="18" t="s">
        <v>323</v>
      </c>
    </row>
    <row r="66" spans="4:6" ht="15.75" customHeight="1">
      <c r="D66" s="18" t="s">
        <v>414</v>
      </c>
      <c r="E66" s="18" t="s">
        <v>335</v>
      </c>
      <c r="F66" s="18" t="s">
        <v>392</v>
      </c>
    </row>
    <row r="67" spans="4:6" ht="15.75" customHeight="1">
      <c r="D67" s="18" t="s">
        <v>415</v>
      </c>
      <c r="E67" s="18" t="s">
        <v>391</v>
      </c>
      <c r="F67" s="18" t="s">
        <v>416</v>
      </c>
    </row>
    <row r="68" spans="4:6" ht="15.75" customHeight="1">
      <c r="D68" s="18" t="s">
        <v>417</v>
      </c>
      <c r="E68" s="18" t="s">
        <v>335</v>
      </c>
      <c r="F68" s="18" t="s">
        <v>331</v>
      </c>
    </row>
    <row r="69" spans="4:6" ht="15.75" customHeight="1">
      <c r="D69" s="18" t="s">
        <v>418</v>
      </c>
      <c r="E69" s="18" t="s">
        <v>347</v>
      </c>
      <c r="F69" s="18" t="s">
        <v>183</v>
      </c>
    </row>
    <row r="70" spans="4:6" ht="15.75" customHeight="1">
      <c r="D70" s="18" t="s">
        <v>419</v>
      </c>
    </row>
    <row r="71" spans="4:6" ht="15.75" customHeight="1">
      <c r="D71" s="18" t="s">
        <v>420</v>
      </c>
      <c r="E71" s="18" t="s">
        <v>163</v>
      </c>
      <c r="F71" s="18" t="s">
        <v>299</v>
      </c>
    </row>
    <row r="72" spans="4:6" ht="15.75" customHeight="1">
      <c r="D72" s="18" t="s">
        <v>421</v>
      </c>
      <c r="E72" s="18" t="s">
        <v>335</v>
      </c>
      <c r="F72" s="18" t="s">
        <v>336</v>
      </c>
    </row>
    <row r="73" spans="4:6" ht="15.75" customHeight="1">
      <c r="D73" s="18" t="s">
        <v>96</v>
      </c>
      <c r="F73" s="18" t="s">
        <v>303</v>
      </c>
    </row>
    <row r="74" spans="4:6" ht="15.75" customHeight="1">
      <c r="D74" s="18" t="s">
        <v>422</v>
      </c>
      <c r="E74" s="18" t="s">
        <v>306</v>
      </c>
      <c r="F74" s="18" t="s">
        <v>307</v>
      </c>
    </row>
    <row r="75" spans="4:6" ht="15.75" customHeight="1">
      <c r="D75" s="18" t="s">
        <v>423</v>
      </c>
      <c r="E75" s="18" t="s">
        <v>266</v>
      </c>
      <c r="F75" s="18" t="s">
        <v>331</v>
      </c>
    </row>
    <row r="76" spans="4:6" ht="15.75" customHeight="1">
      <c r="D76" s="18" t="s">
        <v>424</v>
      </c>
      <c r="E76" s="18" t="s">
        <v>355</v>
      </c>
      <c r="F76" s="18" t="s">
        <v>336</v>
      </c>
    </row>
    <row r="77" spans="4:6" ht="15.75" customHeight="1">
      <c r="D77" s="18" t="s">
        <v>425</v>
      </c>
      <c r="E77" s="18" t="s">
        <v>347</v>
      </c>
      <c r="F77" s="18" t="s">
        <v>389</v>
      </c>
    </row>
    <row r="78" spans="4:6" ht="15.75" customHeight="1">
      <c r="D78" s="18" t="s">
        <v>426</v>
      </c>
      <c r="E78" s="18" t="s">
        <v>427</v>
      </c>
      <c r="F78" s="18" t="s">
        <v>307</v>
      </c>
    </row>
    <row r="79" spans="4:6" ht="15.75" customHeight="1">
      <c r="D79" s="18" t="s">
        <v>123</v>
      </c>
      <c r="E79" s="18" t="s">
        <v>428</v>
      </c>
      <c r="F79" s="18" t="s">
        <v>307</v>
      </c>
    </row>
    <row r="80" spans="4:6" ht="15.75" customHeight="1">
      <c r="D80" s="18" t="s">
        <v>429</v>
      </c>
      <c r="E80" s="18" t="s">
        <v>430</v>
      </c>
      <c r="F80" s="18" t="s">
        <v>299</v>
      </c>
    </row>
    <row r="81" spans="4:6" ht="15.75" customHeight="1">
      <c r="D81" s="18" t="s">
        <v>98</v>
      </c>
      <c r="E81" s="18" t="s">
        <v>306</v>
      </c>
      <c r="F81" s="18" t="s">
        <v>303</v>
      </c>
    </row>
    <row r="82" spans="4:6" ht="15.75" customHeight="1">
      <c r="D82" s="18" t="s">
        <v>431</v>
      </c>
    </row>
    <row r="83" spans="4:6" ht="15.75" customHeight="1">
      <c r="D83" s="18" t="s">
        <v>432</v>
      </c>
      <c r="E83" s="18" t="s">
        <v>355</v>
      </c>
      <c r="F83" s="18" t="s">
        <v>155</v>
      </c>
    </row>
    <row r="84" spans="4:6" ht="15.75" customHeight="1">
      <c r="D84" s="18" t="s">
        <v>433</v>
      </c>
      <c r="E84" s="18" t="s">
        <v>266</v>
      </c>
      <c r="F84" s="18" t="s">
        <v>303</v>
      </c>
    </row>
    <row r="85" spans="4:6" ht="15.75" customHeight="1">
      <c r="D85" s="18" t="s">
        <v>434</v>
      </c>
    </row>
    <row r="86" spans="4:6" ht="15.75" customHeight="1">
      <c r="D86" s="18" t="s">
        <v>435</v>
      </c>
      <c r="E86" s="18" t="s">
        <v>436</v>
      </c>
      <c r="F86" s="18" t="s">
        <v>303</v>
      </c>
    </row>
    <row r="87" spans="4:6" ht="15.75" customHeight="1">
      <c r="D87" s="18" t="s">
        <v>437</v>
      </c>
      <c r="E87" s="18" t="s">
        <v>391</v>
      </c>
      <c r="F87" s="18" t="s">
        <v>336</v>
      </c>
    </row>
    <row r="88" spans="4:6" ht="15.75" customHeight="1">
      <c r="D88" s="18" t="s">
        <v>438</v>
      </c>
      <c r="E88" s="18" t="s">
        <v>163</v>
      </c>
      <c r="F88" s="18" t="s">
        <v>336</v>
      </c>
    </row>
    <row r="89" spans="4:6" ht="15.75" customHeight="1">
      <c r="D89" s="18" t="s">
        <v>439</v>
      </c>
      <c r="E89" s="18" t="s">
        <v>440</v>
      </c>
      <c r="F89" s="18" t="s">
        <v>303</v>
      </c>
    </row>
    <row r="90" spans="4:6" ht="15.75" customHeight="1">
      <c r="D90" s="18" t="s">
        <v>441</v>
      </c>
      <c r="E90" s="18" t="s">
        <v>428</v>
      </c>
      <c r="F90" s="18" t="s">
        <v>303</v>
      </c>
    </row>
    <row r="91" spans="4:6" ht="15.75" customHeight="1">
      <c r="D91" s="18" t="s">
        <v>442</v>
      </c>
      <c r="E91" s="18" t="s">
        <v>335</v>
      </c>
      <c r="F91" s="18" t="s">
        <v>382</v>
      </c>
    </row>
    <row r="92" spans="4:6" ht="15.75" customHeight="1">
      <c r="D92" s="18" t="s">
        <v>443</v>
      </c>
      <c r="F92" s="18" t="s">
        <v>331</v>
      </c>
    </row>
    <row r="93" spans="4:6" ht="15.75" customHeight="1">
      <c r="D93" s="18" t="s">
        <v>444</v>
      </c>
      <c r="F93" s="18" t="s">
        <v>307</v>
      </c>
    </row>
    <row r="94" spans="4:6" ht="15.75" customHeight="1">
      <c r="D94" s="18" t="s">
        <v>445</v>
      </c>
      <c r="E94" s="18" t="s">
        <v>227</v>
      </c>
      <c r="F94" s="18" t="s">
        <v>160</v>
      </c>
    </row>
    <row r="95" spans="4:6" ht="15.75" customHeight="1">
      <c r="D95" s="18" t="s">
        <v>446</v>
      </c>
      <c r="E95" s="18" t="s">
        <v>391</v>
      </c>
      <c r="F95" s="18" t="s">
        <v>447</v>
      </c>
    </row>
    <row r="96" spans="4:6" ht="15.75" customHeight="1">
      <c r="D96" s="18" t="s">
        <v>448</v>
      </c>
      <c r="E96" s="18" t="s">
        <v>449</v>
      </c>
      <c r="F96" s="18" t="s">
        <v>155</v>
      </c>
    </row>
    <row r="97" spans="4:6" ht="15.75" customHeight="1">
      <c r="D97" s="18" t="s">
        <v>450</v>
      </c>
      <c r="E97" s="18" t="s">
        <v>335</v>
      </c>
      <c r="F97" s="18" t="s">
        <v>336</v>
      </c>
    </row>
    <row r="98" spans="4:6" ht="15.75" customHeight="1">
      <c r="D98" s="18" t="s">
        <v>451</v>
      </c>
    </row>
    <row r="99" spans="4:6" ht="15.75" customHeight="1">
      <c r="D99" s="18" t="s">
        <v>452</v>
      </c>
      <c r="E99" s="18" t="s">
        <v>306</v>
      </c>
      <c r="F99" s="18" t="s">
        <v>331</v>
      </c>
    </row>
    <row r="100" spans="4:6" ht="15.75" customHeight="1">
      <c r="D100" s="18" t="s">
        <v>453</v>
      </c>
    </row>
    <row r="101" spans="4:6" ht="15.75" customHeight="1">
      <c r="D101" s="26" t="s">
        <v>454</v>
      </c>
      <c r="E101" s="18" t="s">
        <v>306</v>
      </c>
      <c r="F101" s="18" t="s">
        <v>303</v>
      </c>
    </row>
    <row r="102" spans="4:6" ht="15.75" customHeight="1">
      <c r="D102" s="18" t="s">
        <v>455</v>
      </c>
    </row>
    <row r="103" spans="4:6" ht="15.75" customHeight="1">
      <c r="D103" s="18" t="s">
        <v>107</v>
      </c>
      <c r="E103" s="18" t="s">
        <v>335</v>
      </c>
      <c r="F103" s="18" t="s">
        <v>183</v>
      </c>
    </row>
    <row r="104" spans="4:6" ht="15.75" customHeight="1">
      <c r="D104" s="18" t="s">
        <v>456</v>
      </c>
      <c r="E104" s="18" t="s">
        <v>428</v>
      </c>
      <c r="F104" s="18" t="s">
        <v>400</v>
      </c>
    </row>
    <row r="105" spans="4:6" ht="15.75" customHeight="1">
      <c r="D105" s="18" t="s">
        <v>457</v>
      </c>
    </row>
    <row r="106" spans="4:6" ht="15.75" customHeight="1">
      <c r="D106" s="18" t="s">
        <v>457</v>
      </c>
    </row>
    <row r="107" spans="4:6" ht="15.75" customHeight="1">
      <c r="D107" s="18" t="s">
        <v>458</v>
      </c>
      <c r="E107" s="18" t="s">
        <v>159</v>
      </c>
    </row>
    <row r="108" spans="4:6" ht="15.75" customHeight="1">
      <c r="D108" s="18" t="s">
        <v>459</v>
      </c>
    </row>
    <row r="109" spans="4:6" ht="15.75" customHeight="1">
      <c r="D109" s="18" t="s">
        <v>460</v>
      </c>
    </row>
    <row r="110" spans="4:6" ht="15.75" customHeight="1">
      <c r="D110" s="18" t="s">
        <v>461</v>
      </c>
    </row>
    <row r="111" spans="4:6" ht="15.75" customHeight="1">
      <c r="D111" s="18" t="s">
        <v>462</v>
      </c>
      <c r="E111" s="18" t="s">
        <v>463</v>
      </c>
      <c r="F111" s="18" t="s">
        <v>155</v>
      </c>
    </row>
    <row r="112" spans="4: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5:A17"/>
    <mergeCell ref="A18:A19"/>
    <mergeCell ref="A2:A3"/>
    <mergeCell ref="A4:A5"/>
    <mergeCell ref="A6:A8"/>
    <mergeCell ref="A9:A10"/>
    <mergeCell ref="A12:A13"/>
  </mergeCells>
  <hyperlinks>
    <hyperlink ref="D10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Decision on Partnership</vt:lpstr>
      <vt:lpstr>Overall Match</vt:lpstr>
      <vt:lpstr>Needs Match</vt:lpstr>
      <vt:lpstr>Geo Match</vt:lpstr>
      <vt:lpstr>Stage Match</vt:lpstr>
      <vt:lpstr>Challenge Match</vt:lpstr>
      <vt:lpstr>Partner Data</vt:lpstr>
      <vt:lpstr>Solver Team Data</vt:lpstr>
      <vt:lpstr>Needs</vt:lpstr>
      <vt:lpstr>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Pawan Nandakishore</cp:lastModifiedBy>
  <dcterms:modified xsi:type="dcterms:W3CDTF">2020-06-26T00:29:52Z</dcterms:modified>
</cp:coreProperties>
</file>