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drews/Nextcloud/esd_teach/geophyscis_BSc_SoSe22/Exams/"/>
    </mc:Choice>
  </mc:AlternateContent>
  <xr:revisionPtr revIDLastSave="0" documentId="13_ncr:1_{3929545F-00AB-BA49-8E15-859862515970}" xr6:coauthVersionLast="36" xr6:coauthVersionMax="36" xr10:uidLastSave="{00000000-0000-0000-0000-000000000000}"/>
  <bookViews>
    <workbookView xWindow="2740" yWindow="500" windowWidth="33000" windowHeight="22800" xr2:uid="{559C9F3C-B1D6-5347-998F-707A57CF6F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" i="1" l="1"/>
  <c r="I6" i="1"/>
  <c r="I13" i="1"/>
  <c r="I38" i="1"/>
  <c r="I44" i="1"/>
  <c r="I54" i="1"/>
  <c r="I53" i="1"/>
  <c r="I17" i="1"/>
  <c r="I33" i="1"/>
  <c r="I34" i="1"/>
  <c r="I45" i="1"/>
  <c r="I20" i="1" l="1"/>
  <c r="I29" i="1"/>
  <c r="I30" i="1"/>
  <c r="I31" i="1"/>
  <c r="I47" i="1"/>
  <c r="I18" i="1"/>
  <c r="I16" i="1"/>
  <c r="I5" i="1"/>
  <c r="I8" i="1"/>
  <c r="I24" i="1"/>
  <c r="I36" i="1"/>
  <c r="I40" i="1"/>
  <c r="I51" i="1"/>
  <c r="I50" i="1"/>
  <c r="I49" i="1"/>
  <c r="I48" i="1"/>
  <c r="I26" i="1"/>
  <c r="I25" i="1"/>
  <c r="I39" i="1"/>
  <c r="I21" i="1"/>
  <c r="I12" i="1"/>
  <c r="M2" i="1" l="1"/>
  <c r="Q2" i="1"/>
  <c r="R2" i="1" s="1"/>
  <c r="L2" i="1"/>
  <c r="N2" i="1" s="1"/>
  <c r="F2" i="1" l="1"/>
</calcChain>
</file>

<file path=xl/sharedStrings.xml><?xml version="1.0" encoding="utf-8"?>
<sst xmlns="http://schemas.openxmlformats.org/spreadsheetml/2006/main" count="132" uniqueCount="92">
  <si>
    <t>Amanda</t>
  </si>
  <si>
    <t>Vinson</t>
  </si>
  <si>
    <t>Last Name</t>
  </si>
  <si>
    <t>MatNum</t>
  </si>
  <si>
    <t>PercentagePoints</t>
  </si>
  <si>
    <t>Grade (Matlab)</t>
  </si>
  <si>
    <t>Group</t>
  </si>
  <si>
    <t>GeophysGrade</t>
  </si>
  <si>
    <t>Gaia</t>
  </si>
  <si>
    <t>ReportAverage</t>
  </si>
  <si>
    <t>ReportMagnetics</t>
  </si>
  <si>
    <t>ReportElectrics</t>
  </si>
  <si>
    <t>ReportSeismics</t>
  </si>
  <si>
    <t>ReportBetterThanExam?</t>
  </si>
  <si>
    <t>Plattentektonik?</t>
  </si>
  <si>
    <t>FinalGrade</t>
  </si>
  <si>
    <t>GeophysGradeReported</t>
  </si>
  <si>
    <t>FinalGradeReported</t>
  </si>
  <si>
    <t>Alma?</t>
  </si>
  <si>
    <t>yes</t>
  </si>
  <si>
    <t>Comment</t>
  </si>
  <si>
    <t>Kästle, Benedikt</t>
  </si>
  <si>
    <t>Bode, Lena</t>
  </si>
  <si>
    <t>Weis Reyes, Teresa</t>
  </si>
  <si>
    <t>Klink, Leonie</t>
  </si>
  <si>
    <t>Schad, Simon</t>
  </si>
  <si>
    <t>Spilger, Lily</t>
  </si>
  <si>
    <t>Pollak, Alfred</t>
  </si>
  <si>
    <t>Brehm, Eva</t>
  </si>
  <si>
    <t>Linder, Niclas</t>
  </si>
  <si>
    <t>Ewen, Felix</t>
  </si>
  <si>
    <t>Ziegler, Mitja</t>
  </si>
  <si>
    <t>Fitzl, Maximilian</t>
  </si>
  <si>
    <t>Denu, Ann-Sophie</t>
  </si>
  <si>
    <t>Ruof, Mona</t>
  </si>
  <si>
    <t>Bettermann, Anne</t>
  </si>
  <si>
    <t>Ghodadara, Manishkumar</t>
  </si>
  <si>
    <t>Hungerbühler, Miriam</t>
  </si>
  <si>
    <t>Rückl, Samuel</t>
  </si>
  <si>
    <t>Joseph, Wilhelmina</t>
  </si>
  <si>
    <t>Wüsteney, Sophia</t>
  </si>
  <si>
    <t>Lebherz, Jana</t>
  </si>
  <si>
    <t>Forster, Thomas</t>
  </si>
  <si>
    <t>Mooser, Felix</t>
  </si>
  <si>
    <t>Geier, Jens</t>
  </si>
  <si>
    <t>Arnold, Hannah</t>
  </si>
  <si>
    <t>Ulrich, Aline</t>
  </si>
  <si>
    <t>Killer, Vivien</t>
  </si>
  <si>
    <t>Peche, Felix</t>
  </si>
  <si>
    <t>Murat, Deniz</t>
  </si>
  <si>
    <t>Fast, Elisa</t>
  </si>
  <si>
    <t>Mattner, Franziska</t>
  </si>
  <si>
    <t>Hirsch, Tina</t>
  </si>
  <si>
    <t>Prinz, Maya</t>
  </si>
  <si>
    <t>Rieger, Theresa</t>
  </si>
  <si>
    <t>Krastel, Johanna</t>
  </si>
  <si>
    <t>Hurth, Lukas</t>
  </si>
  <si>
    <t>Wurth, Julia</t>
  </si>
  <si>
    <t>Schirmacher, Lukas</t>
  </si>
  <si>
    <t>Schmidt, Apollonia</t>
  </si>
  <si>
    <t>Köck, Tabea</t>
  </si>
  <si>
    <t>Herrmann, Kai</t>
  </si>
  <si>
    <t>Zahn, Melissa</t>
  </si>
  <si>
    <t>Knauer, Rebekka</t>
  </si>
  <si>
    <t>Gerlach, Hannah</t>
  </si>
  <si>
    <t>Dietl, Lisa</t>
  </si>
  <si>
    <t>Frisch, Eva</t>
  </si>
  <si>
    <t>Rieß, Anna</t>
  </si>
  <si>
    <t>Gamm, Kassandra</t>
  </si>
  <si>
    <t>Haile, Sebastian</t>
  </si>
  <si>
    <t>okd</t>
  </si>
  <si>
    <t>old</t>
  </si>
  <si>
    <t>Name, First Name</t>
  </si>
  <si>
    <t>Remark</t>
  </si>
  <si>
    <t>Team</t>
  </si>
  <si>
    <t>Affengeschrei</t>
  </si>
  <si>
    <t>Reports</t>
  </si>
  <si>
    <t>Magentics</t>
  </si>
  <si>
    <t>Elecrtrics</t>
  </si>
  <si>
    <t>Seismics</t>
  </si>
  <si>
    <t>EJ_KLAA_Wuhu</t>
  </si>
  <si>
    <t>Gneiss &amp; Happy</t>
  </si>
  <si>
    <t>Gneis und Happy</t>
  </si>
  <si>
    <t>Hydroxy</t>
  </si>
  <si>
    <t>M^2EF</t>
  </si>
  <si>
    <t>Weiss, Jonas</t>
  </si>
  <si>
    <t>Bierdeckelrechnung</t>
  </si>
  <si>
    <t>Not in Alma, Not at electrics.</t>
  </si>
  <si>
    <t>Not in Alma</t>
  </si>
  <si>
    <t>Spälter, Sonja</t>
  </si>
  <si>
    <t>The last ones</t>
  </si>
  <si>
    <t>Yuhsuan, Hsiao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</si>
</sst>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9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1" fillId="0" borderId="0" xfId="0" applyNumberFormat="1" applyFont="1"/>
    <xf numFmtId="2" fontId="2" fillId="0" borderId="0" xfId="0" applyNumberFormat="1" applyFont="1"/>
    <xf numFmtId="0" fontId="2" fillId="0" borderId="0" xfId="0" applyFont="1" applyProtection="1">
      <protection locked="0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82DDB-5223-9C49-9D78-6436E0C7906C}">
  <dimension ref="A1:T63"/>
  <sheetViews>
    <sheetView tabSelected="1" topLeftCell="A22" workbookViewId="0">
      <selection activeCell="C64" sqref="C64"/>
    </sheetView>
  </sheetViews>
  <sheetFormatPr baseColWidth="10" defaultRowHeight="13" x14ac:dyDescent="0.15"/>
  <cols>
    <col min="1" max="1" width="17.33203125" style="2" customWidth="1"/>
    <col min="2" max="2" width="0.5" style="2" customWidth="1"/>
    <col min="3" max="3" width="21.83203125" style="2" customWidth="1"/>
    <col min="4" max="4" width="19.83203125" style="2" customWidth="1"/>
    <col min="5" max="5" width="15" style="2" customWidth="1"/>
    <col min="6" max="6" width="18" style="5" customWidth="1"/>
    <col min="7" max="7" width="16.83203125" style="2" customWidth="1"/>
    <col min="8" max="8" width="25" style="2" customWidth="1"/>
    <col min="9" max="9" width="12.33203125" style="5" customWidth="1"/>
    <col min="10" max="10" width="12.5" style="2" customWidth="1"/>
    <col min="11" max="11" width="8.33203125" style="2" customWidth="1"/>
    <col min="12" max="12" width="19.33203125" style="2" customWidth="1"/>
    <col min="13" max="13" width="17" style="2" customWidth="1"/>
    <col min="14" max="14" width="22.6640625" style="2" customWidth="1"/>
    <col min="15" max="15" width="15.6640625" style="5" customWidth="1"/>
    <col min="16" max="16" width="16" style="2" customWidth="1"/>
    <col min="17" max="17" width="5" style="2" customWidth="1"/>
    <col min="18" max="18" width="13.1640625" style="2" customWidth="1"/>
    <col min="19" max="19" width="24" style="2" customWidth="1"/>
    <col min="20" max="16384" width="10.83203125" style="2"/>
  </cols>
  <sheetData>
    <row r="1" spans="1:20" x14ac:dyDescent="0.15">
      <c r="A1" s="2" t="s">
        <v>70</v>
      </c>
      <c r="C1" s="1" t="s">
        <v>72</v>
      </c>
      <c r="D1" s="1" t="s">
        <v>2</v>
      </c>
      <c r="E1" s="1" t="s">
        <v>3</v>
      </c>
      <c r="F1" s="4" t="s">
        <v>4</v>
      </c>
      <c r="G1" s="1" t="s">
        <v>5</v>
      </c>
      <c r="H1" s="1" t="s">
        <v>6</v>
      </c>
      <c r="I1" s="4" t="s">
        <v>10</v>
      </c>
      <c r="J1" s="1" t="s">
        <v>11</v>
      </c>
      <c r="K1" s="1" t="s">
        <v>12</v>
      </c>
      <c r="L1" s="1" t="s">
        <v>9</v>
      </c>
      <c r="M1" s="1" t="s">
        <v>13</v>
      </c>
      <c r="N1" s="1" t="s">
        <v>7</v>
      </c>
      <c r="O1" s="4" t="s">
        <v>16</v>
      </c>
      <c r="P1" s="1" t="s">
        <v>14</v>
      </c>
      <c r="Q1" s="1" t="s">
        <v>15</v>
      </c>
      <c r="R1" s="1" t="s">
        <v>17</v>
      </c>
      <c r="S1" s="1" t="s">
        <v>18</v>
      </c>
      <c r="T1" s="1" t="s">
        <v>20</v>
      </c>
    </row>
    <row r="2" spans="1:20" x14ac:dyDescent="0.15">
      <c r="A2" s="2" t="s">
        <v>71</v>
      </c>
      <c r="C2" s="2" t="s">
        <v>0</v>
      </c>
      <c r="D2" s="2" t="s">
        <v>1</v>
      </c>
      <c r="E2" s="2">
        <v>5607686</v>
      </c>
      <c r="F2" s="5">
        <f>25.5/50</f>
        <v>0.51</v>
      </c>
      <c r="G2" s="2">
        <v>3.7</v>
      </c>
      <c r="H2" s="2" t="s">
        <v>8</v>
      </c>
      <c r="I2" s="5">
        <v>1.7</v>
      </c>
      <c r="J2" s="2">
        <v>1.7</v>
      </c>
      <c r="K2" s="2">
        <v>1.3</v>
      </c>
      <c r="L2" s="2">
        <f t="shared" ref="L2" si="0">(I2+J2+K2)/3</f>
        <v>1.5666666666666667</v>
      </c>
      <c r="M2" s="2" t="b">
        <f>G4&gt;L4</f>
        <v>0</v>
      </c>
      <c r="N2" s="2">
        <f>IF(G2&gt;L2,0.8*G2+0.2*L2,G2)</f>
        <v>3.2733333333333339</v>
      </c>
      <c r="O2" s="5">
        <v>3.3</v>
      </c>
      <c r="P2" s="2">
        <v>-1</v>
      </c>
      <c r="Q2" s="2">
        <f>IF(P2=-1,O2,(2*O2+1*P2)/3)</f>
        <v>3.3</v>
      </c>
      <c r="R2" s="2">
        <f>Q2</f>
        <v>3.3</v>
      </c>
      <c r="S2" s="2" t="s">
        <v>19</v>
      </c>
    </row>
    <row r="3" spans="1:20" x14ac:dyDescent="0.15">
      <c r="A3" s="1" t="s">
        <v>73</v>
      </c>
      <c r="C3" s="1" t="s">
        <v>72</v>
      </c>
      <c r="D3" s="1" t="s">
        <v>74</v>
      </c>
      <c r="E3" s="1" t="s">
        <v>3</v>
      </c>
    </row>
    <row r="4" spans="1:20" x14ac:dyDescent="0.15">
      <c r="C4" s="6" t="s">
        <v>21</v>
      </c>
    </row>
    <row r="5" spans="1:20" x14ac:dyDescent="0.15">
      <c r="A5" s="7"/>
      <c r="B5" s="7"/>
      <c r="C5" s="6" t="s">
        <v>22</v>
      </c>
      <c r="D5" s="2" t="s">
        <v>81</v>
      </c>
      <c r="E5" s="2">
        <v>4179872</v>
      </c>
      <c r="I5" s="5">
        <f>D$60</f>
        <v>1.3</v>
      </c>
    </row>
    <row r="6" spans="1:20" x14ac:dyDescent="0.15">
      <c r="C6" s="6" t="s">
        <v>23</v>
      </c>
      <c r="D6" s="2" t="s">
        <v>86</v>
      </c>
      <c r="E6" s="2">
        <v>5441419</v>
      </c>
      <c r="I6" s="5">
        <f>D$63</f>
        <v>1.3</v>
      </c>
    </row>
    <row r="7" spans="1:20" x14ac:dyDescent="0.15">
      <c r="C7" s="6" t="s">
        <v>24</v>
      </c>
    </row>
    <row r="8" spans="1:20" x14ac:dyDescent="0.15">
      <c r="C8" s="6" t="s">
        <v>25</v>
      </c>
      <c r="D8" s="2" t="s">
        <v>81</v>
      </c>
      <c r="E8" s="2">
        <v>5450613</v>
      </c>
      <c r="I8" s="5">
        <f>D$60</f>
        <v>1.3</v>
      </c>
    </row>
    <row r="9" spans="1:20" x14ac:dyDescent="0.15">
      <c r="C9" s="6" t="s">
        <v>26</v>
      </c>
    </row>
    <row r="10" spans="1:20" x14ac:dyDescent="0.15">
      <c r="C10" s="6" t="s">
        <v>27</v>
      </c>
      <c r="H10" s="5"/>
      <c r="J10" s="5"/>
      <c r="K10" s="5"/>
    </row>
    <row r="11" spans="1:20" x14ac:dyDescent="0.15">
      <c r="C11" s="6" t="s">
        <v>28</v>
      </c>
      <c r="D11" s="2" t="s">
        <v>90</v>
      </c>
      <c r="E11" s="2">
        <v>5482520</v>
      </c>
      <c r="J11" s="5"/>
      <c r="K11" s="5"/>
    </row>
    <row r="12" spans="1:20" x14ac:dyDescent="0.15">
      <c r="C12" s="6" t="s">
        <v>29</v>
      </c>
      <c r="D12" s="2" t="s">
        <v>75</v>
      </c>
      <c r="E12" s="2">
        <v>5424597</v>
      </c>
      <c r="I12" s="5">
        <f>D$58</f>
        <v>2.2999999999999998</v>
      </c>
    </row>
    <row r="13" spans="1:20" x14ac:dyDescent="0.15">
      <c r="C13" s="6" t="s">
        <v>30</v>
      </c>
      <c r="D13" s="2" t="s">
        <v>86</v>
      </c>
      <c r="E13" s="2">
        <v>5473186</v>
      </c>
      <c r="I13" s="5">
        <f>D$63</f>
        <v>1.3</v>
      </c>
    </row>
    <row r="14" spans="1:20" x14ac:dyDescent="0.15">
      <c r="C14" s="6" t="s">
        <v>31</v>
      </c>
    </row>
    <row r="15" spans="1:20" x14ac:dyDescent="0.15">
      <c r="C15" s="6" t="s">
        <v>32</v>
      </c>
    </row>
    <row r="16" spans="1:20" x14ac:dyDescent="0.15">
      <c r="C16" s="6" t="s">
        <v>33</v>
      </c>
      <c r="D16" s="2" t="s">
        <v>81</v>
      </c>
      <c r="E16" s="2">
        <v>5412673</v>
      </c>
      <c r="I16" s="5">
        <f>D$60</f>
        <v>1.3</v>
      </c>
    </row>
    <row r="17" spans="3:11" x14ac:dyDescent="0.15">
      <c r="C17" s="6" t="s">
        <v>34</v>
      </c>
      <c r="D17" s="2" t="s">
        <v>84</v>
      </c>
      <c r="E17" s="2">
        <v>5441266</v>
      </c>
      <c r="I17" s="5">
        <f>D$62</f>
        <v>2.5</v>
      </c>
    </row>
    <row r="18" spans="3:11" x14ac:dyDescent="0.15">
      <c r="C18" s="6" t="s">
        <v>35</v>
      </c>
      <c r="D18" s="2" t="s">
        <v>81</v>
      </c>
      <c r="E18" s="2">
        <v>5672778</v>
      </c>
      <c r="I18" s="5">
        <f>D$60</f>
        <v>1.3</v>
      </c>
      <c r="J18" s="5"/>
      <c r="K18" s="5"/>
    </row>
    <row r="19" spans="3:11" x14ac:dyDescent="0.15">
      <c r="C19" s="6" t="s">
        <v>36</v>
      </c>
    </row>
    <row r="20" spans="3:11" x14ac:dyDescent="0.15">
      <c r="C20" s="6" t="s">
        <v>37</v>
      </c>
      <c r="D20" s="2" t="s">
        <v>83</v>
      </c>
      <c r="E20" s="2">
        <v>5760022</v>
      </c>
      <c r="I20" s="2">
        <f>D$61</f>
        <v>2</v>
      </c>
    </row>
    <row r="21" spans="3:11" x14ac:dyDescent="0.15">
      <c r="C21" s="6" t="s">
        <v>38</v>
      </c>
      <c r="D21" s="2" t="s">
        <v>75</v>
      </c>
      <c r="E21" s="2">
        <v>5669480</v>
      </c>
      <c r="I21" s="5">
        <f>D$58</f>
        <v>2.2999999999999998</v>
      </c>
    </row>
    <row r="22" spans="3:11" x14ac:dyDescent="0.15">
      <c r="C22" s="6" t="s">
        <v>39</v>
      </c>
    </row>
    <row r="23" spans="3:11" x14ac:dyDescent="0.15">
      <c r="C23" s="6" t="s">
        <v>40</v>
      </c>
      <c r="D23" s="2" t="s">
        <v>83</v>
      </c>
      <c r="E23" s="2">
        <v>5741599</v>
      </c>
    </row>
    <row r="24" spans="3:11" x14ac:dyDescent="0.15">
      <c r="C24" s="6" t="s">
        <v>41</v>
      </c>
      <c r="D24" s="2" t="s">
        <v>81</v>
      </c>
      <c r="E24" s="2">
        <v>5648474</v>
      </c>
      <c r="I24" s="5">
        <f>D$60</f>
        <v>1.3</v>
      </c>
      <c r="J24" s="5"/>
      <c r="K24" s="5"/>
    </row>
    <row r="25" spans="3:11" x14ac:dyDescent="0.15">
      <c r="C25" s="6" t="s">
        <v>42</v>
      </c>
      <c r="D25" s="2" t="s">
        <v>75</v>
      </c>
      <c r="E25" s="2">
        <v>5658972</v>
      </c>
      <c r="I25" s="5">
        <f>D$58</f>
        <v>2.2999999999999998</v>
      </c>
    </row>
    <row r="26" spans="3:11" x14ac:dyDescent="0.15">
      <c r="C26" s="6" t="s">
        <v>43</v>
      </c>
      <c r="D26" s="2" t="s">
        <v>75</v>
      </c>
      <c r="E26" s="2">
        <v>5639098</v>
      </c>
      <c r="I26" s="5">
        <f>D$58</f>
        <v>2.2999999999999998</v>
      </c>
    </row>
    <row r="27" spans="3:11" x14ac:dyDescent="0.15">
      <c r="C27" s="6" t="s">
        <v>44</v>
      </c>
      <c r="D27" s="2" t="s">
        <v>81</v>
      </c>
      <c r="E27" s="2">
        <v>5669196</v>
      </c>
    </row>
    <row r="28" spans="3:11" x14ac:dyDescent="0.15">
      <c r="C28" s="6" t="s">
        <v>45</v>
      </c>
    </row>
    <row r="29" spans="3:11" x14ac:dyDescent="0.15">
      <c r="C29" s="6" t="s">
        <v>46</v>
      </c>
      <c r="D29" s="2" t="s">
        <v>83</v>
      </c>
      <c r="E29" s="2">
        <v>5772272</v>
      </c>
      <c r="I29" s="2">
        <f>D$61</f>
        <v>2</v>
      </c>
    </row>
    <row r="30" spans="3:11" x14ac:dyDescent="0.15">
      <c r="C30" s="6" t="s">
        <v>47</v>
      </c>
      <c r="D30" s="2" t="s">
        <v>83</v>
      </c>
      <c r="E30" s="2">
        <v>5768565</v>
      </c>
      <c r="I30" s="2">
        <f>D$61</f>
        <v>2</v>
      </c>
    </row>
    <row r="31" spans="3:11" x14ac:dyDescent="0.15">
      <c r="C31" s="6" t="s">
        <v>48</v>
      </c>
      <c r="D31" s="2" t="s">
        <v>83</v>
      </c>
      <c r="E31" s="2">
        <v>5779804</v>
      </c>
      <c r="I31" s="2">
        <f>D$61</f>
        <v>2</v>
      </c>
    </row>
    <row r="32" spans="3:11" x14ac:dyDescent="0.15">
      <c r="C32" s="6" t="s">
        <v>49</v>
      </c>
    </row>
    <row r="33" spans="3:9" x14ac:dyDescent="0.15">
      <c r="C33" s="6" t="s">
        <v>50</v>
      </c>
      <c r="D33" s="2" t="s">
        <v>84</v>
      </c>
      <c r="E33" s="2">
        <v>5642188</v>
      </c>
      <c r="I33" s="5">
        <f>D$62</f>
        <v>2.5</v>
      </c>
    </row>
    <row r="34" spans="3:9" x14ac:dyDescent="0.15">
      <c r="C34" s="6" t="s">
        <v>51</v>
      </c>
      <c r="D34" s="2" t="s">
        <v>84</v>
      </c>
      <c r="E34" s="2">
        <v>5738230</v>
      </c>
      <c r="I34" s="5">
        <f>D$62</f>
        <v>2.5</v>
      </c>
    </row>
    <row r="35" spans="3:9" x14ac:dyDescent="0.15">
      <c r="C35" s="6" t="s">
        <v>52</v>
      </c>
      <c r="D35" s="2" t="s">
        <v>90</v>
      </c>
      <c r="E35" s="2">
        <v>5746213</v>
      </c>
    </row>
    <row r="36" spans="3:9" x14ac:dyDescent="0.15">
      <c r="C36" s="6" t="s">
        <v>53</v>
      </c>
      <c r="D36" s="2" t="s">
        <v>81</v>
      </c>
      <c r="E36" s="2">
        <v>5670873</v>
      </c>
      <c r="I36" s="5">
        <f>D$60</f>
        <v>1.3</v>
      </c>
    </row>
    <row r="37" spans="3:9" x14ac:dyDescent="0.15">
      <c r="C37" s="6" t="s">
        <v>54</v>
      </c>
    </row>
    <row r="38" spans="3:9" x14ac:dyDescent="0.15">
      <c r="C38" s="6" t="s">
        <v>55</v>
      </c>
      <c r="D38" s="2" t="s">
        <v>86</v>
      </c>
      <c r="E38" s="2">
        <v>5744884</v>
      </c>
      <c r="I38" s="5">
        <f>D$63</f>
        <v>1.3</v>
      </c>
    </row>
    <row r="39" spans="3:9" x14ac:dyDescent="0.15">
      <c r="C39" s="6" t="s">
        <v>56</v>
      </c>
      <c r="D39" s="2" t="s">
        <v>75</v>
      </c>
      <c r="E39" s="2">
        <v>5660177</v>
      </c>
      <c r="I39" s="5">
        <f>D$58</f>
        <v>2.2999999999999998</v>
      </c>
    </row>
    <row r="40" spans="3:9" x14ac:dyDescent="0.15">
      <c r="C40" s="6" t="s">
        <v>57</v>
      </c>
      <c r="D40" s="2" t="s">
        <v>80</v>
      </c>
      <c r="E40" s="2">
        <v>5770913</v>
      </c>
      <c r="I40" s="5">
        <f>D$59</f>
        <v>1.7</v>
      </c>
    </row>
    <row r="41" spans="3:9" x14ac:dyDescent="0.15">
      <c r="C41" s="6" t="s">
        <v>58</v>
      </c>
    </row>
    <row r="42" spans="3:9" x14ac:dyDescent="0.15">
      <c r="C42" s="6" t="s">
        <v>59</v>
      </c>
      <c r="D42" s="2" t="s">
        <v>90</v>
      </c>
      <c r="E42" s="2">
        <v>5820272</v>
      </c>
    </row>
    <row r="43" spans="3:9" x14ac:dyDescent="0.15">
      <c r="C43" s="6" t="s">
        <v>60</v>
      </c>
      <c r="D43" s="2" t="s">
        <v>75</v>
      </c>
      <c r="E43" s="2">
        <v>5697779</v>
      </c>
      <c r="I43" s="5">
        <f>D$58</f>
        <v>2.2999999999999998</v>
      </c>
    </row>
    <row r="44" spans="3:9" x14ac:dyDescent="0.15">
      <c r="C44" s="6" t="s">
        <v>61</v>
      </c>
      <c r="D44" s="2" t="s">
        <v>86</v>
      </c>
      <c r="E44" s="2">
        <v>5749892</v>
      </c>
      <c r="I44" s="5">
        <f>D$63</f>
        <v>1.3</v>
      </c>
    </row>
    <row r="45" spans="3:9" x14ac:dyDescent="0.15">
      <c r="C45" s="6" t="s">
        <v>62</v>
      </c>
      <c r="D45" s="2" t="s">
        <v>84</v>
      </c>
      <c r="E45" s="2">
        <v>5672273</v>
      </c>
      <c r="G45" s="1"/>
      <c r="H45" s="1"/>
      <c r="I45" s="5">
        <f>D$62</f>
        <v>2.5</v>
      </c>
    </row>
    <row r="46" spans="3:9" x14ac:dyDescent="0.15">
      <c r="C46" s="6" t="s">
        <v>63</v>
      </c>
      <c r="D46" s="2" t="s">
        <v>90</v>
      </c>
      <c r="E46" s="2">
        <v>5746239</v>
      </c>
      <c r="F46" s="2"/>
    </row>
    <row r="47" spans="3:9" x14ac:dyDescent="0.15">
      <c r="C47" s="6" t="s">
        <v>64</v>
      </c>
      <c r="D47" s="2" t="s">
        <v>83</v>
      </c>
      <c r="E47" s="2">
        <v>5744334</v>
      </c>
      <c r="F47" s="2"/>
      <c r="I47" s="2">
        <f>D$61</f>
        <v>2</v>
      </c>
    </row>
    <row r="48" spans="3:9" x14ac:dyDescent="0.15">
      <c r="C48" s="6" t="s">
        <v>65</v>
      </c>
      <c r="D48" s="2" t="s">
        <v>80</v>
      </c>
      <c r="E48" s="2">
        <v>5808892</v>
      </c>
      <c r="F48" s="2"/>
      <c r="I48" s="5">
        <f>D$59</f>
        <v>1.7</v>
      </c>
    </row>
    <row r="49" spans="1:9" x14ac:dyDescent="0.15">
      <c r="C49" s="6" t="s">
        <v>66</v>
      </c>
      <c r="D49" s="2" t="s">
        <v>80</v>
      </c>
      <c r="E49" s="2">
        <v>5791680</v>
      </c>
      <c r="F49" s="2"/>
      <c r="I49" s="5">
        <f>D$59</f>
        <v>1.7</v>
      </c>
    </row>
    <row r="50" spans="1:9" x14ac:dyDescent="0.15">
      <c r="C50" s="6" t="s">
        <v>67</v>
      </c>
      <c r="D50" s="2" t="s">
        <v>80</v>
      </c>
      <c r="E50" s="2">
        <v>6099945</v>
      </c>
      <c r="F50" s="2"/>
      <c r="I50" s="5">
        <f>D$59</f>
        <v>1.7</v>
      </c>
    </row>
    <row r="51" spans="1:9" x14ac:dyDescent="0.15">
      <c r="C51" s="6" t="s">
        <v>68</v>
      </c>
      <c r="D51" s="2" t="s">
        <v>80</v>
      </c>
      <c r="E51" s="2">
        <v>6131375</v>
      </c>
      <c r="F51" s="2"/>
      <c r="I51" s="5">
        <f>D$59</f>
        <v>1.7</v>
      </c>
    </row>
    <row r="52" spans="1:9" x14ac:dyDescent="0.15">
      <c r="C52" s="6" t="s">
        <v>69</v>
      </c>
      <c r="F52" s="2"/>
      <c r="I52" s="2"/>
    </row>
    <row r="53" spans="1:9" x14ac:dyDescent="0.15">
      <c r="A53" s="7" t="s">
        <v>87</v>
      </c>
      <c r="C53" s="6" t="s">
        <v>85</v>
      </c>
      <c r="D53" s="2" t="s">
        <v>86</v>
      </c>
      <c r="E53" s="2">
        <v>5677984</v>
      </c>
      <c r="F53" s="1"/>
      <c r="G53" s="1"/>
      <c r="I53" s="5">
        <f>D$63</f>
        <v>1.3</v>
      </c>
    </row>
    <row r="54" spans="1:9" x14ac:dyDescent="0.15">
      <c r="A54" s="7" t="s">
        <v>88</v>
      </c>
      <c r="C54" s="6" t="s">
        <v>89</v>
      </c>
      <c r="D54" s="2" t="s">
        <v>86</v>
      </c>
      <c r="E54" s="2">
        <v>5454314</v>
      </c>
      <c r="F54" s="2"/>
      <c r="I54" s="5">
        <f>D$63</f>
        <v>1.3</v>
      </c>
    </row>
    <row r="55" spans="1:9" x14ac:dyDescent="0.15">
      <c r="A55" s="7" t="s">
        <v>88</v>
      </c>
      <c r="C55" s="2" t="s">
        <v>91</v>
      </c>
      <c r="D55" s="2" t="s">
        <v>90</v>
      </c>
      <c r="E55" s="2">
        <v>5501672</v>
      </c>
      <c r="F55" s="3"/>
      <c r="G55" s="3"/>
      <c r="I55" s="2"/>
    </row>
    <row r="56" spans="1:9" x14ac:dyDescent="0.15">
      <c r="E56" s="3"/>
      <c r="F56" s="2"/>
      <c r="G56" s="3"/>
      <c r="I56" s="2"/>
    </row>
    <row r="57" spans="1:9" x14ac:dyDescent="0.15">
      <c r="C57" s="1" t="s">
        <v>76</v>
      </c>
      <c r="D57" s="1" t="s">
        <v>77</v>
      </c>
      <c r="E57" s="1" t="s">
        <v>78</v>
      </c>
      <c r="F57" s="1" t="s">
        <v>79</v>
      </c>
      <c r="G57" s="3"/>
      <c r="I57" s="2"/>
    </row>
    <row r="58" spans="1:9" x14ac:dyDescent="0.15">
      <c r="C58" s="2" t="s">
        <v>75</v>
      </c>
      <c r="D58" s="2">
        <v>2.2999999999999998</v>
      </c>
      <c r="F58" s="3"/>
      <c r="I58" s="2"/>
    </row>
    <row r="59" spans="1:9" x14ac:dyDescent="0.15">
      <c r="C59" s="2" t="s">
        <v>80</v>
      </c>
      <c r="D59" s="5">
        <v>1.7</v>
      </c>
      <c r="F59" s="3"/>
      <c r="G59" s="3"/>
      <c r="I59" s="2"/>
    </row>
    <row r="60" spans="1:9" x14ac:dyDescent="0.15">
      <c r="C60" s="2" t="s">
        <v>82</v>
      </c>
      <c r="D60" s="2">
        <v>1.3</v>
      </c>
    </row>
    <row r="61" spans="1:9" x14ac:dyDescent="0.15">
      <c r="C61" s="2" t="s">
        <v>83</v>
      </c>
      <c r="D61" s="2">
        <v>2</v>
      </c>
    </row>
    <row r="62" spans="1:9" x14ac:dyDescent="0.15">
      <c r="C62" s="2" t="s">
        <v>84</v>
      </c>
      <c r="D62" s="2">
        <v>2.5</v>
      </c>
    </row>
    <row r="63" spans="1:9" x14ac:dyDescent="0.15">
      <c r="C63" s="2" t="s">
        <v>86</v>
      </c>
      <c r="D63" s="2">
        <v>1.3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rdrews</dc:creator>
  <cp:lastModifiedBy>rdrews</cp:lastModifiedBy>
  <dcterms:created xsi:type="dcterms:W3CDTF">2021-08-24T16:59:40Z</dcterms:created>
  <dcterms:modified xsi:type="dcterms:W3CDTF">2022-06-20T13:50:45Z</dcterms:modified>
</cp:coreProperties>
</file>