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ón David Salazar\Desktop\Informacion enviada para migrar\Informacion hacaritama trabajada\"/>
    </mc:Choice>
  </mc:AlternateContent>
  <xr:revisionPtr revIDLastSave="0" documentId="13_ncr:1_{0445068B-D251-433C-BCF5-00350D1DE2C7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Dependencia" sheetId="1" r:id="rId1"/>
    <sheet name="Cargo" sheetId="2" r:id="rId2"/>
    <sheet name="Agencias" sheetId="3" r:id="rId3"/>
    <sheet name="Empleados" sheetId="4" r:id="rId4"/>
    <sheet name="Asociados" sheetId="5" r:id="rId5"/>
    <sheet name="Vehiculo" sheetId="6" r:id="rId6"/>
    <sheet name="Rutas" sheetId="7" r:id="rId7"/>
    <sheet name="datos" sheetId="8" state="hidden" r:id="rId8"/>
  </sheets>
  <definedNames>
    <definedName name="_xlnm._FilterDatabase" localSheetId="5" hidden="1">Vehiculo!$A$1:$S$263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6" l="1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" i="6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13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" i="5"/>
  <c r="W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</calcChain>
</file>

<file path=xl/sharedStrings.xml><?xml version="1.0" encoding="utf-8"?>
<sst xmlns="http://schemas.openxmlformats.org/spreadsheetml/2006/main" count="8265" uniqueCount="3897">
  <si>
    <t>Nombre</t>
  </si>
  <si>
    <t>Codigo documental</t>
  </si>
  <si>
    <t>sigla</t>
  </si>
  <si>
    <t>Nombre del jefe</t>
  </si>
  <si>
    <t>Nombre del cargo</t>
  </si>
  <si>
    <t>Dirección</t>
  </si>
  <si>
    <t>Correo electrónico</t>
  </si>
  <si>
    <t>Telefóno celular</t>
  </si>
  <si>
    <t>Teléfono fijo</t>
  </si>
  <si>
    <t>Departamento</t>
  </si>
  <si>
    <t>Municipio</t>
  </si>
  <si>
    <t>Responsable</t>
  </si>
  <si>
    <t>Documento</t>
  </si>
  <si>
    <t>Primer nombre</t>
  </si>
  <si>
    <t>Segundo nombre</t>
  </si>
  <si>
    <t>Primer Apellido</t>
  </si>
  <si>
    <t>Segundo apellido</t>
  </si>
  <si>
    <t>Depto nacimiento</t>
  </si>
  <si>
    <t>municipio de nacimiento</t>
  </si>
  <si>
    <t>Fecha nacimiento</t>
  </si>
  <si>
    <t>Depto expedición</t>
  </si>
  <si>
    <t>Municipio de expedición</t>
  </si>
  <si>
    <t>Fecha expedición</t>
  </si>
  <si>
    <t>Telefono fijo</t>
  </si>
  <si>
    <t>Teléfono celular</t>
  </si>
  <si>
    <t>Correo electronico</t>
  </si>
  <si>
    <t>Género</t>
  </si>
  <si>
    <t>Número de ejes</t>
  </si>
  <si>
    <t>Tipo de vehículo</t>
  </si>
  <si>
    <t>Referencia</t>
  </si>
  <si>
    <t>Marca</t>
  </si>
  <si>
    <t>Carrocería</t>
  </si>
  <si>
    <t>Color</t>
  </si>
  <si>
    <t>Combustible</t>
  </si>
  <si>
    <t>Modalidad</t>
  </si>
  <si>
    <t>Agencia</t>
  </si>
  <si>
    <t>Fecha de ingreso</t>
  </si>
  <si>
    <t>Número de motor</t>
  </si>
  <si>
    <t>Placa</t>
  </si>
  <si>
    <t>Modelo</t>
  </si>
  <si>
    <t>Cilindraje</t>
  </si>
  <si>
    <t xml:space="preserve"> Número de chasis</t>
  </si>
  <si>
    <t>Número de serie</t>
  </si>
  <si>
    <t>Departamento origen</t>
  </si>
  <si>
    <t>Municipio origen</t>
  </si>
  <si>
    <t>Departamento destino</t>
  </si>
  <si>
    <t xml:space="preserve">Departamento nodo </t>
  </si>
  <si>
    <t>Municipio de nodo</t>
  </si>
  <si>
    <t>MASCULINO</t>
  </si>
  <si>
    <t>FEMENINO</t>
  </si>
  <si>
    <t>Antioquia</t>
  </si>
  <si>
    <t>Atlántico</t>
  </si>
  <si>
    <t>Bogotá</t>
  </si>
  <si>
    <t>Bolivar</t>
  </si>
  <si>
    <t>Boyaca</t>
  </si>
  <si>
    <t>Caldas</t>
  </si>
  <si>
    <t>Caquetá</t>
  </si>
  <si>
    <t>Cauca</t>
  </si>
  <si>
    <t>Cesar</t>
  </si>
  <si>
    <t>Cordoba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</si>
  <si>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</si>
  <si>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</si>
  <si>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</si>
  <si>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</si>
  <si>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</si>
  <si>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</si>
  <si>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</si>
  <si>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</si>
  <si>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Quindio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</si>
  <si>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</si>
  <si>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</si>
  <si>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</si>
  <si>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</si>
  <si>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</si>
  <si>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</si>
  <si>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</si>
  <si>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</si>
  <si>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San Andrés</t>
  </si>
  <si>
    <t>Amazonas</t>
  </si>
  <si>
    <t>Guainia</t>
  </si>
  <si>
    <t>Guaviare</t>
  </si>
  <si>
    <t>Vaupes</t>
  </si>
  <si>
    <t>Vichada</t>
  </si>
  <si>
    <t>Abejorral</t>
  </si>
  <si>
    <t>Abrego</t>
  </si>
  <si>
    <t>Abriaqui</t>
  </si>
  <si>
    <t>Acacias</t>
  </si>
  <si>
    <t>Acandi</t>
  </si>
  <si>
    <t>Acevedo</t>
  </si>
  <si>
    <t>Achi</t>
  </si>
  <si>
    <t>Agrado</t>
  </si>
  <si>
    <t>Agua De Dios</t>
  </si>
  <si>
    <t>Aguachica</t>
  </si>
  <si>
    <t>Aguada</t>
  </si>
  <si>
    <t>Aguadas</t>
  </si>
  <si>
    <t>Aguazul</t>
  </si>
  <si>
    <t>Agustin Codazzi</t>
  </si>
  <si>
    <t>Aipe</t>
  </si>
  <si>
    <t>Alban</t>
  </si>
  <si>
    <t>Albania</t>
  </si>
  <si>
    <t>Alcala</t>
  </si>
  <si>
    <t>Aldana</t>
  </si>
  <si>
    <t>Alejandria</t>
  </si>
  <si>
    <t>Algarrobo</t>
  </si>
  <si>
    <t>Algeciras</t>
  </si>
  <si>
    <t>Almaguer</t>
  </si>
  <si>
    <t>Almeida</t>
  </si>
  <si>
    <t>Alpujarra</t>
  </si>
  <si>
    <t>Altamira</t>
  </si>
  <si>
    <t>Alto Baudo</t>
  </si>
  <si>
    <t>Altos Del Rosario</t>
  </si>
  <si>
    <t>Alvarado</t>
  </si>
  <si>
    <t>Amaga</t>
  </si>
  <si>
    <t>Amalfi</t>
  </si>
  <si>
    <t>Ambalema</t>
  </si>
  <si>
    <t>Anapoima</t>
  </si>
  <si>
    <t>Ancuya</t>
  </si>
  <si>
    <t>Andalucia</t>
  </si>
  <si>
    <t>Andes</t>
  </si>
  <si>
    <t>Angelopolis</t>
  </si>
  <si>
    <t>Angostura</t>
  </si>
  <si>
    <t>Anolaima</t>
  </si>
  <si>
    <t>Anori</t>
  </si>
  <si>
    <t>Anserma</t>
  </si>
  <si>
    <t>Ansermanuevo</t>
  </si>
  <si>
    <t>Anza</t>
  </si>
  <si>
    <t>Anzoategui</t>
  </si>
  <si>
    <t>Apartado</t>
  </si>
  <si>
    <t>Apia</t>
  </si>
  <si>
    <t>Apulo</t>
  </si>
  <si>
    <t>Aquitania</t>
  </si>
  <si>
    <t>Aracataca</t>
  </si>
  <si>
    <t>Aranzazu</t>
  </si>
  <si>
    <t>Aratoca</t>
  </si>
  <si>
    <t>Arauquita</t>
  </si>
  <si>
    <t>Arbelaez</t>
  </si>
  <si>
    <t>Arboleda</t>
  </si>
  <si>
    <t>Arboledas</t>
  </si>
  <si>
    <t>Arboletes</t>
  </si>
  <si>
    <t>Arcabuco</t>
  </si>
  <si>
    <t>Arenal</t>
  </si>
  <si>
    <t>Argelia</t>
  </si>
  <si>
    <t>Ariguani</t>
  </si>
  <si>
    <t>Arjona</t>
  </si>
  <si>
    <t>Armenia</t>
  </si>
  <si>
    <t>Armero</t>
  </si>
  <si>
    <t>Arroyohondo</t>
  </si>
  <si>
    <t>Aspacica</t>
  </si>
  <si>
    <t>Astrea</t>
  </si>
  <si>
    <t>Ataco</t>
  </si>
  <si>
    <t>Atrato</t>
  </si>
  <si>
    <t>Ayapel</t>
  </si>
  <si>
    <t>Bagado</t>
  </si>
  <si>
    <t>Bahia Solano</t>
  </si>
  <si>
    <t>Bajo Baudo</t>
  </si>
  <si>
    <t>Balboa</t>
  </si>
  <si>
    <t>Baranoa</t>
  </si>
  <si>
    <t>Baraya</t>
  </si>
  <si>
    <t>Barbacoas</t>
  </si>
  <si>
    <t>Barbosa</t>
  </si>
  <si>
    <t>Barichara</t>
  </si>
  <si>
    <t>Barranca De Upia</t>
  </si>
  <si>
    <t>Barrancabermeja</t>
  </si>
  <si>
    <t>Barrancas</t>
  </si>
  <si>
    <t>Barranco De Loba</t>
  </si>
  <si>
    <t>Barranco Minas</t>
  </si>
  <si>
    <t>Barranquilla</t>
  </si>
  <si>
    <t>Becerril</t>
  </si>
  <si>
    <t>Belalcazar</t>
  </si>
  <si>
    <t>Belen</t>
  </si>
  <si>
    <t>Belen De Umbria</t>
  </si>
  <si>
    <t>Belen se los Andaquies</t>
  </si>
  <si>
    <t>Bello</t>
  </si>
  <si>
    <t>Belmira</t>
  </si>
  <si>
    <t>Beltran</t>
  </si>
  <si>
    <t>Berbeo</t>
  </si>
  <si>
    <t>Besote</t>
  </si>
  <si>
    <t>Betania</t>
  </si>
  <si>
    <t>Beteitiva</t>
  </si>
  <si>
    <t>Betulia</t>
  </si>
  <si>
    <t>Bituima</t>
  </si>
  <si>
    <t>Boavita</t>
  </si>
  <si>
    <t>Bochalema</t>
  </si>
  <si>
    <t>Bogotá, D.C.</t>
  </si>
  <si>
    <t>Bojaca</t>
  </si>
  <si>
    <t>Bojaya</t>
  </si>
  <si>
    <t>Bosconia</t>
  </si>
  <si>
    <t>Briceño</t>
  </si>
  <si>
    <t>Bucaramanga</t>
  </si>
  <si>
    <t>Bucarasica</t>
  </si>
  <si>
    <t>Buenaventura</t>
  </si>
  <si>
    <t>Buenavista</t>
  </si>
  <si>
    <t>Buenos Aires</t>
  </si>
  <si>
    <t>Buesaco</t>
  </si>
  <si>
    <t>Bugalagrande</t>
  </si>
  <si>
    <t>Buritica</t>
  </si>
  <si>
    <t>Busbanza</t>
  </si>
  <si>
    <t>Cabrera</t>
  </si>
  <si>
    <t>Cabuyaro</t>
  </si>
  <si>
    <t>Cacahual</t>
  </si>
  <si>
    <t>Caceres</t>
  </si>
  <si>
    <t>Cachipay</t>
  </si>
  <si>
    <t>Cachira</t>
  </si>
  <si>
    <t>Cacota</t>
  </si>
  <si>
    <t>Caicedo</t>
  </si>
  <si>
    <t>Caicedonia</t>
  </si>
  <si>
    <t>Caimito</t>
  </si>
  <si>
    <t>Cajamarca</t>
  </si>
  <si>
    <t>Cajibio</t>
  </si>
  <si>
    <t>Cajica</t>
  </si>
  <si>
    <t>Calamar</t>
  </si>
  <si>
    <t>Calarca</t>
  </si>
  <si>
    <t>Caldono</t>
  </si>
  <si>
    <t>Cali</t>
  </si>
  <si>
    <t>California</t>
  </si>
  <si>
    <t>Calima</t>
  </si>
  <si>
    <t>Caloto</t>
  </si>
  <si>
    <t>Campamento</t>
  </si>
  <si>
    <t>Campo De La Cruz</t>
  </si>
  <si>
    <t>Campoalegre</t>
  </si>
  <si>
    <t>Campohermoso</t>
  </si>
  <si>
    <t>Canalete</t>
  </si>
  <si>
    <t>Candelaria</t>
  </si>
  <si>
    <t>Cantagallo</t>
  </si>
  <si>
    <t>Cañasgordas</t>
  </si>
  <si>
    <t>Caparrapi</t>
  </si>
  <si>
    <t>Capitanejo</t>
  </si>
  <si>
    <t>Caqueza</t>
  </si>
  <si>
    <t>Caracoli</t>
  </si>
  <si>
    <t>Caramanta</t>
  </si>
  <si>
    <t>Carcasi</t>
  </si>
  <si>
    <t>Carepa</t>
  </si>
  <si>
    <t>Carmen De Apicala</t>
  </si>
  <si>
    <t>Carmen De Carupa</t>
  </si>
  <si>
    <t>Carmen Del Darien</t>
  </si>
  <si>
    <t>Carolina</t>
  </si>
  <si>
    <t>Cartagena</t>
  </si>
  <si>
    <t>Cartagena del Chaira</t>
  </si>
  <si>
    <t>Cartago</t>
  </si>
  <si>
    <t>Caruru</t>
  </si>
  <si>
    <t>Casabianca</t>
  </si>
  <si>
    <t>Casacará</t>
  </si>
  <si>
    <t>Castilla La Nueva</t>
  </si>
  <si>
    <t>Caucasia</t>
  </si>
  <si>
    <t>Cepita</t>
  </si>
  <si>
    <t>Cerete</t>
  </si>
  <si>
    <t>Cerinza</t>
  </si>
  <si>
    <t>Cerrito</t>
  </si>
  <si>
    <t>Cerro San Antonio</t>
  </si>
  <si>
    <t>Certegui</t>
  </si>
  <si>
    <t>Chachagsi</t>
  </si>
  <si>
    <t>Chaguani</t>
  </si>
  <si>
    <t>Chalan</t>
  </si>
  <si>
    <t>Chameza</t>
  </si>
  <si>
    <t>Chaparral</t>
  </si>
  <si>
    <t>Charala</t>
  </si>
  <si>
    <t>Charta</t>
  </si>
  <si>
    <t>Chia</t>
  </si>
  <si>
    <t>Chibolo</t>
  </si>
  <si>
    <t>Chigorodo</t>
  </si>
  <si>
    <t>Chima</t>
  </si>
  <si>
    <t>Chimichagua</t>
  </si>
  <si>
    <t>Chinacota</t>
  </si>
  <si>
    <t>Chinavita</t>
  </si>
  <si>
    <t>Chinchina</t>
  </si>
  <si>
    <t>Chinu</t>
  </si>
  <si>
    <t>Chipaque</t>
  </si>
  <si>
    <t>Chipata</t>
  </si>
  <si>
    <t>Chiquinquira</t>
  </si>
  <si>
    <t>Chiquiza</t>
  </si>
  <si>
    <t>Chiriguana</t>
  </si>
  <si>
    <t>Chiscas</t>
  </si>
  <si>
    <t>Chita</t>
  </si>
  <si>
    <t>Chitaga</t>
  </si>
  <si>
    <t>Chitaraque</t>
  </si>
  <si>
    <t>Chivata</t>
  </si>
  <si>
    <t>Chivor</t>
  </si>
  <si>
    <t>Choachi</t>
  </si>
  <si>
    <t>Choconta</t>
  </si>
  <si>
    <t>Cicuco</t>
  </si>
  <si>
    <t>Cienaga</t>
  </si>
  <si>
    <t>Cienaga De Oro</t>
  </si>
  <si>
    <t>Cienega</t>
  </si>
  <si>
    <t>Cimitarra</t>
  </si>
  <si>
    <t>Circasia</t>
  </si>
  <si>
    <t>Cisneros</t>
  </si>
  <si>
    <t>Ciudad Bolivar</t>
  </si>
  <si>
    <t>Clemencia</t>
  </si>
  <si>
    <t>Cocorna</t>
  </si>
  <si>
    <t>Coello</t>
  </si>
  <si>
    <t>Cogua</t>
  </si>
  <si>
    <t>Colombia</t>
  </si>
  <si>
    <t>Colon</t>
  </si>
  <si>
    <t>Coloso</t>
  </si>
  <si>
    <t>Combita</t>
  </si>
  <si>
    <t>Concepcion</t>
  </si>
  <si>
    <t>Concordia</t>
  </si>
  <si>
    <t>Condoto</t>
  </si>
  <si>
    <t>Confines</t>
  </si>
  <si>
    <t>Consaca</t>
  </si>
  <si>
    <t>Contadero</t>
  </si>
  <si>
    <t>Contratacion</t>
  </si>
  <si>
    <t>Convención</t>
  </si>
  <si>
    <t>Copacabana</t>
  </si>
  <si>
    <t>Coper</t>
  </si>
  <si>
    <t>Corinto</t>
  </si>
  <si>
    <t>Coromoro</t>
  </si>
  <si>
    <t>Corozal</t>
  </si>
  <si>
    <t>Corrales</t>
  </si>
  <si>
    <t>Cota</t>
  </si>
  <si>
    <t>Cotorra</t>
  </si>
  <si>
    <t>Covarachia</t>
  </si>
  <si>
    <t>Coveñas</t>
  </si>
  <si>
    <t>Coyaima</t>
  </si>
  <si>
    <t>Cravo Norte</t>
  </si>
  <si>
    <t>Cuaspud</t>
  </si>
  <si>
    <t>Cuatrovientos</t>
  </si>
  <si>
    <t>Cubara</t>
  </si>
  <si>
    <t>Cubarral</t>
  </si>
  <si>
    <t>Cucaita</t>
  </si>
  <si>
    <t>Cucunuba</t>
  </si>
  <si>
    <t>Cucuta</t>
  </si>
  <si>
    <t>Cucutilla</t>
  </si>
  <si>
    <t>Cuitiva</t>
  </si>
  <si>
    <t>Cumaral</t>
  </si>
  <si>
    <t>Cumaribo</t>
  </si>
  <si>
    <t>Cumbal</t>
  </si>
  <si>
    <t>Cumbitara</t>
  </si>
  <si>
    <t>Cunday</t>
  </si>
  <si>
    <t>Curillo</t>
  </si>
  <si>
    <t>Curiti</t>
  </si>
  <si>
    <t>Curumani</t>
  </si>
  <si>
    <t>Dabeiba</t>
  </si>
  <si>
    <t>Dagua</t>
  </si>
  <si>
    <t>Dibulla</t>
  </si>
  <si>
    <t>Distraccion</t>
  </si>
  <si>
    <t>Dolores</t>
  </si>
  <si>
    <t>Don Matias</t>
  </si>
  <si>
    <t>Dosquebradas</t>
  </si>
  <si>
    <t>Duitama</t>
  </si>
  <si>
    <t>Durania</t>
  </si>
  <si>
    <t>Ebejico</t>
  </si>
  <si>
    <t>El Aguila</t>
  </si>
  <si>
    <t>El Bagre</t>
  </si>
  <si>
    <t>El Banco</t>
  </si>
  <si>
    <t>El burro</t>
  </si>
  <si>
    <t>El Cairo</t>
  </si>
  <si>
    <t>El Calvario</t>
  </si>
  <si>
    <t>El Canton Del San Pablo</t>
  </si>
  <si>
    <t>El Carmen</t>
  </si>
  <si>
    <t>El Carmen De Atrato</t>
  </si>
  <si>
    <t>El Carmen De Bolivar</t>
  </si>
  <si>
    <t>El Carmen De Chucuri</t>
  </si>
  <si>
    <t>El Carmen de Viboral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</si>
  <si>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</si>
  <si>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</si>
  <si>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</si>
  <si>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</si>
  <si>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</si>
  <si>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</si>
  <si>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</si>
  <si>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</si>
  <si>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</si>
  <si>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</si>
  <si>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</si>
  <si>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</si>
  <si>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</si>
  <si>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Litoral Del San Juan</t>
  </si>
  <si>
    <t>El Molino</t>
  </si>
  <si>
    <t>El Paso</t>
  </si>
  <si>
    <t>El Paujil</t>
  </si>
  <si>
    <t>El Peñol</t>
  </si>
  <si>
    <t>El Peñon</t>
  </si>
  <si>
    <t>El Piñon</t>
  </si>
  <si>
    <t>El Playon</t>
  </si>
  <si>
    <t>El Reten</t>
  </si>
  <si>
    <t>El Retorno</t>
  </si>
  <si>
    <t>El Roble</t>
  </si>
  <si>
    <t>El Rosal</t>
  </si>
  <si>
    <t>El Rosario</t>
  </si>
  <si>
    <t>El Santuario</t>
  </si>
  <si>
    <t>El Tablon De Gomez</t>
  </si>
  <si>
    <t>El Tambo</t>
  </si>
  <si>
    <t>El Tarra</t>
  </si>
  <si>
    <t>El Zulia</t>
  </si>
  <si>
    <t>Elias</t>
  </si>
  <si>
    <t>Encino</t>
  </si>
  <si>
    <t>Enciso</t>
  </si>
  <si>
    <t>Entrerrios</t>
  </si>
  <si>
    <t>Envigado</t>
  </si>
  <si>
    <t>Espinal</t>
  </si>
  <si>
    <t>Facatativa</t>
  </si>
  <si>
    <t>Falan</t>
  </si>
  <si>
    <t>Filadelfia</t>
  </si>
  <si>
    <t>Filandia</t>
  </si>
  <si>
    <t>Firavitoba</t>
  </si>
  <si>
    <t>Flandes</t>
  </si>
  <si>
    <t>Florencia</t>
  </si>
  <si>
    <t>Floresta</t>
  </si>
  <si>
    <t>Florian</t>
  </si>
  <si>
    <t>Florida</t>
  </si>
  <si>
    <t>Floridablanca</t>
  </si>
  <si>
    <t>Fomeque</t>
  </si>
  <si>
    <t>Fonseca</t>
  </si>
  <si>
    <t>Fortul</t>
  </si>
  <si>
    <t>Fosca</t>
  </si>
  <si>
    <t>Francisco Pizarro</t>
  </si>
  <si>
    <t>Fredonia</t>
  </si>
  <si>
    <t>Fresno</t>
  </si>
  <si>
    <t>Frontino</t>
  </si>
  <si>
    <t>Fuente De Oro</t>
  </si>
  <si>
    <t>Fundacion</t>
  </si>
  <si>
    <t>Funes</t>
  </si>
  <si>
    <t>Funza</t>
  </si>
  <si>
    <t>Fuquene</t>
  </si>
  <si>
    <t>Fusagasuga</t>
  </si>
  <si>
    <t>Gachala</t>
  </si>
  <si>
    <t>Gachancipa</t>
  </si>
  <si>
    <t>Gachantiva</t>
  </si>
  <si>
    <t>Gacheta</t>
  </si>
  <si>
    <t>Galan</t>
  </si>
  <si>
    <t>Galapa</t>
  </si>
  <si>
    <t>Galeras</t>
  </si>
  <si>
    <t>Gama</t>
  </si>
  <si>
    <t>Gamarra</t>
  </si>
  <si>
    <t>Gambita</t>
  </si>
  <si>
    <t>Gameza</t>
  </si>
  <si>
    <t>Garagoa</t>
  </si>
  <si>
    <t>Garzon</t>
  </si>
  <si>
    <t>Genova</t>
  </si>
  <si>
    <t>Gigante</t>
  </si>
  <si>
    <t>Ginebra</t>
  </si>
  <si>
    <t>Giraldo</t>
  </si>
  <si>
    <t>Girardot</t>
  </si>
  <si>
    <t>Girardota</t>
  </si>
  <si>
    <t>Giron</t>
  </si>
  <si>
    <t>Gomez Plata</t>
  </si>
  <si>
    <t>Gonzalez</t>
  </si>
  <si>
    <t>Gramalote</t>
  </si>
  <si>
    <t>Granada</t>
  </si>
  <si>
    <t>Gsepsa</t>
  </si>
  <si>
    <t>Gsican</t>
  </si>
  <si>
    <t>Guaca</t>
  </si>
  <si>
    <t>Guacamayas</t>
  </si>
  <si>
    <t>Guacari</t>
  </si>
  <si>
    <t>Guachene</t>
  </si>
  <si>
    <t>Guacheta</t>
  </si>
  <si>
    <t>Guachucal</t>
  </si>
  <si>
    <t>Guadalajara De Buga</t>
  </si>
  <si>
    <t>Guadalupe</t>
  </si>
  <si>
    <t>Guaduas</t>
  </si>
  <si>
    <t>Guaitarilla</t>
  </si>
  <si>
    <t>Gualmatan</t>
  </si>
  <si>
    <t>Guamal</t>
  </si>
  <si>
    <t>Guamalito</t>
  </si>
  <si>
    <t>Guamo</t>
  </si>
  <si>
    <t>Guapi</t>
  </si>
  <si>
    <t>Guapota</t>
  </si>
  <si>
    <t>Guaranda</t>
  </si>
  <si>
    <t>Guarne</t>
  </si>
  <si>
    <t>Guasca</t>
  </si>
  <si>
    <t>Guatape</t>
  </si>
  <si>
    <t>Guataqui</t>
  </si>
  <si>
    <t>Guatavita</t>
  </si>
  <si>
    <t>Guateque</t>
  </si>
  <si>
    <t>Guatica</t>
  </si>
  <si>
    <t>Guavata</t>
  </si>
  <si>
    <t>Guayabal De Siquima</t>
  </si>
  <si>
    <t>Guayabetal</t>
  </si>
  <si>
    <t>Guayata</t>
  </si>
  <si>
    <t>Gutierrez</t>
  </si>
  <si>
    <t>Hacarí</t>
  </si>
  <si>
    <t>Hatillo De Loba</t>
  </si>
  <si>
    <t>Hato</t>
  </si>
  <si>
    <t>Hato Corozal</t>
  </si>
  <si>
    <t>Hatonuevo</t>
  </si>
  <si>
    <t>Heliconia</t>
  </si>
  <si>
    <t>Herran</t>
  </si>
  <si>
    <t>Herveo</t>
  </si>
  <si>
    <t>Hispania</t>
  </si>
  <si>
    <t>Hobo</t>
  </si>
  <si>
    <t>Honda</t>
  </si>
  <si>
    <t>Ibague</t>
  </si>
  <si>
    <t>Icononzo</t>
  </si>
  <si>
    <t>Iles</t>
  </si>
  <si>
    <t>Imues</t>
  </si>
  <si>
    <t>Inirida</t>
  </si>
  <si>
    <t>Inza</t>
  </si>
  <si>
    <t>Ipiales</t>
  </si>
  <si>
    <t>Iquira</t>
  </si>
  <si>
    <t>Isnos</t>
  </si>
  <si>
    <t>Istmina</t>
  </si>
  <si>
    <t>Itagui</t>
  </si>
  <si>
    <t>Ituango</t>
  </si>
  <si>
    <t>Iza</t>
  </si>
  <si>
    <t>Jambalo</t>
  </si>
  <si>
    <t>Jamundi</t>
  </si>
  <si>
    <t>Jardin</t>
  </si>
  <si>
    <t>Jenesano</t>
  </si>
  <si>
    <t>Jerico</t>
  </si>
  <si>
    <t>Jerusalen</t>
  </si>
  <si>
    <t>Jesus Maria</t>
  </si>
  <si>
    <t>Jordan</t>
  </si>
  <si>
    <t>Juan De Acosta</t>
  </si>
  <si>
    <t>Junin</t>
  </si>
  <si>
    <t>Jurado</t>
  </si>
  <si>
    <t>La Apartada</t>
  </si>
  <si>
    <t>La Argentina</t>
  </si>
  <si>
    <t>La Belleza</t>
  </si>
  <si>
    <t>La Calera</t>
  </si>
  <si>
    <t>La Capilla</t>
  </si>
  <si>
    <t>La Ceja</t>
  </si>
  <si>
    <t>La Celia</t>
  </si>
  <si>
    <t>La Chorrera</t>
  </si>
  <si>
    <t>La Cruz</t>
  </si>
  <si>
    <t>La Cumbre</t>
  </si>
  <si>
    <t>La Dorada</t>
  </si>
  <si>
    <t>La Esperanza</t>
  </si>
  <si>
    <t>La Estrella</t>
  </si>
  <si>
    <t>La Florida</t>
  </si>
  <si>
    <t>La Gloria</t>
  </si>
  <si>
    <t>La Guadalupe</t>
  </si>
  <si>
    <t>La Jagua De Ibirico</t>
  </si>
  <si>
    <t>La Jagua Del Pilar</t>
  </si>
  <si>
    <t>La Llanada</t>
  </si>
  <si>
    <t>La loma</t>
  </si>
  <si>
    <t>La Macarena</t>
  </si>
  <si>
    <t>La mata</t>
  </si>
  <si>
    <t>La Merced</t>
  </si>
  <si>
    <t>La Mesa</t>
  </si>
  <si>
    <t>La Montañita</t>
  </si>
  <si>
    <t>La Palma</t>
  </si>
  <si>
    <t>La Paz</t>
  </si>
  <si>
    <t>La Pedrera</t>
  </si>
  <si>
    <t>La Peña</t>
  </si>
  <si>
    <t>La Pintada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</si>
  <si>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</si>
  <si>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</si>
  <si>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</si>
  <si>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</si>
  <si>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</si>
  <si>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</si>
  <si>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</si>
  <si>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La Union</t>
  </si>
  <si>
    <t>La Uvita</t>
  </si>
  <si>
    <t>La Vega</t>
  </si>
  <si>
    <t>La Vega de San Antonio</t>
  </si>
  <si>
    <t>La Victoria</t>
  </si>
  <si>
    <t>La Virginia</t>
  </si>
  <si>
    <t>Labateca</t>
  </si>
  <si>
    <t>Labranzagrande</t>
  </si>
  <si>
    <t>Landazuri</t>
  </si>
  <si>
    <t>Lebrija</t>
  </si>
  <si>
    <t>Leguizamo</t>
  </si>
  <si>
    <t>Leiva</t>
  </si>
  <si>
    <t>Lejanias</t>
  </si>
  <si>
    <t>Lenguazaque</t>
  </si>
  <si>
    <t>Lerida</t>
  </si>
  <si>
    <t>Leticia</t>
  </si>
  <si>
    <t>Libano</t>
  </si>
  <si>
    <t>Liborina</t>
  </si>
  <si>
    <t>Linares</t>
  </si>
  <si>
    <t>Lloro</t>
  </si>
  <si>
    <t>Lopez</t>
  </si>
  <si>
    <t>Lorica</t>
  </si>
  <si>
    <t>Los Andes</t>
  </si>
  <si>
    <t>Los Cordobas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</si>
  <si>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</si>
  <si>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</si>
  <si>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</si>
  <si>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</si>
  <si>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</si>
  <si>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</si>
  <si>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</si>
  <si>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</si>
  <si>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Macheta</t>
  </si>
  <si>
    <t>Madrid</t>
  </si>
  <si>
    <t>Magangue</t>
  </si>
  <si>
    <t>Magsi</t>
  </si>
  <si>
    <t>Mahates</t>
  </si>
  <si>
    <t>Maicao</t>
  </si>
  <si>
    <t>Majagual</t>
  </si>
  <si>
    <t>Malaga</t>
  </si>
  <si>
    <t>Malambo</t>
  </si>
  <si>
    <t>Mallama</t>
  </si>
  <si>
    <t>Manati</t>
  </si>
  <si>
    <t>Manaure</t>
  </si>
  <si>
    <t>Mani</t>
  </si>
  <si>
    <t>Manizales</t>
  </si>
  <si>
    <t>Manta</t>
  </si>
  <si>
    <t>Manzanares</t>
  </si>
  <si>
    <t>Mapiripan</t>
  </si>
  <si>
    <t>Mapiripana</t>
  </si>
  <si>
    <t>Margarita</t>
  </si>
  <si>
    <t>Maria La Baja</t>
  </si>
  <si>
    <t>Marinilla</t>
  </si>
  <si>
    <t>Maripi</t>
  </si>
  <si>
    <t>Mariquita</t>
  </si>
  <si>
    <t>Marmato</t>
  </si>
  <si>
    <t>Marquetalia</t>
  </si>
  <si>
    <t>Marsella</t>
  </si>
  <si>
    <t>Marulanda</t>
  </si>
  <si>
    <t>Matanza</t>
  </si>
  <si>
    <t>Medellin</t>
  </si>
  <si>
    <t>Medina</t>
  </si>
  <si>
    <t>Medio Atrato</t>
  </si>
  <si>
    <t>Medio Baudo</t>
  </si>
  <si>
    <t>Medio San Juan</t>
  </si>
  <si>
    <t>Melgar</t>
  </si>
  <si>
    <t>Mercaderes</t>
  </si>
  <si>
    <t>Mesetas</t>
  </si>
  <si>
    <t>Milan</t>
  </si>
  <si>
    <t>Miraflores</t>
  </si>
  <si>
    <t>Miranda</t>
  </si>
  <si>
    <t>Miriti - Parana</t>
  </si>
  <si>
    <t>Mistrato</t>
  </si>
  <si>
    <t>Mitu</t>
  </si>
  <si>
    <t>Mocoa</t>
  </si>
  <si>
    <t>Mogotes</t>
  </si>
  <si>
    <t>Molagavita</t>
  </si>
  <si>
    <t>Momil</t>
  </si>
  <si>
    <t>Mompos</t>
  </si>
  <si>
    <t>Mongua</t>
  </si>
  <si>
    <t>Mongui</t>
  </si>
  <si>
    <t>Moniquira</t>
  </si>
  <si>
    <t>Montebello</t>
  </si>
  <si>
    <t>Montecristo</t>
  </si>
  <si>
    <t>Montelibano</t>
  </si>
  <si>
    <t>Montenegro</t>
  </si>
  <si>
    <t>Monteria</t>
  </si>
  <si>
    <t>Monterrey</t>
  </si>
  <si>
    <t>Moñitos</t>
  </si>
  <si>
    <t>Morales</t>
  </si>
  <si>
    <t>Morelia</t>
  </si>
  <si>
    <t>Morichal</t>
  </si>
  <si>
    <t>Morroa</t>
  </si>
  <si>
    <t>Mosquera</t>
  </si>
  <si>
    <t>Motavita</t>
  </si>
  <si>
    <t>Murillo</t>
  </si>
  <si>
    <t>Murindo</t>
  </si>
  <si>
    <t>Mutata</t>
  </si>
  <si>
    <t>Mutiscua</t>
  </si>
  <si>
    <t>Muzo</t>
  </si>
  <si>
    <t>Nataga</t>
  </si>
  <si>
    <t>Natagaima</t>
  </si>
  <si>
    <t>Nechi</t>
  </si>
  <si>
    <t>Necocli</t>
  </si>
  <si>
    <t>Neira</t>
  </si>
  <si>
    <t>Neiva</t>
  </si>
  <si>
    <t>Nemocon</t>
  </si>
  <si>
    <t>Nilo</t>
  </si>
  <si>
    <t>Nimaima</t>
  </si>
  <si>
    <t>Nobsa</t>
  </si>
  <si>
    <t>Nocaima</t>
  </si>
  <si>
    <t>Norcasia</t>
  </si>
  <si>
    <t>Norosi</t>
  </si>
  <si>
    <t>Novita</t>
  </si>
  <si>
    <t>Nueva Granada</t>
  </si>
  <si>
    <t>Nuevo Colon</t>
  </si>
  <si>
    <t>Nunchia</t>
  </si>
  <si>
    <t>Nuqui</t>
  </si>
  <si>
    <t>Obando</t>
  </si>
  <si>
    <t>Ocamonte</t>
  </si>
  <si>
    <t>Ocaña</t>
  </si>
  <si>
    <t>Oiba</t>
  </si>
  <si>
    <t>Oicata</t>
  </si>
  <si>
    <t>Olaya</t>
  </si>
  <si>
    <t>Olaya Herrera</t>
  </si>
  <si>
    <t>Onzaga</t>
  </si>
  <si>
    <t>Oporapa</t>
  </si>
  <si>
    <t>Orito</t>
  </si>
  <si>
    <t>Orocue</t>
  </si>
  <si>
    <t>Ortega</t>
  </si>
  <si>
    <t>Ospina</t>
  </si>
  <si>
    <t>Otanche</t>
  </si>
  <si>
    <t>Otaré</t>
  </si>
  <si>
    <t>Ovejas</t>
  </si>
  <si>
    <t>Pachavita</t>
  </si>
  <si>
    <t>Pacho</t>
  </si>
  <si>
    <t>Pacoa</t>
  </si>
  <si>
    <t>Pacora</t>
  </si>
  <si>
    <t>Padilla</t>
  </si>
  <si>
    <t>Paez</t>
  </si>
  <si>
    <t>Paicol</t>
  </si>
  <si>
    <t>Pailitas</t>
  </si>
  <si>
    <t>Paime</t>
  </si>
  <si>
    <t>Paipa</t>
  </si>
  <si>
    <t>Pajarito</t>
  </si>
  <si>
    <t>Palermo</t>
  </si>
  <si>
    <t>Palestina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</si>
  <si>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</si>
  <si>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</si>
  <si>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</si>
  <si>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</si>
  <si>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</si>
  <si>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</si>
  <si>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</si>
  <si>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</si>
  <si>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</si>
  <si>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</si>
  <si>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</si>
  <si>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</si>
  <si>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Paramo</t>
  </si>
  <si>
    <t>Paratebueno</t>
  </si>
  <si>
    <t>Pasca</t>
  </si>
  <si>
    <t>Pasto</t>
  </si>
  <si>
    <t>Patia</t>
  </si>
  <si>
    <t>Pauna</t>
  </si>
  <si>
    <t>Paya</t>
  </si>
  <si>
    <t>Paz De Ariporo</t>
  </si>
  <si>
    <t>Paz De Rio</t>
  </si>
  <si>
    <t>Peðol</t>
  </si>
  <si>
    <t>Pedraza</t>
  </si>
  <si>
    <t>Pelaya</t>
  </si>
  <si>
    <t>Pensilvania</t>
  </si>
  <si>
    <t>Peque</t>
  </si>
  <si>
    <t>Pereira</t>
  </si>
  <si>
    <t>Pesca</t>
  </si>
  <si>
    <t>Piamonte</t>
  </si>
  <si>
    <t>Piedecuesta</t>
  </si>
  <si>
    <t>Piedras</t>
  </si>
  <si>
    <t>Piendamo</t>
  </si>
  <si>
    <t>Pijao</t>
  </si>
  <si>
    <t>Pijiño Del Carmen</t>
  </si>
  <si>
    <t>Pinchote</t>
  </si>
  <si>
    <t>Pinillos</t>
  </si>
  <si>
    <t>Piojo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</si>
  <si>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</si>
  <si>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</si>
  <si>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</si>
  <si>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</si>
  <si>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</si>
  <si>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</si>
  <si>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</si>
  <si>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</si>
  <si>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Polonuevo</t>
  </si>
  <si>
    <t>Ponedera</t>
  </si>
  <si>
    <t>Popayan</t>
  </si>
  <si>
    <t>Pore</t>
  </si>
  <si>
    <t>Potosi</t>
  </si>
  <si>
    <t>Pradera</t>
  </si>
  <si>
    <t>Prado</t>
  </si>
  <si>
    <t>Providencia</t>
  </si>
  <si>
    <t>Pueblo Bello</t>
  </si>
  <si>
    <t>Pueblo Nuevo</t>
  </si>
  <si>
    <t>Pueblo Rico</t>
  </si>
  <si>
    <t>Pueblorrico</t>
  </si>
  <si>
    <t>Puebloviejo</t>
  </si>
  <si>
    <t>Puente Nacional</t>
  </si>
  <si>
    <t>Puerres</t>
  </si>
  <si>
    <t>Puerto Alegria</t>
  </si>
  <si>
    <t>Puerto Arica</t>
  </si>
  <si>
    <t>Puerto Asis</t>
  </si>
  <si>
    <t>Puerto Berrio</t>
  </si>
  <si>
    <t>Puerto Boyaca</t>
  </si>
  <si>
    <t>Puerto Caicedo</t>
  </si>
  <si>
    <t>Puerto Carreño</t>
  </si>
  <si>
    <t>Puerto Colombia</t>
  </si>
  <si>
    <t>Puerto Concordia</t>
  </si>
  <si>
    <t>Puerto Escondido</t>
  </si>
  <si>
    <t>Puerto Gaitan</t>
  </si>
  <si>
    <t>Puerto Guzman</t>
  </si>
  <si>
    <t>Puerto Libertador</t>
  </si>
  <si>
    <t>Puerto Lleras</t>
  </si>
  <si>
    <t>Puerto Lopez</t>
  </si>
  <si>
    <t>Puerto Nare</t>
  </si>
  <si>
    <t>Puerto Nariño</t>
  </si>
  <si>
    <t>Puerto Parra</t>
  </si>
  <si>
    <t>Puerto Rico</t>
  </si>
  <si>
    <t>Puerto Rondon</t>
  </si>
  <si>
    <t>Puerto Salgar</t>
  </si>
  <si>
    <t>Puerto Santander</t>
  </si>
  <si>
    <t>Puerto Tejada</t>
  </si>
  <si>
    <t>Puerto Triunfo</t>
  </si>
  <si>
    <t>Puerto Wilches</t>
  </si>
  <si>
    <t>Puli</t>
  </si>
  <si>
    <t>Pupiales</t>
  </si>
  <si>
    <t>Purace</t>
  </si>
  <si>
    <t>Purificacion</t>
  </si>
  <si>
    <t>Purisima</t>
  </si>
  <si>
    <t>Quebradanegra</t>
  </si>
  <si>
    <t>Quetame</t>
  </si>
  <si>
    <t>Quibdo</t>
  </si>
  <si>
    <t>Quimbaya</t>
  </si>
  <si>
    <t>Quinchia</t>
  </si>
  <si>
    <t>Quipama</t>
  </si>
  <si>
    <t>Quipile</t>
  </si>
  <si>
    <t>Ragonvalia</t>
  </si>
  <si>
    <t>Ramiriqui</t>
  </si>
  <si>
    <t>Raquira</t>
  </si>
  <si>
    <t>Recetor</t>
  </si>
  <si>
    <t>Regidor</t>
  </si>
  <si>
    <t>Remedios</t>
  </si>
  <si>
    <t>Remolino</t>
  </si>
  <si>
    <t>Repelon</t>
  </si>
  <si>
    <t>Restrepo</t>
  </si>
  <si>
    <t>Retiro</t>
  </si>
  <si>
    <t>Ricaurte</t>
  </si>
  <si>
    <t>Rincon Hondo</t>
  </si>
  <si>
    <t>Rio De Oro</t>
  </si>
  <si>
    <t>Rio Iro</t>
  </si>
  <si>
    <t>Rio Quito</t>
  </si>
  <si>
    <t>Rio Viejo</t>
  </si>
  <si>
    <t>Rioblanco</t>
  </si>
  <si>
    <t>Riofrio</t>
  </si>
  <si>
    <t>Riohacha</t>
  </si>
  <si>
    <t>Rionegro</t>
  </si>
  <si>
    <t>Riosucio</t>
  </si>
  <si>
    <t>Rivera</t>
  </si>
  <si>
    <t>Roberto Payan</t>
  </si>
  <si>
    <t>Roldanillo</t>
  </si>
  <si>
    <t>Roncesvalles</t>
  </si>
  <si>
    <t>Rondon</t>
  </si>
  <si>
    <t>Rosas</t>
  </si>
  <si>
    <t>Rovira</t>
  </si>
  <si>
    <t>Sabana De Torres</t>
  </si>
  <si>
    <t>Sabanagrande</t>
  </si>
  <si>
    <t>Sabanalarga</t>
  </si>
  <si>
    <t>Sabanas De San Angel</t>
  </si>
  <si>
    <t>Sabaneta</t>
  </si>
  <si>
    <t>Saboya</t>
  </si>
  <si>
    <t>Sacama</t>
  </si>
  <si>
    <t>Sachica</t>
  </si>
  <si>
    <t>Sahagun</t>
  </si>
  <si>
    <t>Saladoblanco</t>
  </si>
  <si>
    <t>Salamina</t>
  </si>
  <si>
    <t>Salazar</t>
  </si>
  <si>
    <t>Saldaña</t>
  </si>
  <si>
    <t>Salento</t>
  </si>
  <si>
    <t>Salgar</t>
  </si>
  <si>
    <t>Samaca</t>
  </si>
  <si>
    <t>Samana</t>
  </si>
  <si>
    <t>Samaniego</t>
  </si>
  <si>
    <t>Sampues</t>
  </si>
  <si>
    <t>San Agustin</t>
  </si>
  <si>
    <t>San Alberto</t>
  </si>
  <si>
    <t>San Andres</t>
  </si>
  <si>
    <t>San Andres De Cuerquia</t>
  </si>
  <si>
    <t>San Andres De Tumaco</t>
  </si>
  <si>
    <t>San Andres Sotavento</t>
  </si>
  <si>
    <t>San Antero</t>
  </si>
  <si>
    <t>San Antonio</t>
  </si>
  <si>
    <t>San Antonio Del Tequendama</t>
  </si>
  <si>
    <t>San Benito</t>
  </si>
  <si>
    <t>San Benito Abad</t>
  </si>
  <si>
    <t>San Bernardo</t>
  </si>
  <si>
    <t>San Bernardo Del Viento</t>
  </si>
  <si>
    <t>San Calixto</t>
  </si>
  <si>
    <t>San Carlos</t>
  </si>
  <si>
    <t>San Carlos De Guaroa</t>
  </si>
  <si>
    <t>San Cayetano</t>
  </si>
  <si>
    <t>San Cristobal</t>
  </si>
  <si>
    <t>San Diego</t>
  </si>
  <si>
    <t>San Eduardo</t>
  </si>
  <si>
    <t>San Estanislao</t>
  </si>
  <si>
    <t>San Felipe</t>
  </si>
  <si>
    <t>San Fernando</t>
  </si>
  <si>
    <t>San Francisco</t>
  </si>
  <si>
    <t>San Gil</t>
  </si>
  <si>
    <t>San Jacinto</t>
  </si>
  <si>
    <t>San Jacinto del Cauca</t>
  </si>
  <si>
    <t>San Jeronimo</t>
  </si>
  <si>
    <t>San Joaquin</t>
  </si>
  <si>
    <t>San Jose</t>
  </si>
  <si>
    <t>San Jose De La Montaña</t>
  </si>
  <si>
    <t>San Jose De Miranda</t>
  </si>
  <si>
    <t>San José De Uré</t>
  </si>
  <si>
    <t>San Jose del Fragua</t>
  </si>
  <si>
    <t>San Jose Del Guaviare</t>
  </si>
  <si>
    <t>San Jose Del Palmar</t>
  </si>
  <si>
    <t>San Jose se Pare</t>
  </si>
  <si>
    <t>San Juan De Arama</t>
  </si>
  <si>
    <t>San Juan De Betulia</t>
  </si>
  <si>
    <t>San Juan De Rio Seco</t>
  </si>
  <si>
    <t>San Juan De Uraba</t>
  </si>
  <si>
    <t>San Juan Del Cesar</t>
  </si>
  <si>
    <t>San Juan Nepomuceno</t>
  </si>
  <si>
    <t>San Juanito</t>
  </si>
  <si>
    <t>San Lorenzo</t>
  </si>
  <si>
    <t>San Luis</t>
  </si>
  <si>
    <t>San Luis De Palenque</t>
  </si>
  <si>
    <t>San Luis De Since</t>
  </si>
  <si>
    <t>San Luis se Gaceno</t>
  </si>
  <si>
    <t>San Marcos</t>
  </si>
  <si>
    <t>San Martin</t>
  </si>
  <si>
    <t>San Martin de Loba</t>
  </si>
  <si>
    <t>San Mateo</t>
  </si>
  <si>
    <t>San Miguel</t>
  </si>
  <si>
    <t>San Miguel se Sema</t>
  </si>
  <si>
    <t>San Onofre</t>
  </si>
  <si>
    <t>San Pablo</t>
  </si>
  <si>
    <t>San Pablo se Borbur</t>
  </si>
  <si>
    <t>San Pedro</t>
  </si>
  <si>
    <t>San Pedro De Cartago</t>
  </si>
  <si>
    <t>San Pedro De Uraba</t>
  </si>
  <si>
    <t>San Pelayo</t>
  </si>
  <si>
    <t>San Rafael</t>
  </si>
  <si>
    <t>San Roque</t>
  </si>
  <si>
    <t>San Sebastian</t>
  </si>
  <si>
    <t>San Sebastian De Buenavista</t>
  </si>
  <si>
    <t>San Vicente</t>
  </si>
  <si>
    <t>San Vicente De Chucuri</t>
  </si>
  <si>
    <t>San Vicente del Caguan</t>
  </si>
  <si>
    <t>San Zenon</t>
  </si>
  <si>
    <t>Sandona</t>
  </si>
  <si>
    <t>Santa Ana</t>
  </si>
  <si>
    <t>Santa Barbara</t>
  </si>
  <si>
    <t>Santa Barbara De Pinto</t>
  </si>
  <si>
    <t>Santa Catalina</t>
  </si>
  <si>
    <t>Santa Helena Del Opon</t>
  </si>
  <si>
    <t>Santa Isabel</t>
  </si>
  <si>
    <t>Santa Lucia</t>
  </si>
  <si>
    <t>Santa Maria</t>
  </si>
  <si>
    <t>Santa Marta</t>
  </si>
  <si>
    <t>Santa Rosa</t>
  </si>
  <si>
    <t>Santa Rosa De Cabal</t>
  </si>
  <si>
    <t>Santa Rosa De Osos</t>
  </si>
  <si>
    <t>Santa Rosa del Sur</t>
  </si>
  <si>
    <t>Santa Rosa se Viterbo</t>
  </si>
  <si>
    <t>Santa Rosalia</t>
  </si>
  <si>
    <t>Santa Sofia</t>
  </si>
  <si>
    <t>Santacruz</t>
  </si>
  <si>
    <t>Santafe de Antioquia</t>
  </si>
  <si>
    <t>Santana</t>
  </si>
  <si>
    <t>Santander de Quilichao</t>
  </si>
  <si>
    <t>Santiago</t>
  </si>
  <si>
    <t>Santiago De Tolu</t>
  </si>
  <si>
    <t>Santo Domingo</t>
  </si>
  <si>
    <t>Santo Tomas</t>
  </si>
  <si>
    <t>Santuario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</si>
  <si>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</si>
  <si>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</si>
  <si>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</si>
  <si>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</si>
  <si>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</si>
  <si>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</si>
  <si>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</si>
  <si>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Sesquile</t>
  </si>
  <si>
    <t>Sevilla</t>
  </si>
  <si>
    <t>Siachoque</t>
  </si>
  <si>
    <t>Sibate</t>
  </si>
  <si>
    <t>Sibundoy</t>
  </si>
  <si>
    <t>Silos</t>
  </si>
  <si>
    <t>Silvania</t>
  </si>
  <si>
    <t>Silvia</t>
  </si>
  <si>
    <t>Simacota</t>
  </si>
  <si>
    <t>Simijaca</t>
  </si>
  <si>
    <t>Simiti</t>
  </si>
  <si>
    <t>Sincelejo</t>
  </si>
  <si>
    <t>Sipi</t>
  </si>
  <si>
    <t>Sitionuevo</t>
  </si>
  <si>
    <t>Soacha</t>
  </si>
  <si>
    <t>Soata</t>
  </si>
  <si>
    <t>Socha</t>
  </si>
  <si>
    <t>Socorro</t>
  </si>
  <si>
    <t>Socota</t>
  </si>
  <si>
    <t>Sogamoso</t>
  </si>
  <si>
    <t>Solano</t>
  </si>
  <si>
    <t>Soledad</t>
  </si>
  <si>
    <t>Solita</t>
  </si>
  <si>
    <t>Somondoco</t>
  </si>
  <si>
    <t>Sonson</t>
  </si>
  <si>
    <t>Sopetran</t>
  </si>
  <si>
    <t>Soplaviento</t>
  </si>
  <si>
    <t>Sopo</t>
  </si>
  <si>
    <t>Sora</t>
  </si>
  <si>
    <t>Soraca</t>
  </si>
  <si>
    <t>Sotaquira</t>
  </si>
  <si>
    <t>Sotara</t>
  </si>
  <si>
    <t>Suaita</t>
  </si>
  <si>
    <t>Suan</t>
  </si>
  <si>
    <t>Suarez</t>
  </si>
  <si>
    <t>Suaza</t>
  </si>
  <si>
    <t>Subachoque</t>
  </si>
  <si>
    <t>Suesca</t>
  </si>
  <si>
    <t>Supata</t>
  </si>
  <si>
    <t>Supia</t>
  </si>
  <si>
    <t>Surata</t>
  </si>
  <si>
    <t>Susa</t>
  </si>
  <si>
    <t>Susacon</t>
  </si>
  <si>
    <t>Sutamarchan</t>
  </si>
  <si>
    <t>Sutatausa</t>
  </si>
  <si>
    <t>Sutatenza</t>
  </si>
  <si>
    <t>Tabio</t>
  </si>
  <si>
    <t>Tado</t>
  </si>
  <si>
    <t>Talaigua Nuevo</t>
  </si>
  <si>
    <t>Tamalameque</t>
  </si>
  <si>
    <t>Tamara</t>
  </si>
  <si>
    <t>Tame</t>
  </si>
  <si>
    <t>Tamesis</t>
  </si>
  <si>
    <t>Taminango</t>
  </si>
  <si>
    <t>Tangua</t>
  </si>
  <si>
    <t>Taraira</t>
  </si>
  <si>
    <t>Tarapaca</t>
  </si>
  <si>
    <t>Taraza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</si>
  <si>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</si>
  <si>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</si>
  <si>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</si>
  <si>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</si>
  <si>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</si>
  <si>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</si>
  <si>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</si>
  <si>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</si>
  <si>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</si>
  <si>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</si>
  <si>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</si>
  <si>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</si>
  <si>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</si>
  <si>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</si>
  <si>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Tibana</t>
  </si>
  <si>
    <t>Tibasosa</t>
  </si>
  <si>
    <t>Tibirita</t>
  </si>
  <si>
    <t>Tibu</t>
  </si>
  <si>
    <t>Tierralta</t>
  </si>
  <si>
    <t>Timana</t>
  </si>
  <si>
    <t>Timbio</t>
  </si>
  <si>
    <t>Timbiqui</t>
  </si>
  <si>
    <t>Tinjaca</t>
  </si>
  <si>
    <t>Tipacoque</t>
  </si>
  <si>
    <t>Tiquisio</t>
  </si>
  <si>
    <t>Titiribi</t>
  </si>
  <si>
    <t>Toca</t>
  </si>
  <si>
    <t>Tocaima</t>
  </si>
  <si>
    <t>Tocancipa</t>
  </si>
  <si>
    <t>Togsi</t>
  </si>
  <si>
    <t>Toledo</t>
  </si>
  <si>
    <t>Tolu Viejo</t>
  </si>
  <si>
    <t>Tona</t>
  </si>
  <si>
    <t>Topaga</t>
  </si>
  <si>
    <t>Topaipi</t>
  </si>
  <si>
    <t>Toribio</t>
  </si>
  <si>
    <t>Toro</t>
  </si>
  <si>
    <t>Tota</t>
  </si>
  <si>
    <t>Totoro</t>
  </si>
  <si>
    <t>Trinidad</t>
  </si>
  <si>
    <t>Trujillo</t>
  </si>
  <si>
    <t>Tubara</t>
  </si>
  <si>
    <t>Tuchín</t>
  </si>
  <si>
    <t>Tulua</t>
  </si>
  <si>
    <t>Tunja</t>
  </si>
  <si>
    <t>Tunungua</t>
  </si>
  <si>
    <t>Tuquerres</t>
  </si>
  <si>
    <t>Turbaco</t>
  </si>
  <si>
    <t>Turbana</t>
  </si>
  <si>
    <t>Turbo</t>
  </si>
  <si>
    <t>Turmeque</t>
  </si>
  <si>
    <t>Tuta</t>
  </si>
  <si>
    <t>Tutaza</t>
  </si>
  <si>
    <t>Ubala</t>
  </si>
  <si>
    <t>Ubaque</t>
  </si>
  <si>
    <t>Ulloa</t>
  </si>
  <si>
    <t>Umbita</t>
  </si>
  <si>
    <t>Une</t>
  </si>
  <si>
    <t>Unguia</t>
  </si>
  <si>
    <t>Union Panamericana</t>
  </si>
  <si>
    <t>Uramita</t>
  </si>
  <si>
    <t>Uribe</t>
  </si>
  <si>
    <t>Uribia</t>
  </si>
  <si>
    <t>Urrao</t>
  </si>
  <si>
    <t>Urumita</t>
  </si>
  <si>
    <t>Usiacuri</t>
  </si>
  <si>
    <t>Utica</t>
  </si>
  <si>
    <t>Valdivia</t>
  </si>
  <si>
    <t>Valencia</t>
  </si>
  <si>
    <t>Valle De San Jose</t>
  </si>
  <si>
    <t>Valle De San Juan</t>
  </si>
  <si>
    <t>Valle Del Guamuez</t>
  </si>
  <si>
    <t>Valledupar</t>
  </si>
  <si>
    <t>Valparaiso</t>
  </si>
  <si>
    <t>Vegachi</t>
  </si>
  <si>
    <t>Velez</t>
  </si>
  <si>
    <t>Venadillo</t>
  </si>
  <si>
    <t>Venecia</t>
  </si>
  <si>
    <t>Ventaquemada</t>
  </si>
  <si>
    <t>Vergara</t>
  </si>
  <si>
    <t>Versalles</t>
  </si>
  <si>
    <t>Vetas</t>
  </si>
  <si>
    <t>Viani</t>
  </si>
  <si>
    <t>Victoria</t>
  </si>
  <si>
    <t>Vigia Del Fuerte</t>
  </si>
  <si>
    <t>Vijes</t>
  </si>
  <si>
    <t>Villa Caro</t>
  </si>
  <si>
    <t>Villa de Leyva</t>
  </si>
  <si>
    <t>Villa De San Diego De Ubate</t>
  </si>
  <si>
    <t>Villa Del Rosario</t>
  </si>
  <si>
    <t>Villa Rica</t>
  </si>
  <si>
    <t>Villagarzon</t>
  </si>
  <si>
    <t>Villagomez</t>
  </si>
  <si>
    <t>Villahermosa</t>
  </si>
  <si>
    <t>Villamaria</t>
  </si>
  <si>
    <t>Villanueva</t>
  </si>
  <si>
    <t>Villapinzon</t>
  </si>
  <si>
    <t>Villarrica</t>
  </si>
  <si>
    <t>Villavicencio</t>
  </si>
  <si>
    <t>Villavieja</t>
  </si>
  <si>
    <t>Villeta</t>
  </si>
  <si>
    <t>Viota</t>
  </si>
  <si>
    <t>Viracacha</t>
  </si>
  <si>
    <t>Vistahermosa</t>
  </si>
  <si>
    <t>Viterbo</t>
  </si>
  <si>
    <t>Yacopi</t>
  </si>
  <si>
    <t>Yacuanquer</t>
  </si>
  <si>
    <t>Yaguara</t>
  </si>
  <si>
    <t>Yali</t>
  </si>
  <si>
    <t>Yarumal</t>
  </si>
  <si>
    <t>Yavarate</t>
  </si>
  <si>
    <t>Yolombo</t>
  </si>
  <si>
    <t>Yondo</t>
  </si>
  <si>
    <t>Yopal</t>
  </si>
  <si>
    <t>Yotoco</t>
  </si>
  <si>
    <t>Yumbo</t>
  </si>
  <si>
    <t>Zambrano</t>
  </si>
  <si>
    <t>Zapatoca</t>
  </si>
  <si>
    <t>Zapayan</t>
  </si>
  <si>
    <t>Zaragoza</t>
  </si>
  <si>
    <t>Zarzal</t>
  </si>
  <si>
    <t>Zetaquira</t>
  </si>
  <si>
    <t>Zipacon</t>
  </si>
  <si>
    <t>Zipaquira</t>
  </si>
  <si>
    <t>Zona Bananera</t>
  </si>
  <si>
    <t>NISSAN</t>
  </si>
  <si>
    <t>CHEVROLET</t>
  </si>
  <si>
    <t>DAIHATSU</t>
  </si>
  <si>
    <t>RENAULT</t>
  </si>
  <si>
    <t>HYUNDAI</t>
  </si>
  <si>
    <t>DAEWOO</t>
  </si>
  <si>
    <t>FORD</t>
  </si>
  <si>
    <t>KIA</t>
  </si>
  <si>
    <t>SUZUKI</t>
  </si>
  <si>
    <t>MITSUBISHI</t>
  </si>
  <si>
    <t>DFSK</t>
  </si>
  <si>
    <t>MERCEDES BENZ</t>
  </si>
  <si>
    <t>JAC</t>
  </si>
  <si>
    <t>WILLYS</t>
  </si>
  <si>
    <t>AGRALE</t>
  </si>
  <si>
    <t>DODGE</t>
  </si>
  <si>
    <t>INTERNATIONAL</t>
  </si>
  <si>
    <t>HINO</t>
  </si>
  <si>
    <t>VOLKSWAGEN</t>
  </si>
  <si>
    <t>MAZDA</t>
  </si>
  <si>
    <t>SUSUKI</t>
  </si>
  <si>
    <t>JEEP</t>
  </si>
  <si>
    <t>FOTON</t>
  </si>
  <si>
    <t>BUS 24P</t>
  </si>
  <si>
    <t>BUS 25P</t>
  </si>
  <si>
    <t>BUS 26P</t>
  </si>
  <si>
    <t>BUS 28P</t>
  </si>
  <si>
    <t>BUS 30P</t>
  </si>
  <si>
    <t>BUS 32P</t>
  </si>
  <si>
    <t>BUS 33P</t>
  </si>
  <si>
    <t>BUS 34P</t>
  </si>
  <si>
    <t>BUS 36P</t>
  </si>
  <si>
    <t>BUS 37P</t>
  </si>
  <si>
    <t>BUS 38P</t>
  </si>
  <si>
    <t>BUSETA NULL</t>
  </si>
  <si>
    <t>CAMION NULL</t>
  </si>
  <si>
    <t>CAMIONETA NULL</t>
  </si>
  <si>
    <t>JEEP NULL</t>
  </si>
  <si>
    <t>MICROBUS 06P</t>
  </si>
  <si>
    <t>MICROBUS 08P</t>
  </si>
  <si>
    <t>MICROBUS 09P</t>
  </si>
  <si>
    <t>MICROBUS 11P</t>
  </si>
  <si>
    <t>MICROBUS 12P</t>
  </si>
  <si>
    <t>MICROBUS 14P</t>
  </si>
  <si>
    <t>MICROBUS 15P</t>
  </si>
  <si>
    <t>MICROBUS 16P</t>
  </si>
  <si>
    <t>MICROBUS 17P</t>
  </si>
  <si>
    <t>MICROBUS 18P</t>
  </si>
  <si>
    <t>MICROBUS 19P</t>
  </si>
  <si>
    <t>MICROBUS 20P</t>
  </si>
  <si>
    <t>MICROBUS CARNIVAL</t>
  </si>
  <si>
    <t>MICROBUS SPRINTER</t>
  </si>
  <si>
    <t>MICROBUS URVAN</t>
  </si>
  <si>
    <t>MOTO NULL</t>
  </si>
  <si>
    <t xml:space="preserve">AUTOMÓVIL </t>
  </si>
  <si>
    <t>URVAN</t>
  </si>
  <si>
    <t>NKR-55</t>
  </si>
  <si>
    <t>NKR</t>
  </si>
  <si>
    <t>DELTA</t>
  </si>
  <si>
    <t>NKR-4</t>
  </si>
  <si>
    <t>TRAFIC</t>
  </si>
  <si>
    <t>ATOS PRIME GL</t>
  </si>
  <si>
    <t>CIELO</t>
  </si>
  <si>
    <t>ATOS PRIME</t>
  </si>
  <si>
    <t>TAXI 7:24</t>
  </si>
  <si>
    <t>SYMBOL CITIUS</t>
  </si>
  <si>
    <t>R-9</t>
  </si>
  <si>
    <t>TAXI DIESEL</t>
  </si>
  <si>
    <t>SUPER TAXI</t>
  </si>
  <si>
    <t>CLIO EXPRESS</t>
  </si>
  <si>
    <t>ATOS</t>
  </si>
  <si>
    <t>SPARK</t>
  </si>
  <si>
    <t>R-9 INYECCIÓN</t>
  </si>
  <si>
    <t>MATIZ</t>
  </si>
  <si>
    <t>CIELO BX</t>
  </si>
  <si>
    <t>SYMBOL</t>
  </si>
  <si>
    <t>LANOS</t>
  </si>
  <si>
    <t>TAXI LANOS S</t>
  </si>
  <si>
    <t>CBX 1047</t>
  </si>
  <si>
    <t>LOGAN DYNAMIQUE</t>
  </si>
  <si>
    <t>CERRADO</t>
  </si>
  <si>
    <t>SEDÁN</t>
  </si>
  <si>
    <t>HATCH-BACK</t>
  </si>
  <si>
    <t>MIXTA</t>
  </si>
  <si>
    <t>CABINADO</t>
  </si>
  <si>
    <t>VAN</t>
  </si>
  <si>
    <t>STAT-WAGON</t>
  </si>
  <si>
    <t>VANS</t>
  </si>
  <si>
    <t>CARPADO</t>
  </si>
  <si>
    <t>ESTACAS</t>
  </si>
  <si>
    <t>BLANCO</t>
  </si>
  <si>
    <t>BLANCO VERDE AMARILLO ROJO</t>
  </si>
  <si>
    <t>BLANCO VERDE AMARILLO AZUL</t>
  </si>
  <si>
    <t>VERDE BLANCO</t>
  </si>
  <si>
    <t>BLANCO NIEVE</t>
  </si>
  <si>
    <t>BLANCO VERDE</t>
  </si>
  <si>
    <t>AMARILLO</t>
  </si>
  <si>
    <t>AMARILLO URBANO</t>
  </si>
  <si>
    <t>AMARILLO LIMA</t>
  </si>
  <si>
    <t>BLANCO NIEBLA</t>
  </si>
  <si>
    <t>BLANCO GALAXIA</t>
  </si>
  <si>
    <t>BLANCO VERDE AMARILLO</t>
  </si>
  <si>
    <t>AMARILLO BLANCO VERDE</t>
  </si>
  <si>
    <t>BLANCO GLACIAL</t>
  </si>
  <si>
    <t>BLANCO AZUL ROJO</t>
  </si>
  <si>
    <t>BLANCO ÁRTICO</t>
  </si>
  <si>
    <t>AZUL</t>
  </si>
  <si>
    <t>BLANCO POLAR</t>
  </si>
  <si>
    <t>VERDE</t>
  </si>
  <si>
    <t>AZUL AMARILLO</t>
  </si>
  <si>
    <t>VERDE AMARILLO</t>
  </si>
  <si>
    <t>NARANJA-CREMA</t>
  </si>
  <si>
    <t>VERDE AMARILLO ROJO</t>
  </si>
  <si>
    <t>ROJO LADRILLO</t>
  </si>
  <si>
    <t>ROJO VERDE BLANCO</t>
  </si>
  <si>
    <t>ACPM</t>
  </si>
  <si>
    <t>GASOLINA</t>
  </si>
  <si>
    <t>GAS</t>
  </si>
  <si>
    <t>HIBRIDO</t>
  </si>
  <si>
    <t>Correo</t>
  </si>
  <si>
    <t>ABEL</t>
  </si>
  <si>
    <t>ABIMAEL</t>
  </si>
  <si>
    <t>ALEIDER</t>
  </si>
  <si>
    <t>ALEJANDRO</t>
  </si>
  <si>
    <t>ALEXANDER</t>
  </si>
  <si>
    <t>ALFREDO</t>
  </si>
  <si>
    <t>ALVARO</t>
  </si>
  <si>
    <t>ANDULBER</t>
  </si>
  <si>
    <t>ARCENIO</t>
  </si>
  <si>
    <t>CATALINA</t>
  </si>
  <si>
    <t>CESAR</t>
  </si>
  <si>
    <t>CIRO ALFONSO</t>
  </si>
  <si>
    <t>CIRO ANTONIO</t>
  </si>
  <si>
    <t>CONVENIO</t>
  </si>
  <si>
    <t>COOPERATIVA DE TRANS</t>
  </si>
  <si>
    <t>COOTRANSHACARITAMA</t>
  </si>
  <si>
    <t>DAGOBERTO</t>
  </si>
  <si>
    <t>DAINES</t>
  </si>
  <si>
    <t>DANUIL</t>
  </si>
  <si>
    <t>DIOSE EMIRO</t>
  </si>
  <si>
    <t>DUVER</t>
  </si>
  <si>
    <t>EDGAR</t>
  </si>
  <si>
    <t>EDGARDO</t>
  </si>
  <si>
    <t>EDILSON</t>
  </si>
  <si>
    <t>ELAIME</t>
  </si>
  <si>
    <t>ELAIN</t>
  </si>
  <si>
    <t>ERMIDES</t>
  </si>
  <si>
    <t>EVERT</t>
  </si>
  <si>
    <t>FERNANDO</t>
  </si>
  <si>
    <t>GABRIEL</t>
  </si>
  <si>
    <t>GERMAN</t>
  </si>
  <si>
    <t>GRACIELA</t>
  </si>
  <si>
    <t>GUSTAVO</t>
  </si>
  <si>
    <t>HELIO</t>
  </si>
  <si>
    <t>HERLEDY</t>
  </si>
  <si>
    <t>HERNANDO</t>
  </si>
  <si>
    <t>HEVERT</t>
  </si>
  <si>
    <t>HUBER</t>
  </si>
  <si>
    <t>JACQUELINE</t>
  </si>
  <si>
    <t>JAIME</t>
  </si>
  <si>
    <t>JAIRO</t>
  </si>
  <si>
    <t>JOSE</t>
  </si>
  <si>
    <t>JOSEFINA</t>
  </si>
  <si>
    <t>JUAN CARLOS</t>
  </si>
  <si>
    <t>JUAN MIGUEL</t>
  </si>
  <si>
    <t>JULIAN ALBERTO</t>
  </si>
  <si>
    <t>JULIETHE</t>
  </si>
  <si>
    <t>KATHERIN</t>
  </si>
  <si>
    <t>LADI ESTER</t>
  </si>
  <si>
    <t>LAZARO</t>
  </si>
  <si>
    <t>LECITH FARINE</t>
  </si>
  <si>
    <t>LEIDON HUMBERTO</t>
  </si>
  <si>
    <t>LEONARDO</t>
  </si>
  <si>
    <t>LIANNY ROSA</t>
  </si>
  <si>
    <t>LIBARDO</t>
  </si>
  <si>
    <t>LIZANDRO</t>
  </si>
  <si>
    <t>MARIANO</t>
  </si>
  <si>
    <t>MARIELCY</t>
  </si>
  <si>
    <t>MARIO</t>
  </si>
  <si>
    <t>MARLENY</t>
  </si>
  <si>
    <t>MIRIAM</t>
  </si>
  <si>
    <t>NEFTALI</t>
  </si>
  <si>
    <t>ORFELINA</t>
  </si>
  <si>
    <t>RIGAR YESID</t>
  </si>
  <si>
    <t>ROQUE</t>
  </si>
  <si>
    <t>ROSALBA</t>
  </si>
  <si>
    <t>ROSELIA</t>
  </si>
  <si>
    <t>SAID</t>
  </si>
  <si>
    <t>SAMUEL</t>
  </si>
  <si>
    <t>SERGIO</t>
  </si>
  <si>
    <t>URIEL</t>
  </si>
  <si>
    <t>VLADIMIR</t>
  </si>
  <si>
    <t>WENCESLAO</t>
  </si>
  <si>
    <t>WILLIAM</t>
  </si>
  <si>
    <t>WILSON</t>
  </si>
  <si>
    <t>YAMID</t>
  </si>
  <si>
    <t>YONER</t>
  </si>
  <si>
    <t>YORGE</t>
  </si>
  <si>
    <t>YOVANY</t>
  </si>
  <si>
    <t>ADRIANO</t>
  </si>
  <si>
    <t>DIAIR</t>
  </si>
  <si>
    <t>DIOMAR</t>
  </si>
  <si>
    <t>DONAID</t>
  </si>
  <si>
    <t>ESTEBAN</t>
  </si>
  <si>
    <t>FRANCISCO</t>
  </si>
  <si>
    <t>JOEL</t>
  </si>
  <si>
    <t>LEONOR</t>
  </si>
  <si>
    <t>OMAIDA</t>
  </si>
  <si>
    <t>ROBERT</t>
  </si>
  <si>
    <t>SOLANGEL</t>
  </si>
  <si>
    <t>YERBINSON</t>
  </si>
  <si>
    <t>QUINTERO PALLARES</t>
  </si>
  <si>
    <t>RIVERA ORTEGA</t>
  </si>
  <si>
    <t>AMAYA LOPEZ</t>
  </si>
  <si>
    <t>PALLARES PALLARES</t>
  </si>
  <si>
    <t>CONTRERAS ASCANIO</t>
  </si>
  <si>
    <t>CLARO SANCHEZ</t>
  </si>
  <si>
    <t>ANGARITA CAÑIZARES</t>
  </si>
  <si>
    <t>BAYONA AMAYA</t>
  </si>
  <si>
    <t>IBAÑEZ NIÑO</t>
  </si>
  <si>
    <t>LOPEZ RINCON</t>
  </si>
  <si>
    <t>SILVA CLARO</t>
  </si>
  <si>
    <t>MORENO CARDENAS</t>
  </si>
  <si>
    <t>AREVALO RANGEL</t>
  </si>
  <si>
    <t>LOPEZ BAUTISTA</t>
  </si>
  <si>
    <t>TORO QUINTERO</t>
  </si>
  <si>
    <t>DURAN</t>
  </si>
  <si>
    <t>PACHECO DELGADO</t>
  </si>
  <si>
    <t>MARQUEZ</t>
  </si>
  <si>
    <t>MARTINEZ AMAYA</t>
  </si>
  <si>
    <t>PEREZ GALLARDO</t>
  </si>
  <si>
    <t>ACONCHA RUIZ</t>
  </si>
  <si>
    <t>CASTRO ANGARITA</t>
  </si>
  <si>
    <t>GALVIS BOHORQUEZ</t>
  </si>
  <si>
    <t>MENDOZA CUADROS</t>
  </si>
  <si>
    <t>RUEDAS BAYONA</t>
  </si>
  <si>
    <t>LOBO DUARTE</t>
  </si>
  <si>
    <t>LOPEZ MALDONADO</t>
  </si>
  <si>
    <t>DURAN DE SANCHEZ</t>
  </si>
  <si>
    <t>RINCON CASTRO</t>
  </si>
  <si>
    <t>ARIAS REYES</t>
  </si>
  <si>
    <t>LEON RUEDAS</t>
  </si>
  <si>
    <t>PAEZ DE QUINTERO</t>
  </si>
  <si>
    <t>QUINTERO ARCINIEGAS</t>
  </si>
  <si>
    <t>MEDELO HERNANDEZ</t>
  </si>
  <si>
    <t>LOBO ORTEGA</t>
  </si>
  <si>
    <t>OVALLE NAVARRO</t>
  </si>
  <si>
    <t>COLABORACION</t>
  </si>
  <si>
    <t>HACARITAMA</t>
  </si>
  <si>
    <t>LTDA</t>
  </si>
  <si>
    <t>CARRILLO PICON</t>
  </si>
  <si>
    <t>RIOS RIOS</t>
  </si>
  <si>
    <t>DURAN TRIGOS</t>
  </si>
  <si>
    <t>AREVALO BAYONA</t>
  </si>
  <si>
    <t>BOHORQUEZ RODRIGUEZ</t>
  </si>
  <si>
    <t>GARAY DURAN</t>
  </si>
  <si>
    <t>BONNET GUEVARA</t>
  </si>
  <si>
    <t>ORTIZ</t>
  </si>
  <si>
    <t>ROBLES CLARO</t>
  </si>
  <si>
    <t>ANGARITA ANGARITA</t>
  </si>
  <si>
    <t>ASCANIO QUINTERO</t>
  </si>
  <si>
    <t>RINCON SANCHEZ</t>
  </si>
  <si>
    <t>SANCHEZ LOZANO</t>
  </si>
  <si>
    <t>MENESES DIAZ</t>
  </si>
  <si>
    <t>CAÑIZARES PEÑARANDA</t>
  </si>
  <si>
    <t>RODRIGUEZ CASTILLA</t>
  </si>
  <si>
    <t>RIZO SUAREZ</t>
  </si>
  <si>
    <t>QUINTERO YANES</t>
  </si>
  <si>
    <t>ACOSTA ARIAS</t>
  </si>
  <si>
    <t>LOPEZ SOTO</t>
  </si>
  <si>
    <t>JIMENEZ HERRERA</t>
  </si>
  <si>
    <t>RIOS CARRILLO</t>
  </si>
  <si>
    <t>CHINCHILLA MURCIA</t>
  </si>
  <si>
    <t>MACHADO DOMINGUEZ</t>
  </si>
  <si>
    <t>MELO ROPERO</t>
  </si>
  <si>
    <t>BAYONA ANGARITA</t>
  </si>
  <si>
    <t>PEREZ CLAVIJO</t>
  </si>
  <si>
    <t>PADILLA MOLINA</t>
  </si>
  <si>
    <t>CASTRO PEREZ</t>
  </si>
  <si>
    <t>DURAN SANGUINO</t>
  </si>
  <si>
    <t>ORTEGA PLATA</t>
  </si>
  <si>
    <t>ORTIZ GUERRERO</t>
  </si>
  <si>
    <t>RAMIREZ VEGA</t>
  </si>
  <si>
    <t>CARDENAS PEREZ</t>
  </si>
  <si>
    <t>NAVARRO NAVARRO</t>
  </si>
  <si>
    <t>GUERRERO CARVAJALINO</t>
  </si>
  <si>
    <t>PEÑARANDA ALVAREZ</t>
  </si>
  <si>
    <t>AMAYA PINO</t>
  </si>
  <si>
    <t>PALLARES RAMIREZ</t>
  </si>
  <si>
    <t>CARRASCAL CARRASCAL</t>
  </si>
  <si>
    <t>BACCA PEREZ</t>
  </si>
  <si>
    <t>URQUIJO CAMARGO</t>
  </si>
  <si>
    <t>LANZZIANO DE CHINCHILLA</t>
  </si>
  <si>
    <t>RAMON RICO</t>
  </si>
  <si>
    <t>GARCIA ORTEGA</t>
  </si>
  <si>
    <t>PEÑARANDA REYES</t>
  </si>
  <si>
    <t>CARRASCAL RINCON</t>
  </si>
  <si>
    <t>CARRASCAL PACHECO</t>
  </si>
  <si>
    <t>PEÑARANDA OMAÑA</t>
  </si>
  <si>
    <t>MEDINA HERRERA</t>
  </si>
  <si>
    <t>PEREZ NIÑO</t>
  </si>
  <si>
    <t>NAVARRO ROMERO</t>
  </si>
  <si>
    <t>ARENAS DURAN</t>
  </si>
  <si>
    <t>PEREZ CARPIO</t>
  </si>
  <si>
    <t>BAYONA SERRANO</t>
  </si>
  <si>
    <t>RINCON GARCIA</t>
  </si>
  <si>
    <t>ANGARITA VILLAREAL</t>
  </si>
  <si>
    <t>GERARDINO SANCHEZ</t>
  </si>
  <si>
    <t>RUEDAS CARRASCAL</t>
  </si>
  <si>
    <t>CAÑIZARES GUEVARA</t>
  </si>
  <si>
    <t>VERGEL MOLINA</t>
  </si>
  <si>
    <t>SANCHEZ ANGARITA</t>
  </si>
  <si>
    <t>AMAYA NAVARRO</t>
  </si>
  <si>
    <t>VERGEL NAVARRO</t>
  </si>
  <si>
    <t>RINCON CARRASCAL</t>
  </si>
  <si>
    <t>ASCANIO ORTIZ</t>
  </si>
  <si>
    <t>BAYONA ARDILA</t>
  </si>
  <si>
    <t>NIÑO DELGADO</t>
  </si>
  <si>
    <t>RAMIREZ CASTELLANOS</t>
  </si>
  <si>
    <t>DUARTE DUARTE</t>
  </si>
  <si>
    <t>FAJARDO AREVALO</t>
  </si>
  <si>
    <t>ROJAS ESTRADA</t>
  </si>
  <si>
    <t>AVENDAÑO PAEZ</t>
  </si>
  <si>
    <t>VELASQUEZ CARVAJALIN</t>
  </si>
  <si>
    <t>AMAYA ANGARITA</t>
  </si>
  <si>
    <t>GALLARDO BAQUERO</t>
  </si>
  <si>
    <t>SANTIAGO CASTILLA</t>
  </si>
  <si>
    <t>VILLAMIZAR SOLANO</t>
  </si>
  <si>
    <t>CASADIEGOS</t>
  </si>
  <si>
    <t>NAVARRO DE LOBO</t>
  </si>
  <si>
    <t>PALACIO ALVAREZ</t>
  </si>
  <si>
    <t>GARCIA BARBOSA</t>
  </si>
  <si>
    <t>MONCADA GUTIERREZ</t>
  </si>
  <si>
    <t>MANTILLA QUIROGA</t>
  </si>
  <si>
    <t>PEÑARANDA DE PEÑARANDA</t>
  </si>
  <si>
    <t>MARTINEZ RIZO</t>
  </si>
  <si>
    <t>SANCHEZ VERGEL</t>
  </si>
  <si>
    <t>RINCON GAONA</t>
  </si>
  <si>
    <t>ALVAREZ SANCHEZ</t>
  </si>
  <si>
    <t>RUEDAS MANZANO</t>
  </si>
  <si>
    <t>VERGEL TRIGOS</t>
  </si>
  <si>
    <t>LOPEZ GAONA</t>
  </si>
  <si>
    <t>VEGA AREVALO</t>
  </si>
  <si>
    <t>BAYONA PAEZ</t>
  </si>
  <si>
    <t>RAMIREZ PEREZ</t>
  </si>
  <si>
    <t>ROPERO MARTINEZ</t>
  </si>
  <si>
    <t>RODRIGUEZ GARCIA</t>
  </si>
  <si>
    <t>HERNANDEZ CALDERON</t>
  </si>
  <si>
    <t>TORRES LOPEZ</t>
  </si>
  <si>
    <t>SEPULVEDA VILLEGAS</t>
  </si>
  <si>
    <t>ARENIZ CARREÑO</t>
  </si>
  <si>
    <t>CAÑIZARES PEREZ</t>
  </si>
  <si>
    <t>PICON LOZANO</t>
  </si>
  <si>
    <t>REYES JACOME</t>
  </si>
  <si>
    <t>CHINCHILLA</t>
  </si>
  <si>
    <t>ALVAREZ PEREZ</t>
  </si>
  <si>
    <t>SARABIA CARREÑO</t>
  </si>
  <si>
    <t>ASCANIO PEREZ</t>
  </si>
  <si>
    <t>PEÑA DURAN</t>
  </si>
  <si>
    <t>GOMEZ CARRILLO</t>
  </si>
  <si>
    <t>JACOME GARCIA</t>
  </si>
  <si>
    <t>MANZANO NAVARRO</t>
  </si>
  <si>
    <t>GUERRERO ASCANIO</t>
  </si>
  <si>
    <t>CARRASCAL CALDERON</t>
  </si>
  <si>
    <t>DURAN BAYONA</t>
  </si>
  <si>
    <t>VERGEL MORA</t>
  </si>
  <si>
    <t>ASCANIO TELLEZ</t>
  </si>
  <si>
    <t>ASCANIO MANZANO</t>
  </si>
  <si>
    <t>BOHORQUEZ HERRERA</t>
  </si>
  <si>
    <t>PEREZ QUINTERO</t>
  </si>
  <si>
    <t>RUEDA IBARRA</t>
  </si>
  <si>
    <t>ESPINEL PEINADO</t>
  </si>
  <si>
    <t>VEGA MALDONADO</t>
  </si>
  <si>
    <t>SANCHEZ</t>
  </si>
  <si>
    <t>ARENAS PACHECO</t>
  </si>
  <si>
    <t>PEREZ PEREZ</t>
  </si>
  <si>
    <t>DELGADO CORONEL</t>
  </si>
  <si>
    <t>SUAREZ YARURO</t>
  </si>
  <si>
    <t>SARABIA GUERRERO</t>
  </si>
  <si>
    <t>RUEDA PALLARES</t>
  </si>
  <si>
    <t>ASCANIO GUERRERO</t>
  </si>
  <si>
    <t>ALVAREZ GUERRERO</t>
  </si>
  <si>
    <t>VERJEL CHINCHILLA</t>
  </si>
  <si>
    <t>JIMENEZ LAZARO</t>
  </si>
  <si>
    <t>ARDILA LINDARTE</t>
  </si>
  <si>
    <t>BAYONA</t>
  </si>
  <si>
    <t>PALLARES AYALA</t>
  </si>
  <si>
    <t>SANCHEZ BOHORQUEZ</t>
  </si>
  <si>
    <t>ASCANIO</t>
  </si>
  <si>
    <t>PEÑARANDA TARAZONA</t>
  </si>
  <si>
    <t>PICON MANTILLA</t>
  </si>
  <si>
    <t>CARRASCAL NAVARRO</t>
  </si>
  <si>
    <t>MEJIA ROJAS</t>
  </si>
  <si>
    <t>DELGADO BOHORQUEZ</t>
  </si>
  <si>
    <t>SUAREZ SANGUINO</t>
  </si>
  <si>
    <t>ASCANIO GARCIA</t>
  </si>
  <si>
    <t>YAURIPOMA YAURIPOMA</t>
  </si>
  <si>
    <t>ALVARADO RINCON</t>
  </si>
  <si>
    <t>MOLINA CONTRERAS</t>
  </si>
  <si>
    <t>AGUILAR ORTEGA</t>
  </si>
  <si>
    <t>MADARIAGA PORTILLO</t>
  </si>
  <si>
    <t>CARVAJALINO CARVAJAL</t>
  </si>
  <si>
    <t>ACOSTA PEREZ</t>
  </si>
  <si>
    <t>PUENTES VERGEL</t>
  </si>
  <si>
    <t>CARREÑO CARREÑO</t>
  </si>
  <si>
    <t>TARAZONA</t>
  </si>
  <si>
    <t>ROPERO COTAMO</t>
  </si>
  <si>
    <t>SANCHEZ ROPERO</t>
  </si>
  <si>
    <t>REYES</t>
  </si>
  <si>
    <t>JACOME CONTRERAS</t>
  </si>
  <si>
    <t>VELASQUEZ QUINTERO</t>
  </si>
  <si>
    <t>TARAZONA GARCIA</t>
  </si>
  <si>
    <t>QUINTERO</t>
  </si>
  <si>
    <t>LEMUS ARCINIEGAS</t>
  </si>
  <si>
    <t>MUÑOZ</t>
  </si>
  <si>
    <t>PAEZ RINCON</t>
  </si>
  <si>
    <t>ROMANO AVENDAÑO</t>
  </si>
  <si>
    <t>CARVAJALINO CUADRO</t>
  </si>
  <si>
    <t>RUEDA ORTIZ</t>
  </si>
  <si>
    <t>GARCIA PEREZ</t>
  </si>
  <si>
    <t>SANTIAGO RINCON</t>
  </si>
  <si>
    <t>CARVAJALINO ASCANIO</t>
  </si>
  <si>
    <t>SARMIENTO MENESES</t>
  </si>
  <si>
    <t>SANTIAGO CASTILLO</t>
  </si>
  <si>
    <t>ASCANIO ORTEGA</t>
  </si>
  <si>
    <t>TRIGOS LEON</t>
  </si>
  <si>
    <t>GOMEZ CAMPEROS</t>
  </si>
  <si>
    <t>MACHADO CONTRERAS</t>
  </si>
  <si>
    <t>RUEDA BALLESTEROS</t>
  </si>
  <si>
    <t>VEGA MADARIAGA</t>
  </si>
  <si>
    <t>SANCHEZ DE SANCHEZ</t>
  </si>
  <si>
    <t>FELIZZOLA SANCHEZ</t>
  </si>
  <si>
    <t>GULLIN TORO</t>
  </si>
  <si>
    <t>TRIGOS CONTRERAS</t>
  </si>
  <si>
    <t>PEREZ GARCIA</t>
  </si>
  <si>
    <t>ORTIZ GARCIA</t>
  </si>
  <si>
    <t>CLARO RODRIGUEZ</t>
  </si>
  <si>
    <t>TEJEDA VILLAREAL</t>
  </si>
  <si>
    <t>PRADO PARADA</t>
  </si>
  <si>
    <t>CARRASCAL SANTIAGO</t>
  </si>
  <si>
    <t>SARABIA ORTIZ</t>
  </si>
  <si>
    <t>VALENCIA RAMIREZ</t>
  </si>
  <si>
    <t>TELLEZ TARAZONA</t>
  </si>
  <si>
    <t>1975-05-15</t>
  </si>
  <si>
    <t>1990-04-28</t>
  </si>
  <si>
    <t>1961-12-01</t>
  </si>
  <si>
    <t>1984-08-04</t>
  </si>
  <si>
    <t>1965-08-02</t>
  </si>
  <si>
    <t>1985-09-21</t>
  </si>
  <si>
    <t>1976-02-26</t>
  </si>
  <si>
    <t>1978-05-04</t>
  </si>
  <si>
    <t>1980-07-25</t>
  </si>
  <si>
    <t>1970-05-30</t>
  </si>
  <si>
    <t>1974-08-09</t>
  </si>
  <si>
    <t>1964-08-08</t>
  </si>
  <si>
    <t>1971-04-01</t>
  </si>
  <si>
    <t>1980-08-22</t>
  </si>
  <si>
    <t>1958-04-18</t>
  </si>
  <si>
    <t>1984-05-16</t>
  </si>
  <si>
    <t>1984-12-05</t>
  </si>
  <si>
    <t>1990-01-03</t>
  </si>
  <si>
    <t>1958-05-14</t>
  </si>
  <si>
    <t>1955-12-13</t>
  </si>
  <si>
    <t>1965-01-11</t>
  </si>
  <si>
    <t>1950-08-07</t>
  </si>
  <si>
    <t>1964-06-22</t>
  </si>
  <si>
    <t>1975-09-15</t>
  </si>
  <si>
    <t>1999-06-11</t>
  </si>
  <si>
    <t>1954-10-16</t>
  </si>
  <si>
    <t>1945-06-22</t>
  </si>
  <si>
    <t>1957-01-01</t>
  </si>
  <si>
    <t>1957-09-25</t>
  </si>
  <si>
    <t>1962-10-17</t>
  </si>
  <si>
    <t>1960-04-28</t>
  </si>
  <si>
    <t>1963-03-02</t>
  </si>
  <si>
    <t>1986-07-29</t>
  </si>
  <si>
    <t>2000-02-02</t>
  </si>
  <si>
    <t>2003-03-26</t>
  </si>
  <si>
    <t>2024-04-01</t>
  </si>
  <si>
    <t>1967-09-20</t>
  </si>
  <si>
    <t>1974-06-27</t>
  </si>
  <si>
    <t>1978-08-20</t>
  </si>
  <si>
    <t>2016-11-01</t>
  </si>
  <si>
    <t>1981-08-29</t>
  </si>
  <si>
    <t>1975-02-14</t>
  </si>
  <si>
    <t>1980-09-10</t>
  </si>
  <si>
    <t>1994-02-28</t>
  </si>
  <si>
    <t>1956-07-21</t>
  </si>
  <si>
    <t>2010-07-23</t>
  </si>
  <si>
    <t>2016-11-03</t>
  </si>
  <si>
    <t>1970-06-07</t>
  </si>
  <si>
    <t>1993-05-09</t>
  </si>
  <si>
    <t>1977-06-12</t>
  </si>
  <si>
    <t>1978-08-10</t>
  </si>
  <si>
    <t>1961-09-06</t>
  </si>
  <si>
    <t>1964-11-26</t>
  </si>
  <si>
    <t>1959-01-17</t>
  </si>
  <si>
    <t>1979-01-07</t>
  </si>
  <si>
    <t>1963-04-04</t>
  </si>
  <si>
    <t>1961-07-12</t>
  </si>
  <si>
    <t>1987-06-21</t>
  </si>
  <si>
    <t>1978-07-15</t>
  </si>
  <si>
    <t>2016-10-28</t>
  </si>
  <si>
    <t>1968-02-18</t>
  </si>
  <si>
    <t>1985-01-10</t>
  </si>
  <si>
    <t>1977-11-26</t>
  </si>
  <si>
    <t>2000-04-05</t>
  </si>
  <si>
    <t>1973-08-29</t>
  </si>
  <si>
    <t>1967-06-08</t>
  </si>
  <si>
    <t>2017-02-10</t>
  </si>
  <si>
    <t>1969-07-19</t>
  </si>
  <si>
    <t>2004-07-08</t>
  </si>
  <si>
    <t>1987-05-30</t>
  </si>
  <si>
    <t>1972-03-27</t>
  </si>
  <si>
    <t>1949-04-19</t>
  </si>
  <si>
    <t>1965-10-29</t>
  </si>
  <si>
    <t>1998-06-18</t>
  </si>
  <si>
    <t>1968-03-24</t>
  </si>
  <si>
    <t>1968-12-12</t>
  </si>
  <si>
    <t>1992-04-14</t>
  </si>
  <si>
    <t>1950-05-07</t>
  </si>
  <si>
    <t>1960-06-08</t>
  </si>
  <si>
    <t>1962-10-29</t>
  </si>
  <si>
    <t>1992-03-31</t>
  </si>
  <si>
    <t>1973-07-16</t>
  </si>
  <si>
    <t>2016-11-17</t>
  </si>
  <si>
    <t>1982-01-22</t>
  </si>
  <si>
    <t>1955-04-26</t>
  </si>
  <si>
    <t>1972-01-05</t>
  </si>
  <si>
    <t>1960-01-10</t>
  </si>
  <si>
    <t>1984-09-29</t>
  </si>
  <si>
    <t>1982-12-23</t>
  </si>
  <si>
    <t>2011-08-19</t>
  </si>
  <si>
    <t>1984-12-09</t>
  </si>
  <si>
    <t>2024-04-03</t>
  </si>
  <si>
    <t>1962-05-29</t>
  </si>
  <si>
    <t>1985-12-19</t>
  </si>
  <si>
    <t>1966-06-12</t>
  </si>
  <si>
    <t>1985-01-17</t>
  </si>
  <si>
    <t>1981-05-11</t>
  </si>
  <si>
    <t>1993-02-17</t>
  </si>
  <si>
    <t>1984-01-22</t>
  </si>
  <si>
    <t>1975-05-17</t>
  </si>
  <si>
    <t>1973-07-25</t>
  </si>
  <si>
    <t>1978-12-17</t>
  </si>
  <si>
    <t>1963-09-18</t>
  </si>
  <si>
    <t>1962-12-01</t>
  </si>
  <si>
    <t>1967-01-31</t>
  </si>
  <si>
    <t>1981-09-11</t>
  </si>
  <si>
    <t>2002-06-13</t>
  </si>
  <si>
    <t>1955-12-01</t>
  </si>
  <si>
    <t>1973-07-10</t>
  </si>
  <si>
    <t>1962-04-07</t>
  </si>
  <si>
    <t>1954-10-21</t>
  </si>
  <si>
    <t>1946-12-23</t>
  </si>
  <si>
    <t>1982-08-28</t>
  </si>
  <si>
    <t>1995-11-25</t>
  </si>
  <si>
    <t>1970-04-15</t>
  </si>
  <si>
    <t>2005-09-03</t>
  </si>
  <si>
    <t>1984-12-03</t>
  </si>
  <si>
    <t>1959-06-04</t>
  </si>
  <si>
    <t>1981-04-18</t>
  </si>
  <si>
    <t>1970-07-12</t>
  </si>
  <si>
    <t>1974-08-29</t>
  </si>
  <si>
    <t>1968-05-20</t>
  </si>
  <si>
    <t>1979-04-26</t>
  </si>
  <si>
    <t>1983-08-20</t>
  </si>
  <si>
    <t>1968-08-21</t>
  </si>
  <si>
    <t>1955-02-28</t>
  </si>
  <si>
    <t>1967-11-01</t>
  </si>
  <si>
    <t>1964-12-21</t>
  </si>
  <si>
    <t>1968-11-18</t>
  </si>
  <si>
    <t>1960-07-28</t>
  </si>
  <si>
    <t>1983-04-04</t>
  </si>
  <si>
    <t>1962-04-05</t>
  </si>
  <si>
    <t>1970-04-30</t>
  </si>
  <si>
    <t>1959-02-11</t>
  </si>
  <si>
    <t>1969-02-26</t>
  </si>
  <si>
    <t>1987-03-13</t>
  </si>
  <si>
    <t>1965-09-28</t>
  </si>
  <si>
    <t>1974-08-07</t>
  </si>
  <si>
    <t>1957-04-13</t>
  </si>
  <si>
    <t>1962-12-14</t>
  </si>
  <si>
    <t>1967-06-22</t>
  </si>
  <si>
    <t>1945-02-02</t>
  </si>
  <si>
    <t>1971-04-10</t>
  </si>
  <si>
    <t>1946-04-21</t>
  </si>
  <si>
    <t>1958-03-02</t>
  </si>
  <si>
    <t>1980-01-01</t>
  </si>
  <si>
    <t>1963-04-05</t>
  </si>
  <si>
    <t>2016-05-12</t>
  </si>
  <si>
    <t>1960-02-09</t>
  </si>
  <si>
    <t>1968-04-16</t>
  </si>
  <si>
    <t>1982-05-10</t>
  </si>
  <si>
    <t>1965-01-26</t>
  </si>
  <si>
    <t>1989-01-02</t>
  </si>
  <si>
    <t>1983-04-15</t>
  </si>
  <si>
    <t>1961-04-15</t>
  </si>
  <si>
    <t>1975-01-04</t>
  </si>
  <si>
    <t>1953-07-15</t>
  </si>
  <si>
    <t>1957-11-28</t>
  </si>
  <si>
    <t>1971-11-11</t>
  </si>
  <si>
    <t>2001-04-17</t>
  </si>
  <si>
    <t>1979-05-19</t>
  </si>
  <si>
    <t>1970-03-01</t>
  </si>
  <si>
    <t>1980-02-28</t>
  </si>
  <si>
    <t>1981-12-21</t>
  </si>
  <si>
    <t>1988-05-24</t>
  </si>
  <si>
    <t>1995-02-19</t>
  </si>
  <si>
    <t>1988-04-27</t>
  </si>
  <si>
    <t>1998-12-01</t>
  </si>
  <si>
    <t>1982-06-22</t>
  </si>
  <si>
    <t>1971-08-28</t>
  </si>
  <si>
    <t>1970-09-25</t>
  </si>
  <si>
    <t>1981-06-19</t>
  </si>
  <si>
    <t>1974-01-23</t>
  </si>
  <si>
    <t>1987-03-29</t>
  </si>
  <si>
    <t>1971-11-05</t>
  </si>
  <si>
    <t>1989-08-01</t>
  </si>
  <si>
    <t>1949-04-23</t>
  </si>
  <si>
    <t>1990-12-23</t>
  </si>
  <si>
    <t>1940-09-20</t>
  </si>
  <si>
    <t>1968-06-10</t>
  </si>
  <si>
    <t>1960-12-19</t>
  </si>
  <si>
    <t>1969-06-03</t>
  </si>
  <si>
    <t>1981-11-23</t>
  </si>
  <si>
    <t>1964-07-16</t>
  </si>
  <si>
    <t>1973-06-15</t>
  </si>
  <si>
    <t>1983-06-25</t>
  </si>
  <si>
    <t>1957-04-10</t>
  </si>
  <si>
    <t>1972-05-22</t>
  </si>
  <si>
    <t>1994-09-03</t>
  </si>
  <si>
    <t>1985-07-12</t>
  </si>
  <si>
    <t>1978-09-30</t>
  </si>
  <si>
    <t>1946-07-06</t>
  </si>
  <si>
    <t>1988-04-26</t>
  </si>
  <si>
    <t>1973-03-12</t>
  </si>
  <si>
    <t>1983-05-24</t>
  </si>
  <si>
    <t>1987-05-15</t>
  </si>
  <si>
    <t>1980-06-29</t>
  </si>
  <si>
    <t>1977-03-19</t>
  </si>
  <si>
    <t>1967-12-24</t>
  </si>
  <si>
    <t>1968-09-17</t>
  </si>
  <si>
    <t>1972-07-05</t>
  </si>
  <si>
    <t>1989-01-24</t>
  </si>
  <si>
    <t>1976-05-11</t>
  </si>
  <si>
    <t>1973-06-07</t>
  </si>
  <si>
    <t>1986-08-11</t>
  </si>
  <si>
    <t>1995-11-30</t>
  </si>
  <si>
    <t>CALLE 8 N° 15-13</t>
  </si>
  <si>
    <t>CENTRO</t>
  </si>
  <si>
    <t>CALLE 15 N°12-12</t>
  </si>
  <si>
    <t>VEREDA ISLITAS FINCA MONTECRISTO</t>
  </si>
  <si>
    <t>HACARI</t>
  </si>
  <si>
    <t>CALLE DE BELEN</t>
  </si>
  <si>
    <t>CALLE 15 N 10A-35 B. LA PALMITA</t>
  </si>
  <si>
    <t>GONZALEZ CORREGIMIENTO SAN ISIDRO</t>
  </si>
  <si>
    <t>KDX 094-131 UR.VILLA ELVIA B. SANTA CLARA</t>
  </si>
  <si>
    <t>CALLE 2# 19-35 BARRIO EL LANDIA</t>
  </si>
  <si>
    <t>KDX 358-340 BARRIO LOS SAUCES</t>
  </si>
  <si>
    <t>BARRIO LOS SAUCES CARRERA 44 # 3-40</t>
  </si>
  <si>
    <t>CARRERA 10 N. 11-12 PISO 2</t>
  </si>
  <si>
    <t>CLL CENTRAL HACARI</t>
  </si>
  <si>
    <t>CARRERA 15 #12-40 BARRIO HACARITAMA</t>
  </si>
  <si>
    <t>CALLE 11 N° 9-42 SAN FRANCISCO</t>
  </si>
  <si>
    <t>CLL 7 N 42 - 85 LA GLORIA</t>
  </si>
  <si>
    <t>CONVENCION</t>
  </si>
  <si>
    <t>BARRIO LA PERLA</t>
  </si>
  <si>
    <t>VILLA DEL TEJAR CASA N 3 LA PLAYA</t>
  </si>
  <si>
    <t>CRA 10 #14-158 BARRIO CARRETERA CENTRAL</t>
  </si>
  <si>
    <t>CRR 41 N. 6-21 LA GLORIA</t>
  </si>
  <si>
    <t>CRA 13 N4-5 B. PALOMAR</t>
  </si>
  <si>
    <t>CALLE 7N 25-06 BARRIO EL TOPE</t>
  </si>
  <si>
    <t>KDX 250-140 SAN ISIDRO</t>
  </si>
  <si>
    <t>CALLE 6A NRO 20-10 EL LLANO</t>
  </si>
  <si>
    <t>CALLE PRIMERA 7A-33 CARRETERA CENTRAL B/SAN MIGUEL</t>
  </si>
  <si>
    <t>AGUAS CLARAS CENTRO</t>
  </si>
  <si>
    <t>GONZALEZ CESAR</t>
  </si>
  <si>
    <t>CARRERA 22 NO.450 MARABELITO</t>
  </si>
  <si>
    <t>CLL HUMAREDA N. 1-40</t>
  </si>
  <si>
    <t>CRRR 18 N. 7-90 CALLE LAS CAJAS</t>
  </si>
  <si>
    <t>CRA 40 N  7A - 60 LA GLORIA</t>
  </si>
  <si>
    <t>CLL. 4 N. 4-58 CONVENCION</t>
  </si>
  <si>
    <t>KRA 5 N. 5-54 CENTRO - EL CARMEN N-S</t>
  </si>
  <si>
    <t>OCAÑA</t>
  </si>
  <si>
    <t>CALLE 7# 56-211</t>
  </si>
  <si>
    <t>CALLE 7A N56 211 LA ONDINA VIA RIO DE ORO</t>
  </si>
  <si>
    <t>CORREGIMIENTO BURBURA</t>
  </si>
  <si>
    <t>MANZANA 1 CASA 3 B. CAOL</t>
  </si>
  <si>
    <t>BARRIOS SAN ISIDRO GONZALEZ CESAR</t>
  </si>
  <si>
    <t>EDIF. MIRADORES DEL LLANO APART. 303</t>
  </si>
  <si>
    <t>CALLE 14 #11-03 TACALOA</t>
  </si>
  <si>
    <t>CARRERA 13 NO2-26</t>
  </si>
  <si>
    <t>GUAMALITO BARRIO SAN JUAN</t>
  </si>
  <si>
    <t>CALLE 4 N° 2-47 PALOREDONDO</t>
  </si>
  <si>
    <t>BR. LA PERLA</t>
  </si>
  <si>
    <t>CLL 11 N. 27-23 SIMON BOLIVAR</t>
  </si>
  <si>
    <t>CALLE 18 N 22-85 LAS COLINAS</t>
  </si>
  <si>
    <t>KDX 890-785</t>
  </si>
  <si>
    <t>ALTOS DE TAMARA MZ D CASA 3</t>
  </si>
  <si>
    <t>CALLE 3N5-85 BARRIO PALOMAR GONZALEZ CESAR</t>
  </si>
  <si>
    <t>EL CARMEN- BARRIO SAN RAFAEL</t>
  </si>
  <si>
    <t>CRR 8 N. 13-25 BARRIO LAS MERCEDES</t>
  </si>
  <si>
    <t>FINCA LAS TERESITAS</t>
  </si>
  <si>
    <t>MANZANA 1 CASA N° 1 MONTELAGO</t>
  </si>
  <si>
    <t>KDX 369-320 B. ALTOS DEL NORTE</t>
  </si>
  <si>
    <t>CALLE 4 #44A-35 COLINAS DE LA FLORIDA</t>
  </si>
  <si>
    <t>CLL. 22 # 5-37</t>
  </si>
  <si>
    <t>APTO 402 TORRE 2 MIRADORES DEL LLANO</t>
  </si>
  <si>
    <t>CALLE 6 N 27-28 CARCOLI</t>
  </si>
  <si>
    <t>CLL 3A N. 14-54A CONVENCION N.S</t>
  </si>
  <si>
    <t>CALLE 7 N.55-16 BARRIO EL LIBANO</t>
  </si>
  <si>
    <t>CARRERA 25 N 6 15 BARRIO EL TOPE</t>
  </si>
  <si>
    <t>CALLE 7B #97-160 BARRIO VILLA PARAISO</t>
  </si>
  <si>
    <t>CRA 10B #18-47 EL BOSQUE</t>
  </si>
  <si>
    <t>CALLE 7A-2 Manzana H casa 12</t>
  </si>
  <si>
    <t>CRR 38 N. 9-43 LA PRIMAVERA</t>
  </si>
  <si>
    <t>CALLE CENTRAL</t>
  </si>
  <si>
    <t>KRA 28 N. 7A-10</t>
  </si>
  <si>
    <t>CALLE 3 N° 10 - 51 TEJARITO</t>
  </si>
  <si>
    <t>CLL 1 N. 412-10 LA GLORIA</t>
  </si>
  <si>
    <t>CRA 16B N.1-04 BARRIO JUAN XXIII</t>
  </si>
  <si>
    <t>CARRERA 9 N 12-239 CARRETERA CENTRAL</t>
  </si>
  <si>
    <t>CARRERA 3 N 3-09 CONVENCION</t>
  </si>
  <si>
    <t>CRR 10 N.12-48 CARRETERA CENTRAL</t>
  </si>
  <si>
    <t>CRA 31 1-09 CASA 1D PRADOS DEL LAGO</t>
  </si>
  <si>
    <t>CLL 12 N. 16-60 BARRIO LA POPA</t>
  </si>
  <si>
    <t>ASPASICA LA PLAYA</t>
  </si>
  <si>
    <t>CRA. 13 N. 13-35</t>
  </si>
  <si>
    <t>VEREDA 4 ESQUINA</t>
  </si>
  <si>
    <t>LA ROTINA</t>
  </si>
  <si>
    <t>CRA 19 N 541 BARRIO SANTAMARTA</t>
  </si>
  <si>
    <t>CLL EL TAMACO- SAN CALIXTO</t>
  </si>
  <si>
    <t>CARRERA 9 N 12-79</t>
  </si>
  <si>
    <t>CARRERA 25A #13-18 KDX091</t>
  </si>
  <si>
    <t>CRA29#11D-43 ALTOS DE CAÑAVERAL</t>
  </si>
  <si>
    <t>CRR 7A N.20-92</t>
  </si>
  <si>
    <t>CRA 2 CALLE 1 1c-10 RIO DE ORO</t>
  </si>
  <si>
    <t>CALLE 2 N16-305 BARRIO LANDIA</t>
  </si>
  <si>
    <t>CRR 10 N. 13-11 CARRETERACENTRAL</t>
  </si>
  <si>
    <t>CALLE 6N14 54 B. SAN JOSE</t>
  </si>
  <si>
    <t>CLL 5 N. 7-06 CONVENCION</t>
  </si>
  <si>
    <t>CALL 11 3516 BUENOS AIRES</t>
  </si>
  <si>
    <t>VEREDA ARATOQUE</t>
  </si>
  <si>
    <t>CALL 12 #295 12 DE OCTUBRE</t>
  </si>
  <si>
    <t>CRA 29 #8A-51 JARDIN DE LA ROSA</t>
  </si>
  <si>
    <t>CALLE 6 # 16A-84 B. SANTA BARBARA</t>
  </si>
  <si>
    <t>LA SARANDA MANZANA LOTE 8</t>
  </si>
  <si>
    <t>CALLE 22 9 21 BARRIO EL BAMBO</t>
  </si>
  <si>
    <t>KRA 10 N. # 12-48 CARRETERA CENTRAL</t>
  </si>
  <si>
    <t>VEREDA MACIEGAS LA PLAYA</t>
  </si>
  <si>
    <t>TRANSVERSAL 28 N. 11-28 LA CRISTALINA BARRIO EL CARMEN</t>
  </si>
  <si>
    <t>B/ LA ZARANDA CASA 55</t>
  </si>
  <si>
    <t>CRA 10 #13-66 JORGE ELIECER</t>
  </si>
  <si>
    <t>VEREDA ARATOQUE LA PLAYA</t>
  </si>
  <si>
    <t>EL CARBON</t>
  </si>
  <si>
    <t>CALLE 2 NÂ° 16B 52 BARRIO JUAN XXIII</t>
  </si>
  <si>
    <t>CALLE 4 NÂ° 23A-56 BARRIO MARABEL</t>
  </si>
  <si>
    <t>CRR 11 N. 19-55 EL MARTINETE</t>
  </si>
  <si>
    <t>CRA 52 N° 3B-47 B. LA PERLA</t>
  </si>
  <si>
    <t>CRA 52 N3B 29 BARRIO LA PERLA</t>
  </si>
  <si>
    <t>CLL 9 N8-41 LA COSTA</t>
  </si>
  <si>
    <t>TORRES DEL CABLE CASA 130</t>
  </si>
  <si>
    <t>VEREDA CAPITAN LARGO</t>
  </si>
  <si>
    <t>CRA 14 #  104 - 08 B/ PALOMAR</t>
  </si>
  <si>
    <t>KDX 374-195 BARRIO VILLA MAR</t>
  </si>
  <si>
    <t>CALLE 4 #4-03 URB. VILLA ELVIA BARRIO SANTA CLARA CASA 16 MANZANA 1</t>
  </si>
  <si>
    <t>CALLE4 # 27A-98 B.15 DE AGOSTO</t>
  </si>
  <si>
    <t>KRA 7 N° 6-22 B. CENTRO</t>
  </si>
  <si>
    <t>CARRERA 11 #15-43 LA PIÑUELA</t>
  </si>
  <si>
    <t>CALLE 2B N4-12 VICENTINAS</t>
  </si>
  <si>
    <t>CALLE 10 NÂ° 34-45 B. LA PRIMAVERA</t>
  </si>
  <si>
    <t>KR 6 N° 7-128 LA QUINTA</t>
  </si>
  <si>
    <t>LA PALMITA</t>
  </si>
  <si>
    <t>CARRERA 34 LT 7 MZ 5 APTO 301 TRASVERSAL  EL DORADO</t>
  </si>
  <si>
    <t>CRR 10 N. 12-79 CARRETERA CENTRAL</t>
  </si>
  <si>
    <t>CRA 29A N° 11E-34 APTO 204</t>
  </si>
  <si>
    <t>CALLE BELEN</t>
  </si>
  <si>
    <t>CALLE 3 N 23A-24 BARRIO MARABELITO</t>
  </si>
  <si>
    <t>TRANS 10 N° 25-52 BARRIO CUESTA BLANCA</t>
  </si>
  <si>
    <t>TRAS 7 # 23-81 EL RAMAL</t>
  </si>
  <si>
    <t>CRA 29B N° 11E-42 ALTOS DE CAÑAVERAL CALLE PRINCIPAL DE EL DORADO</t>
  </si>
  <si>
    <t>BARRIO EL TAMACO SAN CALIXTO</t>
  </si>
  <si>
    <t>CALLE 2F N27B 19 BARRIO CAMILO TORRES</t>
  </si>
  <si>
    <t>CALLE 11 N. 21-65 APARTAMENTO 504 BULEVAR</t>
  </si>
  <si>
    <t>KDX 406-400 VILLA PARAÍSO</t>
  </si>
  <si>
    <t>KDX B3 -240</t>
  </si>
  <si>
    <t>CLL 5 N.11-31 CHAPINERO CONVENCION</t>
  </si>
  <si>
    <t>CRA 22A 13A-99 B/ BRUSELAS</t>
  </si>
  <si>
    <t>CLL4 N1-05 CONVENCION</t>
  </si>
  <si>
    <t>CRA 7 N° 6-40 BARRIO LA CARBONERA</t>
  </si>
  <si>
    <t>BARRIO GUAMALITO SAN CALIXTO</t>
  </si>
  <si>
    <t>CALLE 11 10 48 APTO207 EDIFICIO SAN ANDRESITO CENTRO</t>
  </si>
  <si>
    <t>CLL. 2 # 16A-35  BARRIO LA LIBERTAD</t>
  </si>
  <si>
    <t>VEREDA LAS MACIEGAS LA PLAYA</t>
  </si>
  <si>
    <t>CLL 6A N. 25B -12 B. 20 DE JULIO</t>
  </si>
  <si>
    <t>CALLE 5 N° 46-24 B. SANTA CLARA</t>
  </si>
  <si>
    <t>BARRIO EL RAMAL OCAÃ‘A</t>
  </si>
  <si>
    <t>CLL 12A N. 14A-24 HACARITAMA</t>
  </si>
  <si>
    <t>CLL4  # 44-04 COLINAS D ELA FLORIDA</t>
  </si>
  <si>
    <t>BARRIO CALLE NUEVA CALLE 3 N1-17 CARMEN N/S</t>
  </si>
  <si>
    <t>EL RAMAL MANZANA C CASA 22 URB. ALTOS DEL TAMARA</t>
  </si>
  <si>
    <t>CALLE 6A N 19-38 EL LLANO</t>
  </si>
  <si>
    <t>FINCA MACIEGAS LA PLAYA N.S</t>
  </si>
  <si>
    <t>7 DE AGOSTO HACARI NORTE DE SANTANDER</t>
  </si>
  <si>
    <t>CLL 9 N. 11-68 VENECIA</t>
  </si>
  <si>
    <t>PARQUE PRINCIPAL- HACARI</t>
  </si>
  <si>
    <t>CALLE 4 N28A 16 PRIEMRO DE MAYO</t>
  </si>
  <si>
    <t>CRA. 8 N. 2B-44 BARRIO EL JARDIN PAILITAS</t>
  </si>
  <si>
    <t>CALLE 12 A N° 6-61 B/ LAS MERCEDES PARTE BAJA</t>
  </si>
  <si>
    <t>CLL 4A N. 46-06 SANTA CLARA</t>
  </si>
  <si>
    <t>CALLE CENTRAL 25-26</t>
  </si>
  <si>
    <t>CRA 34 N 1240 PRIMAVERA</t>
  </si>
  <si>
    <t>CALLE 22 N.9-14 BARRIO EL BAMBO</t>
  </si>
  <si>
    <t>CALLE 11 N.11B - 62 BARRIO SIMON BOLIVAR</t>
  </si>
  <si>
    <t>VEREDA SAN JOSE DEL TARRA</t>
  </si>
  <si>
    <t>CRA11#30-07/BELEN</t>
  </si>
  <si>
    <t>ESTACION DE SERVICIO LA PRIMAVERA</t>
  </si>
  <si>
    <t>KDX 419 - 125 VILLA PARAISO</t>
  </si>
  <si>
    <t>CRR 16A N. 6-05</t>
  </si>
  <si>
    <t>CRA 14# 6-95</t>
  </si>
  <si>
    <t>CALLE 8 # 21-76 B. EL UVITO</t>
  </si>
  <si>
    <t>CALLE 11 #11-60 CENTRO</t>
  </si>
  <si>
    <t>CRA. 4 N. 1D-20 BARRIO CARRETERO</t>
  </si>
  <si>
    <t>CALLE 11 # 28E 103 EL CARMEN</t>
  </si>
  <si>
    <t>CRA. 55 N3-18 BARRIO LOS SAUCES</t>
  </si>
  <si>
    <t>CRR 10 N.2-36 EL TAMACO</t>
  </si>
  <si>
    <t>KRA 52 N 4B-47 LA PERLA</t>
  </si>
  <si>
    <t>CRA 5 NÂ° 5-07 CENTRO CONVENCION</t>
  </si>
  <si>
    <t>CRA 23A N. 2-93 MARABELITO</t>
  </si>
  <si>
    <t>CARRERA 9 12-180 CARRETERA CENTRAL</t>
  </si>
  <si>
    <t>CARRERA 1E #19-59 URBANIZACION VILLAS DEL TEJAR CASA 18</t>
  </si>
  <si>
    <t>BURBURA GONZALEZ</t>
  </si>
  <si>
    <t>KRA 11 N 48-26 PROMESA DE DIOS</t>
  </si>
  <si>
    <t>CALLE 5 N°1-45 GALAN</t>
  </si>
  <si>
    <t>KRA 8 N° 9A-120 B. CALLE DEL EMBUDO</t>
  </si>
  <si>
    <t>B/ CAÑAVERAL</t>
  </si>
  <si>
    <t>CARRERA 9 N12-115 CENTRAL</t>
  </si>
  <si>
    <t>URB JARDIN DE LAS ROSAS CASA 26</t>
  </si>
  <si>
    <t>CALLE NUEVA</t>
  </si>
  <si>
    <t>CALLE 6 N 14-151</t>
  </si>
  <si>
    <t>CALLE 13 B# 21-16</t>
  </si>
  <si>
    <t>GONSALEZ</t>
  </si>
  <si>
    <t>KDX 219-800 2 DE OCTUBRE</t>
  </si>
  <si>
    <t>BARRIO LA FORTUNA</t>
  </si>
  <si>
    <t>LOS CRISTALES</t>
  </si>
  <si>
    <t>CALLE 1 N° 1-15  B. 28 DIC.</t>
  </si>
  <si>
    <t>CALLE 22 N 5-47 NORTE CUCUTA N/S</t>
  </si>
  <si>
    <t>CALLE 2 16-27 LA LIBERTAD</t>
  </si>
  <si>
    <t>CRA 14 NÂ° 13B-43 BARRIO EL PALOMAR</t>
  </si>
  <si>
    <t>LA PLAYA DE BELEN #625</t>
  </si>
  <si>
    <t>CARRERA 10 N 13 156 BARRIO CARRETERA CENTRAL</t>
  </si>
  <si>
    <t>CALLE 4 N° 7 - 02</t>
  </si>
  <si>
    <t>VEREDA LA LABRANZA-ABREGO</t>
  </si>
  <si>
    <t>CRA 29#10-111 VILLA ANTON</t>
  </si>
  <si>
    <t>KDX 263-600</t>
  </si>
  <si>
    <t>CRA 11 #15-390 BARRIO LA PIÑUELA</t>
  </si>
  <si>
    <t>CLL B6 49-09 B/ GALAN</t>
  </si>
  <si>
    <t>GONZALEZ</t>
  </si>
  <si>
    <t>LA PLAYA</t>
  </si>
  <si>
    <t>BARRIO CAÑAVERAL CARRERA 29B #10A-53</t>
  </si>
  <si>
    <t>BARRIO TARRITA TARRA</t>
  </si>
  <si>
    <t>CALLE 13 #11-77 BARRIO EL TAMACO</t>
  </si>
  <si>
    <t>GUAMALITO</t>
  </si>
  <si>
    <t>BARRIO CARRETERO. TEORAMA</t>
  </si>
  <si>
    <t>CLL 21 # 7 - 72 BAMBO</t>
  </si>
  <si>
    <t>CALLE 5 N°13-40 LA TORCOROMA</t>
  </si>
  <si>
    <t>KDX 345-190 TIERRA SANTA</t>
  </si>
  <si>
    <t>CLL. 6E N. 52-24 QUEBRADA LA ESPERANZA</t>
  </si>
  <si>
    <t>TEORAMA</t>
  </si>
  <si>
    <t>CALLE 6 #6-21</t>
  </si>
  <si>
    <t>KDX 010-410 EL RAMAL</t>
  </si>
  <si>
    <t>CALLE 4A N17A  BARRIO LA MODELO</t>
  </si>
  <si>
    <t>EDIF. ANTON APT 201 EL TAMACO</t>
  </si>
  <si>
    <t>CALLE 10 NÂ° 40-13 BARRIO LAS FERIAS</t>
  </si>
  <si>
    <t>CRR 27 N.7A-33 BARRI TOTUMALITO</t>
  </si>
  <si>
    <t>B/ CARRETERO TEORAMA</t>
  </si>
  <si>
    <t>RIO DE ORO</t>
  </si>
  <si>
    <t>CLL. 14 N. 5-18 B. LAS MERCEDES</t>
  </si>
  <si>
    <t>NUEVA ESPAÃ‘A</t>
  </si>
  <si>
    <t>CLL 4 N.23A-23 EL MARABEL</t>
  </si>
  <si>
    <t>CRA 7 N 22 - 53 LA CORUÑA</t>
  </si>
  <si>
    <t>CALLE 2 N° 1-55 LA PLAYA</t>
  </si>
  <si>
    <t>CARRERA 4 N 1D - 02 CARRETERO 2 PISO</t>
  </si>
  <si>
    <t>CRR 26 N 5-62 LAS LLANADAS</t>
  </si>
  <si>
    <t>CLL 5 N.49-60 OCAÑA</t>
  </si>
  <si>
    <t>KDX 714 180 ASOVIGIRON</t>
  </si>
  <si>
    <t>CALLE 6#16A-84 B.SANTA BARBARA</t>
  </si>
  <si>
    <t>KDX 5-1 BARRIO BERMEJAL</t>
  </si>
  <si>
    <t>EL CARMEN</t>
  </si>
  <si>
    <t>adamed98@hotmail.com</t>
  </si>
  <si>
    <t>runtregistro@gmail.com</t>
  </si>
  <si>
    <t>alexanderangarita9@gmail.com</t>
  </si>
  <si>
    <t>alexanderbayoaa@gmail.com</t>
  </si>
  <si>
    <t>alexanderibañez88@gmail.com</t>
  </si>
  <si>
    <t>silvaclaroalexander@hotmail.com</t>
  </si>
  <si>
    <t>ALEXANDERMORENO.RUBER@HOTMAIL.COM</t>
  </si>
  <si>
    <t>alfredoarevalo1964@gmail.com</t>
  </si>
  <si>
    <t>amadojuliot@gmail.com</t>
  </si>
  <si>
    <t>DILIAANDRADE2020@GMAIL.COM</t>
  </si>
  <si>
    <t>AMPD16@HOTMAIL.COM</t>
  </si>
  <si>
    <t>ANDRESCAMILOMARQUEZPABA@GMAIL.COM</t>
  </si>
  <si>
    <t>andulbermartinez@gmail.com</t>
  </si>
  <si>
    <t>ARCENIOACONCHARUIZ@GMAIL.COM</t>
  </si>
  <si>
    <t>ACASTROANGARITA@GMAIL.COM</t>
  </si>
  <si>
    <t>BEXYAMPARO@HOTMAIL.COM</t>
  </si>
  <si>
    <t>CARLOSJORGELOPEZM@GMAIL.COM</t>
  </si>
  <si>
    <t>medeloalfonso@gmail.com</t>
  </si>
  <si>
    <t>cirotras@hotmail.com</t>
  </si>
  <si>
    <t>cdron729@gmail.com</t>
  </si>
  <si>
    <t>cootranshacaritama.@hotmail.com</t>
  </si>
  <si>
    <t>dagobertocarrillopineda@gmail.com</t>
  </si>
  <si>
    <t>dagobertotoroquintero@gmail.com</t>
  </si>
  <si>
    <t>TRIGOSALONSO2@GMAIL.COM</t>
  </si>
  <si>
    <t>bohorquezrodriguezdanyalfonso@gmail.com</t>
  </si>
  <si>
    <t>diegoalexandergaray34@gmail.com</t>
  </si>
  <si>
    <t>ALEJJANDRO.AO@GMAIL.COM</t>
  </si>
  <si>
    <t>RICONSANCHEZDUMAR6@GMAIL.COM</t>
  </si>
  <si>
    <t>duversa_@hotmail.com</t>
  </si>
  <si>
    <t>esneidermeneses2531@gmail.com</t>
  </si>
  <si>
    <t>eaacostas940613@outlook.com</t>
  </si>
  <si>
    <t>earmandorios@gmail.com</t>
  </si>
  <si>
    <t>ELAINMACHADODOMINGUEZ@GMAIL.COM</t>
  </si>
  <si>
    <t>ALFONSOBUSETA@HOTMAIL.COM</t>
  </si>
  <si>
    <t>elkinneftaliperezclavijo@gmail.com</t>
  </si>
  <si>
    <t>EVERCASTR1961@GMAIL.COM</t>
  </si>
  <si>
    <t>framirezvega07@hotmail.com</t>
  </si>
  <si>
    <t>KASAN1968@HOTMAIL.COM</t>
  </si>
  <si>
    <t>FRANCISCO.JURIDICO31@GMAIL.COM</t>
  </si>
  <si>
    <t>francyelena128@hotmail.com</t>
  </si>
  <si>
    <t>FREDYPALLARES978@HOTMAIL.COM</t>
  </si>
  <si>
    <t>germanurquijocamargo8@gmail.com</t>
  </si>
  <si>
    <t>HECTORPR1687@GMAIL.COM</t>
  </si>
  <si>
    <t>CARRASCALPACHECOHELIO@GMAIL.COM</t>
  </si>
  <si>
    <t>hernando.p@hotmail.com</t>
  </si>
  <si>
    <t>hevertnavarro@hotmail.com</t>
  </si>
  <si>
    <t>KELLYARIASARENAS@GMAIL.COM</t>
  </si>
  <si>
    <t>HUBERBAYONA83@GMAIL.COM</t>
  </si>
  <si>
    <t>jacqueja1982@hotmail.com</t>
  </si>
  <si>
    <t>GERALDINIJIDER8@GMAIL.COM</t>
  </si>
  <si>
    <t>janeralbertoverjelmolina16037@gmail.com</t>
  </si>
  <si>
    <t>jadolfoperez10@gmail.com</t>
  </si>
  <si>
    <t>sanchezangaritajesusalirio@gmail.com</t>
  </si>
  <si>
    <t>JESUSAMAYA6262@GMAIL.COM</t>
  </si>
  <si>
    <t>ANTONIOVERGEL694@GMAIL.COM</t>
  </si>
  <si>
    <t>armandoymaryuri1710@gmail.com</t>
  </si>
  <si>
    <t>BAYONAJHON05@GMAIL.COM</t>
  </si>
  <si>
    <t>autolimpica@hotmail.com</t>
  </si>
  <si>
    <t>DUARTEJHONATAN862@GMAIL.COM</t>
  </si>
  <si>
    <t>velasquezcarvajalino.jose@hotmail.com</t>
  </si>
  <si>
    <t>joben.26@hotmail.com</t>
  </si>
  <si>
    <t>JOSECECILIOIBANEZ3@GMAIL.COM</t>
  </si>
  <si>
    <t>josesantiago-castilla@hotmail.com</t>
  </si>
  <si>
    <t>RAMONCASADIEGO272@GMAIL.COM</t>
  </si>
  <si>
    <t>jairolobonavarro@gmail.com</t>
  </si>
  <si>
    <t>jukapal@hotmail.com</t>
  </si>
  <si>
    <t>laurizo_19@hotmail.com</t>
  </si>
  <si>
    <t>LEIDONALVAREZ@GMAIL.COM</t>
  </si>
  <si>
    <t>JUANSEBAS64@HOTMAIL.COM</t>
  </si>
  <si>
    <t>liannyvergel@gmail.com</t>
  </si>
  <si>
    <t>lisama2012@hotmail.com</t>
  </si>
  <si>
    <t>ir3875010@gmail.com</t>
  </si>
  <si>
    <t>luisfredytorres@hotmail.com</t>
  </si>
  <si>
    <t>larenizcarreno@gmail.com</t>
  </si>
  <si>
    <t>mrosarioch8@gmail.com</t>
  </si>
  <si>
    <t>carlosalvarez9669@gmail.com</t>
  </si>
  <si>
    <t>mmanzanonavarro@gmail.com</t>
  </si>
  <si>
    <t>miguelamidguerrero@gmail.com</t>
  </si>
  <si>
    <t>carrascalayalakellyjohana@gmail.com</t>
  </si>
  <si>
    <t>nefca73@gmail.com</t>
  </si>
  <si>
    <t>norisceciliaperezquintero@gmail.com</t>
  </si>
  <si>
    <t>tororuedajoseeduardo@gmail.com</t>
  </si>
  <si>
    <t>kleirymr21@gmail.com</t>
  </si>
  <si>
    <t>rada16@hotmail.com</t>
  </si>
  <si>
    <t>dojella@hotmail.com</t>
  </si>
  <si>
    <t>mauryhjacomeg@hotmail.com</t>
  </si>
  <si>
    <t>RIGARYESIDARDILA@GMAIL.COM</t>
  </si>
  <si>
    <t>aurajanelybayonaarias@gmail.com</t>
  </si>
  <si>
    <t>luisafer142012@hotmail.com</t>
  </si>
  <si>
    <t>estiven.carrascal.3@gmail.com</t>
  </si>
  <si>
    <t>WILSONNAVARRON@HOTMAIL.COM</t>
  </si>
  <si>
    <t>ascanioyamid78@gmail.com</t>
  </si>
  <si>
    <t>mariafernadajulioquintero29@gmail.com</t>
  </si>
  <si>
    <t>yenyalvarado1384@gmail.com</t>
  </si>
  <si>
    <t>YYMOLINAC@UFPSO.EDU.CO</t>
  </si>
  <si>
    <t>yoneraguilar17@gmail.com</t>
  </si>
  <si>
    <t>YOVANYCARVAJALINO@GMAIL.COM</t>
  </si>
  <si>
    <t>zuacoper.29@gmail.com</t>
  </si>
  <si>
    <t>CPD144@HOTMAIL.COM</t>
  </si>
  <si>
    <t>FNPAEZ@MISENA.EDU.CO</t>
  </si>
  <si>
    <t>M</t>
  </si>
  <si>
    <t>F</t>
  </si>
  <si>
    <t xml:space="preserve">BUCARAMANGA </t>
  </si>
  <si>
    <t xml:space="preserve">CUCUTA </t>
  </si>
  <si>
    <t xml:space="preserve">BOGOTA </t>
  </si>
  <si>
    <t>NO DISPONIBLE</t>
  </si>
  <si>
    <t xml:space="preserve">PUERTO BERRIO </t>
  </si>
  <si>
    <t xml:space="preserve">PAMPLONA </t>
  </si>
  <si>
    <t>SAN CALIXTO</t>
  </si>
  <si>
    <t xml:space="preserve">VILLA DEL ROSARIO </t>
  </si>
  <si>
    <t>VALLEDUPAR</t>
  </si>
  <si>
    <t>ABREGO</t>
  </si>
  <si>
    <t>BECERRIL</t>
  </si>
  <si>
    <t xml:space="preserve">EL ZULIA </t>
  </si>
  <si>
    <t>AGUACHICA</t>
  </si>
  <si>
    <t>1996-07-30</t>
  </si>
  <si>
    <t>1994-06-20</t>
  </si>
  <si>
    <t>2008-05-06</t>
  </si>
  <si>
    <t>1981-05-25</t>
  </si>
  <si>
    <t>2002-10-28</t>
  </si>
  <si>
    <t>1983-08-03</t>
  </si>
  <si>
    <t>2003-09-26</t>
  </si>
  <si>
    <t>1997-11-13</t>
  </si>
  <si>
    <t>1996-11-07</t>
  </si>
  <si>
    <t>1998-08-28</t>
  </si>
  <si>
    <t>1988-11-09</t>
  </si>
  <si>
    <t>1992-10-16</t>
  </si>
  <si>
    <t>2018-01-10</t>
  </si>
  <si>
    <t>1990-08-14</t>
  </si>
  <si>
    <t>1979-08-02</t>
  </si>
  <si>
    <t>2004-01-13</t>
  </si>
  <si>
    <t>2002-12-05</t>
  </si>
  <si>
    <t>2008-02-08</t>
  </si>
  <si>
    <t>1978-11-30</t>
  </si>
  <si>
    <t>1977-10-11</t>
  </si>
  <si>
    <t>1974-01-21</t>
  </si>
  <si>
    <t>1985-06-05</t>
  </si>
  <si>
    <t>1995-11-20</t>
  </si>
  <si>
    <t>2017-08-10</t>
  </si>
  <si>
    <t>1977-08-16</t>
  </si>
  <si>
    <t>1966-08-17</t>
  </si>
  <si>
    <t>1976-12-09</t>
  </si>
  <si>
    <t>1977-07-12</t>
  </si>
  <si>
    <t>1984-10-29</t>
  </si>
  <si>
    <t>1979-12-09</t>
  </si>
  <si>
    <t>1981-07-29</t>
  </si>
  <si>
    <t>2005-02-15</t>
  </si>
  <si>
    <t>2023-07-11</t>
  </si>
  <si>
    <t>2019-06-19</t>
  </si>
  <si>
    <t>1992-09-30</t>
  </si>
  <si>
    <t>1997-02-26</t>
  </si>
  <si>
    <t>1999-09-17</t>
  </si>
  <si>
    <t>2016-12-07</t>
  </si>
  <si>
    <t>1998-09-21</t>
  </si>
  <si>
    <t>2012-04-23</t>
  </si>
  <si>
    <t>1978-01-17</t>
  </si>
  <si>
    <t>2019-06-12</t>
  </si>
  <si>
    <t>1988-08-04</t>
  </si>
  <si>
    <t>2023-07-12</t>
  </si>
  <si>
    <t>1997-07-05</t>
  </si>
  <si>
    <t>1996-10-01</t>
  </si>
  <si>
    <t>1994-06-14</t>
  </si>
  <si>
    <t>1983-03-11</t>
  </si>
  <si>
    <t>1978-03-03</t>
  </si>
  <si>
    <t>1997-02-13</t>
  </si>
  <si>
    <t>1982-11-19</t>
  </si>
  <si>
    <t>2005-07-07</t>
  </si>
  <si>
    <t>1993-09-15</t>
  </si>
  <si>
    <t>1996-08-15</t>
  </si>
  <si>
    <t>1987-03-16</t>
  </si>
  <si>
    <t>2003-02-11</t>
  </si>
  <si>
    <t>1995-08-03</t>
  </si>
  <si>
    <t>2016-05-05</t>
  </si>
  <si>
    <t>1991-11-08</t>
  </si>
  <si>
    <t>1985-10-29</t>
  </si>
  <si>
    <t>1988-08-05</t>
  </si>
  <si>
    <t>2012-04-13</t>
  </si>
  <si>
    <t>2005-06-01</t>
  </si>
  <si>
    <t>1990-06-27</t>
  </si>
  <si>
    <t>1970-11-09</t>
  </si>
  <si>
    <t>1983-11-26</t>
  </si>
  <si>
    <t>2004-06-15</t>
  </si>
  <si>
    <t>1986-07-09</t>
  </si>
  <si>
    <t>1987-03-04</t>
  </si>
  <si>
    <t>2010-06-10</t>
  </si>
  <si>
    <t>1971-07-13</t>
  </si>
  <si>
    <t>1979-01-08</t>
  </si>
  <si>
    <t>1981-03-10</t>
  </si>
  <si>
    <t>2010-04-22</t>
  </si>
  <si>
    <t>1991-09-23</t>
  </si>
  <si>
    <t>2000-02-04</t>
  </si>
  <si>
    <t>1976-01-17</t>
  </si>
  <si>
    <t>2019-06-05</t>
  </si>
  <si>
    <t>1979-01-10</t>
  </si>
  <si>
    <t>2002-11-05</t>
  </si>
  <si>
    <t>2001-05-08</t>
  </si>
  <si>
    <t>2004-10-12</t>
  </si>
  <si>
    <t>1980-09-24</t>
  </si>
  <si>
    <t>2004-02-10</t>
  </si>
  <si>
    <t>1984-09-18</t>
  </si>
  <si>
    <t>2004-01-27</t>
  </si>
  <si>
    <t>2000-07-12</t>
  </si>
  <si>
    <t>2001-03-15</t>
  </si>
  <si>
    <t>2002-10-22</t>
  </si>
  <si>
    <t>1983-06-15</t>
  </si>
  <si>
    <t>1992-03-09</t>
  </si>
  <si>
    <t>1996-12-18</t>
  </si>
  <si>
    <t>1981-11-28</t>
  </si>
  <si>
    <t>1982-07-26</t>
  </si>
  <si>
    <t>1985-02-18</t>
  </si>
  <si>
    <t>2001-01-22</t>
  </si>
  <si>
    <t>2009-12-31</t>
  </si>
  <si>
    <t>1992-04-28</t>
  </si>
  <si>
    <t>1980-10-02</t>
  </si>
  <si>
    <t>1976-11-30</t>
  </si>
  <si>
    <t>1977-09-22</t>
  </si>
  <si>
    <t>2000-09-07</t>
  </si>
  <si>
    <t>2013-12-10</t>
  </si>
  <si>
    <t>1988-10-11</t>
  </si>
  <si>
    <t>2012-10-12</t>
  </si>
  <si>
    <t>2003-02-25</t>
  </si>
  <si>
    <t>1979-10-09</t>
  </si>
  <si>
    <t>1999-06-13</t>
  </si>
  <si>
    <t>1988-09-28</t>
  </si>
  <si>
    <t>1992-12-07</t>
  </si>
  <si>
    <t>1996-07-28</t>
  </si>
  <si>
    <t>1999-02-22</t>
  </si>
  <si>
    <t>2001-08-29</t>
  </si>
  <si>
    <t>1989-01-16</t>
  </si>
  <si>
    <t>1978-09-21</t>
  </si>
  <si>
    <t>1985-12-09</t>
  </si>
  <si>
    <t>1983-03-02</t>
  </si>
  <si>
    <t>1987-04-27</t>
  </si>
  <si>
    <t>1980-07-22</t>
  </si>
  <si>
    <t>2001-06-28</t>
  </si>
  <si>
    <t>1997-05-16</t>
  </si>
  <si>
    <t>1988-09-14</t>
  </si>
  <si>
    <t>1983-04-11</t>
  </si>
  <si>
    <t>1987-07-17</t>
  </si>
  <si>
    <t>2005-03-14</t>
  </si>
  <si>
    <t>1983-12-01</t>
  </si>
  <si>
    <t>1997-07-17</t>
  </si>
  <si>
    <t>1977-05-13</t>
  </si>
  <si>
    <t>1984-06-29</t>
  </si>
  <si>
    <t>1994-02-12</t>
  </si>
  <si>
    <t>1960-07-15</t>
  </si>
  <si>
    <t>1989-12-11</t>
  </si>
  <si>
    <t>1967-10-11</t>
  </si>
  <si>
    <t>1981-01-02</t>
  </si>
  <si>
    <t>1982-07-27</t>
  </si>
  <si>
    <t>1979-05-03</t>
  </si>
  <si>
    <t>2000-06-21</t>
  </si>
  <si>
    <t>1983-04-14</t>
  </si>
  <si>
    <t>2007-11-15</t>
  </si>
  <si>
    <t>2008-06-07</t>
  </si>
  <si>
    <t>1979-10-05</t>
  </si>
  <si>
    <t>1993-09-30</t>
  </si>
  <si>
    <t>1977-05-16</t>
  </si>
  <si>
    <t>1979-04-05</t>
  </si>
  <si>
    <t>2019-04-25</t>
  </si>
  <si>
    <t>1997-06-18</t>
  </si>
  <si>
    <t>1990-08-30</t>
  </si>
  <si>
    <t>1998-03-02</t>
  </si>
  <si>
    <t>2001-07-04</t>
  </si>
  <si>
    <t>2007-04-11</t>
  </si>
  <si>
    <t>2013-05-08</t>
  </si>
  <si>
    <t>2007-04-24</t>
  </si>
  <si>
    <t>2016-12-08</t>
  </si>
  <si>
    <t>2017-12-11</t>
  </si>
  <si>
    <t>1991-01-30</t>
  </si>
  <si>
    <t>1988-12-13</t>
  </si>
  <si>
    <t>1999-06-28</t>
  </si>
  <si>
    <t>2005-10-06</t>
  </si>
  <si>
    <t>2007-09-20</t>
  </si>
  <si>
    <t>1971-03-16</t>
  </si>
  <si>
    <t>2009-06-04</t>
  </si>
  <si>
    <t>1961-12-18</t>
  </si>
  <si>
    <t>1987-02-10</t>
  </si>
  <si>
    <t>1980-04-18</t>
  </si>
  <si>
    <t>2010-03-16</t>
  </si>
  <si>
    <t>1991-07-18</t>
  </si>
  <si>
    <t>1993-02-05</t>
  </si>
  <si>
    <t>2001-07-03</t>
  </si>
  <si>
    <t>1977-09-21</t>
  </si>
  <si>
    <t>1991-01-18</t>
  </si>
  <si>
    <t>2015-09-08</t>
  </si>
  <si>
    <t>2004-05-18</t>
  </si>
  <si>
    <t>1998-03-16</t>
  </si>
  <si>
    <t>1967-12-17</t>
  </si>
  <si>
    <t>2007-02-21</t>
  </si>
  <si>
    <t>2001-05-29</t>
  </si>
  <si>
    <t>2005-09-16</t>
  </si>
  <si>
    <t>1999-04-22</t>
  </si>
  <si>
    <t>1995-07-10</t>
  </si>
  <si>
    <t>1987-03-19</t>
  </si>
  <si>
    <t>1986-09-18</t>
  </si>
  <si>
    <t>2000-09-01</t>
  </si>
  <si>
    <t>1990-12-17</t>
  </si>
  <si>
    <t>2007-01-26</t>
  </si>
  <si>
    <t>1994-10-31</t>
  </si>
  <si>
    <t>1991-07-26</t>
  </si>
  <si>
    <t>2004-08-11</t>
  </si>
  <si>
    <t>2014-02-04</t>
  </si>
  <si>
    <t>ESTADO</t>
  </si>
  <si>
    <t>ACTIVO</t>
  </si>
  <si>
    <t>INACTIVO</t>
  </si>
  <si>
    <t>BUS</t>
  </si>
  <si>
    <t>MICROBUS</t>
  </si>
  <si>
    <t>AUTOMÓVIL</t>
  </si>
  <si>
    <t>CAMIONETA</t>
  </si>
  <si>
    <t>BUSETA</t>
  </si>
  <si>
    <t>CAMION</t>
  </si>
  <si>
    <t>LOGAN</t>
  </si>
  <si>
    <t>NEW ALTO K10</t>
  </si>
  <si>
    <t>CHEVYTAXI</t>
  </si>
  <si>
    <t>COBALT</t>
  </si>
  <si>
    <t>SEDAN</t>
  </si>
  <si>
    <t>CIELO BXA</t>
  </si>
  <si>
    <t>LANOS SA</t>
  </si>
  <si>
    <t>RIO LS</t>
  </si>
  <si>
    <t>APV</t>
  </si>
  <si>
    <t>URBAN DIESEL</t>
  </si>
  <si>
    <t>CANTER</t>
  </si>
  <si>
    <t>E-350</t>
  </si>
  <si>
    <t>URVAN AHZ GL</t>
  </si>
  <si>
    <t>SIN LINEA</t>
  </si>
  <si>
    <t>STAREX PANEL</t>
  </si>
  <si>
    <t>H1</t>
  </si>
  <si>
    <t>N300</t>
  </si>
  <si>
    <t>EQ6450PF1 1.5</t>
  </si>
  <si>
    <t>EQ6450PF1 1.4</t>
  </si>
  <si>
    <t>STAREX</t>
  </si>
  <si>
    <t>WAGON</t>
  </si>
  <si>
    <t>SPRINTER 413 CDI</t>
  </si>
  <si>
    <t>SPRINTER</t>
  </si>
  <si>
    <t>T4U41</t>
  </si>
  <si>
    <t>SPRINTER 413</t>
  </si>
  <si>
    <t>SPRINTER 515 CDI</t>
  </si>
  <si>
    <t>SPRNTER 515 CDI</t>
  </si>
  <si>
    <t>CERRADA</t>
  </si>
  <si>
    <t>NUEVO MASTER</t>
  </si>
  <si>
    <t>TRADE 100</t>
  </si>
  <si>
    <t>CRAFTER 50</t>
  </si>
  <si>
    <t>NK</t>
  </si>
  <si>
    <t>LVZX42KB8M9A00530</t>
  </si>
  <si>
    <t>PICANTO EKOTAXI+LX</t>
  </si>
  <si>
    <t>ACCENT GL</t>
  </si>
  <si>
    <t>SPARK TAXI</t>
  </si>
  <si>
    <t>SPARK 1.0 LT TAXI</t>
  </si>
  <si>
    <t>HFC 7130 A 1F</t>
  </si>
  <si>
    <t>CHEVY TAXI PREMIUM</t>
  </si>
  <si>
    <t>MA 6.0 TCA</t>
  </si>
  <si>
    <t>CJ-5</t>
  </si>
  <si>
    <t>F-600</t>
  </si>
  <si>
    <t>D600 221</t>
  </si>
  <si>
    <t>B 60 218</t>
  </si>
  <si>
    <t>CE</t>
  </si>
  <si>
    <t>D-600</t>
  </si>
  <si>
    <t>C-60</t>
  </si>
  <si>
    <t>FB4JJ</t>
  </si>
  <si>
    <t>NPR</t>
  </si>
  <si>
    <t>XZU710L-HKFRP1</t>
  </si>
  <si>
    <t>D-608</t>
  </si>
  <si>
    <t>B-70</t>
  </si>
  <si>
    <t>SPRINTER (30)</t>
  </si>
  <si>
    <t>B-60</t>
  </si>
  <si>
    <t>FB4J</t>
  </si>
  <si>
    <t>BJ</t>
  </si>
  <si>
    <t>L-300</t>
  </si>
  <si>
    <t>GRACE MT 240000</t>
  </si>
  <si>
    <t>T5U41</t>
  </si>
  <si>
    <t>GRACE SALON</t>
  </si>
  <si>
    <t>GRACE GS</t>
  </si>
  <si>
    <t>BT-50</t>
  </si>
  <si>
    <t>7600SBA</t>
  </si>
  <si>
    <t>IVECO</t>
  </si>
  <si>
    <t>foton</t>
  </si>
  <si>
    <t>BLANCO ARTICO</t>
  </si>
  <si>
    <t>BLANCO GLACIAL (V)</t>
  </si>
  <si>
    <t>BLANCO Y VERDE</t>
  </si>
  <si>
    <t>NARANJA</t>
  </si>
  <si>
    <t>BLANCO CANDY</t>
  </si>
  <si>
    <t>AZUL CREMA</t>
  </si>
  <si>
    <t>BLANCO VERDE/ROJOAMARILLO</t>
  </si>
  <si>
    <t>Cerrado</t>
  </si>
  <si>
    <t>Sedán</t>
  </si>
  <si>
    <t>Hatch-Back</t>
  </si>
  <si>
    <t>Van</t>
  </si>
  <si>
    <t>Cabinado</t>
  </si>
  <si>
    <t>Stat-Wagon</t>
  </si>
  <si>
    <t>Carpado</t>
  </si>
  <si>
    <t>Mixta</t>
  </si>
  <si>
    <t>Estacas</t>
  </si>
  <si>
    <t>ESPECIAL</t>
  </si>
  <si>
    <t>COLECTIVO</t>
  </si>
  <si>
    <t>INTERMUNICIPAL</t>
  </si>
  <si>
    <t>URBANO</t>
  </si>
  <si>
    <t>MIXTO</t>
  </si>
  <si>
    <t>2024-04-02</t>
  </si>
  <si>
    <t>2013-03-18</t>
  </si>
  <si>
    <t>2014-02-17</t>
  </si>
  <si>
    <t>2011-05-09</t>
  </si>
  <si>
    <t>2013-08-02</t>
  </si>
  <si>
    <t>2022-01-27</t>
  </si>
  <si>
    <t>2015-09-14</t>
  </si>
  <si>
    <t>2012-05-30</t>
  </si>
  <si>
    <t>2022-05-16</t>
  </si>
  <si>
    <t>2012-10-05</t>
  </si>
  <si>
    <t>2015-07-23</t>
  </si>
  <si>
    <t>2013-08-12</t>
  </si>
  <si>
    <t>2014-05-16</t>
  </si>
  <si>
    <t>2012-12-14</t>
  </si>
  <si>
    <t>2019-12-04</t>
  </si>
  <si>
    <t>2016-08-09</t>
  </si>
  <si>
    <t>2010-01-19</t>
  </si>
  <si>
    <t>2013-08-09</t>
  </si>
  <si>
    <t>2019-07-29</t>
  </si>
  <si>
    <t>2015-06-30</t>
  </si>
  <si>
    <t>2021-09-03</t>
  </si>
  <si>
    <t>2007-11-19</t>
  </si>
  <si>
    <t>2009-10-15</t>
  </si>
  <si>
    <t>2014-05-23</t>
  </si>
  <si>
    <t>2014-02-14</t>
  </si>
  <si>
    <t>2004-05-10</t>
  </si>
  <si>
    <t>2009-05-18</t>
  </si>
  <si>
    <t>2010-11-25</t>
  </si>
  <si>
    <t>2013-08-26</t>
  </si>
  <si>
    <t>2013-10-03</t>
  </si>
  <si>
    <t>2014-09-12</t>
  </si>
  <si>
    <t>2022-01-12</t>
  </si>
  <si>
    <t>2009-02-25</t>
  </si>
  <si>
    <t>2013-02-05</t>
  </si>
  <si>
    <t>2013-03-07</t>
  </si>
  <si>
    <t>2019-09-12</t>
  </si>
  <si>
    <t>2019-10-24</t>
  </si>
  <si>
    <t>2012-08-01</t>
  </si>
  <si>
    <t>2015-09-07</t>
  </si>
  <si>
    <t>2011-11-24</t>
  </si>
  <si>
    <t>2022-01-21</t>
  </si>
  <si>
    <t>2003-10-01</t>
  </si>
  <si>
    <t>2019-10-31</t>
  </si>
  <si>
    <t>2019-08-30</t>
  </si>
  <si>
    <t>2019-09-18</t>
  </si>
  <si>
    <t>2012-05-29</t>
  </si>
  <si>
    <t>2015-03-27</t>
  </si>
  <si>
    <t>2018-05-17</t>
  </si>
  <si>
    <t>2019-12-27</t>
  </si>
  <si>
    <t>2019-08-15</t>
  </si>
  <si>
    <t>2015-02-27</t>
  </si>
  <si>
    <t>2015-04-23</t>
  </si>
  <si>
    <t>2019-09-25</t>
  </si>
  <si>
    <t>2006-08-04</t>
  </si>
  <si>
    <t>2020-12-10</t>
  </si>
  <si>
    <t>2011-05-01</t>
  </si>
  <si>
    <t>2022-02-23</t>
  </si>
  <si>
    <t>2009-03-18</t>
  </si>
  <si>
    <t>2019-11-28</t>
  </si>
  <si>
    <t>2015-05-11</t>
  </si>
  <si>
    <t>2012-08-31</t>
  </si>
  <si>
    <t>2006-06-21</t>
  </si>
  <si>
    <t>2012-06-07</t>
  </si>
  <si>
    <t>2010-08-02</t>
  </si>
  <si>
    <t>2008-09-12</t>
  </si>
  <si>
    <t>2007-11-20</t>
  </si>
  <si>
    <t>2009-11-13</t>
  </si>
  <si>
    <t>2008-11-19</t>
  </si>
  <si>
    <t>2011-03-07</t>
  </si>
  <si>
    <t>2005-04-27</t>
  </si>
  <si>
    <t>2011-08-31</t>
  </si>
  <si>
    <t>2010-08-24</t>
  </si>
  <si>
    <t>2014-03-25</t>
  </si>
  <si>
    <t>2019-05-10</t>
  </si>
  <si>
    <t>2013-10-31</t>
  </si>
  <si>
    <t>2014-07-03</t>
  </si>
  <si>
    <t>2014-08-28</t>
  </si>
  <si>
    <t>2022-07-22</t>
  </si>
  <si>
    <t>2009-02-17</t>
  </si>
  <si>
    <t>2014-11-09</t>
  </si>
  <si>
    <t>2022-03-15</t>
  </si>
  <si>
    <t>1997-12-18</t>
  </si>
  <si>
    <t>2016-08-18</t>
  </si>
  <si>
    <t>2013-12-18</t>
  </si>
  <si>
    <t>2014-11-04</t>
  </si>
  <si>
    <t>2021-08-20</t>
  </si>
  <si>
    <t>2009-02-18</t>
  </si>
  <si>
    <t>2013-07-05</t>
  </si>
  <si>
    <t>2014-03-10</t>
  </si>
  <si>
    <t>2018-04-09</t>
  </si>
  <si>
    <t>2011-03-08</t>
  </si>
  <si>
    <t>2011-06-17</t>
  </si>
  <si>
    <t>2011-12-14</t>
  </si>
  <si>
    <t>2013-12-16</t>
  </si>
  <si>
    <t>2017-05-24</t>
  </si>
  <si>
    <t>2014-05-13</t>
  </si>
  <si>
    <t>2021-06-28</t>
  </si>
  <si>
    <t>2018-08-15</t>
  </si>
  <si>
    <t>2022-04-08</t>
  </si>
  <si>
    <t>2014-10-17</t>
  </si>
  <si>
    <t>2022-06-10</t>
  </si>
  <si>
    <t>2015-08-20</t>
  </si>
  <si>
    <t>2015-11-10</t>
  </si>
  <si>
    <t>2016-04-07</t>
  </si>
  <si>
    <t>2016-04-08</t>
  </si>
  <si>
    <t>2016-11-10</t>
  </si>
  <si>
    <t>2009-05-19</t>
  </si>
  <si>
    <t>2017-06-27</t>
  </si>
  <si>
    <t>2017-08-03</t>
  </si>
  <si>
    <t>2017-08-28</t>
  </si>
  <si>
    <t>2018-03-16</t>
  </si>
  <si>
    <t>2018-08-10</t>
  </si>
  <si>
    <t>2018-12-28</t>
  </si>
  <si>
    <t>2019-10-10</t>
  </si>
  <si>
    <t>2019-10-18</t>
  </si>
  <si>
    <t>2020-12-11</t>
  </si>
  <si>
    <t>2013-04-05</t>
  </si>
  <si>
    <t>2016-02-01</t>
  </si>
  <si>
    <t>2015-10-27</t>
  </si>
  <si>
    <t>2008-01-10</t>
  </si>
  <si>
    <t>2009-03-20</t>
  </si>
  <si>
    <t>2017-12-14</t>
  </si>
  <si>
    <t>2017-12-15</t>
  </si>
  <si>
    <t>2004-10-11</t>
  </si>
  <si>
    <t>2007-11-26</t>
  </si>
  <si>
    <t>2005-07-12</t>
  </si>
  <si>
    <t>2006-06-22</t>
  </si>
  <si>
    <t>2010-11-30</t>
  </si>
  <si>
    <t>2016-01-20</t>
  </si>
  <si>
    <t>2023-10-27</t>
  </si>
  <si>
    <t>2023-03-03</t>
  </si>
  <si>
    <t>2019-06-21</t>
  </si>
  <si>
    <t>2016-01-26</t>
  </si>
  <si>
    <t>2021-02-03</t>
  </si>
  <si>
    <t>2012-01-20</t>
  </si>
  <si>
    <t>2023-09-26</t>
  </si>
  <si>
    <t>2021-11-17</t>
  </si>
  <si>
    <t>2016-12-16</t>
  </si>
  <si>
    <t>2021-12-17</t>
  </si>
  <si>
    <t>2017-12-13</t>
  </si>
  <si>
    <t>2009-09-07</t>
  </si>
  <si>
    <t>2013-04-29</t>
  </si>
  <si>
    <t>2017-07-19</t>
  </si>
  <si>
    <t>2021-03-30</t>
  </si>
  <si>
    <t>2021-07-21</t>
  </si>
  <si>
    <t>2021-06-24</t>
  </si>
  <si>
    <t>2021-06-15</t>
  </si>
  <si>
    <t>2022-05-11</t>
  </si>
  <si>
    <t>2022-03-10</t>
  </si>
  <si>
    <t>2022-03-14</t>
  </si>
  <si>
    <t>2022-02-07</t>
  </si>
  <si>
    <t>2014-10-29</t>
  </si>
  <si>
    <t>2021-01-29</t>
  </si>
  <si>
    <t>2002-08-06</t>
  </si>
  <si>
    <t>2013-03-20</t>
  </si>
  <si>
    <t>2013-09-12</t>
  </si>
  <si>
    <t>2019-03-27</t>
  </si>
  <si>
    <t>2010-06-17</t>
  </si>
  <si>
    <t>2013-04-26</t>
  </si>
  <si>
    <t>2008-03-04</t>
  </si>
  <si>
    <t>2013-05-16</t>
  </si>
  <si>
    <t>2021-08-05</t>
  </si>
  <si>
    <t>2015-08-27</t>
  </si>
  <si>
    <t>2013-06-17</t>
  </si>
  <si>
    <t>2007-06-04</t>
  </si>
  <si>
    <t>2014-12-18</t>
  </si>
  <si>
    <t>2011-03-03</t>
  </si>
  <si>
    <t>2008-12-01</t>
  </si>
  <si>
    <t>2012-03-14</t>
  </si>
  <si>
    <t>2010-02-25</t>
  </si>
  <si>
    <t>2009-05-28</t>
  </si>
  <si>
    <t>2009-02-16</t>
  </si>
  <si>
    <t>2010-04-30</t>
  </si>
  <si>
    <t>2011-07-19</t>
  </si>
  <si>
    <t>2009-09-01</t>
  </si>
  <si>
    <t>2013-08-21</t>
  </si>
  <si>
    <t>2014-10-30</t>
  </si>
  <si>
    <t>2019-05-02</t>
  </si>
  <si>
    <t>2015-07-03</t>
  </si>
  <si>
    <t>2022-03-29</t>
  </si>
  <si>
    <t>2024-02-14</t>
  </si>
  <si>
    <t>2011-12-13</t>
  </si>
  <si>
    <t>2022-12-28</t>
  </si>
  <si>
    <t>2011-12-02</t>
  </si>
  <si>
    <t>2003-03-10</t>
  </si>
  <si>
    <t>2004-10-27</t>
  </si>
  <si>
    <t>2010-11-02</t>
  </si>
  <si>
    <t>2000-08-09</t>
  </si>
  <si>
    <t>2022-03-30</t>
  </si>
  <si>
    <t>2009-09-10</t>
  </si>
  <si>
    <t>2009-07-07</t>
  </si>
  <si>
    <t>2007-10-02</t>
  </si>
  <si>
    <t>2009-10-02</t>
  </si>
  <si>
    <t>2009-02-02</t>
  </si>
  <si>
    <t>2010-05-04</t>
  </si>
  <si>
    <t>2006-11-08</t>
  </si>
  <si>
    <t>1995-10-11</t>
  </si>
  <si>
    <t>2007-12-20</t>
  </si>
  <si>
    <t>2022-03-31</t>
  </si>
  <si>
    <t>2014-03-11</t>
  </si>
  <si>
    <t>2006-08-21</t>
  </si>
  <si>
    <t>2014-01-23</t>
  </si>
  <si>
    <t>2006-05-23</t>
  </si>
  <si>
    <t>2009-02-26</t>
  </si>
  <si>
    <t>2008-06-09</t>
  </si>
  <si>
    <t>2014-01-16</t>
  </si>
  <si>
    <t>2016-03-31</t>
  </si>
  <si>
    <t>2014-07-07</t>
  </si>
  <si>
    <t>2004-03-31</t>
  </si>
  <si>
    <t>2006-06-20</t>
  </si>
  <si>
    <t>2017-09-04</t>
  </si>
  <si>
    <t>2004-12-06</t>
  </si>
  <si>
    <t>2019-09-19</t>
  </si>
  <si>
    <t>2004-04-15</t>
  </si>
  <si>
    <t>2019-08-09</t>
  </si>
  <si>
    <t>2023-09-28</t>
  </si>
  <si>
    <t>2008-07-14</t>
  </si>
  <si>
    <t>2015-08-03</t>
  </si>
  <si>
    <t>2009-05-20</t>
  </si>
  <si>
    <t>2007-04-25</t>
  </si>
  <si>
    <t>2009-09-15</t>
  </si>
  <si>
    <t>2019-09-09</t>
  </si>
  <si>
    <t>2007-01-12</t>
  </si>
  <si>
    <t>2008-01-09</t>
  </si>
  <si>
    <t>2012-05-01</t>
  </si>
  <si>
    <t>2016-12-29</t>
  </si>
  <si>
    <t>2006-11-05</t>
  </si>
  <si>
    <t>2007-12-28</t>
  </si>
  <si>
    <t>2006-12-21</t>
  </si>
  <si>
    <t>2014-01-10</t>
  </si>
  <si>
    <t>2010-10-13</t>
  </si>
  <si>
    <t>2016-01-29</t>
  </si>
  <si>
    <t>XVL967</t>
  </si>
  <si>
    <t>XVL891</t>
  </si>
  <si>
    <t>TFS962</t>
  </si>
  <si>
    <t>TTY631</t>
  </si>
  <si>
    <t>UUA712</t>
  </si>
  <si>
    <t>TDK066</t>
  </si>
  <si>
    <t>UUA717</t>
  </si>
  <si>
    <t>SNP396</t>
  </si>
  <si>
    <t>TFS918</t>
  </si>
  <si>
    <t>UUA730</t>
  </si>
  <si>
    <t>TFS939</t>
  </si>
  <si>
    <t>VEO763</t>
  </si>
  <si>
    <t>TFS988</t>
  </si>
  <si>
    <t>UPR577</t>
  </si>
  <si>
    <t>TFS941</t>
  </si>
  <si>
    <t>SME255</t>
  </si>
  <si>
    <t>TFS984</t>
  </si>
  <si>
    <t>SXS082</t>
  </si>
  <si>
    <t>UUA680</t>
  </si>
  <si>
    <t>TFS989</t>
  </si>
  <si>
    <t>VFE849</t>
  </si>
  <si>
    <t>TFT005</t>
  </si>
  <si>
    <t>TFS990</t>
  </si>
  <si>
    <t>TFS985</t>
  </si>
  <si>
    <t>UWS498</t>
  </si>
  <si>
    <t>UUA641</t>
  </si>
  <si>
    <t>UUA636</t>
  </si>
  <si>
    <t>TFT037</t>
  </si>
  <si>
    <t>SPO965</t>
  </si>
  <si>
    <t>UUA601</t>
  </si>
  <si>
    <t>UUA621</t>
  </si>
  <si>
    <t>UUA709</t>
  </si>
  <si>
    <t>TFS993</t>
  </si>
  <si>
    <t>TTX611</t>
  </si>
  <si>
    <t>TFT036</t>
  </si>
  <si>
    <t>TTR035</t>
  </si>
  <si>
    <t>UUA586</t>
  </si>
  <si>
    <t>TFS956</t>
  </si>
  <si>
    <t>TFS965</t>
  </si>
  <si>
    <t>TFT177</t>
  </si>
  <si>
    <t>TFT187</t>
  </si>
  <si>
    <t>WHN411</t>
  </si>
  <si>
    <t>TFT111</t>
  </si>
  <si>
    <t>UUA744</t>
  </si>
  <si>
    <t>TFT085</t>
  </si>
  <si>
    <t>UUA673</t>
  </si>
  <si>
    <t>TFT188</t>
  </si>
  <si>
    <t>TFT176</t>
  </si>
  <si>
    <t>TFT180</t>
  </si>
  <si>
    <t>SJT327</t>
  </si>
  <si>
    <t>TFT097</t>
  </si>
  <si>
    <t>TFT151</t>
  </si>
  <si>
    <t>TFT196</t>
  </si>
  <si>
    <t>TFT173</t>
  </si>
  <si>
    <t>TFT091</t>
  </si>
  <si>
    <t>TFT062</t>
  </si>
  <si>
    <t>TFT183</t>
  </si>
  <si>
    <t>UUA620</t>
  </si>
  <si>
    <t>TFT201</t>
  </si>
  <si>
    <t>UUA716</t>
  </si>
  <si>
    <t>TFT179</t>
  </si>
  <si>
    <t>UUA729</t>
  </si>
  <si>
    <t>SVT104</t>
  </si>
  <si>
    <t>TFT075</t>
  </si>
  <si>
    <t>TFT086</t>
  </si>
  <si>
    <t>SJU016</t>
  </si>
  <si>
    <t>UUA616</t>
  </si>
  <si>
    <t>WHM644</t>
  </si>
  <si>
    <t>UYA270</t>
  </si>
  <si>
    <t>XMA163</t>
  </si>
  <si>
    <t>XXA786</t>
  </si>
  <si>
    <t>UYA205</t>
  </si>
  <si>
    <t>SRZ187</t>
  </si>
  <si>
    <t>XVL597</t>
  </si>
  <si>
    <t>XVL981</t>
  </si>
  <si>
    <t>XVM170</t>
  </si>
  <si>
    <t>UUA518</t>
  </si>
  <si>
    <t>XMD267</t>
  </si>
  <si>
    <t>TFT163</t>
  </si>
  <si>
    <t>TFT003</t>
  </si>
  <si>
    <t>TFT051</t>
  </si>
  <si>
    <t>TFT056</t>
  </si>
  <si>
    <t>WCY995</t>
  </si>
  <si>
    <t>TFT096</t>
  </si>
  <si>
    <t>UUA681</t>
  </si>
  <si>
    <t>UVG153</t>
  </si>
  <si>
    <t>XVU207</t>
  </si>
  <si>
    <t>UUA406</t>
  </si>
  <si>
    <t>UZC177</t>
  </si>
  <si>
    <t>SUF402</t>
  </si>
  <si>
    <t>UUA638</t>
  </si>
  <si>
    <t>XVW367</t>
  </si>
  <si>
    <t>XVY147</t>
  </si>
  <si>
    <t>XVW440</t>
  </si>
  <si>
    <t>TTV200</t>
  </si>
  <si>
    <t>WFD942</t>
  </si>
  <si>
    <t>TFT014</t>
  </si>
  <si>
    <t>UUA742</t>
  </si>
  <si>
    <t>UUA718</t>
  </si>
  <si>
    <t>TAV701</t>
  </si>
  <si>
    <t>TFS930</t>
  </si>
  <si>
    <t>XVP862</t>
  </si>
  <si>
    <t>TTR867</t>
  </si>
  <si>
    <t>TTW600</t>
  </si>
  <si>
    <t>TFT042</t>
  </si>
  <si>
    <t>SNR833</t>
  </si>
  <si>
    <t>TTW784</t>
  </si>
  <si>
    <t>TFT055</t>
  </si>
  <si>
    <t>WFC105</t>
  </si>
  <si>
    <t>TFT093</t>
  </si>
  <si>
    <t>TFT103</t>
  </si>
  <si>
    <t>TFT108</t>
  </si>
  <si>
    <t>WDM590</t>
  </si>
  <si>
    <t>TFT089</t>
  </si>
  <si>
    <t>TFT117</t>
  </si>
  <si>
    <t>TFT134</t>
  </si>
  <si>
    <t>UVG039</t>
  </si>
  <si>
    <t>THY392</t>
  </si>
  <si>
    <t>TFT142</t>
  </si>
  <si>
    <t>THZ035</t>
  </si>
  <si>
    <t>SIT412</t>
  </si>
  <si>
    <t>TVB327</t>
  </si>
  <si>
    <t>WFG322</t>
  </si>
  <si>
    <t>GQU013</t>
  </si>
  <si>
    <t>GQU128</t>
  </si>
  <si>
    <t>STA609</t>
  </si>
  <si>
    <t>SST103</t>
  </si>
  <si>
    <t>THZ050</t>
  </si>
  <si>
    <t>SSX943</t>
  </si>
  <si>
    <t>TAQ682</t>
  </si>
  <si>
    <t>TTT636</t>
  </si>
  <si>
    <t>XVW520</t>
  </si>
  <si>
    <t>SRD277</t>
  </si>
  <si>
    <t>STS719</t>
  </si>
  <si>
    <t>TTW660</t>
  </si>
  <si>
    <t>SKG055</t>
  </si>
  <si>
    <t>UUA411</t>
  </si>
  <si>
    <t>WTG955</t>
  </si>
  <si>
    <t>SUD112</t>
  </si>
  <si>
    <t>UPN002</t>
  </si>
  <si>
    <t>TTW133</t>
  </si>
  <si>
    <t>SSQ833</t>
  </si>
  <si>
    <t>WLT328</t>
  </si>
  <si>
    <t>WFG639</t>
  </si>
  <si>
    <t>TTT764</t>
  </si>
  <si>
    <t>UUA412</t>
  </si>
  <si>
    <t>XLJ871</t>
  </si>
  <si>
    <t>SMN598</t>
  </si>
  <si>
    <t>SXS344</t>
  </si>
  <si>
    <t>TFT133</t>
  </si>
  <si>
    <t>UYQ203</t>
  </si>
  <si>
    <t>UQP274</t>
  </si>
  <si>
    <t>STA395</t>
  </si>
  <si>
    <t>TDV794</t>
  </si>
  <si>
    <t>SIT137</t>
  </si>
  <si>
    <t>VIZ737</t>
  </si>
  <si>
    <t>TTR122</t>
  </si>
  <si>
    <t>GQV030</t>
  </si>
  <si>
    <t>SST264</t>
  </si>
  <si>
    <t>SST374</t>
  </si>
  <si>
    <t>UQE206</t>
  </si>
  <si>
    <t>UVM440</t>
  </si>
  <si>
    <t>THZ429</t>
  </si>
  <si>
    <t>TFS908</t>
  </si>
  <si>
    <t>UUA658</t>
  </si>
  <si>
    <t>TFT065</t>
  </si>
  <si>
    <t>TFT204</t>
  </si>
  <si>
    <t>UUA571</t>
  </si>
  <si>
    <t>TFS966</t>
  </si>
  <si>
    <t>TFS996</t>
  </si>
  <si>
    <t>TFT159</t>
  </si>
  <si>
    <t>TFT039</t>
  </si>
  <si>
    <t>UUA737</t>
  </si>
  <si>
    <t>TFS969</t>
  </si>
  <si>
    <t>UUA662</t>
  </si>
  <si>
    <t>TFT019</t>
  </si>
  <si>
    <t>TFS973</t>
  </si>
  <si>
    <t>TFT078</t>
  </si>
  <si>
    <t>TFT109</t>
  </si>
  <si>
    <t>TFS980</t>
  </si>
  <si>
    <t>UUA631</t>
  </si>
  <si>
    <t>TFT072</t>
  </si>
  <si>
    <t>TFS933</t>
  </si>
  <si>
    <t>TFT092</t>
  </si>
  <si>
    <t>UUA713</t>
  </si>
  <si>
    <t>UUA679</t>
  </si>
  <si>
    <t>TFS909</t>
  </si>
  <si>
    <t>UUA707</t>
  </si>
  <si>
    <t>UUA687</t>
  </si>
  <si>
    <t>UUA655</t>
  </si>
  <si>
    <t>UUA736</t>
  </si>
  <si>
    <t>UUA726</t>
  </si>
  <si>
    <t>UUA654</t>
  </si>
  <si>
    <t>TFS994</t>
  </si>
  <si>
    <t>TFS964</t>
  </si>
  <si>
    <t>TFT067</t>
  </si>
  <si>
    <t>TFT170</t>
  </si>
  <si>
    <t>UUA747</t>
  </si>
  <si>
    <t>TFT123</t>
  </si>
  <si>
    <t>TFS902</t>
  </si>
  <si>
    <t>TFT104</t>
  </si>
  <si>
    <t>TFT214</t>
  </si>
  <si>
    <t>SOF267</t>
  </si>
  <si>
    <t>TRD280</t>
  </si>
  <si>
    <t>UUJ979</t>
  </si>
  <si>
    <t>UWA816</t>
  </si>
  <si>
    <t>XIC625</t>
  </si>
  <si>
    <t>UGJ112</t>
  </si>
  <si>
    <t>SKB244</t>
  </si>
  <si>
    <t>SUC599</t>
  </si>
  <si>
    <t>SQJ734</t>
  </si>
  <si>
    <t>TPY511</t>
  </si>
  <si>
    <t>SVE759</t>
  </si>
  <si>
    <t>URJ718</t>
  </si>
  <si>
    <t>XKH665</t>
  </si>
  <si>
    <t>SUC719</t>
  </si>
  <si>
    <t>XKF855</t>
  </si>
  <si>
    <t>UUA609</t>
  </si>
  <si>
    <t>XHB051</t>
  </si>
  <si>
    <t>XKD200</t>
  </si>
  <si>
    <t>SUE433</t>
  </si>
  <si>
    <t>SST371</t>
  </si>
  <si>
    <t>WDM367</t>
  </si>
  <si>
    <t>XHB170</t>
  </si>
  <si>
    <t>XUJ224</t>
  </si>
  <si>
    <t>SKI757</t>
  </si>
  <si>
    <t>XKH695</t>
  </si>
  <si>
    <t>UFU115</t>
  </si>
  <si>
    <t>XVJ885</t>
  </si>
  <si>
    <t>SOO349</t>
  </si>
  <si>
    <t>WCQ261</t>
  </si>
  <si>
    <t>SKZ038</t>
  </si>
  <si>
    <t>UUA473</t>
  </si>
  <si>
    <t>UUA484</t>
  </si>
  <si>
    <t>TDT435</t>
  </si>
  <si>
    <t>UUA602</t>
  </si>
  <si>
    <t>TFT181</t>
  </si>
  <si>
    <t>UUA626</t>
  </si>
  <si>
    <t>TFT119</t>
  </si>
  <si>
    <t>TFT116</t>
  </si>
  <si>
    <t>TFT220</t>
  </si>
  <si>
    <t>TFS961</t>
  </si>
  <si>
    <t>UQO106</t>
  </si>
  <si>
    <t>TFT105</t>
  </si>
  <si>
    <t>XVO067</t>
  </si>
  <si>
    <t>UUA366</t>
  </si>
  <si>
    <t>XVU241</t>
  </si>
  <si>
    <t>XXB318</t>
  </si>
  <si>
    <t>SRR038</t>
  </si>
  <si>
    <t>QGP056</t>
  </si>
  <si>
    <t>SUE477</t>
  </si>
  <si>
    <t>BFU998</t>
  </si>
  <si>
    <t>FLK609</t>
  </si>
  <si>
    <t>UUA674</t>
  </si>
  <si>
    <t>SQC473</t>
  </si>
  <si>
    <t>UAA933</t>
  </si>
  <si>
    <t>URA135</t>
  </si>
  <si>
    <t>UWJ816</t>
  </si>
  <si>
    <t>TMZ568</t>
  </si>
  <si>
    <t>XHB315</t>
  </si>
  <si>
    <t>SPW824</t>
  </si>
  <si>
    <t>ZD30317950K</t>
  </si>
  <si>
    <t>ZD30316195K</t>
  </si>
  <si>
    <t>ZD30255420K</t>
  </si>
  <si>
    <t>ZD30282585K</t>
  </si>
  <si>
    <t>ZD30277413K</t>
  </si>
  <si>
    <t>ZD30239701K</t>
  </si>
  <si>
    <t>ZD30291567K</t>
  </si>
  <si>
    <t>ZD30239098K</t>
  </si>
  <si>
    <t>ZD30022336W</t>
  </si>
  <si>
    <t>ZD30114905K</t>
  </si>
  <si>
    <t>YD25322587A</t>
  </si>
  <si>
    <t>ZD30098949K</t>
  </si>
  <si>
    <t>ZD30312051K</t>
  </si>
  <si>
    <t>ZD30312097K</t>
  </si>
  <si>
    <t>YD25321554A</t>
  </si>
  <si>
    <t>ZD30291829K</t>
  </si>
  <si>
    <t>ZD30172407K</t>
  </si>
  <si>
    <t>YD25320893A</t>
  </si>
  <si>
    <t>ZD30289356K</t>
  </si>
  <si>
    <t>YD25357976A</t>
  </si>
  <si>
    <t>YD25324625A</t>
  </si>
  <si>
    <t>YD25322855A</t>
  </si>
  <si>
    <t>ZD30274303K</t>
  </si>
  <si>
    <t>ZD30116096K</t>
  </si>
  <si>
    <t>ZD30092907K</t>
  </si>
  <si>
    <t>YD25335172A</t>
  </si>
  <si>
    <t>ZD30056952K</t>
  </si>
  <si>
    <t>ZD30031544</t>
  </si>
  <si>
    <t>ZD30017552W</t>
  </si>
  <si>
    <t>ZD30254542K</t>
  </si>
  <si>
    <t>YD25321494A</t>
  </si>
  <si>
    <t>ZD30309494K</t>
  </si>
  <si>
    <t>M9RM786C204839</t>
  </si>
  <si>
    <t>F710Q123843</t>
  </si>
  <si>
    <t>G4HC2617716</t>
  </si>
  <si>
    <t>B10S1969949KC2</t>
  </si>
  <si>
    <t>B10S1990102KC2</t>
  </si>
  <si>
    <t>A812UF65678</t>
  </si>
  <si>
    <t>A812UF70835</t>
  </si>
  <si>
    <t>B10S1008511KC2</t>
  </si>
  <si>
    <t>G728Q206013</t>
  </si>
  <si>
    <t>B10S1773959KC2</t>
  </si>
  <si>
    <t>F710Q152633</t>
  </si>
  <si>
    <t>B10S1031393KC2</t>
  </si>
  <si>
    <t>A812UF75713</t>
  </si>
  <si>
    <t>A812UF66994</t>
  </si>
  <si>
    <t>A812UF73042</t>
  </si>
  <si>
    <t>G4HC7M114776</t>
  </si>
  <si>
    <t>G728Q193668</t>
  </si>
  <si>
    <t>K10BN2034321</t>
  </si>
  <si>
    <t>Z2192088L4AX0170</t>
  </si>
  <si>
    <t>A812UF54819</t>
  </si>
  <si>
    <t>DPX002706</t>
  </si>
  <si>
    <t>G728Q204304</t>
  </si>
  <si>
    <t>A812UF34272</t>
  </si>
  <si>
    <t>G4HC6M830335</t>
  </si>
  <si>
    <t>Z1192088L4AX0146</t>
  </si>
  <si>
    <t>G4HCAM144361</t>
  </si>
  <si>
    <t>A812UF58658</t>
  </si>
  <si>
    <t>G4HCAM161442</t>
  </si>
  <si>
    <t>A712Q037619</t>
  </si>
  <si>
    <t>F710Q174989</t>
  </si>
  <si>
    <t>B10S1150560287</t>
  </si>
  <si>
    <t>G4HC9M760712</t>
  </si>
  <si>
    <t>G4HC6M778278</t>
  </si>
  <si>
    <t>G4HC6M010583</t>
  </si>
  <si>
    <t>F8CV016625</t>
  </si>
  <si>
    <t>A15SMS391443B</t>
  </si>
  <si>
    <t>G15MF715542B</t>
  </si>
  <si>
    <t>G15MF692897B</t>
  </si>
  <si>
    <t>A15SMS407312B</t>
  </si>
  <si>
    <t>G15MF811935B</t>
  </si>
  <si>
    <t>A15SMS399799B</t>
  </si>
  <si>
    <t>A15SMS422346B</t>
  </si>
  <si>
    <t>G15MF715506B</t>
  </si>
  <si>
    <t>A5D380169</t>
  </si>
  <si>
    <t>A812UF24466</t>
  </si>
  <si>
    <t>F710Q149529</t>
  </si>
  <si>
    <t>F710Q167343</t>
  </si>
  <si>
    <t>F710Q164384</t>
  </si>
  <si>
    <t>A812UE75109</t>
  </si>
  <si>
    <t>G16AID250556</t>
  </si>
  <si>
    <t>ZD30193908K</t>
  </si>
  <si>
    <t>Z0792364CM</t>
  </si>
  <si>
    <t>SL135551</t>
  </si>
  <si>
    <t>ZD30157540K</t>
  </si>
  <si>
    <t>ZD30187109K</t>
  </si>
  <si>
    <t>D4BH7435707</t>
  </si>
  <si>
    <t>D4BH7443204</t>
  </si>
  <si>
    <t>D4BH8060876</t>
  </si>
  <si>
    <t>ZD30124977K</t>
  </si>
  <si>
    <t>YD25327685A</t>
  </si>
  <si>
    <t>R9MD450C128554</t>
  </si>
  <si>
    <t>LAQ8D82010366</t>
  </si>
  <si>
    <t>ZD30251042K</t>
  </si>
  <si>
    <t>ZD30277149K</t>
  </si>
  <si>
    <t>ZD30276848K</t>
  </si>
  <si>
    <t>ZD30308275K</t>
  </si>
  <si>
    <t>ZD30017807W</t>
  </si>
  <si>
    <t>YD25324532A</t>
  </si>
  <si>
    <t>DK150616259192</t>
  </si>
  <si>
    <t>LAQ*UD92421337*</t>
  </si>
  <si>
    <t>ZD30304163K</t>
  </si>
  <si>
    <t>DK15-0618058312</t>
  </si>
  <si>
    <t>BG13-0314056380</t>
  </si>
  <si>
    <t>G16AID243001</t>
  </si>
  <si>
    <t>LAQ*8BC33111297*</t>
  </si>
  <si>
    <t>LAQ*8D81210458*</t>
  </si>
  <si>
    <t>YD25359932A</t>
  </si>
  <si>
    <t>R9MD450C044704</t>
  </si>
  <si>
    <t>DK130615535427</t>
  </si>
  <si>
    <t>DK13-0615535360</t>
  </si>
  <si>
    <t>DK13-0615535412</t>
  </si>
  <si>
    <t>D4BHD029934</t>
  </si>
  <si>
    <t>D4BHC008269</t>
  </si>
  <si>
    <t>DK15-0617108585</t>
  </si>
  <si>
    <t>ZB30308953K</t>
  </si>
  <si>
    <t>ZD30-019756W</t>
  </si>
  <si>
    <t>Z0797367CM</t>
  </si>
  <si>
    <t>DK15-0618133491</t>
  </si>
  <si>
    <t>DK150619073018</t>
  </si>
  <si>
    <t>DK150619062197</t>
  </si>
  <si>
    <t>ZD30309574K</t>
  </si>
  <si>
    <t>ZD30306350K</t>
  </si>
  <si>
    <t>ZD30317300K</t>
  </si>
  <si>
    <t>651955W0016742</t>
  </si>
  <si>
    <t>651955W0018864</t>
  </si>
  <si>
    <t>TD42510681T</t>
  </si>
  <si>
    <t>651955W0014349</t>
  </si>
  <si>
    <t>651955W0059695</t>
  </si>
  <si>
    <t>FD42-019324</t>
  </si>
  <si>
    <t>SHI603789</t>
  </si>
  <si>
    <t>651955W0040707</t>
  </si>
  <si>
    <t>F1CE3481C*7260928</t>
  </si>
  <si>
    <t>651955W0102225</t>
  </si>
  <si>
    <t>651955W0094663</t>
  </si>
  <si>
    <t>651955W0048561</t>
  </si>
  <si>
    <t>FD35-005870T</t>
  </si>
  <si>
    <t>ZD30159337K</t>
  </si>
  <si>
    <t>ZD30289253K</t>
  </si>
  <si>
    <t>M9TC978CD17161</t>
  </si>
  <si>
    <t>BD30010901Y</t>
  </si>
  <si>
    <t>ZD30302505K</t>
  </si>
  <si>
    <t>CKU018247</t>
  </si>
  <si>
    <t>BD30-033687Y</t>
  </si>
  <si>
    <t>ZD30309661K</t>
  </si>
  <si>
    <t>DK15-0620025425</t>
  </si>
  <si>
    <t>ZD30317196K</t>
  </si>
  <si>
    <t>YD25328686A</t>
  </si>
  <si>
    <t>ZD30304462K</t>
  </si>
  <si>
    <t>YD25351657A</t>
  </si>
  <si>
    <t>YD25360736A</t>
  </si>
  <si>
    <t>G4HGBM358917</t>
  </si>
  <si>
    <t>B10S1948647KA2</t>
  </si>
  <si>
    <t>G4LAEP091812</t>
  </si>
  <si>
    <t>Z2193550L4AX0215</t>
  </si>
  <si>
    <t>G4EB2191897</t>
  </si>
  <si>
    <t>B10S1990681KC2</t>
  </si>
  <si>
    <t>B10S1090675KD2</t>
  </si>
  <si>
    <t>B10S1182560053</t>
  </si>
  <si>
    <t>B10S1151940151</t>
  </si>
  <si>
    <t>B10S1461124KC2</t>
  </si>
  <si>
    <t>B10S1014230KD2</t>
  </si>
  <si>
    <t>B10S1015372KB2</t>
  </si>
  <si>
    <t>B10S1132290063</t>
  </si>
  <si>
    <t>G3LACP173547</t>
  </si>
  <si>
    <t>B10S1141420294</t>
  </si>
  <si>
    <t>G728Q209166</t>
  </si>
  <si>
    <t>B10S1016834KD2</t>
  </si>
  <si>
    <t>B10S1702390KA2</t>
  </si>
  <si>
    <t>B10S1133520146</t>
  </si>
  <si>
    <t>B10S1913761KC2</t>
  </si>
  <si>
    <t>G728Q197924</t>
  </si>
  <si>
    <t>G4HCAM144356</t>
  </si>
  <si>
    <t>G4HC8M451749</t>
  </si>
  <si>
    <t>B10S1843662KC2</t>
  </si>
  <si>
    <t>G4HC9M908564</t>
  </si>
  <si>
    <t>B10S1233402KC2</t>
  </si>
  <si>
    <t>B10S1015368KB2</t>
  </si>
  <si>
    <t>B10S1481291KC2</t>
  </si>
  <si>
    <t>G4HCBM189577</t>
  </si>
  <si>
    <t>B10S1946295KA2</t>
  </si>
  <si>
    <t>G4LADP042591</t>
  </si>
  <si>
    <t>C3486912</t>
  </si>
  <si>
    <t>B10S1142090227</t>
  </si>
  <si>
    <t>LCU*182393743*</t>
  </si>
  <si>
    <t>G4HCBM189579</t>
  </si>
  <si>
    <t>G728Q229539</t>
  </si>
  <si>
    <t>B10S1789347KC2</t>
  </si>
  <si>
    <t>G728Q204305</t>
  </si>
  <si>
    <t>G4LALP001965</t>
  </si>
  <si>
    <t>QD32-056156A</t>
  </si>
  <si>
    <t>QD32038299A</t>
  </si>
  <si>
    <t>360719NUEVO</t>
  </si>
  <si>
    <t>468TM2U613120</t>
  </si>
  <si>
    <t>362GM2U120936</t>
  </si>
  <si>
    <t>362GM2U0154690</t>
  </si>
  <si>
    <t>FE6051942C</t>
  </si>
  <si>
    <t>470HM2U1498439</t>
  </si>
  <si>
    <t>362GM2U0154396</t>
  </si>
  <si>
    <t>FE6103973C</t>
  </si>
  <si>
    <t>362GM2U0162583</t>
  </si>
  <si>
    <t>FE6050291C</t>
  </si>
  <si>
    <t>J05CTE14799</t>
  </si>
  <si>
    <t>FE6106864C</t>
  </si>
  <si>
    <t>TD42510776T</t>
  </si>
  <si>
    <t>4HK1-165083</t>
  </si>
  <si>
    <t>N04CUV15647</t>
  </si>
  <si>
    <t>408GM2U0885740</t>
  </si>
  <si>
    <t>FE6008361C</t>
  </si>
  <si>
    <t>469JM2U1167751</t>
  </si>
  <si>
    <t>J05CTE15362</t>
  </si>
  <si>
    <t>BJ493ZQ3E39235</t>
  </si>
  <si>
    <t>ZD30277287K</t>
  </si>
  <si>
    <t>YD25324487A</t>
  </si>
  <si>
    <t>ZD30043914</t>
  </si>
  <si>
    <t>A812UF66995</t>
  </si>
  <si>
    <t>A712Q034729</t>
  </si>
  <si>
    <t>G728Q230179</t>
  </si>
  <si>
    <t>B10S1181810098</t>
  </si>
  <si>
    <t>MUY006550</t>
  </si>
  <si>
    <t>B10S1997383KC2</t>
  </si>
  <si>
    <t>M400802</t>
  </si>
  <si>
    <t>F710Q185691</t>
  </si>
  <si>
    <t>D4BH4065756</t>
  </si>
  <si>
    <t>QD9979</t>
  </si>
  <si>
    <t>D4BH6306679</t>
  </si>
  <si>
    <t>Z20894453X</t>
  </si>
  <si>
    <t>G4CSS855484</t>
  </si>
  <si>
    <t>TD42510815T</t>
  </si>
  <si>
    <t>G4CSR500112</t>
  </si>
  <si>
    <t>G4CSY620387</t>
  </si>
  <si>
    <t>B10S1031543KC2</t>
  </si>
  <si>
    <t>WLAT1125095</t>
  </si>
  <si>
    <t>468TM2U589632</t>
  </si>
  <si>
    <t>468GM200664086</t>
  </si>
  <si>
    <t>F60C9E38784</t>
  </si>
  <si>
    <t>469GM2U0953247</t>
  </si>
  <si>
    <t>BJM032083</t>
  </si>
  <si>
    <t>JN1MG4E25Z0797890</t>
  </si>
  <si>
    <t>JN1PG4E25Z0770773</t>
  </si>
  <si>
    <t>JN1MG4E25Z0793876</t>
  </si>
  <si>
    <t>JN1MG4E25Z0795578</t>
  </si>
  <si>
    <t>JN1MG4E25Z0795192</t>
  </si>
  <si>
    <t>JN1MG4E25ZO793191</t>
  </si>
  <si>
    <t>JN1MG4E25Z0796441</t>
  </si>
  <si>
    <t>JN1MG4E25Z0793161</t>
  </si>
  <si>
    <t>JN1MG4E25Z0797513</t>
  </si>
  <si>
    <t>JN1MG4E25Z0727175</t>
  </si>
  <si>
    <t>JN1MC2E26Z0000401</t>
  </si>
  <si>
    <t>JN1PG4E25Z0705113</t>
  </si>
  <si>
    <t>JN1PG4E25Z0770704</t>
  </si>
  <si>
    <t>JN1PG4E25Z0770708</t>
  </si>
  <si>
    <t>JN1MC2E26Z0000348</t>
  </si>
  <si>
    <t>JN1PG4E25Z0770493</t>
  </si>
  <si>
    <t>JN1MG4E25Z0781301</t>
  </si>
  <si>
    <t>JN1MC2E26Z0000310</t>
  </si>
  <si>
    <t>JN1GM4E25Z0796299</t>
  </si>
  <si>
    <t>JN1MC2E26Z0003506</t>
  </si>
  <si>
    <t>JN1MC2E26Z0000543</t>
  </si>
  <si>
    <t>JN1MC2E26Z0000415</t>
  </si>
  <si>
    <t>JN1MG4E25Z0794893</t>
  </si>
  <si>
    <t>JN1MG4E25Z0727248</t>
  </si>
  <si>
    <t>JN1MG4E25Z0726518</t>
  </si>
  <si>
    <t>JN1MC2E26Z0001241</t>
  </si>
  <si>
    <t>JN1MG4E25Z0725484</t>
  </si>
  <si>
    <t>JN1MG4E25Z0710380</t>
  </si>
  <si>
    <t>JN1MG4E25Z0725329</t>
  </si>
  <si>
    <t>JN1MG4E25Z0793780</t>
  </si>
  <si>
    <t>JN1MC2E26Z0000341</t>
  </si>
  <si>
    <t>JN1PG4E25Z0770645</t>
  </si>
  <si>
    <t>VF1FLBUDCFY745683</t>
  </si>
  <si>
    <t>9FBLSRADBDM052133</t>
  </si>
  <si>
    <t>KMHAG51GP30304750</t>
  </si>
  <si>
    <t>9GAMM6108DB053685</t>
  </si>
  <si>
    <t>9GAMM6101EB004362</t>
  </si>
  <si>
    <t>9FB4SREB4LM149212</t>
  </si>
  <si>
    <t>9FB4SREB4LM189470</t>
  </si>
  <si>
    <t>9GAMM61079B020166</t>
  </si>
  <si>
    <t>9FBBB8305GM782235</t>
  </si>
  <si>
    <t>9GAMM6104CB031360</t>
  </si>
  <si>
    <t>9FBLSRADBEM975339</t>
  </si>
  <si>
    <t>9GAMM61029B109269</t>
  </si>
  <si>
    <t>9FB4SREB4LM217549</t>
  </si>
  <si>
    <t>9FB4SREB4LM149284</t>
  </si>
  <si>
    <t>9FB4SREB4LM189471</t>
  </si>
  <si>
    <t>MALAB51GP8M096998</t>
  </si>
  <si>
    <t>9FBBB8305FM632154</t>
  </si>
  <si>
    <t>MA3FB42S9JA337494</t>
  </si>
  <si>
    <t>9GACE5CD9LB022625</t>
  </si>
  <si>
    <t>9FB4SREB4LM052972</t>
  </si>
  <si>
    <t>9GAJC6911EB048297</t>
  </si>
  <si>
    <t>9FBBB8305FM752502</t>
  </si>
  <si>
    <t>9FB4SREB4LM948797</t>
  </si>
  <si>
    <t>MALAB15GP7M863142</t>
  </si>
  <si>
    <t>9GACE5CD5LB022623</t>
  </si>
  <si>
    <t>MALAB51GABM602432</t>
  </si>
  <si>
    <t>9FB4SREB4LM100941</t>
  </si>
  <si>
    <t>MALAB51GABM611432</t>
  </si>
  <si>
    <t>9FBLB0LCF7M122140</t>
  </si>
  <si>
    <t>9FBLSRADBFM653360</t>
  </si>
  <si>
    <t>9GAMM6103GB008822</t>
  </si>
  <si>
    <t>MALAB51GAAM423972</t>
  </si>
  <si>
    <t>MALAB51GP6M818034</t>
  </si>
  <si>
    <t>MALAB51GP7M011775</t>
  </si>
  <si>
    <t>KLA4M11BD3C822378</t>
  </si>
  <si>
    <t>KLATF69YE2B687157</t>
  </si>
  <si>
    <t>KLATF19Y1XB225497</t>
  </si>
  <si>
    <t>KLATF19Y1WB212077</t>
  </si>
  <si>
    <t>KLATF69YE2B715999</t>
  </si>
  <si>
    <t>KLATF19Y11B271217</t>
  </si>
  <si>
    <t>KLATF69YE2B703582</t>
  </si>
  <si>
    <t>KLATF69YE3B738317</t>
  </si>
  <si>
    <t>KLATF19Y1XB225380</t>
  </si>
  <si>
    <t>8LCDC22329E008913</t>
  </si>
  <si>
    <t>9FB4SREB4LM829163</t>
  </si>
  <si>
    <t>9FBLSRADBEM895946</t>
  </si>
  <si>
    <t>9FBLSRADBFM391335</t>
  </si>
  <si>
    <t>9FBLSRADBFM341482</t>
  </si>
  <si>
    <t>9FB4SREB4KM572858</t>
  </si>
  <si>
    <t>MHYDN71V0FJ402962</t>
  </si>
  <si>
    <t>JN1MG4E25Z0781996</t>
  </si>
  <si>
    <t>JN1MG4E25Z0792364</t>
  </si>
  <si>
    <t>FE639CA45959</t>
  </si>
  <si>
    <t>1FTJS34H6SHB08417</t>
  </si>
  <si>
    <t>JN1MG4E25Z0780669</t>
  </si>
  <si>
    <t>JN1MG4E25Z0781761</t>
  </si>
  <si>
    <t>KMJWWH7HP8U814108</t>
  </si>
  <si>
    <t>KMJWWH7H98U820123</t>
  </si>
  <si>
    <t>KMJWAH7HP9U104509</t>
  </si>
  <si>
    <t>JN1MG4E25Z0727489</t>
  </si>
  <si>
    <t>JN1MC2E26Z0000825</t>
  </si>
  <si>
    <t>VF10FL21AJS038340</t>
  </si>
  <si>
    <t>LZWACAGA2E6005508</t>
  </si>
  <si>
    <t>JN1MG4E25Z0793638</t>
  </si>
  <si>
    <t>JN1MG4E25Z0795148</t>
  </si>
  <si>
    <t>JN1MG4E25Z0795104</t>
  </si>
  <si>
    <t>JN1MG4E25Z0797414</t>
  </si>
  <si>
    <t>JN1MG4E25Z0725178</t>
  </si>
  <si>
    <t>JN1MC2E26Z0000515</t>
  </si>
  <si>
    <t>LVZX42KB4J9A00083</t>
  </si>
  <si>
    <t>LZWACAGA1E6005970</t>
  </si>
  <si>
    <t>JN1MG4E25Z0797199</t>
  </si>
  <si>
    <t>LVZX42KB1K3400236</t>
  </si>
  <si>
    <t>LGK032K71F9B00346</t>
  </si>
  <si>
    <t>MHYDN71V0FJ400693</t>
  </si>
  <si>
    <t>LZWACAGASD7000749</t>
  </si>
  <si>
    <t>LZWACAGA4E6004554</t>
  </si>
  <si>
    <t>JN1MC2E26Z0003768</t>
  </si>
  <si>
    <t>VF10FL216GS831769</t>
  </si>
  <si>
    <t>LVZX42KB6H9B00227</t>
  </si>
  <si>
    <t>LVZX42KB2H9B00189</t>
  </si>
  <si>
    <t>LVZX42KB3H9B00234</t>
  </si>
  <si>
    <t>KMJWWH7HP7U753176</t>
  </si>
  <si>
    <t>KMJWA37HADU462803</t>
  </si>
  <si>
    <t>LVZX42KB2J9A00454</t>
  </si>
  <si>
    <t>JN1MG4E25Z0797537</t>
  </si>
  <si>
    <t>JN1MG4E25Z0725543</t>
  </si>
  <si>
    <t>JN1MG4E25Z0797367</t>
  </si>
  <si>
    <t>LVZX42KBXK9A01286</t>
  </si>
  <si>
    <t>LVZX42KB7L9A02204</t>
  </si>
  <si>
    <t>LVZX42KB8L9A01515</t>
  </si>
  <si>
    <t>JN1MG4E25Z0797554</t>
  </si>
  <si>
    <t>JN1MG4E25Z0797405</t>
  </si>
  <si>
    <t>JN1MG4E25Z0797869</t>
  </si>
  <si>
    <t>8AC904663AE027326</t>
  </si>
  <si>
    <t>8AC906657EE078604</t>
  </si>
  <si>
    <t>8AC906657EE080765</t>
  </si>
  <si>
    <t>T4U41081116</t>
  </si>
  <si>
    <t>1FBJ531H5PHA12813</t>
  </si>
  <si>
    <t>8AC906657EE076318</t>
  </si>
  <si>
    <t>8AC906657HE123630</t>
  </si>
  <si>
    <t>1FTIS34M6RHA82831</t>
  </si>
  <si>
    <t>1FTJS34H5SHB08411</t>
  </si>
  <si>
    <t>1FBJS31M1RHA53715</t>
  </si>
  <si>
    <t>8AC9046636A947881</t>
  </si>
  <si>
    <t>1FTJS34H2RHA39557</t>
  </si>
  <si>
    <t>8AC906657FE102565</t>
  </si>
  <si>
    <t>93ZL50C01J8474908</t>
  </si>
  <si>
    <t>8AC906657LE176593</t>
  </si>
  <si>
    <t>8AC906657LE169293</t>
  </si>
  <si>
    <t>8AC906657GE110754</t>
  </si>
  <si>
    <t>1FBJS31G5RHA85934</t>
  </si>
  <si>
    <t>JN1PG4E250760046</t>
  </si>
  <si>
    <t>JN1MG4E25Z796264</t>
  </si>
  <si>
    <t>93YMAF4CEFJ670993</t>
  </si>
  <si>
    <t>8AC9046634A912809</t>
  </si>
  <si>
    <t>EENT1CABDCA50458</t>
  </si>
  <si>
    <t>JN1MGE25ZO797104</t>
  </si>
  <si>
    <t>WV1ZZZ2EZD6001087</t>
  </si>
  <si>
    <t>EENT1CABDCA61246</t>
  </si>
  <si>
    <t>9GCNKR55E28568804</t>
  </si>
  <si>
    <t>JN1MG4E25Z0797480</t>
  </si>
  <si>
    <t>JN1MG4E25Z0797860</t>
  </si>
  <si>
    <t>JN1MC2E26Z0000879</t>
  </si>
  <si>
    <t>JN1MG4E25ZO797201</t>
  </si>
  <si>
    <t>JN1MC2E26Z0002466</t>
  </si>
  <si>
    <t>JN1MC2E26Z00D3889</t>
  </si>
  <si>
    <t>MALAB51HACM715161</t>
  </si>
  <si>
    <t>9GAMM6104BBD17112</t>
  </si>
  <si>
    <t>KNABE512AFT880493</t>
  </si>
  <si>
    <t>9GACE5CD5LB031564</t>
  </si>
  <si>
    <t>KMHCG51GP3U169399</t>
  </si>
  <si>
    <t>9GAMM6104EB002931</t>
  </si>
  <si>
    <t>9GAMM6103EB023463</t>
  </si>
  <si>
    <t>9GAMM6105KB048506</t>
  </si>
  <si>
    <t>9GAMM610XGB030753</t>
  </si>
  <si>
    <t>9GAMM6100AB006467</t>
  </si>
  <si>
    <t>9GAMM6103EB009613</t>
  </si>
  <si>
    <t>9GMM61098B018285</t>
  </si>
  <si>
    <t>9GAMM6102EB030209</t>
  </si>
  <si>
    <t>KNABE511ADT432783</t>
  </si>
  <si>
    <t>9GAMM6101FB041347</t>
  </si>
  <si>
    <t>9FBBB8305GM838761</t>
  </si>
  <si>
    <t>9GAMM6106EB015180</t>
  </si>
  <si>
    <t>9GAMM61057B011351</t>
  </si>
  <si>
    <t>9GAMM6105FB036605</t>
  </si>
  <si>
    <t>9GAMM6103DB021369</t>
  </si>
  <si>
    <t>9FBBB8305FM675142</t>
  </si>
  <si>
    <t>MALAB51GABM602522</t>
  </si>
  <si>
    <t>MALAB51GP9M298969</t>
  </si>
  <si>
    <t>9GAMM6106DB000502</t>
  </si>
  <si>
    <t>MALAB51GAAM486357</t>
  </si>
  <si>
    <t>9GAMM6109AB173622</t>
  </si>
  <si>
    <t>9GAMM61048B018308</t>
  </si>
  <si>
    <t>9GAMM6104BB000527</t>
  </si>
  <si>
    <t>MALAB51GACM629248</t>
  </si>
  <si>
    <t>9GAMM61048B016848</t>
  </si>
  <si>
    <t>KNABE512AET557964</t>
  </si>
  <si>
    <t>LJ12FKR17D4204772</t>
  </si>
  <si>
    <t>9GAMM6107FB030286</t>
  </si>
  <si>
    <t>9GASA52M3LB00242</t>
  </si>
  <si>
    <t>MALAB51GACM629259</t>
  </si>
  <si>
    <t>9FBBB8305GM238991</t>
  </si>
  <si>
    <t>9GAMM610XCB038801</t>
  </si>
  <si>
    <t>9FBBB8305FM752503</t>
  </si>
  <si>
    <t>KNAB2512ANT852997</t>
  </si>
  <si>
    <t>9BYC20K1J10000033</t>
  </si>
  <si>
    <t>J502824</t>
  </si>
  <si>
    <t>J5J845VE02991</t>
  </si>
  <si>
    <t>1FBJS31M2RHA17323</t>
  </si>
  <si>
    <t>F60R3E23041</t>
  </si>
  <si>
    <t>RH532519</t>
  </si>
  <si>
    <t>BMA12216</t>
  </si>
  <si>
    <t>3HVBFAAN77N485515</t>
  </si>
  <si>
    <t>1HTSCPLN4PH532513</t>
  </si>
  <si>
    <t>BM456614</t>
  </si>
  <si>
    <t>RH561187</t>
  </si>
  <si>
    <t>JHDFB4JJT6XX10468</t>
  </si>
  <si>
    <t>PH512200</t>
  </si>
  <si>
    <t>D51FGON103718</t>
  </si>
  <si>
    <t>T4U41081123</t>
  </si>
  <si>
    <t>9GCNPR758EB035924</t>
  </si>
  <si>
    <t>9F3UCP0H4E3100727</t>
  </si>
  <si>
    <t>SH629814</t>
  </si>
  <si>
    <t>N314111</t>
  </si>
  <si>
    <t>YH243989</t>
  </si>
  <si>
    <t>BM457902</t>
  </si>
  <si>
    <t>8AC9046634A913489</t>
  </si>
  <si>
    <t>BM600117</t>
  </si>
  <si>
    <t>JHDFB4JJT7XX10948</t>
  </si>
  <si>
    <t>LVCB1SSA5F201596</t>
  </si>
  <si>
    <t>JN1MG4E25Z0795173</t>
  </si>
  <si>
    <t>9GCNKR55EWB495609</t>
  </si>
  <si>
    <t>9GCNKR55EWB497809</t>
  </si>
  <si>
    <t>JN1MC2E26Z0000538</t>
  </si>
  <si>
    <t>JN1MG4E25Z0711854</t>
  </si>
  <si>
    <t>9FB4SREB4LM149286</t>
  </si>
  <si>
    <t>9FBLBOLCF7M121165</t>
  </si>
  <si>
    <t>9FBBB8305GM238992</t>
  </si>
  <si>
    <t>9GAMM6105KB048635</t>
  </si>
  <si>
    <t>9G4KD69TXRB006493</t>
  </si>
  <si>
    <t>9GAMM610XEB005204</t>
  </si>
  <si>
    <t>CL431504</t>
  </si>
  <si>
    <t>9FBLSRADBGM906564</t>
  </si>
  <si>
    <t>KMJWWH7HP5U653006</t>
  </si>
  <si>
    <t>P13BILCLJRB0393</t>
  </si>
  <si>
    <t>KMJWWH7HP7U752522</t>
  </si>
  <si>
    <t>8AC9046639E008079</t>
  </si>
  <si>
    <t>WHGE24015499</t>
  </si>
  <si>
    <t>KMJFD27GPTU238906</t>
  </si>
  <si>
    <t>T4U41081125</t>
  </si>
  <si>
    <t>KMJFD37GPU130466</t>
  </si>
  <si>
    <t>KMJFD37GPYU455913</t>
  </si>
  <si>
    <t>9GAMM61089B109275</t>
  </si>
  <si>
    <t>9FJUN84W9A0101627</t>
  </si>
  <si>
    <t>N318808</t>
  </si>
  <si>
    <t>3HTWYAHT18N678625</t>
  </si>
  <si>
    <t>TH224269</t>
  </si>
  <si>
    <t>WV1ZZZ2EZB6001069</t>
  </si>
  <si>
    <t>1FTJS34H4SHB08416</t>
  </si>
  <si>
    <t>J5-J845VE-02824</t>
  </si>
  <si>
    <t>PH532513</t>
  </si>
  <si>
    <t>1HTSCAAN8YH243989</t>
  </si>
  <si>
    <t>9GAKD69TXRB006493</t>
  </si>
  <si>
    <t>abrego</t>
  </si>
  <si>
    <t xml:space="preserve">aguachica </t>
  </si>
  <si>
    <t xml:space="preserve">aspacica </t>
  </si>
  <si>
    <t xml:space="preserve">bosconia </t>
  </si>
  <si>
    <t xml:space="preserve">convencion </t>
  </si>
  <si>
    <t>el banco</t>
  </si>
  <si>
    <t xml:space="preserve">el carmen </t>
  </si>
  <si>
    <t>el carmen 2</t>
  </si>
  <si>
    <t>EL TARRA</t>
  </si>
  <si>
    <t>gamarra</t>
  </si>
  <si>
    <t>gonzalez</t>
  </si>
  <si>
    <t>hacari</t>
  </si>
  <si>
    <t>la playa</t>
  </si>
  <si>
    <t xml:space="preserve">la vega de sanantonio </t>
  </si>
  <si>
    <t>ocaña</t>
  </si>
  <si>
    <t xml:space="preserve">ocaña </t>
  </si>
  <si>
    <t>otare</t>
  </si>
  <si>
    <t xml:space="preserve">pailitas </t>
  </si>
  <si>
    <t xml:space="preserve">rio de oro </t>
  </si>
  <si>
    <t xml:space="preserve">san calixto </t>
  </si>
  <si>
    <t xml:space="preserve">san martin </t>
  </si>
  <si>
    <t xml:space="preserve">teorama </t>
  </si>
  <si>
    <t xml:space="preserve">valledupar </t>
  </si>
  <si>
    <t>aguachica</t>
  </si>
  <si>
    <t xml:space="preserve">convencio </t>
  </si>
  <si>
    <t xml:space="preserve">ABREGO </t>
  </si>
  <si>
    <t>aspacica</t>
  </si>
  <si>
    <t xml:space="preserve">boscanio </t>
  </si>
  <si>
    <t>el bamco</t>
  </si>
  <si>
    <t>el tarra</t>
  </si>
  <si>
    <t xml:space="preserve">gonzalez </t>
  </si>
  <si>
    <t xml:space="preserve">la vega de san antonio </t>
  </si>
  <si>
    <t>san calixto</t>
  </si>
  <si>
    <t>san martin</t>
  </si>
  <si>
    <t>teorama</t>
  </si>
  <si>
    <t>pelaya</t>
  </si>
  <si>
    <t xml:space="preserve">besote </t>
  </si>
  <si>
    <t>el burro</t>
  </si>
  <si>
    <t>tamalameque</t>
  </si>
  <si>
    <t>la mata</t>
  </si>
  <si>
    <t>el carmen</t>
  </si>
  <si>
    <t>besote</t>
  </si>
  <si>
    <t>becerril</t>
  </si>
  <si>
    <t>bosconia</t>
  </si>
  <si>
    <t>la paz</t>
  </si>
  <si>
    <t>rinco honho</t>
  </si>
  <si>
    <t>la jagua de ibirico</t>
  </si>
  <si>
    <t>casacara</t>
  </si>
  <si>
    <t>curumani</t>
  </si>
  <si>
    <t xml:space="preserve">las vejas </t>
  </si>
  <si>
    <t>pailitas</t>
  </si>
  <si>
    <t xml:space="preserve">san diego </t>
  </si>
  <si>
    <t>agustin codazzi</t>
  </si>
  <si>
    <t xml:space="preserve">san roque </t>
  </si>
  <si>
    <t xml:space="preserve">la loma </t>
  </si>
  <si>
    <t>cuatrovientos</t>
  </si>
  <si>
    <t>el cruse de chiriguana</t>
  </si>
  <si>
    <t>beceril</t>
  </si>
  <si>
    <t>rinco hondo</t>
  </si>
  <si>
    <t>rio de oro</t>
  </si>
  <si>
    <t>cuatroviento</t>
  </si>
  <si>
    <t xml:space="preserve">las vegas </t>
  </si>
  <si>
    <t>san diego</t>
  </si>
  <si>
    <t># INTERNO</t>
  </si>
  <si>
    <t>SANTANDER</t>
  </si>
  <si>
    <t>NORTE DE SANTANDER</t>
  </si>
  <si>
    <t>ANTIOQUIA</t>
  </si>
  <si>
    <t>EDUARDO</t>
  </si>
  <si>
    <t>ANTONIO</t>
  </si>
  <si>
    <t>RUBER</t>
  </si>
  <si>
    <t>JULIO</t>
  </si>
  <si>
    <t>CAMILO</t>
  </si>
  <si>
    <t>CAYETANA</t>
  </si>
  <si>
    <t>AMPARO</t>
  </si>
  <si>
    <t>ROSA</t>
  </si>
  <si>
    <t>ANDREY</t>
  </si>
  <si>
    <t>JORGE</t>
  </si>
  <si>
    <t>CEDILMA</t>
  </si>
  <si>
    <t>ELENA</t>
  </si>
  <si>
    <t>ELI</t>
  </si>
  <si>
    <t xml:space="preserve">ADRIAN </t>
  </si>
  <si>
    <t xml:space="preserve">AGUILAR </t>
  </si>
  <si>
    <t>ALFONSO</t>
  </si>
  <si>
    <t>ROSARIO</t>
  </si>
  <si>
    <t xml:space="preserve">AMADO </t>
  </si>
  <si>
    <t xml:space="preserve">DILIA </t>
  </si>
  <si>
    <t xml:space="preserve">MILENA </t>
  </si>
  <si>
    <t xml:space="preserve">ANA </t>
  </si>
  <si>
    <t xml:space="preserve">ANDRES </t>
  </si>
  <si>
    <t>AQUILINO</t>
  </si>
  <si>
    <t xml:space="preserve">MARIA </t>
  </si>
  <si>
    <t>SNTONIO</t>
  </si>
  <si>
    <t>CLAUDIA DEL</t>
  </si>
  <si>
    <t xml:space="preserve">CENIA ASTRID </t>
  </si>
  <si>
    <t xml:space="preserve">CARMEN </t>
  </si>
  <si>
    <t xml:space="preserve">CARLOS </t>
  </si>
  <si>
    <t xml:space="preserve">BLANCA </t>
  </si>
  <si>
    <t xml:space="preserve">BEIXY </t>
  </si>
  <si>
    <t xml:space="preserve">AURA </t>
  </si>
  <si>
    <t xml:space="preserve">ASTRID </t>
  </si>
  <si>
    <t>ALONSO</t>
  </si>
  <si>
    <t>JESUS</t>
  </si>
  <si>
    <t>EMIRO</t>
  </si>
  <si>
    <t xml:space="preserve">DANILO </t>
  </si>
  <si>
    <t xml:space="preserve">DIONISIO DE </t>
  </si>
  <si>
    <t xml:space="preserve">DIOMAR </t>
  </si>
  <si>
    <t>DIEGO</t>
  </si>
  <si>
    <t xml:space="preserve">DANY </t>
  </si>
  <si>
    <t>ARMANDO</t>
  </si>
  <si>
    <t>OSWALDO</t>
  </si>
  <si>
    <t>DUMAR DE</t>
  </si>
  <si>
    <t xml:space="preserve">EDEL </t>
  </si>
  <si>
    <t xml:space="preserve">EDGAR  </t>
  </si>
  <si>
    <t xml:space="preserve">EDGAR </t>
  </si>
  <si>
    <t xml:space="preserve">EDITH DEL </t>
  </si>
  <si>
    <t xml:space="preserve">EDWARD </t>
  </si>
  <si>
    <t>JAVIER</t>
  </si>
  <si>
    <t xml:space="preserve">ELKIN </t>
  </si>
  <si>
    <t xml:space="preserve">ELI </t>
  </si>
  <si>
    <t xml:space="preserve">ELIEZER </t>
  </si>
  <si>
    <t>AUGUSTO</t>
  </si>
  <si>
    <t>BANID</t>
  </si>
  <si>
    <t xml:space="preserve">FABIAN </t>
  </si>
  <si>
    <t>TERESA</t>
  </si>
  <si>
    <t xml:space="preserve">FRANCISCO </t>
  </si>
  <si>
    <t xml:space="preserve">FRANCY </t>
  </si>
  <si>
    <t xml:space="preserve">FREDDY </t>
  </si>
  <si>
    <t xml:space="preserve">FREDY </t>
  </si>
  <si>
    <t xml:space="preserve">GLADYS </t>
  </si>
  <si>
    <t xml:space="preserve">HECTOR </t>
  </si>
  <si>
    <t>HELI</t>
  </si>
  <si>
    <t>MAURICIO</t>
  </si>
  <si>
    <t xml:space="preserve">HEIDER </t>
  </si>
  <si>
    <t>ALVEIRO</t>
  </si>
  <si>
    <t xml:space="preserve">HENRY DE </t>
  </si>
  <si>
    <t xml:space="preserve">HILDA </t>
  </si>
  <si>
    <t xml:space="preserve">HOLGER </t>
  </si>
  <si>
    <t xml:space="preserve">ISAAC </t>
  </si>
  <si>
    <t>TYEIR</t>
  </si>
  <si>
    <t>ALBERTO</t>
  </si>
  <si>
    <t>ADOLFO</t>
  </si>
  <si>
    <t>ALIRIO</t>
  </si>
  <si>
    <t>ANGEL</t>
  </si>
  <si>
    <t>EMEL</t>
  </si>
  <si>
    <t>HEINER</t>
  </si>
  <si>
    <t xml:space="preserve">JAIDER </t>
  </si>
  <si>
    <t>TORCOROMA</t>
  </si>
  <si>
    <t>KARINA</t>
  </si>
  <si>
    <t>YULIETH</t>
  </si>
  <si>
    <t xml:space="preserve">VIANY </t>
  </si>
  <si>
    <t>JASMIN</t>
  </si>
  <si>
    <t>ISOLINA</t>
  </si>
  <si>
    <t xml:space="preserve">YEISON </t>
  </si>
  <si>
    <t xml:space="preserve">YENIS </t>
  </si>
  <si>
    <t xml:space="preserve">YESMI </t>
  </si>
  <si>
    <t>XIOMARA</t>
  </si>
  <si>
    <t xml:space="preserve">YOHN </t>
  </si>
  <si>
    <t>AMIRA</t>
  </si>
  <si>
    <t>NELSON</t>
  </si>
  <si>
    <t xml:space="preserve">ZULLY </t>
  </si>
  <si>
    <t xml:space="preserve">ZULY </t>
  </si>
  <si>
    <t>ALBEIRO</t>
  </si>
  <si>
    <t xml:space="preserve">ALIRIO </t>
  </si>
  <si>
    <t>FERNEL</t>
  </si>
  <si>
    <t>NAYIB</t>
  </si>
  <si>
    <t xml:space="preserve">ANTONIO </t>
  </si>
  <si>
    <t>LUIS</t>
  </si>
  <si>
    <t>CARLOS</t>
  </si>
  <si>
    <t>ANDREA</t>
  </si>
  <si>
    <t>SERAFIN</t>
  </si>
  <si>
    <t>CECILIA</t>
  </si>
  <si>
    <t xml:space="preserve">EHIBER </t>
  </si>
  <si>
    <t>CERMEN</t>
  </si>
  <si>
    <t xml:space="preserve">ELISA </t>
  </si>
  <si>
    <t xml:space="preserve">EMILIA </t>
  </si>
  <si>
    <t xml:space="preserve">FABIO </t>
  </si>
  <si>
    <t xml:space="preserve">FLOR </t>
  </si>
  <si>
    <t xml:space="preserve">HUGO </t>
  </si>
  <si>
    <t xml:space="preserve">JESUS </t>
  </si>
  <si>
    <t xml:space="preserve">JONH </t>
  </si>
  <si>
    <t xml:space="preserve">JORGE </t>
  </si>
  <si>
    <t>JOSE DEL</t>
  </si>
  <si>
    <t xml:space="preserve">JOSE </t>
  </si>
  <si>
    <t xml:space="preserve">JUAN </t>
  </si>
  <si>
    <t>ALDEMAR</t>
  </si>
  <si>
    <t xml:space="preserve">YAMIL </t>
  </si>
  <si>
    <t>PAOLA</t>
  </si>
  <si>
    <t xml:space="preserve">SINDY </t>
  </si>
  <si>
    <t>PATRICIA</t>
  </si>
  <si>
    <t xml:space="preserve">SANDRA </t>
  </si>
  <si>
    <t xml:space="preserve">SAID </t>
  </si>
  <si>
    <t>TRINIDAD</t>
  </si>
  <si>
    <t xml:space="preserve">RUTH </t>
  </si>
  <si>
    <t xml:space="preserve">MABEL </t>
  </si>
  <si>
    <t xml:space="preserve">LUIS </t>
  </si>
  <si>
    <t xml:space="preserve">JULY </t>
  </si>
  <si>
    <t xml:space="preserve">LEIDON </t>
  </si>
  <si>
    <t>LEVIT</t>
  </si>
  <si>
    <t xml:space="preserve">STIVEN </t>
  </si>
  <si>
    <t xml:space="preserve">SANDRO </t>
  </si>
  <si>
    <t>ANDRES</t>
  </si>
  <si>
    <t>ELIECER</t>
  </si>
  <si>
    <t xml:space="preserve">JAIRO </t>
  </si>
  <si>
    <t xml:space="preserve">JANER </t>
  </si>
  <si>
    <t xml:space="preserve">JHON </t>
  </si>
  <si>
    <t>JHON</t>
  </si>
  <si>
    <t xml:space="preserve">JHONATAN </t>
  </si>
  <si>
    <t>EMILIO</t>
  </si>
  <si>
    <t>ESPIRITU</t>
  </si>
  <si>
    <t>DAVID</t>
  </si>
  <si>
    <t>ENRIQUE</t>
  </si>
  <si>
    <t>YESID</t>
  </si>
  <si>
    <t>PABLO</t>
  </si>
  <si>
    <t xml:space="preserve">PEDRO </t>
  </si>
  <si>
    <t xml:space="preserve">RAFAEL </t>
  </si>
  <si>
    <t xml:space="preserve">RAMON </t>
  </si>
  <si>
    <t xml:space="preserve">RICARDO </t>
  </si>
  <si>
    <t xml:space="preserve">OMAR </t>
  </si>
  <si>
    <t>HARIT</t>
  </si>
  <si>
    <t xml:space="preserve">OLGER </t>
  </si>
  <si>
    <t>LUCIA</t>
  </si>
  <si>
    <t xml:space="preserve">OLGA </t>
  </si>
  <si>
    <t xml:space="preserve">NUVIA DEL </t>
  </si>
  <si>
    <t xml:space="preserve">NORIS </t>
  </si>
  <si>
    <t>ELEIDA</t>
  </si>
  <si>
    <t>NINFA</t>
  </si>
  <si>
    <t>ESTELLA</t>
  </si>
  <si>
    <t xml:space="preserve">NIDIA </t>
  </si>
  <si>
    <t xml:space="preserve">MARIO </t>
  </si>
  <si>
    <t>JUDITH</t>
  </si>
  <si>
    <t>HELENA</t>
  </si>
  <si>
    <t>ALEJANDRA</t>
  </si>
  <si>
    <t>AMID</t>
  </si>
  <si>
    <t>ANCIZAR</t>
  </si>
  <si>
    <t xml:space="preserve">MARTHA </t>
  </si>
  <si>
    <t>MAURY</t>
  </si>
  <si>
    <t xml:space="preserve">MAYRA </t>
  </si>
  <si>
    <t xml:space="preserve">MIGUEL </t>
  </si>
  <si>
    <t>OFICINA LA ONDINA</t>
  </si>
  <si>
    <t>OFICINA PARQUE</t>
  </si>
  <si>
    <t>CONSUELO</t>
  </si>
  <si>
    <t xml:space="preserve">MARBIN </t>
  </si>
  <si>
    <t xml:space="preserve">MARIA DEL </t>
  </si>
  <si>
    <t>BENJAMIN</t>
  </si>
  <si>
    <t>CECILIO</t>
  </si>
  <si>
    <t>EDWIN</t>
  </si>
  <si>
    <t>RAFAEL</t>
  </si>
  <si>
    <t>RAMON</t>
  </si>
  <si>
    <t>MIGUEL</t>
  </si>
  <si>
    <t xml:space="preserve">JOSE DE </t>
  </si>
  <si>
    <t>ANDELFO</t>
  </si>
  <si>
    <t>FREDY</t>
  </si>
  <si>
    <t>HEMEL</t>
  </si>
  <si>
    <t xml:space="preserve">LAURA </t>
  </si>
  <si>
    <t xml:space="preserve">LICETH </t>
  </si>
  <si>
    <t xml:space="preserve">LINA </t>
  </si>
  <si>
    <t xml:space="preserve">LUDY </t>
  </si>
  <si>
    <t>LUIS A</t>
  </si>
  <si>
    <t xml:space="preserve">GERMAN </t>
  </si>
  <si>
    <t>PELAYA</t>
  </si>
  <si>
    <t>CURRENDATE</t>
  </si>
  <si>
    <t>NO REPORTADA</t>
  </si>
  <si>
    <t>alexandermoreno.ruber@hotmail.com</t>
  </si>
  <si>
    <t>diliaandrade2020@gmail.com</t>
  </si>
  <si>
    <t>ampd16@hotmail.com</t>
  </si>
  <si>
    <t>andrescamilomarquezpaba@gmail.com</t>
  </si>
  <si>
    <t>arcenioaconcharuiz@gmail.com</t>
  </si>
  <si>
    <t>acastroangarita@gmail.com</t>
  </si>
  <si>
    <t>bexyamparo@hotmail.com</t>
  </si>
  <si>
    <t>carlosjorgelopezm@gmail.com</t>
  </si>
  <si>
    <t>trigosalonso2@gmail.com</t>
  </si>
  <si>
    <t>alejjandro.ao@gmail.com</t>
  </si>
  <si>
    <t>riconsanchezdumar6@gmail.com</t>
  </si>
  <si>
    <t>elainmachadodominguez@gmail.com</t>
  </si>
  <si>
    <t>alfonsobuseta@hotmail.com</t>
  </si>
  <si>
    <t>evercastr1961@gmail.com</t>
  </si>
  <si>
    <t>kasan1968@hotmail.com</t>
  </si>
  <si>
    <t>francisco.juridico31@gmail.com</t>
  </si>
  <si>
    <t>fredypallares978@hotmail.com</t>
  </si>
  <si>
    <t>hectorpr1687@gmail.com</t>
  </si>
  <si>
    <t>carrascalpachecohelio@gmail.com</t>
  </si>
  <si>
    <t>kellyariasarenas@gmail.com</t>
  </si>
  <si>
    <t>huberbayona83@gmail.com</t>
  </si>
  <si>
    <t>geraldinijider8@gmail.com</t>
  </si>
  <si>
    <t>jesusamaya6262@gmail.com</t>
  </si>
  <si>
    <t>antoniovergel694@gmail.com</t>
  </si>
  <si>
    <t>bayonajhon05@gmail.com</t>
  </si>
  <si>
    <t>duartejhonatan862@gmail.com</t>
  </si>
  <si>
    <t>josececilioibanez3@gmail.com</t>
  </si>
  <si>
    <t>ramoncasadiego272@gmail.com</t>
  </si>
  <si>
    <t>leidonalvarez@gmail.com</t>
  </si>
  <si>
    <t>juansebas64@hotmail.com</t>
  </si>
  <si>
    <t>rigaryesidardila@gmail.com</t>
  </si>
  <si>
    <t>wilsonnavarron@hotmail.com</t>
  </si>
  <si>
    <t>yymolinac@ufpso.edu.co</t>
  </si>
  <si>
    <t>yovanycarvajalino@gmail.com</t>
  </si>
  <si>
    <t xml:space="preserve">fecha de ingreso </t>
  </si>
  <si>
    <t>2012-09-30</t>
  </si>
  <si>
    <t>2022-03-18</t>
  </si>
  <si>
    <t>2017-05-30</t>
  </si>
  <si>
    <t>2017-12-29</t>
  </si>
  <si>
    <t>2011-11-04</t>
  </si>
  <si>
    <t>2016-05-02</t>
  </si>
  <si>
    <t>2010-05-06</t>
  </si>
  <si>
    <t>2013-05-07</t>
  </si>
  <si>
    <t>2015-08-25</t>
  </si>
  <si>
    <t>2023-02-16</t>
  </si>
  <si>
    <t>2012-02-29</t>
  </si>
  <si>
    <t>2008-04-09</t>
  </si>
  <si>
    <t>2004-05-27</t>
  </si>
  <si>
    <t>2019-03-20</t>
  </si>
  <si>
    <t>2011-11-02</t>
  </si>
  <si>
    <t>2023-07-24</t>
  </si>
  <si>
    <t>2007-12-13</t>
  </si>
  <si>
    <t>2008-02-18</t>
  </si>
  <si>
    <t>2006-09-18</t>
  </si>
  <si>
    <t>2011-10-27</t>
  </si>
  <si>
    <t>2007-11-30</t>
  </si>
  <si>
    <t>2022-08-18</t>
  </si>
  <si>
    <t>2020-05-22</t>
  </si>
  <si>
    <t>2012-04-30</t>
  </si>
  <si>
    <t>2022-03-16</t>
  </si>
  <si>
    <t>2019-11-29</t>
  </si>
  <si>
    <t>1985-07-15</t>
  </si>
  <si>
    <t>2019-11-27</t>
  </si>
  <si>
    <t>2023-06-15</t>
  </si>
  <si>
    <t>2016-10-19</t>
  </si>
  <si>
    <t>2023-03-07</t>
  </si>
  <si>
    <t>2005-01-05</t>
  </si>
  <si>
    <t>2015-12-16</t>
  </si>
  <si>
    <t>2016-11-25</t>
  </si>
  <si>
    <t>2015-08-28</t>
  </si>
  <si>
    <t>2022-10-07</t>
  </si>
  <si>
    <t>2022-03-03</t>
  </si>
  <si>
    <t>2006-05-19</t>
  </si>
  <si>
    <t>2007-07-06</t>
  </si>
  <si>
    <t>2019-03-11</t>
  </si>
  <si>
    <t>2022-03-04</t>
  </si>
  <si>
    <t>2021-12-02</t>
  </si>
  <si>
    <t>2000-05-24</t>
  </si>
  <si>
    <t>1997-09-23</t>
  </si>
  <si>
    <t>2022-05-31</t>
  </si>
  <si>
    <t>2016-12-06</t>
  </si>
  <si>
    <t>2022-12-14</t>
  </si>
  <si>
    <t>2004-04-16</t>
  </si>
  <si>
    <t>2014-10-27</t>
  </si>
  <si>
    <t>2010-10-31</t>
  </si>
  <si>
    <t>2008-03-08</t>
  </si>
  <si>
    <t>2015-01-16</t>
  </si>
  <si>
    <t>2014-02-19</t>
  </si>
  <si>
    <t>2013-11-30</t>
  </si>
  <si>
    <t>2015-04-30</t>
  </si>
  <si>
    <t>1989-06-28</t>
  </si>
  <si>
    <t>2019-12-31</t>
  </si>
  <si>
    <t>2006-06-07</t>
  </si>
  <si>
    <t>1998-11-10</t>
  </si>
  <si>
    <t>2015-08-21</t>
  </si>
  <si>
    <t>2011-10-06</t>
  </si>
  <si>
    <t>2010-03-30</t>
  </si>
  <si>
    <t>2012-01-31</t>
  </si>
  <si>
    <t>2003-12-22</t>
  </si>
  <si>
    <t>2021-07-02</t>
  </si>
  <si>
    <t>1999-01-14</t>
  </si>
  <si>
    <t>2023-06-26</t>
  </si>
  <si>
    <t>2019-02-26</t>
  </si>
  <si>
    <t>1996-01-16</t>
  </si>
  <si>
    <t>2013-07-18</t>
  </si>
  <si>
    <t>2023-03-17</t>
  </si>
  <si>
    <t>2022-09-23</t>
  </si>
  <si>
    <t>2016-08-02</t>
  </si>
  <si>
    <t>1995-06-25</t>
  </si>
  <si>
    <t>2003-06-10</t>
  </si>
  <si>
    <t>2010-05-20</t>
  </si>
  <si>
    <t>2023-06-30</t>
  </si>
  <si>
    <t>2019-09-10</t>
  </si>
  <si>
    <t>2011-04-01</t>
  </si>
  <si>
    <t>2022-09-08</t>
  </si>
  <si>
    <t>2012-02-08</t>
  </si>
  <si>
    <t>1994-02-16</t>
  </si>
  <si>
    <t>2002-04-09</t>
  </si>
  <si>
    <t>2022-03-17</t>
  </si>
  <si>
    <t>2023-08-23</t>
  </si>
  <si>
    <t>2021-10-28</t>
  </si>
  <si>
    <t>2024-02-21</t>
  </si>
  <si>
    <t>2015-05-28</t>
  </si>
  <si>
    <t>2023-08-29</t>
  </si>
  <si>
    <t>2013-07-30</t>
  </si>
  <si>
    <t>2005-11-08</t>
  </si>
  <si>
    <t>2013-03-06</t>
  </si>
  <si>
    <t>2017-10-23</t>
  </si>
  <si>
    <t>2022-10-24</t>
  </si>
  <si>
    <t>2011-05-11</t>
  </si>
  <si>
    <t>2023-09-20</t>
  </si>
  <si>
    <t>2018-10-29</t>
  </si>
  <si>
    <t>2024-02-02</t>
  </si>
  <si>
    <t>2020-12-21</t>
  </si>
  <si>
    <t>2017-08-30</t>
  </si>
  <si>
    <t>2021-10-22</t>
  </si>
  <si>
    <t>2011-05-12</t>
  </si>
  <si>
    <t>2020-12-29</t>
  </si>
  <si>
    <t>2006-06-30</t>
  </si>
  <si>
    <t>2001-04-24</t>
  </si>
  <si>
    <t>2011-11-29</t>
  </si>
  <si>
    <t>2018-09-17</t>
  </si>
  <si>
    <t>2023-11-02</t>
  </si>
  <si>
    <t>2020-11-27</t>
  </si>
  <si>
    <t>2007-07-28</t>
  </si>
  <si>
    <t>2014-09-30</t>
  </si>
  <si>
    <t>2019-03-06</t>
  </si>
  <si>
    <t>2015-07-17</t>
  </si>
  <si>
    <t>2008-10-14</t>
  </si>
  <si>
    <t>1999-11-29</t>
  </si>
  <si>
    <t>2008-07-10</t>
  </si>
  <si>
    <t>2007-08-08</t>
  </si>
  <si>
    <t>2011-12-01</t>
  </si>
  <si>
    <t>2006-01-24</t>
  </si>
  <si>
    <t>2007-03-07</t>
  </si>
  <si>
    <t>2018-07-16</t>
  </si>
  <si>
    <t>2009-09-06</t>
  </si>
  <si>
    <t>2003-04-15</t>
  </si>
  <si>
    <t>2011-11-15</t>
  </si>
  <si>
    <t>2022-09-06</t>
  </si>
  <si>
    <t>2015-03-02</t>
  </si>
  <si>
    <t>2009-04-26</t>
  </si>
  <si>
    <t>2004-07-10</t>
  </si>
  <si>
    <t>1987-02-23</t>
  </si>
  <si>
    <t>2007-05-10</t>
  </si>
  <si>
    <t>2006-12-28</t>
  </si>
  <si>
    <t>2007-05-23</t>
  </si>
  <si>
    <t>2009-11-01</t>
  </si>
  <si>
    <t>2011-08-05</t>
  </si>
  <si>
    <t>2014-11-10</t>
  </si>
  <si>
    <t>2018-11-23</t>
  </si>
  <si>
    <t>1981-07-06</t>
  </si>
  <si>
    <t>2017-06-28</t>
  </si>
  <si>
    <t>2006-11-30</t>
  </si>
  <si>
    <t>2022-04-27</t>
  </si>
  <si>
    <t>2008-11-10</t>
  </si>
  <si>
    <t>2017-03-30</t>
  </si>
  <si>
    <t>1997-08-12</t>
  </si>
  <si>
    <t>2023-10-17</t>
  </si>
  <si>
    <t>1987-09-03</t>
  </si>
  <si>
    <t>2007-09-03</t>
  </si>
  <si>
    <t>2011-11-30</t>
  </si>
  <si>
    <t>1995-12-11</t>
  </si>
  <si>
    <t>2013-08-14</t>
  </si>
  <si>
    <t>2022-12-29</t>
  </si>
  <si>
    <t>2005-11-30</t>
  </si>
  <si>
    <t>2021-10-20</t>
  </si>
  <si>
    <t>2018-02-02</t>
  </si>
  <si>
    <t>2022-04-20</t>
  </si>
  <si>
    <t>2021-12-16</t>
  </si>
  <si>
    <t>2009-08-05</t>
  </si>
  <si>
    <t>1988-04-23</t>
  </si>
  <si>
    <t>2020-03-19</t>
  </si>
  <si>
    <t>2022-03-11</t>
  </si>
  <si>
    <t>2023-08-03</t>
  </si>
  <si>
    <t>2017-12-22</t>
  </si>
  <si>
    <t>2014-10-02</t>
  </si>
  <si>
    <t>2022-09-28</t>
  </si>
  <si>
    <t>2017-02-02</t>
  </si>
  <si>
    <t>2021-08-30</t>
  </si>
  <si>
    <t>2007-06-12</t>
  </si>
  <si>
    <t>2011-04-25</t>
  </si>
  <si>
    <t>2018-07-24</t>
  </si>
  <si>
    <t>2015-05-14</t>
  </si>
  <si>
    <t>2020-05-27</t>
  </si>
  <si>
    <t>2022-08-02</t>
  </si>
  <si>
    <t>2022-03-02</t>
  </si>
  <si>
    <t>2021-09-28</t>
  </si>
  <si>
    <t>2017-06-21</t>
  </si>
  <si>
    <t>2023-04-17</t>
  </si>
  <si>
    <t>1996-11-30</t>
  </si>
  <si>
    <t>2022-10-05</t>
  </si>
  <si>
    <t>2010-07-30</t>
  </si>
  <si>
    <t>2023-10-20</t>
  </si>
  <si>
    <t>2021-11-22</t>
  </si>
  <si>
    <t>1997-08-23</t>
  </si>
  <si>
    <t>2014-07-25</t>
  </si>
  <si>
    <t>2019-07-31</t>
  </si>
  <si>
    <t>2022-02-25</t>
  </si>
  <si>
    <t>2015-11-25</t>
  </si>
  <si>
    <t>1983-08-30</t>
  </si>
  <si>
    <t>2011-09-06</t>
  </si>
  <si>
    <t>2006-09-26</t>
  </si>
  <si>
    <t>2017-04-12</t>
  </si>
  <si>
    <t>2019-12-11</t>
  </si>
  <si>
    <t>2019-12-28</t>
  </si>
  <si>
    <t>2001-10-02</t>
  </si>
  <si>
    <t>2014-02-20</t>
  </si>
  <si>
    <t>2009-02-09</t>
  </si>
  <si>
    <t>2015-03-24</t>
  </si>
  <si>
    <t>HOLA</t>
  </si>
  <si>
    <t>SQL ASOCIADO</t>
  </si>
  <si>
    <t>SQL PERSONA</t>
  </si>
  <si>
    <t>Apellidos</t>
  </si>
  <si>
    <t>Nombres</t>
  </si>
  <si>
    <t>AGENCIA PRINCIPAL</t>
  </si>
  <si>
    <t>AGENCIA MERCADO</t>
  </si>
  <si>
    <t xml:space="preserve">AGENCIA TERMINAL </t>
  </si>
  <si>
    <t>AGENCIA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</si>
</sst>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1" fillId="2" borderId="2" xfId="0" applyFont="1" applyFill="1" applyBorder="1"/>
    <xf numFmtId="0" fontId="0" fillId="0" borderId="3" xfId="0" applyBorder="1"/>
    <xf numFmtId="0" fontId="1" fillId="2" borderId="1" xfId="0" applyFont="1" applyFill="1" applyBorder="1" applyAlignment="1">
      <alignment horizontal="left"/>
    </xf>
    <xf numFmtId="0" fontId="0" fillId="2" borderId="4" xfId="0" applyFill="1" applyBorder="1"/>
    <xf numFmtId="0" fontId="0" fillId="0" borderId="4" xfId="0" applyBorder="1"/>
    <xf numFmtId="164" fontId="1" fillId="2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 applyAlignment="1">
      <alignment horizontal="left"/>
    </xf>
    <xf numFmtId="164" fontId="1" fillId="2" borderId="0" xfId="0" applyNumberFormat="1" applyFont="1" applyFill="1"/>
    <xf numFmtId="164" fontId="0" fillId="0" borderId="0" xfId="0" applyNumberForma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/>
    <xf numFmtId="0" fontId="4" fillId="0" borderId="1" xfId="0" applyFont="1" applyBorder="1" applyAlignment="1">
      <alignment wrapText="1"/>
    </xf>
    <xf numFmtId="0" fontId="1" fillId="2" borderId="0" xfId="0" applyFont="1" applyFill="1"/>
    <xf numFmtId="0" fontId="5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pane ySplit="1" topLeftCell="A2" activePane="bottomLeft" state="frozen"/>
      <selection pane="bottomLeft" activeCell="I15" sqref="I15"/>
    </sheetView>
  </sheetViews>
  <sheetFormatPr baseColWidth="10" defaultRowHeight="15" x14ac:dyDescent="0.25"/>
  <cols>
    <col min="1" max="1" width="16.5703125" customWidth="1"/>
    <col min="2" max="2" width="16.42578125" customWidth="1"/>
    <col min="3" max="3" width="10" customWidth="1"/>
    <col min="4" max="4" width="34.28515625" customWidth="1"/>
    <col min="5" max="5" width="45.71093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1239</v>
      </c>
      <c r="E1" s="2" t="s">
        <v>3</v>
      </c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6.85546875" bestFit="1" customWidth="1"/>
  </cols>
  <sheetData>
    <row r="1" spans="1:1" x14ac:dyDescent="0.25">
      <c r="A1" s="2" t="s">
        <v>4</v>
      </c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 x14ac:dyDescent="0.25"/>
  <cols>
    <col min="1" max="1" width="17.42578125" customWidth="1"/>
    <col min="2" max="2" width="23.85546875" customWidth="1"/>
    <col min="3" max="3" width="28.7109375" customWidth="1"/>
    <col min="4" max="4" width="15.42578125" bestFit="1" customWidth="1"/>
    <col min="5" max="5" width="12.42578125" bestFit="1" customWidth="1"/>
    <col min="6" max="6" width="13.85546875" bestFit="1" customWidth="1"/>
    <col min="7" max="7" width="10" bestFit="1" customWidth="1"/>
  </cols>
  <sheetData>
    <row r="1" spans="1:8" x14ac:dyDescent="0.25">
      <c r="A1" s="4" t="s">
        <v>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datos!$C$1:$C$1133</xm:f>
          </x14:formula1>
          <xm:sqref>G2:G41</xm:sqref>
        </x14:dataValidation>
        <x14:dataValidation type="list" allowBlank="1" showInputMessage="1" showErrorMessage="1" xr:uid="{00000000-0002-0000-0200-000001000000}">
          <x14:formula1>
            <xm:f>datos!$B$1:$B$33</xm:f>
          </x14:formula1>
          <xm:sqref>F2:F41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60"/>
  <sheetViews>
    <sheetView workbookViewId="0">
      <pane ySplit="1" topLeftCell="A38" activePane="bottomLeft" state="frozen"/>
      <selection pane="bottomLeft" activeCell="A2" sqref="A2"/>
    </sheetView>
  </sheetViews>
  <sheetFormatPr baseColWidth="10" defaultRowHeight="15" x14ac:dyDescent="0.25"/>
  <cols>
    <col min="1" max="1" width="11.28515625" bestFit="1" customWidth="1"/>
    <col min="2" max="2" width="14.42578125" bestFit="1" customWidth="1"/>
    <col min="4" max="4" width="15" bestFit="1" customWidth="1"/>
    <col min="5" max="5" width="16.5703125" bestFit="1" customWidth="1"/>
    <col min="6" max="6" width="17" bestFit="1" customWidth="1"/>
    <col min="7" max="7" width="23.28515625" bestFit="1" customWidth="1"/>
    <col min="8" max="8" width="16.7109375" bestFit="1" customWidth="1"/>
    <col min="9" max="9" width="16.85546875" bestFit="1" customWidth="1"/>
    <col min="10" max="10" width="23.28515625" bestFit="1" customWidth="1"/>
    <col min="11" max="11" width="16.5703125" bestFit="1" customWidth="1"/>
    <col min="12" max="12" width="9.28515625" bestFit="1" customWidth="1"/>
    <col min="13" max="13" width="12.42578125" bestFit="1" customWidth="1"/>
    <col min="14" max="14" width="15.42578125" bestFit="1" customWidth="1"/>
    <col min="15" max="15" width="17.5703125" bestFit="1" customWidth="1"/>
  </cols>
  <sheetData>
    <row r="1" spans="1:16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5</v>
      </c>
      <c r="M1" s="4" t="s">
        <v>23</v>
      </c>
      <c r="N1" s="4" t="s">
        <v>24</v>
      </c>
      <c r="O1" s="4" t="s">
        <v>25</v>
      </c>
      <c r="P1" s="4" t="s">
        <v>26</v>
      </c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datos!$A$1:$A$2</xm:f>
          </x14:formula1>
          <xm:sqref>P2:P260</xm:sqref>
        </x14:dataValidation>
        <x14:dataValidation type="list" allowBlank="1" showInputMessage="1" showErrorMessage="1" xr:uid="{00000000-0002-0000-0300-000001000000}">
          <x14:formula1>
            <xm:f>datos!$B$1:$B$33</xm:f>
          </x14:formula1>
          <xm:sqref>F2:F260 I2:I260</xm:sqref>
        </x14:dataValidation>
        <x14:dataValidation type="list" allowBlank="1" showInputMessage="1" showErrorMessage="1" xr:uid="{00000000-0002-0000-0300-000002000000}">
          <x14:formula1>
            <xm:f>datos!$C$1:$C$1133</xm:f>
          </x14:formula1>
          <xm:sqref>G2:G260 J2:J260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02"/>
  <sheetViews>
    <sheetView topLeftCell="M1" workbookViewId="0">
      <pane ySplit="1" topLeftCell="A196" activePane="bottomLeft" state="frozen"/>
      <selection pane="bottomLeft" activeCell="U213" sqref="U213:U255"/>
    </sheetView>
  </sheetViews>
  <sheetFormatPr baseColWidth="10" defaultRowHeight="15" x14ac:dyDescent="0.25"/>
  <cols>
    <col min="1" max="1" width="16" customWidth="1"/>
    <col min="2" max="2" width="23" customWidth="1"/>
    <col min="3" max="3" width="17.42578125" customWidth="1"/>
    <col min="4" max="4" width="15" bestFit="1" customWidth="1"/>
    <col min="5" max="5" width="27.42578125" customWidth="1"/>
    <col min="6" max="6" width="21.85546875" customWidth="1"/>
    <col min="7" max="7" width="23.28515625" bestFit="1" customWidth="1"/>
    <col min="8" max="8" width="16.7109375" style="13" bestFit="1" customWidth="1"/>
    <col min="9" max="9" width="16.85546875" bestFit="1" customWidth="1"/>
    <col min="10" max="10" width="23.28515625" bestFit="1" customWidth="1"/>
    <col min="11" max="11" width="16.5703125" style="13" bestFit="1" customWidth="1"/>
    <col min="12" max="12" width="69" customWidth="1"/>
    <col min="13" max="13" width="14.85546875" customWidth="1"/>
    <col min="14" max="14" width="17" customWidth="1"/>
    <col min="15" max="15" width="26.28515625" customWidth="1"/>
    <col min="16" max="16" width="32.5703125" customWidth="1"/>
    <col min="19" max="19" width="16.85546875" customWidth="1"/>
    <col min="20" max="20" width="12" style="13" customWidth="1"/>
    <col min="21" max="21" width="21.28515625" customWidth="1"/>
    <col min="22" max="22" width="24" bestFit="1" customWidth="1"/>
    <col min="23" max="23" width="27.5703125" bestFit="1" customWidth="1"/>
  </cols>
  <sheetData>
    <row r="1" spans="1:28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11" t="s">
        <v>19</v>
      </c>
      <c r="I1" s="4" t="s">
        <v>20</v>
      </c>
      <c r="J1" s="4" t="s">
        <v>21</v>
      </c>
      <c r="K1" s="11" t="s">
        <v>22</v>
      </c>
      <c r="L1" s="4" t="s">
        <v>5</v>
      </c>
      <c r="M1" s="8" t="s">
        <v>23</v>
      </c>
      <c r="N1" s="4" t="s">
        <v>24</v>
      </c>
      <c r="O1" s="4" t="s">
        <v>25</v>
      </c>
      <c r="Q1" s="4" t="s">
        <v>26</v>
      </c>
      <c r="R1" s="6" t="s">
        <v>2313</v>
      </c>
      <c r="S1" s="6" t="s">
        <v>3890</v>
      </c>
      <c r="T1" s="15" t="s">
        <v>3692</v>
      </c>
      <c r="U1" t="s">
        <v>3889</v>
      </c>
      <c r="V1" s="22" t="s">
        <v>3892</v>
      </c>
      <c r="W1" s="22" t="s">
        <v>3891</v>
      </c>
      <c r="AB1" t="s">
        <v>3888</v>
      </c>
    </row>
    <row r="2" spans="1:28" x14ac:dyDescent="0.25">
      <c r="A2" s="5">
        <v>13379047</v>
      </c>
      <c r="B2" s="1" t="s">
        <v>1240</v>
      </c>
      <c r="C2" s="1"/>
      <c r="D2" s="1"/>
      <c r="E2" s="1" t="s">
        <v>1331</v>
      </c>
      <c r="F2" s="1" t="s">
        <v>3461</v>
      </c>
      <c r="G2" s="1" t="s">
        <v>1786</v>
      </c>
      <c r="H2" s="14">
        <v>28704</v>
      </c>
      <c r="I2" s="1" t="s">
        <v>3461</v>
      </c>
      <c r="J2" s="1" t="s">
        <v>1804</v>
      </c>
      <c r="K2" s="12" t="s">
        <v>2125</v>
      </c>
      <c r="L2" s="1" t="s">
        <v>1769</v>
      </c>
      <c r="N2" s="5">
        <v>3219767571</v>
      </c>
      <c r="O2" s="5"/>
      <c r="P2" s="1"/>
      <c r="Q2" s="1" t="s">
        <v>2110</v>
      </c>
      <c r="R2" t="s">
        <v>2314</v>
      </c>
      <c r="S2" t="str">
        <f>"('13','1','A',(depanombre = '"&amp;F2&amp;"'), (muninombre = '"&amp;G2&amp;"'), (depanombre = '"&amp;I2&amp;"'), (muninombre = '"&amp;J2&amp;"'), '"&amp;A2&amp;"','"&amp;B2&amp;"','"&amp;C2&amp;"','"&amp;D2&amp;"', '"&amp;E2&amp;"', '"&amp;H2&amp;"','"&amp;L2&amp;"', '"&amp;O2&amp;"','"&amp;K2&amp;"','"&amp;M2&amp;"','"&amp;N2&amp;"','"&amp;Q2&amp;"'),"</f>
        <v>('13','1','A',(depanombre = 'NORTE DE SANTANDER'), (muninombre = 'CONVENCION'), (depanombre = 'NORTE DE SANTANDER'), (muninombre = 'OCAÑA'), '13379047','ABEL','','', 'QUINTERO PALLARES', '28704','CALLE 8 N° 15-13', '','1996-07-30','','3219767571','M'),</v>
      </c>
      <c r="T2" s="16" t="s">
        <v>2633</v>
      </c>
      <c r="U2" t="str">
        <f>" insert into asociado (persid, tiesasid,asocfechaingreso ) VALUES ((SELECT persid FROM Persona WHERE persdocumento = '"&amp;A2&amp;"'), 'A','"&amp;T2&amp;"');"</f>
        <v xml:space="preserve"> insert into asociado (persid, tiesasid,asocfechaingreso ) VALUES ((SELECT persid FROM Persona WHERE persdocumento = '13379047'), 'A','2016-12-29');</v>
      </c>
      <c r="V2" t="str">
        <f>CONCATENATE(B2," ",C2,)</f>
        <v xml:space="preserve">ABEL </v>
      </c>
      <c r="W2" t="str">
        <f>CONCATENATE(D2," ",E2,)</f>
        <v xml:space="preserve"> QUINTERO PALLARES</v>
      </c>
    </row>
    <row r="3" spans="1:28" x14ac:dyDescent="0.25">
      <c r="A3" s="5">
        <v>13168388</v>
      </c>
      <c r="B3" s="1" t="s">
        <v>1241</v>
      </c>
      <c r="C3" s="1"/>
      <c r="D3" s="1"/>
      <c r="E3" s="1" t="s">
        <v>1332</v>
      </c>
      <c r="F3" s="1" t="s">
        <v>3461</v>
      </c>
      <c r="G3" s="1" t="s">
        <v>2009</v>
      </c>
      <c r="H3" s="14" t="s">
        <v>1563</v>
      </c>
      <c r="I3" s="1" t="s">
        <v>3461</v>
      </c>
      <c r="J3" s="1" t="s">
        <v>1804</v>
      </c>
      <c r="K3" s="12" t="s">
        <v>2126</v>
      </c>
      <c r="L3" s="1" t="s">
        <v>1770</v>
      </c>
      <c r="M3" s="5"/>
      <c r="N3" s="5">
        <v>3205200177</v>
      </c>
      <c r="O3" s="5"/>
      <c r="P3" s="1"/>
      <c r="Q3" s="1" t="s">
        <v>2110</v>
      </c>
      <c r="R3" t="s">
        <v>2314</v>
      </c>
      <c r="S3" t="str">
        <f t="shared" ref="S3:S66" si="0">"('13','1','A',(depanombre = '"&amp;F3&amp;"'), (muninombre = '"&amp;G3&amp;"'), (depanombre = '"&amp;I3&amp;"'), (muninombre = '"&amp;J3&amp;"'), '"&amp;A3&amp;"','"&amp;B3&amp;"','"&amp;C3&amp;"','"&amp;D3&amp;"', '"&amp;E3&amp;"', '"&amp;H3&amp;"','"&amp;L3&amp;"', '"&amp;O3&amp;"','"&amp;K3&amp;"','"&amp;M3&amp;"','"&amp;N3&amp;"','"&amp;Q3&amp;"'),"</f>
        <v>('13','1','A',(depanombre = 'NORTE DE SANTANDER'), (muninombre = 'EL CARMEN'), (depanombre = 'NORTE DE SANTANDER'), (muninombre = 'OCAÑA'), '13168388','ABIMAEL','','', 'RIVERA ORTEGA', '1975-05-15','CENTRO', '','1994-06-20','','3205200177','M'),</v>
      </c>
      <c r="T3" s="16" t="s">
        <v>3693</v>
      </c>
      <c r="U3" t="str">
        <f t="shared" ref="U3:U66" si="1">" insert into asociado (persid, tiesasid,asocfechaingreso ) VALUES ((SELECT persid FROM Persona WHERE persdocumento = '"&amp;A3&amp;"'), 'A','"&amp;T3&amp;"');"</f>
        <v xml:space="preserve"> insert into asociado (persid, tiesasid,asocfechaingreso ) VALUES ((SELECT persid FROM Persona WHERE persdocumento = '13168388'), 'A','2012-09-30');</v>
      </c>
      <c r="V3" t="str">
        <f t="shared" ref="V3:V66" si="2">CONCATENATE(B3," ",C3,)</f>
        <v xml:space="preserve">ABIMAEL </v>
      </c>
      <c r="W3" t="str">
        <f t="shared" ref="W3:W66" si="3">CONCATENATE(D3," ",E3,)</f>
        <v xml:space="preserve"> RIVERA ORTEGA</v>
      </c>
    </row>
    <row r="4" spans="1:28" x14ac:dyDescent="0.25">
      <c r="A4" s="5">
        <v>1091663593</v>
      </c>
      <c r="B4" s="1" t="s">
        <v>3476</v>
      </c>
      <c r="C4" s="1" t="s">
        <v>3463</v>
      </c>
      <c r="D4" s="1"/>
      <c r="E4" s="1" t="s">
        <v>1333</v>
      </c>
      <c r="F4" s="1" t="s">
        <v>3461</v>
      </c>
      <c r="G4" s="1" t="s">
        <v>1804</v>
      </c>
      <c r="H4" s="14" t="s">
        <v>1564</v>
      </c>
      <c r="I4" s="1" t="s">
        <v>3461</v>
      </c>
      <c r="J4" s="1" t="s">
        <v>1804</v>
      </c>
      <c r="K4" s="12" t="s">
        <v>2127</v>
      </c>
      <c r="L4" s="1" t="s">
        <v>1771</v>
      </c>
      <c r="M4" s="5"/>
      <c r="N4" s="5">
        <v>3144361348</v>
      </c>
      <c r="O4" s="5" t="s">
        <v>2010</v>
      </c>
      <c r="P4" s="1" t="s">
        <v>2010</v>
      </c>
      <c r="Q4" s="1" t="s">
        <v>2110</v>
      </c>
      <c r="R4" t="s">
        <v>2314</v>
      </c>
      <c r="S4" t="str">
        <f t="shared" si="0"/>
        <v>('13','1','A',(depanombre = 'NORTE DE SANTANDER'), (muninombre = 'OCAÑA'), (depanombre = 'NORTE DE SANTANDER'), (muninombre = 'OCAÑA'), '1091663593','ADRIAN ','EDUARDO','', 'AMAYA LOPEZ', '1990-04-28','CALLE 15 N°12-12', 'adamed98@hotmail.com','2008-05-06','','3144361348','M'),</v>
      </c>
      <c r="T4" s="16" t="s">
        <v>3694</v>
      </c>
      <c r="U4" t="str">
        <f t="shared" si="1"/>
        <v xml:space="preserve"> insert into asociado (persid, tiesasid,asocfechaingreso ) VALUES ((SELECT persid FROM Persona WHERE persdocumento = '1091663593'), 'A','2022-03-18');</v>
      </c>
      <c r="V4" t="str">
        <f t="shared" si="2"/>
        <v>ADRIAN  EDUARDO</v>
      </c>
      <c r="W4" t="str">
        <f t="shared" si="3"/>
        <v xml:space="preserve"> AMAYA LOPEZ</v>
      </c>
    </row>
    <row r="5" spans="1:28" x14ac:dyDescent="0.25">
      <c r="A5" s="5">
        <v>5453965</v>
      </c>
      <c r="B5" s="1" t="s">
        <v>3477</v>
      </c>
      <c r="C5" s="1" t="s">
        <v>3464</v>
      </c>
      <c r="D5" s="1"/>
      <c r="E5" s="1" t="s">
        <v>1334</v>
      </c>
      <c r="F5" s="1" t="s">
        <v>3461</v>
      </c>
      <c r="G5" s="1" t="s">
        <v>1773</v>
      </c>
      <c r="H5" s="14" t="s">
        <v>1565</v>
      </c>
      <c r="I5" s="1" t="s">
        <v>3461</v>
      </c>
      <c r="J5" s="1" t="s">
        <v>1804</v>
      </c>
      <c r="K5" s="12" t="s">
        <v>2128</v>
      </c>
      <c r="L5" s="1" t="s">
        <v>1772</v>
      </c>
      <c r="M5" s="5"/>
      <c r="N5" s="5">
        <v>3232279435</v>
      </c>
      <c r="O5" s="5"/>
      <c r="P5" s="1"/>
      <c r="Q5" s="1" t="s">
        <v>2110</v>
      </c>
      <c r="R5" t="s">
        <v>2314</v>
      </c>
      <c r="S5" t="str">
        <f t="shared" si="0"/>
        <v>('13','1','A',(depanombre = 'NORTE DE SANTANDER'), (muninombre = 'HACARI'), (depanombre = 'NORTE DE SANTANDER'), (muninombre = 'OCAÑA'), '5453965','AGUILAR ','ANTONIO','', 'PALLARES PALLARES', '1961-12-01','VEREDA ISLITAS FINCA MONTECRISTO', '','1981-05-25','','3232279435','M'),</v>
      </c>
      <c r="T5" s="16" t="s">
        <v>3695</v>
      </c>
      <c r="U5" t="str">
        <f t="shared" si="1"/>
        <v xml:space="preserve"> insert into asociado (persid, tiesasid,asocfechaingreso ) VALUES ((SELECT persid FROM Persona WHERE persdocumento = '5453965'), 'A','2017-05-30');</v>
      </c>
      <c r="V5" t="str">
        <f t="shared" si="2"/>
        <v>AGUILAR  ANTONIO</v>
      </c>
      <c r="W5" t="str">
        <f t="shared" si="3"/>
        <v xml:space="preserve"> PALLARES PALLARES</v>
      </c>
    </row>
    <row r="6" spans="1:28" x14ac:dyDescent="0.25">
      <c r="A6" s="5">
        <v>9716611</v>
      </c>
      <c r="B6" s="1" t="s">
        <v>1242</v>
      </c>
      <c r="C6" s="1"/>
      <c r="D6" s="1"/>
      <c r="E6" s="1" t="s">
        <v>1335</v>
      </c>
      <c r="F6" s="1" t="s">
        <v>3461</v>
      </c>
      <c r="G6" s="1" t="s">
        <v>1804</v>
      </c>
      <c r="H6" s="14" t="s">
        <v>1566</v>
      </c>
      <c r="I6" s="1" t="s">
        <v>3461</v>
      </c>
      <c r="J6" s="1" t="s">
        <v>1804</v>
      </c>
      <c r="K6" s="12" t="s">
        <v>2129</v>
      </c>
      <c r="L6" s="1" t="s">
        <v>1773</v>
      </c>
      <c r="M6" s="5"/>
      <c r="N6" s="5">
        <v>3143104493</v>
      </c>
      <c r="O6" s="5" t="s">
        <v>2011</v>
      </c>
      <c r="P6" s="1" t="s">
        <v>2011</v>
      </c>
      <c r="Q6" s="1" t="s">
        <v>2110</v>
      </c>
      <c r="R6" t="s">
        <v>2314</v>
      </c>
      <c r="S6" t="str">
        <f t="shared" si="0"/>
        <v>('13','1','A',(depanombre = 'NORTE DE SANTANDER'), (muninombre = 'OCAÑA'), (depanombre = 'NORTE DE SANTANDER'), (muninombre = 'OCAÑA'), '9716611','ALEIDER','','', 'CONTRERAS ASCANIO', '1984-08-04','HACARI', 'runtregistro@gmail.com','2002-10-28','','3143104493','M'),</v>
      </c>
      <c r="T6" s="16" t="s">
        <v>2554</v>
      </c>
      <c r="U6" t="str">
        <f t="shared" si="1"/>
        <v xml:space="preserve"> insert into asociado (persid, tiesasid,asocfechaingreso ) VALUES ((SELECT persid FROM Persona WHERE persdocumento = '9716611'), 'A','2021-06-15');</v>
      </c>
      <c r="V6" t="str">
        <f t="shared" si="2"/>
        <v xml:space="preserve">ALEIDER </v>
      </c>
      <c r="W6" t="str">
        <f t="shared" si="3"/>
        <v xml:space="preserve"> CONTRERAS ASCANIO</v>
      </c>
    </row>
    <row r="7" spans="1:28" x14ac:dyDescent="0.25">
      <c r="A7" s="5">
        <v>5459071</v>
      </c>
      <c r="B7" s="1" t="s">
        <v>1243</v>
      </c>
      <c r="C7" s="1"/>
      <c r="D7" s="1"/>
      <c r="E7" s="1" t="s">
        <v>1336</v>
      </c>
      <c r="F7" s="1" t="s">
        <v>3461</v>
      </c>
      <c r="G7" s="1" t="s">
        <v>1979</v>
      </c>
      <c r="H7" s="12" t="s">
        <v>1567</v>
      </c>
      <c r="I7" s="1" t="s">
        <v>3461</v>
      </c>
      <c r="J7" s="1" t="s">
        <v>1804</v>
      </c>
      <c r="K7" s="12" t="s">
        <v>2130</v>
      </c>
      <c r="L7" s="1" t="s">
        <v>1774</v>
      </c>
      <c r="M7" s="5"/>
      <c r="N7" s="5">
        <v>3184496844</v>
      </c>
      <c r="O7" s="5"/>
      <c r="P7" s="1"/>
      <c r="Q7" s="1" t="s">
        <v>2110</v>
      </c>
      <c r="R7" t="s">
        <v>2314</v>
      </c>
      <c r="S7" t="str">
        <f t="shared" si="0"/>
        <v>('13','1','A',(depanombre = 'NORTE DE SANTANDER'), (muninombre = 'LA PLAYA'), (depanombre = 'NORTE DE SANTANDER'), (muninombre = 'OCAÑA'), '5459071','ALEJANDRO','','', 'CLARO SANCHEZ', '1965-08-02','CALLE DE BELEN', '','1983-08-03','','3184496844','M'),</v>
      </c>
      <c r="T7" s="16" t="s">
        <v>3696</v>
      </c>
      <c r="U7" t="str">
        <f t="shared" si="1"/>
        <v xml:space="preserve"> insert into asociado (persid, tiesasid,asocfechaingreso ) VALUES ((SELECT persid FROM Persona WHERE persdocumento = '5459071'), 'A','2017-12-29');</v>
      </c>
      <c r="V7" t="str">
        <f t="shared" si="2"/>
        <v xml:space="preserve">ALEJANDRO </v>
      </c>
      <c r="W7" t="str">
        <f t="shared" si="3"/>
        <v xml:space="preserve"> CLARO SANCHEZ</v>
      </c>
    </row>
    <row r="8" spans="1:28" x14ac:dyDescent="0.25">
      <c r="A8" s="5">
        <v>91542847</v>
      </c>
      <c r="B8" s="1" t="s">
        <v>1244</v>
      </c>
      <c r="C8" s="1"/>
      <c r="D8" s="1"/>
      <c r="E8" s="1" t="s">
        <v>1337</v>
      </c>
      <c r="F8" s="1" t="s">
        <v>3460</v>
      </c>
      <c r="G8" s="1" t="s">
        <v>2112</v>
      </c>
      <c r="H8" s="12" t="s">
        <v>1568</v>
      </c>
      <c r="I8" s="1" t="s">
        <v>3461</v>
      </c>
      <c r="J8" s="1" t="s">
        <v>1804</v>
      </c>
      <c r="K8" s="12" t="s">
        <v>2131</v>
      </c>
      <c r="L8" s="1" t="s">
        <v>1775</v>
      </c>
      <c r="M8" s="5"/>
      <c r="N8" s="5">
        <v>3173754165</v>
      </c>
      <c r="O8" s="5" t="s">
        <v>2012</v>
      </c>
      <c r="P8" s="1" t="s">
        <v>2012</v>
      </c>
      <c r="Q8" s="1" t="s">
        <v>2110</v>
      </c>
      <c r="R8" t="s">
        <v>2314</v>
      </c>
      <c r="S8" t="str">
        <f t="shared" si="0"/>
        <v>('13','1','A',(depanombre = 'SANTANDER'), (muninombre = 'BUCARAMANGA '), (depanombre = 'NORTE DE SANTANDER'), (muninombre = 'OCAÑA'), '91542847','ALEXANDER','','', 'ANGARITA CAÑIZARES', '1985-09-21','CALLE 15 N 10A-35 B. LA PALMITA', 'alexanderangarita9@gmail.com','2003-09-26','','3173754165','M'),</v>
      </c>
      <c r="T8" s="16" t="s">
        <v>3697</v>
      </c>
      <c r="U8" t="str">
        <f t="shared" si="1"/>
        <v xml:space="preserve"> insert into asociado (persid, tiesasid,asocfechaingreso ) VALUES ((SELECT persid FROM Persona WHERE persdocumento = '91542847'), 'A','2011-11-04');</v>
      </c>
      <c r="V8" t="str">
        <f t="shared" si="2"/>
        <v xml:space="preserve">ALEXANDER </v>
      </c>
      <c r="W8" t="str">
        <f t="shared" si="3"/>
        <v xml:space="preserve"> ANGARITA CAÑIZARES</v>
      </c>
    </row>
    <row r="9" spans="1:28" x14ac:dyDescent="0.25">
      <c r="A9" s="5">
        <v>1977837</v>
      </c>
      <c r="B9" s="1" t="s">
        <v>1244</v>
      </c>
      <c r="C9" s="1"/>
      <c r="D9" s="1"/>
      <c r="E9" s="1" t="s">
        <v>1338</v>
      </c>
      <c r="F9" s="1" t="s">
        <v>3461</v>
      </c>
      <c r="G9" s="1" t="s">
        <v>1804</v>
      </c>
      <c r="H9" s="12" t="s">
        <v>1569</v>
      </c>
      <c r="I9" s="1" t="s">
        <v>3461</v>
      </c>
      <c r="J9" s="1" t="s">
        <v>1804</v>
      </c>
      <c r="K9" s="12" t="s">
        <v>2132</v>
      </c>
      <c r="L9" s="1" t="s">
        <v>1776</v>
      </c>
      <c r="M9" s="5"/>
      <c r="N9" s="5">
        <v>3115484958</v>
      </c>
      <c r="O9" s="5" t="s">
        <v>2013</v>
      </c>
      <c r="P9" s="1" t="s">
        <v>2013</v>
      </c>
      <c r="Q9" s="1" t="s">
        <v>2110</v>
      </c>
      <c r="R9" t="s">
        <v>2314</v>
      </c>
      <c r="S9" t="str">
        <f t="shared" si="0"/>
        <v>('13','1','A',(depanombre = 'NORTE DE SANTANDER'), (muninombre = 'OCAÑA'), (depanombre = 'NORTE DE SANTANDER'), (muninombre = 'OCAÑA'), '1977837','ALEXANDER','','', 'BAYONA AMAYA', '1976-02-26','GONZALEZ CORREGIMIENTO SAN ISIDRO', 'alexanderbayoaa@gmail.com','1997-11-13','','3115484958','M'),</v>
      </c>
      <c r="T9" s="16" t="s">
        <v>3698</v>
      </c>
      <c r="U9" t="str">
        <f t="shared" si="1"/>
        <v xml:space="preserve"> insert into asociado (persid, tiesasid,asocfechaingreso ) VALUES ((SELECT persid FROM Persona WHERE persdocumento = '1977837'), 'A','2016-05-02');</v>
      </c>
      <c r="V9" t="str">
        <f t="shared" si="2"/>
        <v xml:space="preserve">ALEXANDER </v>
      </c>
      <c r="W9" t="str">
        <f t="shared" si="3"/>
        <v xml:space="preserve"> BAYONA AMAYA</v>
      </c>
    </row>
    <row r="10" spans="1:28" x14ac:dyDescent="0.25">
      <c r="A10" s="5">
        <v>88284773</v>
      </c>
      <c r="B10" s="1" t="s">
        <v>1244</v>
      </c>
      <c r="C10" s="1"/>
      <c r="D10" s="1"/>
      <c r="E10" s="1" t="s">
        <v>1339</v>
      </c>
      <c r="F10" s="1" t="s">
        <v>3461</v>
      </c>
      <c r="G10" s="1" t="s">
        <v>1804</v>
      </c>
      <c r="H10" s="12" t="s">
        <v>1570</v>
      </c>
      <c r="I10" s="1" t="s">
        <v>3461</v>
      </c>
      <c r="J10" s="1" t="s">
        <v>1804</v>
      </c>
      <c r="K10" s="12" t="s">
        <v>2133</v>
      </c>
      <c r="L10" s="1" t="s">
        <v>1777</v>
      </c>
      <c r="M10" s="5"/>
      <c r="N10" s="5">
        <v>3168694211</v>
      </c>
      <c r="O10" s="5" t="s">
        <v>2014</v>
      </c>
      <c r="P10" s="1" t="s">
        <v>2014</v>
      </c>
      <c r="Q10" s="1" t="s">
        <v>2110</v>
      </c>
      <c r="R10" t="s">
        <v>2314</v>
      </c>
      <c r="S10" t="str">
        <f t="shared" si="0"/>
        <v>('13','1','A',(depanombre = 'NORTE DE SANTANDER'), (muninombre = 'OCAÑA'), (depanombre = 'NORTE DE SANTANDER'), (muninombre = 'OCAÑA'), '88284773','ALEXANDER','','', 'IBAÑEZ NIÑO', '1978-05-04','KDX 094-131 UR.VILLA ELVIA B. SANTA CLARA', 'alexanderibañez88@gmail.com','1996-11-07','','3168694211','M'),</v>
      </c>
      <c r="T10" s="16" t="s">
        <v>3699</v>
      </c>
      <c r="U10" t="str">
        <f t="shared" si="1"/>
        <v xml:space="preserve"> insert into asociado (persid, tiesasid,asocfechaingreso ) VALUES ((SELECT persid FROM Persona WHERE persdocumento = '88284773'), 'A','2010-05-06');</v>
      </c>
      <c r="V10" t="str">
        <f t="shared" si="2"/>
        <v xml:space="preserve">ALEXANDER </v>
      </c>
      <c r="W10" t="str">
        <f t="shared" si="3"/>
        <v xml:space="preserve"> IBAÑEZ NIÑO</v>
      </c>
    </row>
    <row r="11" spans="1:28" x14ac:dyDescent="0.25">
      <c r="A11" s="5">
        <v>13379858</v>
      </c>
      <c r="B11" s="1" t="s">
        <v>1244</v>
      </c>
      <c r="C11" s="1"/>
      <c r="D11" s="1"/>
      <c r="E11" s="1" t="s">
        <v>1340</v>
      </c>
      <c r="F11" s="1" t="s">
        <v>3461</v>
      </c>
      <c r="G11" s="1" t="s">
        <v>1786</v>
      </c>
      <c r="H11" s="12" t="s">
        <v>1571</v>
      </c>
      <c r="I11" s="1" t="s">
        <v>3461</v>
      </c>
      <c r="J11" s="1" t="s">
        <v>1804</v>
      </c>
      <c r="K11" s="12" t="s">
        <v>2134</v>
      </c>
      <c r="L11" s="1" t="s">
        <v>1778</v>
      </c>
      <c r="M11" s="5"/>
      <c r="N11" s="5">
        <v>3123930888</v>
      </c>
      <c r="O11" s="5"/>
      <c r="P11" s="1"/>
      <c r="Q11" s="1" t="s">
        <v>2110</v>
      </c>
      <c r="R11" t="s">
        <v>2314</v>
      </c>
      <c r="S11" t="str">
        <f t="shared" si="0"/>
        <v>('13','1','A',(depanombre = 'NORTE DE SANTANDER'), (muninombre = 'CONVENCION'), (depanombre = 'NORTE DE SANTANDER'), (muninombre = 'OCAÑA'), '13379858','ALEXANDER','','', 'LOPEZ RINCON', '1980-07-25','CALLE 2# 19-35 BARRIO EL LANDIA', '','1998-08-28','','3123930888','M'),</v>
      </c>
      <c r="T11" s="16" t="s">
        <v>3700</v>
      </c>
      <c r="U11" t="str">
        <f t="shared" si="1"/>
        <v xml:space="preserve"> insert into asociado (persid, tiesasid,asocfechaingreso ) VALUES ((SELECT persid FROM Persona WHERE persdocumento = '13379858'), 'A','2013-05-07');</v>
      </c>
      <c r="V11" t="str">
        <f t="shared" si="2"/>
        <v xml:space="preserve">ALEXANDER </v>
      </c>
      <c r="W11" t="str">
        <f t="shared" si="3"/>
        <v xml:space="preserve"> LOPEZ RINCON</v>
      </c>
    </row>
    <row r="12" spans="1:28" x14ac:dyDescent="0.25">
      <c r="A12" s="5">
        <v>5035459</v>
      </c>
      <c r="B12" s="1" t="s">
        <v>1244</v>
      </c>
      <c r="C12" s="1"/>
      <c r="D12" s="1"/>
      <c r="E12" s="1" t="s">
        <v>1341</v>
      </c>
      <c r="F12" s="1" t="s">
        <v>1250</v>
      </c>
      <c r="G12" s="1" t="s">
        <v>1978</v>
      </c>
      <c r="H12" s="12" t="s">
        <v>1572</v>
      </c>
      <c r="I12" s="1" t="s">
        <v>3461</v>
      </c>
      <c r="J12" s="1" t="s">
        <v>1804</v>
      </c>
      <c r="K12" s="12" t="s">
        <v>2135</v>
      </c>
      <c r="L12" s="1" t="s">
        <v>1779</v>
      </c>
      <c r="M12" s="5"/>
      <c r="N12" s="5">
        <v>3142428040</v>
      </c>
      <c r="O12" s="5" t="s">
        <v>2015</v>
      </c>
      <c r="P12" s="1" t="s">
        <v>2015</v>
      </c>
      <c r="Q12" s="1" t="s">
        <v>2110</v>
      </c>
      <c r="R12" t="s">
        <v>2314</v>
      </c>
      <c r="S12" t="str">
        <f t="shared" si="0"/>
        <v>('13','1','A',(depanombre = 'CESAR'), (muninombre = 'GONZALEZ'), (depanombre = 'NORTE DE SANTANDER'), (muninombre = 'OCAÑA'), '5035459','ALEXANDER','','', 'SILVA CLARO', '1970-05-30','KDX 358-340 BARRIO LOS SAUCES', 'silvaclaroalexander@hotmail.com','1988-11-09','','3142428040','M'),</v>
      </c>
      <c r="T12" s="16" t="s">
        <v>3701</v>
      </c>
      <c r="U12" t="str">
        <f t="shared" si="1"/>
        <v xml:space="preserve"> insert into asociado (persid, tiesasid,asocfechaingreso ) VALUES ((SELECT persid FROM Persona WHERE persdocumento = '5035459'), 'A','2015-08-25');</v>
      </c>
      <c r="V12" t="str">
        <f t="shared" si="2"/>
        <v xml:space="preserve">ALEXANDER </v>
      </c>
      <c r="W12" t="str">
        <f t="shared" si="3"/>
        <v xml:space="preserve"> SILVA CLARO</v>
      </c>
    </row>
    <row r="13" spans="1:28" x14ac:dyDescent="0.25">
      <c r="A13" s="5">
        <v>88209737</v>
      </c>
      <c r="B13" s="1" t="s">
        <v>1244</v>
      </c>
      <c r="C13" s="1" t="s">
        <v>3465</v>
      </c>
      <c r="D13" s="1"/>
      <c r="E13" s="1" t="s">
        <v>1342</v>
      </c>
      <c r="F13" s="1" t="s">
        <v>3461</v>
      </c>
      <c r="G13" s="1" t="s">
        <v>2113</v>
      </c>
      <c r="H13" s="12" t="s">
        <v>1573</v>
      </c>
      <c r="I13" s="1" t="s">
        <v>3461</v>
      </c>
      <c r="J13" s="1" t="s">
        <v>1804</v>
      </c>
      <c r="K13" s="12" t="s">
        <v>2136</v>
      </c>
      <c r="L13" s="1" t="s">
        <v>1780</v>
      </c>
      <c r="M13" s="5"/>
      <c r="N13" s="5">
        <v>3107608953</v>
      </c>
      <c r="O13" s="5" t="s">
        <v>3658</v>
      </c>
      <c r="P13" s="1" t="s">
        <v>2016</v>
      </c>
      <c r="Q13" s="1" t="s">
        <v>2110</v>
      </c>
      <c r="R13" t="s">
        <v>2314</v>
      </c>
      <c r="S13" t="str">
        <f t="shared" si="0"/>
        <v>('13','1','A',(depanombre = 'NORTE DE SANTANDER'), (muninombre = 'CUCUTA '), (depanombre = 'NORTE DE SANTANDER'), (muninombre = 'OCAÑA'), '88209737','ALEXANDER','RUBER','', 'MORENO CARDENAS', '1974-08-09','BARRIO LOS SAUCES CARRERA 44 # 3-40', 'alexandermoreno.ruber@hotmail.com','1992-10-16','','3107608953','M'),</v>
      </c>
      <c r="T13" s="16" t="s">
        <v>3702</v>
      </c>
      <c r="U13" t="str">
        <f t="shared" si="1"/>
        <v xml:space="preserve"> insert into asociado (persid, tiesasid,asocfechaingreso ) VALUES ((SELECT persid FROM Persona WHERE persdocumento = '88209737'), 'A','2023-02-16');</v>
      </c>
      <c r="V13" t="str">
        <f t="shared" si="2"/>
        <v>ALEXANDER RUBER</v>
      </c>
      <c r="W13" t="str">
        <f t="shared" si="3"/>
        <v xml:space="preserve"> MORENO CARDENAS</v>
      </c>
    </row>
    <row r="14" spans="1:28" x14ac:dyDescent="0.25">
      <c r="A14" s="5">
        <v>88137774</v>
      </c>
      <c r="B14" s="1" t="s">
        <v>1245</v>
      </c>
      <c r="C14" s="1"/>
      <c r="D14" s="1"/>
      <c r="E14" s="1" t="s">
        <v>1343</v>
      </c>
      <c r="F14" s="1" t="s">
        <v>3461</v>
      </c>
      <c r="G14" s="1" t="s">
        <v>1804</v>
      </c>
      <c r="H14" s="12" t="s">
        <v>1574</v>
      </c>
      <c r="I14" s="1" t="s">
        <v>3461</v>
      </c>
      <c r="J14" s="1" t="s">
        <v>1804</v>
      </c>
      <c r="K14" s="12" t="s">
        <v>2137</v>
      </c>
      <c r="L14" s="1" t="s">
        <v>1781</v>
      </c>
      <c r="M14" s="5">
        <v>5625552</v>
      </c>
      <c r="N14" s="5">
        <v>3156395226</v>
      </c>
      <c r="O14" s="5" t="s">
        <v>2017</v>
      </c>
      <c r="P14" s="1" t="s">
        <v>2017</v>
      </c>
      <c r="Q14" s="1" t="s">
        <v>2110</v>
      </c>
      <c r="R14" t="s">
        <v>2314</v>
      </c>
      <c r="S14" t="str">
        <f t="shared" si="0"/>
        <v>('13','1','A',(depanombre = 'NORTE DE SANTANDER'), (muninombre = 'OCAÑA'), (depanombre = 'NORTE DE SANTANDER'), (muninombre = 'OCAÑA'), '88137774','ALFREDO','','', 'AREVALO RANGEL', '1964-08-08','CARRERA 10 N. 11-12 PISO 2', 'alfredoarevalo1964@gmail.com','2018-01-10','5625552','3156395226','M'),</v>
      </c>
      <c r="T14" s="16" t="s">
        <v>3703</v>
      </c>
      <c r="U14" t="str">
        <f t="shared" si="1"/>
        <v xml:space="preserve"> insert into asociado (persid, tiesasid,asocfechaingreso ) VALUES ((SELECT persid FROM Persona WHERE persdocumento = '88137774'), 'A','2012-02-29');</v>
      </c>
      <c r="V14" t="str">
        <f t="shared" si="2"/>
        <v xml:space="preserve">ALFREDO </v>
      </c>
      <c r="W14" t="str">
        <f t="shared" si="3"/>
        <v xml:space="preserve"> AREVALO RANGEL</v>
      </c>
    </row>
    <row r="15" spans="1:28" x14ac:dyDescent="0.25">
      <c r="A15" s="5">
        <v>9715942</v>
      </c>
      <c r="B15" s="1" t="s">
        <v>1246</v>
      </c>
      <c r="C15" s="1"/>
      <c r="D15" s="1"/>
      <c r="E15" s="1" t="s">
        <v>1344</v>
      </c>
      <c r="F15" s="1" t="s">
        <v>3461</v>
      </c>
      <c r="G15" s="1" t="s">
        <v>1773</v>
      </c>
      <c r="H15" s="12" t="s">
        <v>1575</v>
      </c>
      <c r="I15" s="1" t="s">
        <v>3461</v>
      </c>
      <c r="J15" s="1" t="s">
        <v>1804</v>
      </c>
      <c r="K15" s="12" t="s">
        <v>2138</v>
      </c>
      <c r="L15" s="1" t="s">
        <v>1782</v>
      </c>
      <c r="N15" s="5">
        <v>3135467153</v>
      </c>
      <c r="O15" s="5"/>
      <c r="P15" s="1"/>
      <c r="Q15" s="1" t="s">
        <v>2110</v>
      </c>
      <c r="R15" t="s">
        <v>2314</v>
      </c>
      <c r="S15" t="str">
        <f t="shared" si="0"/>
        <v>('13','1','A',(depanombre = 'NORTE DE SANTANDER'), (muninombre = 'HACARI'), (depanombre = 'NORTE DE SANTANDER'), (muninombre = 'OCAÑA'), '9715942','ALVARO','','', 'LOPEZ BAUTISTA', '1971-04-01','CLL CENTRAL HACARI', '','1990-08-14','','3135467153','M'),</v>
      </c>
      <c r="T15" s="16" t="s">
        <v>3704</v>
      </c>
      <c r="U15" t="str">
        <f t="shared" si="1"/>
        <v xml:space="preserve"> insert into asociado (persid, tiesasid,asocfechaingreso ) VALUES ((SELECT persid FROM Persona WHERE persdocumento = '9715942'), 'A','2008-04-09');</v>
      </c>
      <c r="V15" t="str">
        <f t="shared" si="2"/>
        <v xml:space="preserve">ALVARO </v>
      </c>
      <c r="W15" t="str">
        <f t="shared" si="3"/>
        <v xml:space="preserve"> LOPEZ BAUTISTA</v>
      </c>
    </row>
    <row r="16" spans="1:28" x14ac:dyDescent="0.25">
      <c r="A16" s="5">
        <v>5468709</v>
      </c>
      <c r="B16" s="1" t="s">
        <v>3480</v>
      </c>
      <c r="C16" s="1" t="s">
        <v>3466</v>
      </c>
      <c r="D16" s="1"/>
      <c r="E16" s="1" t="s">
        <v>1345</v>
      </c>
      <c r="F16" s="1" t="s">
        <v>3461</v>
      </c>
      <c r="G16" s="1" t="s">
        <v>1804</v>
      </c>
      <c r="H16" s="12" t="s">
        <v>1576</v>
      </c>
      <c r="I16" s="1" t="s">
        <v>3461</v>
      </c>
      <c r="J16" s="1" t="s">
        <v>1804</v>
      </c>
      <c r="K16" s="12" t="s">
        <v>1730</v>
      </c>
      <c r="L16" s="1" t="s">
        <v>1783</v>
      </c>
      <c r="M16" s="5"/>
      <c r="N16" s="5">
        <v>3222187501</v>
      </c>
      <c r="O16" s="5" t="s">
        <v>2018</v>
      </c>
      <c r="P16" s="1" t="s">
        <v>2018</v>
      </c>
      <c r="Q16" s="1" t="s">
        <v>2110</v>
      </c>
      <c r="R16" t="s">
        <v>2314</v>
      </c>
      <c r="S16" t="str">
        <f t="shared" si="0"/>
        <v>('13','1','A',(depanombre = 'NORTE DE SANTANDER'), (muninombre = 'OCAÑA'), (depanombre = 'NORTE DE SANTANDER'), (muninombre = 'OCAÑA'), '5468709','AMADO ','JULIO','', 'TORO QUINTERO', '1980-08-22','CARRERA 15 #12-40 BARRIO HACARITAMA', 'amadojuliot@gmail.com','1998-12-01','','3222187501','M'),</v>
      </c>
      <c r="T16" s="16" t="s">
        <v>2590</v>
      </c>
      <c r="U16" t="str">
        <f t="shared" si="1"/>
        <v xml:space="preserve"> insert into asociado (persid, tiesasid,asocfechaingreso ) VALUES ((SELECT persid FROM Persona WHERE persdocumento = '5468709'), 'A','2022-12-28');</v>
      </c>
      <c r="V16" t="str">
        <f t="shared" si="2"/>
        <v>AMADO  JULIO</v>
      </c>
      <c r="W16" t="str">
        <f t="shared" si="3"/>
        <v xml:space="preserve"> TORO QUINTERO</v>
      </c>
    </row>
    <row r="17" spans="1:23" x14ac:dyDescent="0.25">
      <c r="A17" s="5">
        <v>37313228</v>
      </c>
      <c r="B17" s="1" t="s">
        <v>3483</v>
      </c>
      <c r="C17" s="1" t="s">
        <v>3481</v>
      </c>
      <c r="D17" s="1"/>
      <c r="E17" s="1" t="s">
        <v>1346</v>
      </c>
      <c r="F17" s="1" t="s">
        <v>3461</v>
      </c>
      <c r="G17" s="1" t="s">
        <v>1804</v>
      </c>
      <c r="H17" s="12" t="s">
        <v>1577</v>
      </c>
      <c r="I17" s="1" t="s">
        <v>3461</v>
      </c>
      <c r="J17" s="1" t="s">
        <v>1804</v>
      </c>
      <c r="K17" s="12" t="s">
        <v>2139</v>
      </c>
      <c r="L17" s="1" t="s">
        <v>1784</v>
      </c>
      <c r="M17" s="5"/>
      <c r="N17" s="5">
        <v>3174240938</v>
      </c>
      <c r="O17" s="5" t="s">
        <v>3659</v>
      </c>
      <c r="P17" s="1" t="s">
        <v>2019</v>
      </c>
      <c r="Q17" s="1" t="s">
        <v>2110</v>
      </c>
      <c r="R17" t="s">
        <v>2314</v>
      </c>
      <c r="S17" t="str">
        <f t="shared" si="0"/>
        <v>('13','1','A',(depanombre = 'NORTE DE SANTANDER'), (muninombre = 'OCAÑA'), (depanombre = 'NORTE DE SANTANDER'), (muninombre = 'OCAÑA'), '37313228','ANA ','DILIA ','', 'DURAN', '1958-04-18','CALLE 11 N° 9-42 SAN FRANCISCO', 'diliaandrade2020@gmail.com','1979-08-02','','3174240938','M'),</v>
      </c>
      <c r="T17" s="16" t="s">
        <v>3705</v>
      </c>
      <c r="U17" t="str">
        <f t="shared" si="1"/>
        <v xml:space="preserve"> insert into asociado (persid, tiesasid,asocfechaingreso ) VALUES ((SELECT persid FROM Persona WHERE persdocumento = '37313228'), 'A','2004-05-27');</v>
      </c>
      <c r="V17" t="str">
        <f t="shared" si="2"/>
        <v xml:space="preserve">ANA  DILIA </v>
      </c>
      <c r="W17" t="str">
        <f t="shared" si="3"/>
        <v xml:space="preserve"> DURAN</v>
      </c>
    </row>
    <row r="18" spans="1:23" x14ac:dyDescent="0.25">
      <c r="A18" s="5">
        <v>1091652021</v>
      </c>
      <c r="B18" s="1" t="s">
        <v>3483</v>
      </c>
      <c r="C18" s="1" t="s">
        <v>3482</v>
      </c>
      <c r="D18" s="1"/>
      <c r="E18" s="1" t="s">
        <v>1347</v>
      </c>
      <c r="F18" s="1" t="s">
        <v>3461</v>
      </c>
      <c r="G18" s="1" t="s">
        <v>1804</v>
      </c>
      <c r="H18" s="12" t="s">
        <v>1578</v>
      </c>
      <c r="I18" s="1" t="s">
        <v>3461</v>
      </c>
      <c r="J18" s="1" t="s">
        <v>1804</v>
      </c>
      <c r="K18" s="12" t="s">
        <v>2140</v>
      </c>
      <c r="L18" s="1" t="s">
        <v>1785</v>
      </c>
      <c r="M18" s="5"/>
      <c r="N18" s="5">
        <v>3167510295</v>
      </c>
      <c r="O18" s="5" t="s">
        <v>3660</v>
      </c>
      <c r="P18" s="1" t="s">
        <v>2020</v>
      </c>
      <c r="Q18" s="1" t="s">
        <v>2111</v>
      </c>
      <c r="R18" t="s">
        <v>2314</v>
      </c>
      <c r="S18" t="str">
        <f t="shared" si="0"/>
        <v>('13','1','A',(depanombre = 'NORTE DE SANTANDER'), (muninombre = 'OCAÑA'), (depanombre = 'NORTE DE SANTANDER'), (muninombre = 'OCAÑA'), '1091652021','ANA ','MILENA ','', 'PACHECO DELGADO', '1984-05-16','CLL 7 N 42 - 85 LA GLORIA', 'ampd16@hotmail.com','2004-01-13','','3167510295','F'),</v>
      </c>
      <c r="T18" s="16" t="s">
        <v>3706</v>
      </c>
      <c r="U18" t="str">
        <f t="shared" si="1"/>
        <v xml:space="preserve"> insert into asociado (persid, tiesasid,asocfechaingreso ) VALUES ((SELECT persid FROM Persona WHERE persdocumento = '1091652021'), 'A','2019-03-20');</v>
      </c>
      <c r="V18" t="str">
        <f t="shared" si="2"/>
        <v xml:space="preserve">ANA  MILENA </v>
      </c>
      <c r="W18" t="str">
        <f t="shared" si="3"/>
        <v xml:space="preserve"> PACHECO DELGADO</v>
      </c>
    </row>
    <row r="19" spans="1:23" x14ac:dyDescent="0.25">
      <c r="A19" s="5">
        <v>13177332</v>
      </c>
      <c r="B19" s="1" t="s">
        <v>3484</v>
      </c>
      <c r="C19" s="1" t="s">
        <v>3467</v>
      </c>
      <c r="D19" s="1"/>
      <c r="E19" s="1" t="s">
        <v>1348</v>
      </c>
      <c r="F19" s="1" t="s">
        <v>3461</v>
      </c>
      <c r="G19" s="1" t="s">
        <v>1804</v>
      </c>
      <c r="H19" s="12" t="s">
        <v>1579</v>
      </c>
      <c r="I19" s="1" t="s">
        <v>3461</v>
      </c>
      <c r="J19" s="1" t="s">
        <v>1804</v>
      </c>
      <c r="K19" s="12" t="s">
        <v>2141</v>
      </c>
      <c r="L19" s="1" t="s">
        <v>1786</v>
      </c>
      <c r="M19" s="5"/>
      <c r="N19" s="5">
        <v>3123825562</v>
      </c>
      <c r="O19" s="5" t="s">
        <v>3661</v>
      </c>
      <c r="P19" s="1" t="s">
        <v>2021</v>
      </c>
      <c r="Q19" s="1" t="s">
        <v>2110</v>
      </c>
      <c r="R19" t="s">
        <v>2314</v>
      </c>
      <c r="S19" t="str">
        <f t="shared" si="0"/>
        <v>('13','1','A',(depanombre = 'NORTE DE SANTANDER'), (muninombre = 'OCAÑA'), (depanombre = 'NORTE DE SANTANDER'), (muninombre = 'OCAÑA'), '13177332','ANDRES ','CAMILO','', 'MARQUEZ', '1984-12-05','CONVENCION', 'andrescamilomarquezpaba@gmail.com','2002-12-05','','3123825562','M'),</v>
      </c>
      <c r="T19" s="16" t="s">
        <v>3707</v>
      </c>
      <c r="U19" t="str">
        <f t="shared" si="1"/>
        <v xml:space="preserve"> insert into asociado (persid, tiesasid,asocfechaingreso ) VALUES ((SELECT persid FROM Persona WHERE persdocumento = '13177332'), 'A','2011-11-02');</v>
      </c>
      <c r="V19" t="str">
        <f t="shared" si="2"/>
        <v>ANDRES  CAMILO</v>
      </c>
      <c r="W19" t="str">
        <f t="shared" si="3"/>
        <v xml:space="preserve"> MARQUEZ</v>
      </c>
    </row>
    <row r="20" spans="1:23" x14ac:dyDescent="0.25">
      <c r="A20" s="5">
        <v>1007341139</v>
      </c>
      <c r="B20" s="1" t="s">
        <v>1247</v>
      </c>
      <c r="C20" s="1"/>
      <c r="D20" s="1"/>
      <c r="E20" s="1" t="s">
        <v>1349</v>
      </c>
      <c r="F20" s="1" t="s">
        <v>3461</v>
      </c>
      <c r="G20" s="1" t="s">
        <v>1804</v>
      </c>
      <c r="H20" s="12" t="s">
        <v>1580</v>
      </c>
      <c r="I20" s="1" t="s">
        <v>3461</v>
      </c>
      <c r="J20" s="1" t="s">
        <v>1804</v>
      </c>
      <c r="K20" s="12" t="s">
        <v>2142</v>
      </c>
      <c r="L20" s="1" t="s">
        <v>1787</v>
      </c>
      <c r="M20" s="5"/>
      <c r="N20" s="5">
        <v>3135889307</v>
      </c>
      <c r="O20" s="5" t="s">
        <v>2022</v>
      </c>
      <c r="P20" s="1" t="s">
        <v>2022</v>
      </c>
      <c r="Q20" s="1" t="s">
        <v>2110</v>
      </c>
      <c r="R20" t="s">
        <v>2314</v>
      </c>
      <c r="S20" t="str">
        <f t="shared" si="0"/>
        <v>('13','1','A',(depanombre = 'NORTE DE SANTANDER'), (muninombre = 'OCAÑA'), (depanombre = 'NORTE DE SANTANDER'), (muninombre = 'OCAÑA'), '1007341139','ANDULBER','','', 'MARTINEZ AMAYA', '1990-01-03','BARRIO LA PERLA', 'andulbermartinez@gmail.com','2008-02-08','','3135889307','M'),</v>
      </c>
      <c r="T20" s="16" t="s">
        <v>3708</v>
      </c>
      <c r="U20" t="str">
        <f t="shared" si="1"/>
        <v xml:space="preserve"> insert into asociado (persid, tiesasid,asocfechaingreso ) VALUES ((SELECT persid FROM Persona WHERE persdocumento = '1007341139'), 'A','2023-07-24');</v>
      </c>
      <c r="V20" t="str">
        <f t="shared" si="2"/>
        <v xml:space="preserve">ANDULBER </v>
      </c>
      <c r="W20" t="str">
        <f t="shared" si="3"/>
        <v xml:space="preserve"> MARTINEZ AMAYA</v>
      </c>
    </row>
    <row r="21" spans="1:23" x14ac:dyDescent="0.25">
      <c r="A21" s="5">
        <v>13361352</v>
      </c>
      <c r="B21" s="1" t="s">
        <v>3485</v>
      </c>
      <c r="C21" s="1" t="s">
        <v>3464</v>
      </c>
      <c r="D21" s="1"/>
      <c r="E21" s="1" t="s">
        <v>1350</v>
      </c>
      <c r="F21" s="1" t="s">
        <v>3461</v>
      </c>
      <c r="G21" s="1" t="s">
        <v>1979</v>
      </c>
      <c r="H21" s="12" t="s">
        <v>1581</v>
      </c>
      <c r="I21" s="1" t="s">
        <v>3461</v>
      </c>
      <c r="J21" s="1" t="s">
        <v>1804</v>
      </c>
      <c r="K21" s="12" t="s">
        <v>2143</v>
      </c>
      <c r="L21" s="1" t="s">
        <v>1788</v>
      </c>
      <c r="M21" s="5">
        <v>5633508</v>
      </c>
      <c r="N21" s="5">
        <v>3202695859</v>
      </c>
      <c r="O21" s="5"/>
      <c r="P21" s="1"/>
      <c r="Q21" s="1" t="s">
        <v>2110</v>
      </c>
      <c r="R21" t="s">
        <v>2314</v>
      </c>
      <c r="S21" t="str">
        <f t="shared" si="0"/>
        <v>('13','1','A',(depanombre = 'NORTE DE SANTANDER'), (muninombre = 'LA PLAYA'), (depanombre = 'NORTE DE SANTANDER'), (muninombre = 'OCAÑA'), '13361352','AQUILINO','ANTONIO','', 'PEREZ GALLARDO', '1958-05-14','VILLA DEL TEJAR CASA N 3 LA PLAYA', '','1978-11-30','5633508','3202695859','M'),</v>
      </c>
      <c r="T21" s="16" t="s">
        <v>3709</v>
      </c>
      <c r="U21" t="str">
        <f t="shared" si="1"/>
        <v xml:space="preserve"> insert into asociado (persid, tiesasid,asocfechaingreso ) VALUES ((SELECT persid FROM Persona WHERE persdocumento = '13361352'), 'A','2007-12-13');</v>
      </c>
      <c r="V21" t="str">
        <f t="shared" si="2"/>
        <v>AQUILINO ANTONIO</v>
      </c>
      <c r="W21" t="str">
        <f t="shared" si="3"/>
        <v xml:space="preserve"> PEREZ GALLARDO</v>
      </c>
    </row>
    <row r="22" spans="1:23" x14ac:dyDescent="0.25">
      <c r="A22" s="5">
        <v>79112615</v>
      </c>
      <c r="B22" s="1" t="s">
        <v>1248</v>
      </c>
      <c r="C22" s="1"/>
      <c r="D22" s="1"/>
      <c r="E22" s="1" t="s">
        <v>1351</v>
      </c>
      <c r="F22" s="1" t="s">
        <v>52</v>
      </c>
      <c r="G22" s="1" t="s">
        <v>2114</v>
      </c>
      <c r="H22" s="12" t="s">
        <v>1582</v>
      </c>
      <c r="I22" s="1" t="s">
        <v>3461</v>
      </c>
      <c r="J22" s="1" t="s">
        <v>1804</v>
      </c>
      <c r="K22" s="12" t="s">
        <v>2144</v>
      </c>
      <c r="L22" s="1" t="s">
        <v>1789</v>
      </c>
      <c r="M22" s="5"/>
      <c r="N22" s="5">
        <v>3204646910</v>
      </c>
      <c r="O22" s="5" t="s">
        <v>3662</v>
      </c>
      <c r="P22" s="1" t="s">
        <v>2023</v>
      </c>
      <c r="Q22" s="1" t="s">
        <v>2110</v>
      </c>
      <c r="R22" t="s">
        <v>2314</v>
      </c>
      <c r="S22" t="str">
        <f t="shared" si="0"/>
        <v>('13','1','A',(depanombre = 'Bogotá'), (muninombre = 'BOGOTA '), (depanombre = 'NORTE DE SANTANDER'), (muninombre = 'OCAÑA'), '79112615','ARCENIO','','', 'ACONCHA RUIZ', '1955-12-13','CRA 10 #14-158 BARRIO CARRETERA CENTRAL', 'arcenioaconcharuiz@gmail.com','1977-10-11','','3204646910','M'),</v>
      </c>
      <c r="T22" s="16" t="s">
        <v>3710</v>
      </c>
      <c r="U22" t="str">
        <f t="shared" si="1"/>
        <v xml:space="preserve"> insert into asociado (persid, tiesasid,asocfechaingreso ) VALUES ((SELECT persid FROM Persona WHERE persdocumento = '79112615'), 'A','2008-02-18');</v>
      </c>
      <c r="V22" t="str">
        <f t="shared" si="2"/>
        <v xml:space="preserve">ARCENIO </v>
      </c>
      <c r="W22" t="str">
        <f t="shared" si="3"/>
        <v xml:space="preserve"> ACONCHA RUIZ</v>
      </c>
    </row>
    <row r="23" spans="1:23" x14ac:dyDescent="0.25">
      <c r="A23" s="5">
        <v>37317102</v>
      </c>
      <c r="B23" s="1" t="s">
        <v>3495</v>
      </c>
      <c r="C23" s="1" t="s">
        <v>3486</v>
      </c>
      <c r="D23" s="1"/>
      <c r="E23" s="1" t="s">
        <v>1352</v>
      </c>
      <c r="F23" s="1" t="s">
        <v>3461</v>
      </c>
      <c r="G23" s="1" t="s">
        <v>1804</v>
      </c>
      <c r="H23" s="12" t="s">
        <v>1583</v>
      </c>
      <c r="I23" s="1" t="s">
        <v>3461</v>
      </c>
      <c r="J23" s="1" t="s">
        <v>1804</v>
      </c>
      <c r="K23" s="12" t="s">
        <v>3656</v>
      </c>
      <c r="L23" s="1" t="s">
        <v>1790</v>
      </c>
      <c r="M23" s="5"/>
      <c r="N23" s="5">
        <v>3185985941</v>
      </c>
      <c r="O23" s="5" t="s">
        <v>3663</v>
      </c>
      <c r="P23" s="1" t="s">
        <v>2024</v>
      </c>
      <c r="Q23" s="1" t="s">
        <v>2111</v>
      </c>
      <c r="R23" t="s">
        <v>2314</v>
      </c>
      <c r="S23" t="str">
        <f t="shared" si="0"/>
        <v>('13','1','A',(depanombre = 'NORTE DE SANTANDER'), (muninombre = 'OCAÑA'), (depanombre = 'NORTE DE SANTANDER'), (muninombre = 'OCAÑA'), '37317102','ASTRID ','MARIA ','', 'CASTRO ANGARITA', '1965-01-11','CRR 41 N. 6-21 LA GLORIA', 'acastroangarita@gmail.com','CURRENDATE','','3185985941','F'),</v>
      </c>
      <c r="T23" s="16" t="s">
        <v>3711</v>
      </c>
      <c r="U23" t="str">
        <f t="shared" si="1"/>
        <v xml:space="preserve"> insert into asociado (persid, tiesasid,asocfechaingreso ) VALUES ((SELECT persid FROM Persona WHERE persdocumento = '37317102'), 'A','2006-09-18');</v>
      </c>
      <c r="V23" t="str">
        <f t="shared" si="2"/>
        <v xml:space="preserve">ASTRID  MARIA </v>
      </c>
      <c r="W23" t="str">
        <f t="shared" si="3"/>
        <v xml:space="preserve"> CASTRO ANGARITA</v>
      </c>
    </row>
    <row r="24" spans="1:23" x14ac:dyDescent="0.25">
      <c r="A24" s="5">
        <v>26774492</v>
      </c>
      <c r="B24" s="1" t="s">
        <v>3494</v>
      </c>
      <c r="C24" s="1" t="s">
        <v>3468</v>
      </c>
      <c r="D24" s="1"/>
      <c r="E24" s="1" t="s">
        <v>1353</v>
      </c>
      <c r="F24" s="1" t="s">
        <v>1250</v>
      </c>
      <c r="G24" s="1" t="s">
        <v>1978</v>
      </c>
      <c r="H24" s="12" t="s">
        <v>1584</v>
      </c>
      <c r="I24" s="1" t="s">
        <v>3461</v>
      </c>
      <c r="J24" s="1" t="s">
        <v>1804</v>
      </c>
      <c r="K24" s="12" t="s">
        <v>2145</v>
      </c>
      <c r="L24" s="1" t="s">
        <v>1791</v>
      </c>
      <c r="M24" s="5"/>
      <c r="N24" s="5">
        <v>3107906543</v>
      </c>
      <c r="O24" s="5"/>
      <c r="P24" s="1"/>
      <c r="Q24" s="1" t="s">
        <v>2111</v>
      </c>
      <c r="R24" t="s">
        <v>2314</v>
      </c>
      <c r="S24" t="str">
        <f t="shared" si="0"/>
        <v>('13','1','A',(depanombre = 'CESAR'), (muninombre = 'GONZALEZ'), (depanombre = 'NORTE DE SANTANDER'), (muninombre = 'OCAÑA'), '26774492','AURA ','CAYETANA','', 'GALVIS BOHORQUEZ', '1950-08-07','CRA 13 N4-5 B. PALOMAR', '','1974-01-21','','3107906543','F'),</v>
      </c>
      <c r="T24" s="16" t="s">
        <v>2627</v>
      </c>
      <c r="U24" t="str">
        <f t="shared" si="1"/>
        <v xml:space="preserve"> insert into asociado (persid, tiesasid,asocfechaingreso ) VALUES ((SELECT persid FROM Persona WHERE persdocumento = '26774492'), 'A','2007-04-25');</v>
      </c>
      <c r="V24" t="str">
        <f t="shared" si="2"/>
        <v>AURA  CAYETANA</v>
      </c>
      <c r="W24" t="str">
        <f t="shared" si="3"/>
        <v xml:space="preserve"> GALVIS BOHORQUEZ</v>
      </c>
    </row>
    <row r="25" spans="1:23" x14ac:dyDescent="0.25">
      <c r="A25" s="5">
        <v>37319352</v>
      </c>
      <c r="B25" s="1" t="s">
        <v>3493</v>
      </c>
      <c r="C25" s="1" t="s">
        <v>3469</v>
      </c>
      <c r="D25" s="1"/>
      <c r="E25" s="1" t="s">
        <v>1354</v>
      </c>
      <c r="F25" s="1" t="s">
        <v>3461</v>
      </c>
      <c r="G25" s="1" t="s">
        <v>1804</v>
      </c>
      <c r="H25" s="12" t="s">
        <v>1585</v>
      </c>
      <c r="I25" s="1" t="s">
        <v>3461</v>
      </c>
      <c r="J25" s="1" t="s">
        <v>1804</v>
      </c>
      <c r="K25" s="12" t="s">
        <v>2146</v>
      </c>
      <c r="L25" s="1" t="s">
        <v>1792</v>
      </c>
      <c r="M25" s="5">
        <v>375613463</v>
      </c>
      <c r="N25" s="5">
        <v>3134134299</v>
      </c>
      <c r="O25" s="5" t="s">
        <v>3664</v>
      </c>
      <c r="P25" s="1" t="s">
        <v>2025</v>
      </c>
      <c r="Q25" s="1" t="s">
        <v>2111</v>
      </c>
      <c r="R25" t="s">
        <v>2314</v>
      </c>
      <c r="S25" t="str">
        <f t="shared" si="0"/>
        <v>('13','1','A',(depanombre = 'NORTE DE SANTANDER'), (muninombre = 'OCAÑA'), (depanombre = 'NORTE DE SANTANDER'), (muninombre = 'OCAÑA'), '37319352','BEIXY ','AMPARO','', 'MENDOZA CUADROS', '1964-06-22','CALLE 7N 25-06 BARRIO EL TOPE', 'bexyamparo@hotmail.com','1985-06-05','375613463','3134134299','F'),</v>
      </c>
      <c r="T25" s="16" t="s">
        <v>3712</v>
      </c>
      <c r="U25" t="str">
        <f t="shared" si="1"/>
        <v xml:space="preserve"> insert into asociado (persid, tiesasid,asocfechaingreso ) VALUES ((SELECT persid FROM Persona WHERE persdocumento = '37319352'), 'A','2011-10-27');</v>
      </c>
      <c r="V25" t="str">
        <f t="shared" si="2"/>
        <v>BEIXY  AMPARO</v>
      </c>
      <c r="W25" t="str">
        <f t="shared" si="3"/>
        <v xml:space="preserve"> MENDOZA CUADROS</v>
      </c>
    </row>
    <row r="26" spans="1:23" x14ac:dyDescent="0.25">
      <c r="A26" s="5">
        <v>37331096</v>
      </c>
      <c r="B26" s="1" t="s">
        <v>3492</v>
      </c>
      <c r="C26" s="1" t="s">
        <v>3470</v>
      </c>
      <c r="D26" s="1"/>
      <c r="E26" s="1" t="s">
        <v>1355</v>
      </c>
      <c r="F26" s="1" t="s">
        <v>3461</v>
      </c>
      <c r="G26" s="1" t="s">
        <v>1804</v>
      </c>
      <c r="H26" s="12" t="s">
        <v>1586</v>
      </c>
      <c r="I26" s="1" t="s">
        <v>3461</v>
      </c>
      <c r="J26" s="1" t="s">
        <v>1804</v>
      </c>
      <c r="K26" s="12" t="s">
        <v>2147</v>
      </c>
      <c r="L26" s="1" t="s">
        <v>1793</v>
      </c>
      <c r="M26" s="5"/>
      <c r="N26" s="5">
        <v>3156300882</v>
      </c>
      <c r="O26" s="5"/>
      <c r="P26" s="1"/>
      <c r="Q26" s="1" t="s">
        <v>2111</v>
      </c>
      <c r="R26" t="s">
        <v>2314</v>
      </c>
      <c r="S26" t="str">
        <f t="shared" si="0"/>
        <v>('13','1','A',(depanombre = 'NORTE DE SANTANDER'), (muninombre = 'OCAÑA'), (depanombre = 'NORTE DE SANTANDER'), (muninombre = 'OCAÑA'), '37331096','BLANCA ','ROSA','', 'RUEDAS BAYONA', '1975-09-15','KDX 250-140 SAN ISIDRO', '','1995-11-20','','3156300882','F'),</v>
      </c>
      <c r="T26" s="16" t="s">
        <v>3713</v>
      </c>
      <c r="U26" t="str">
        <f t="shared" si="1"/>
        <v xml:space="preserve"> insert into asociado (persid, tiesasid,asocfechaingreso ) VALUES ((SELECT persid FROM Persona WHERE persdocumento = '37331096'), 'A','2007-11-30');</v>
      </c>
      <c r="V26" t="str">
        <f t="shared" si="2"/>
        <v>BLANCA  ROSA</v>
      </c>
      <c r="W26" t="str">
        <f t="shared" si="3"/>
        <v xml:space="preserve"> RUEDAS BAYONA</v>
      </c>
    </row>
    <row r="27" spans="1:23" x14ac:dyDescent="0.25">
      <c r="A27" s="5">
        <v>1091682599</v>
      </c>
      <c r="B27" s="1" t="s">
        <v>3491</v>
      </c>
      <c r="C27" s="1" t="s">
        <v>3471</v>
      </c>
      <c r="D27" s="1"/>
      <c r="E27" s="1" t="s">
        <v>1356</v>
      </c>
      <c r="F27" s="1" t="s">
        <v>3461</v>
      </c>
      <c r="G27" s="1" t="s">
        <v>1804</v>
      </c>
      <c r="H27" s="12" t="s">
        <v>1587</v>
      </c>
      <c r="I27" s="1" t="s">
        <v>3461</v>
      </c>
      <c r="J27" s="1" t="s">
        <v>1804</v>
      </c>
      <c r="K27" s="12" t="s">
        <v>2148</v>
      </c>
      <c r="L27" s="1" t="s">
        <v>3657</v>
      </c>
      <c r="M27" s="5"/>
      <c r="N27" s="5"/>
      <c r="O27" s="5"/>
      <c r="P27" s="1"/>
      <c r="Q27" s="1" t="s">
        <v>2110</v>
      </c>
      <c r="R27" t="s">
        <v>2314</v>
      </c>
      <c r="S27" t="str">
        <f t="shared" si="0"/>
        <v>('13','1','A',(depanombre = 'NORTE DE SANTANDER'), (muninombre = 'OCAÑA'), (depanombre = 'NORTE DE SANTANDER'), (muninombre = 'OCAÑA'), '1091682599','CARLOS ','ANDREY','', 'LOBO DUARTE', '1999-06-11','NO REPORTADA', '','2017-08-10','','','M'),</v>
      </c>
      <c r="T27" s="16" t="s">
        <v>3714</v>
      </c>
      <c r="U27" t="str">
        <f t="shared" si="1"/>
        <v xml:space="preserve"> insert into asociado (persid, tiesasid,asocfechaingreso ) VALUES ((SELECT persid FROM Persona WHERE persdocumento = '1091682599'), 'A','2022-08-18');</v>
      </c>
      <c r="V27" t="str">
        <f t="shared" si="2"/>
        <v>CARLOS  ANDREY</v>
      </c>
      <c r="W27" t="str">
        <f t="shared" si="3"/>
        <v xml:space="preserve"> LOBO DUARTE</v>
      </c>
    </row>
    <row r="28" spans="1:23" x14ac:dyDescent="0.25">
      <c r="A28" s="5">
        <v>13361698</v>
      </c>
      <c r="B28" s="1" t="s">
        <v>3491</v>
      </c>
      <c r="C28" s="1" t="s">
        <v>3472</v>
      </c>
      <c r="D28" s="1"/>
      <c r="E28" s="1" t="s">
        <v>1357</v>
      </c>
      <c r="F28" s="1" t="s">
        <v>3461</v>
      </c>
      <c r="G28" s="1" t="s">
        <v>1804</v>
      </c>
      <c r="H28" s="12" t="s">
        <v>1588</v>
      </c>
      <c r="I28" s="1" t="s">
        <v>3461</v>
      </c>
      <c r="J28" s="1" t="s">
        <v>1804</v>
      </c>
      <c r="K28" s="12" t="s">
        <v>2149</v>
      </c>
      <c r="L28" s="1" t="s">
        <v>1794</v>
      </c>
      <c r="M28" s="5">
        <v>5622464</v>
      </c>
      <c r="N28" s="5">
        <v>3157298271</v>
      </c>
      <c r="O28" s="5" t="s">
        <v>3665</v>
      </c>
      <c r="P28" s="1" t="s">
        <v>2026</v>
      </c>
      <c r="Q28" s="1" t="s">
        <v>2110</v>
      </c>
      <c r="R28" t="s">
        <v>2314</v>
      </c>
      <c r="S28" t="str">
        <f t="shared" si="0"/>
        <v>('13','1','A',(depanombre = 'NORTE DE SANTANDER'), (muninombre = 'OCAÑA'), (depanombre = 'NORTE DE SANTANDER'), (muninombre = 'OCAÑA'), '13361698','CARLOS ','JORGE','', 'LOPEZ MALDONADO', '1954-10-16','CALLE 6A NRO 20-10 EL LLANO', 'carlosjorgelopezm@gmail.com','1977-08-16','5622464','3157298271','M'),</v>
      </c>
      <c r="T28" s="16" t="s">
        <v>3715</v>
      </c>
      <c r="U28" t="str">
        <f t="shared" si="1"/>
        <v xml:space="preserve"> insert into asociado (persid, tiesasid,asocfechaingreso ) VALUES ((SELECT persid FROM Persona WHERE persdocumento = '13361698'), 'A','2020-05-22');</v>
      </c>
      <c r="V28" t="str">
        <f t="shared" si="2"/>
        <v>CARLOS  JORGE</v>
      </c>
      <c r="W28" t="str">
        <f t="shared" si="3"/>
        <v xml:space="preserve"> LOPEZ MALDONADO</v>
      </c>
    </row>
    <row r="29" spans="1:23" x14ac:dyDescent="0.25">
      <c r="A29" s="5">
        <v>26860678</v>
      </c>
      <c r="B29" s="1" t="s">
        <v>3490</v>
      </c>
      <c r="C29" s="1" t="s">
        <v>3473</v>
      </c>
      <c r="D29" s="1"/>
      <c r="E29" s="1" t="s">
        <v>1358</v>
      </c>
      <c r="F29" s="1" t="s">
        <v>1250</v>
      </c>
      <c r="G29" s="1" t="s">
        <v>1997</v>
      </c>
      <c r="H29" s="12" t="s">
        <v>1589</v>
      </c>
      <c r="I29" s="1" t="s">
        <v>3461</v>
      </c>
      <c r="J29" s="1" t="s">
        <v>1804</v>
      </c>
      <c r="K29" s="12" t="s">
        <v>2150</v>
      </c>
      <c r="L29" s="1" t="s">
        <v>1795</v>
      </c>
      <c r="M29" s="5"/>
      <c r="N29" s="5">
        <v>3224743500</v>
      </c>
      <c r="O29" s="5"/>
      <c r="P29" s="1"/>
      <c r="Q29" s="1" t="s">
        <v>2111</v>
      </c>
      <c r="R29" t="s">
        <v>2314</v>
      </c>
      <c r="S29" t="str">
        <f t="shared" si="0"/>
        <v>('13','1','A',(depanombre = 'CESAR'), (muninombre = 'RIO DE ORO'), (depanombre = 'NORTE DE SANTANDER'), (muninombre = 'OCAÑA'), '26860678','CARMEN ','CEDILMA','', 'DURAN DE SANCHEZ', '1945-06-22','CALLE PRIMERA 7A-33 CARRETERA CENTRAL B/SAN MIGUEL', '','1966-08-17','','3224743500','F'),</v>
      </c>
      <c r="T29" s="16" t="s">
        <v>3716</v>
      </c>
      <c r="U29" t="str">
        <f t="shared" si="1"/>
        <v xml:space="preserve"> insert into asociado (persid, tiesasid,asocfechaingreso ) VALUES ((SELECT persid FROM Persona WHERE persdocumento = '26860678'), 'A','2012-04-30');</v>
      </c>
      <c r="V29" t="str">
        <f t="shared" si="2"/>
        <v>CARMEN  CEDILMA</v>
      </c>
      <c r="W29" t="str">
        <f t="shared" si="3"/>
        <v xml:space="preserve"> DURAN DE SANCHEZ</v>
      </c>
    </row>
    <row r="30" spans="1:23" x14ac:dyDescent="0.25">
      <c r="A30" s="5">
        <v>37310475</v>
      </c>
      <c r="B30" s="1" t="s">
        <v>3490</v>
      </c>
      <c r="C30" s="1" t="s">
        <v>3474</v>
      </c>
      <c r="D30" s="1"/>
      <c r="E30" s="1" t="s">
        <v>1359</v>
      </c>
      <c r="F30" s="1" t="s">
        <v>3461</v>
      </c>
      <c r="G30" s="1" t="s">
        <v>1804</v>
      </c>
      <c r="H30" s="12" t="s">
        <v>1590</v>
      </c>
      <c r="I30" s="1" t="s">
        <v>3461</v>
      </c>
      <c r="J30" s="1" t="s">
        <v>1804</v>
      </c>
      <c r="K30" s="12" t="s">
        <v>2151</v>
      </c>
      <c r="L30" s="1" t="s">
        <v>1796</v>
      </c>
      <c r="M30" s="5"/>
      <c r="N30" s="5">
        <v>3133263086</v>
      </c>
      <c r="O30" s="5"/>
      <c r="P30" s="1"/>
      <c r="Q30" s="1" t="s">
        <v>2110</v>
      </c>
      <c r="R30" t="s">
        <v>2314</v>
      </c>
      <c r="S30" t="str">
        <f t="shared" si="0"/>
        <v>('13','1','A',(depanombre = 'NORTE DE SANTANDER'), (muninombre = 'OCAÑA'), (depanombre = 'NORTE DE SANTANDER'), (muninombre = 'OCAÑA'), '37310475','CARMEN ','ELENA','', 'RINCON CASTRO', '1957-01-01','AGUAS CLARAS CENTRO', '','1976-12-09','','3133263086','M'),</v>
      </c>
      <c r="T30" s="16" t="s">
        <v>3717</v>
      </c>
      <c r="U30" t="str">
        <f t="shared" si="1"/>
        <v xml:space="preserve"> insert into asociado (persid, tiesasid,asocfechaingreso ) VALUES ((SELECT persid FROM Persona WHERE persdocumento = '37310475'), 'A','2022-03-16');</v>
      </c>
      <c r="V30" t="str">
        <f t="shared" si="2"/>
        <v>CARMEN  ELENA</v>
      </c>
      <c r="W30" t="str">
        <f t="shared" si="3"/>
        <v xml:space="preserve"> RINCON CASTRO</v>
      </c>
    </row>
    <row r="31" spans="1:23" x14ac:dyDescent="0.25">
      <c r="A31" s="5">
        <v>5036070</v>
      </c>
      <c r="B31" s="1" t="s">
        <v>3490</v>
      </c>
      <c r="C31" s="1" t="s">
        <v>3475</v>
      </c>
      <c r="D31" s="1"/>
      <c r="E31" s="1" t="s">
        <v>1360</v>
      </c>
      <c r="F31" s="1" t="s">
        <v>1250</v>
      </c>
      <c r="G31" s="1" t="s">
        <v>1978</v>
      </c>
      <c r="H31" s="12" t="s">
        <v>1591</v>
      </c>
      <c r="I31" s="1" t="s">
        <v>3461</v>
      </c>
      <c r="J31" s="1" t="s">
        <v>1804</v>
      </c>
      <c r="K31" s="12" t="s">
        <v>2152</v>
      </c>
      <c r="L31" s="1" t="s">
        <v>1797</v>
      </c>
      <c r="M31" s="5"/>
      <c r="N31" s="5">
        <v>3166091167</v>
      </c>
      <c r="O31" s="5"/>
      <c r="P31" s="1"/>
      <c r="Q31" s="1" t="s">
        <v>2110</v>
      </c>
      <c r="R31" t="s">
        <v>2314</v>
      </c>
      <c r="S31" t="str">
        <f t="shared" si="0"/>
        <v>('13','1','A',(depanombre = 'CESAR'), (muninombre = 'GONZALEZ'), (depanombre = 'NORTE DE SANTANDER'), (muninombre = 'OCAÑA'), '5036070','CARMEN ','ELI','', 'ARIAS REYES', '1957-09-25','GONZALEZ CESAR', '','1977-07-12','','3166091167','M'),</v>
      </c>
      <c r="T31" s="16"/>
      <c r="U31" t="str">
        <f t="shared" si="1"/>
        <v xml:space="preserve"> insert into asociado (persid, tiesasid,asocfechaingreso ) VALUES ((SELECT persid FROM Persona WHERE persdocumento = '5036070'), 'A','');</v>
      </c>
      <c r="V31" t="str">
        <f t="shared" si="2"/>
        <v>CARMEN  ELI</v>
      </c>
      <c r="W31" t="str">
        <f t="shared" si="3"/>
        <v xml:space="preserve"> ARIAS REYES</v>
      </c>
    </row>
    <row r="32" spans="1:23" x14ac:dyDescent="0.25">
      <c r="A32" s="5">
        <v>37318606</v>
      </c>
      <c r="B32" s="1" t="s">
        <v>1249</v>
      </c>
      <c r="C32" s="1"/>
      <c r="D32" s="1"/>
      <c r="E32" s="1" t="s">
        <v>1361</v>
      </c>
      <c r="F32" s="1" t="s">
        <v>3461</v>
      </c>
      <c r="G32" s="1" t="s">
        <v>1804</v>
      </c>
      <c r="H32" s="12" t="s">
        <v>1592</v>
      </c>
      <c r="I32" s="1" t="s">
        <v>3461</v>
      </c>
      <c r="J32" s="1" t="s">
        <v>1804</v>
      </c>
      <c r="K32" s="12" t="s">
        <v>2153</v>
      </c>
      <c r="L32" s="1" t="s">
        <v>1798</v>
      </c>
      <c r="M32" s="5"/>
      <c r="N32" s="5">
        <v>3172113995</v>
      </c>
      <c r="O32" s="5"/>
      <c r="P32" s="1"/>
      <c r="Q32" s="1" t="s">
        <v>2111</v>
      </c>
      <c r="R32" t="s">
        <v>2314</v>
      </c>
      <c r="S32" t="str">
        <f t="shared" si="0"/>
        <v>('13','1','A',(depanombre = 'NORTE DE SANTANDER'), (muninombre = 'OCAÑA'), (depanombre = 'NORTE DE SANTANDER'), (muninombre = 'OCAÑA'), '37318606','CATALINA','','', 'LEON RUEDAS', '1962-10-17','CARRERA 22 NO.450 MARABELITO', '','1984-10-29','','3172113995','F'),</v>
      </c>
      <c r="T32" s="16" t="s">
        <v>3702</v>
      </c>
      <c r="U32" t="str">
        <f t="shared" si="1"/>
        <v xml:space="preserve"> insert into asociado (persid, tiesasid,asocfechaingreso ) VALUES ((SELECT persid FROM Persona WHERE persdocumento = '37318606'), 'A','2023-02-16');</v>
      </c>
      <c r="V32" t="str">
        <f t="shared" si="2"/>
        <v xml:space="preserve">CATALINA </v>
      </c>
      <c r="W32" t="str">
        <f t="shared" si="3"/>
        <v xml:space="preserve"> LEON RUEDAS</v>
      </c>
    </row>
    <row r="33" spans="1:23" x14ac:dyDescent="0.25">
      <c r="A33" s="5">
        <v>26860390</v>
      </c>
      <c r="B33" s="1" t="s">
        <v>3489</v>
      </c>
      <c r="C33" s="1" t="s">
        <v>3486</v>
      </c>
      <c r="D33" s="1"/>
      <c r="E33" s="1" t="s">
        <v>1362</v>
      </c>
      <c r="F33" s="1" t="s">
        <v>3461</v>
      </c>
      <c r="G33" s="1" t="s">
        <v>1804</v>
      </c>
      <c r="H33" s="12" t="s">
        <v>3656</v>
      </c>
      <c r="I33" s="1" t="s">
        <v>3461</v>
      </c>
      <c r="J33" s="1" t="s">
        <v>1804</v>
      </c>
      <c r="K33" s="12" t="s">
        <v>3656</v>
      </c>
      <c r="L33" s="1" t="s">
        <v>1799</v>
      </c>
      <c r="M33" s="5">
        <v>5619214</v>
      </c>
      <c r="N33" s="5"/>
      <c r="O33" s="5"/>
      <c r="P33" s="1"/>
      <c r="Q33" s="1" t="s">
        <v>2111</v>
      </c>
      <c r="R33" t="s">
        <v>2314</v>
      </c>
      <c r="S33" t="str">
        <f t="shared" si="0"/>
        <v>('13','1','A',(depanombre = 'NORTE DE SANTANDER'), (muninombre = 'OCAÑA'), (depanombre = 'NORTE DE SANTANDER'), (muninombre = 'OCAÑA'), '26860390','CENIA ASTRID ','MARIA ','', 'PAEZ DE QUINTERO', 'CURRENDATE','CLL HUMAREDA N. 1-40', '','CURRENDATE','5619214','','F'),</v>
      </c>
      <c r="T33" s="16" t="s">
        <v>2624</v>
      </c>
      <c r="U33" t="str">
        <f t="shared" si="1"/>
        <v xml:space="preserve"> insert into asociado (persid, tiesasid,asocfechaingreso ) VALUES ((SELECT persid FROM Persona WHERE persdocumento = '26860390'), 'A','2008-07-14');</v>
      </c>
      <c r="V33" t="str">
        <f t="shared" si="2"/>
        <v xml:space="preserve">CENIA ASTRID  MARIA </v>
      </c>
      <c r="W33" t="str">
        <f t="shared" si="3"/>
        <v xml:space="preserve"> PAEZ DE QUINTERO</v>
      </c>
    </row>
    <row r="34" spans="1:23" x14ac:dyDescent="0.25">
      <c r="A34" s="5">
        <v>13809162</v>
      </c>
      <c r="B34" s="1" t="s">
        <v>1250</v>
      </c>
      <c r="C34" s="1"/>
      <c r="D34" s="1"/>
      <c r="E34" s="1" t="s">
        <v>1363</v>
      </c>
      <c r="F34" s="1" t="s">
        <v>3461</v>
      </c>
      <c r="G34" s="1" t="s">
        <v>1804</v>
      </c>
      <c r="H34" s="12" t="s">
        <v>3656</v>
      </c>
      <c r="I34" s="1" t="s">
        <v>3461</v>
      </c>
      <c r="J34" s="1" t="s">
        <v>1804</v>
      </c>
      <c r="K34" s="12" t="s">
        <v>3656</v>
      </c>
      <c r="L34" s="1" t="s">
        <v>1800</v>
      </c>
      <c r="M34" s="5"/>
      <c r="N34" s="5">
        <v>3174423936</v>
      </c>
      <c r="O34" s="5"/>
      <c r="P34" s="1"/>
      <c r="Q34" s="1" t="s">
        <v>2110</v>
      </c>
      <c r="R34" t="s">
        <v>2314</v>
      </c>
      <c r="S34" t="str">
        <f t="shared" si="0"/>
        <v>('13','1','A',(depanombre = 'NORTE DE SANTANDER'), (muninombre = 'OCAÑA'), (depanombre = 'NORTE DE SANTANDER'), (muninombre = 'OCAÑA'), '13809162','CESAR','','', 'QUINTERO ARCINIEGAS', 'CURRENDATE','CRRR 18 N. 7-90 CALLE LAS CAJAS', '','CURRENDATE','','3174423936','M'),</v>
      </c>
      <c r="T34" s="16"/>
      <c r="U34" t="str">
        <f t="shared" si="1"/>
        <v xml:space="preserve"> insert into asociado (persid, tiesasid,asocfechaingreso ) VALUES ((SELECT persid FROM Persona WHERE persdocumento = '13809162'), 'A','');</v>
      </c>
      <c r="V34" t="str">
        <f t="shared" si="2"/>
        <v xml:space="preserve">CESAR </v>
      </c>
      <c r="W34" t="str">
        <f t="shared" si="3"/>
        <v xml:space="preserve"> QUINTERO ARCINIEGAS</v>
      </c>
    </row>
    <row r="35" spans="1:23" x14ac:dyDescent="0.25">
      <c r="A35" s="5">
        <v>5453899</v>
      </c>
      <c r="B35" s="1" t="s">
        <v>1251</v>
      </c>
      <c r="C35" s="1" t="s">
        <v>3478</v>
      </c>
      <c r="D35" s="1"/>
      <c r="E35" s="1" t="s">
        <v>1364</v>
      </c>
      <c r="F35" s="1" t="s">
        <v>3461</v>
      </c>
      <c r="G35" s="1" t="s">
        <v>1773</v>
      </c>
      <c r="H35" s="12" t="s">
        <v>1593</v>
      </c>
      <c r="I35" s="1" t="s">
        <v>3461</v>
      </c>
      <c r="J35" s="1" t="s">
        <v>1804</v>
      </c>
      <c r="K35" s="12" t="s">
        <v>2154</v>
      </c>
      <c r="L35" s="1" t="s">
        <v>1801</v>
      </c>
      <c r="M35" s="5"/>
      <c r="N35" s="5">
        <v>3114467453</v>
      </c>
      <c r="O35" s="5" t="s">
        <v>2027</v>
      </c>
      <c r="P35" s="1" t="s">
        <v>2027</v>
      </c>
      <c r="Q35" s="1" t="s">
        <v>2110</v>
      </c>
      <c r="R35" t="s">
        <v>2314</v>
      </c>
      <c r="S35" t="str">
        <f t="shared" si="0"/>
        <v>('13','1','A',(depanombre = 'NORTE DE SANTANDER'), (muninombre = 'HACARI'), (depanombre = 'NORTE DE SANTANDER'), (muninombre = 'OCAÑA'), '5453899','CIRO ALFONSO','ALFONSO','', 'MEDELO HERNANDEZ', '1960-04-28','CRA 40 N  7A - 60 LA GLORIA', 'medeloalfonso@gmail.com','1979-12-09','','3114467453','M'),</v>
      </c>
      <c r="T35" s="16" t="s">
        <v>3718</v>
      </c>
      <c r="U35" t="str">
        <f t="shared" si="1"/>
        <v xml:space="preserve"> insert into asociado (persid, tiesasid,asocfechaingreso ) VALUES ((SELECT persid FROM Persona WHERE persdocumento = '5453899'), 'A','2019-11-29');</v>
      </c>
      <c r="V35" t="str">
        <f t="shared" si="2"/>
        <v>CIRO ALFONSO ALFONSO</v>
      </c>
      <c r="W35" t="str">
        <f t="shared" si="3"/>
        <v xml:space="preserve"> MEDELO HERNANDEZ</v>
      </c>
    </row>
    <row r="36" spans="1:23" x14ac:dyDescent="0.25">
      <c r="A36" s="5">
        <v>13373832</v>
      </c>
      <c r="B36" s="1" t="s">
        <v>1252</v>
      </c>
      <c r="C36" s="1" t="s">
        <v>3487</v>
      </c>
      <c r="D36" s="1"/>
      <c r="E36" s="1" t="s">
        <v>1365</v>
      </c>
      <c r="F36" s="1" t="s">
        <v>3461</v>
      </c>
      <c r="G36" s="1" t="s">
        <v>1786</v>
      </c>
      <c r="H36" s="12" t="s">
        <v>1594</v>
      </c>
      <c r="I36" s="1" t="s">
        <v>3461</v>
      </c>
      <c r="J36" s="1" t="s">
        <v>1804</v>
      </c>
      <c r="K36" s="12" t="s">
        <v>2155</v>
      </c>
      <c r="L36" s="1" t="s">
        <v>1802</v>
      </c>
      <c r="M36" s="5">
        <v>5630671</v>
      </c>
      <c r="N36" s="5">
        <v>3214088474</v>
      </c>
      <c r="O36" s="5" t="s">
        <v>2028</v>
      </c>
      <c r="P36" s="1" t="s">
        <v>2028</v>
      </c>
      <c r="Q36" s="1" t="s">
        <v>2110</v>
      </c>
      <c r="R36" t="s">
        <v>2314</v>
      </c>
      <c r="S36" t="str">
        <f t="shared" si="0"/>
        <v>('13','1','A',(depanombre = 'NORTE DE SANTANDER'), (muninombre = 'CONVENCION'), (depanombre = 'NORTE DE SANTANDER'), (muninombre = 'OCAÑA'), '13373832','CIRO ANTONIO','SNTONIO','', 'LOBO ORTEGA', '1963-03-02','CLL. 4 N. 4-58 CONVENCION', 'cirotras@hotmail.com','1981-07-29','5630671','3214088474','M'),</v>
      </c>
      <c r="T36" s="16" t="s">
        <v>3719</v>
      </c>
      <c r="U36" t="str">
        <f t="shared" si="1"/>
        <v xml:space="preserve"> insert into asociado (persid, tiesasid,asocfechaingreso ) VALUES ((SELECT persid FROM Persona WHERE persdocumento = '13373832'), 'A','1985-07-15');</v>
      </c>
      <c r="V36" t="str">
        <f t="shared" si="2"/>
        <v>CIRO ANTONIO SNTONIO</v>
      </c>
      <c r="W36" t="str">
        <f t="shared" si="3"/>
        <v xml:space="preserve"> LOBO ORTEGA</v>
      </c>
    </row>
    <row r="37" spans="1:23" x14ac:dyDescent="0.25">
      <c r="A37" s="5">
        <v>1091655418</v>
      </c>
      <c r="B37" s="1" t="s">
        <v>3488</v>
      </c>
      <c r="C37" s="1" t="s">
        <v>3479</v>
      </c>
      <c r="D37" s="1"/>
      <c r="E37" s="1" t="s">
        <v>1366</v>
      </c>
      <c r="F37" s="1" t="s">
        <v>3461</v>
      </c>
      <c r="G37" s="1" t="s">
        <v>1804</v>
      </c>
      <c r="H37" s="12" t="s">
        <v>1595</v>
      </c>
      <c r="I37" s="1" t="s">
        <v>3461</v>
      </c>
      <c r="J37" s="1" t="s">
        <v>1804</v>
      </c>
      <c r="K37" s="12" t="s">
        <v>2156</v>
      </c>
      <c r="L37" s="1" t="s">
        <v>1803</v>
      </c>
      <c r="M37" s="5"/>
      <c r="N37" s="5">
        <v>3228820276</v>
      </c>
      <c r="O37" s="5" t="s">
        <v>2029</v>
      </c>
      <c r="P37" s="1" t="s">
        <v>2029</v>
      </c>
      <c r="Q37" s="1" t="s">
        <v>2111</v>
      </c>
      <c r="R37" t="s">
        <v>2314</v>
      </c>
      <c r="S37" t="str">
        <f t="shared" si="0"/>
        <v>('13','1','A',(depanombre = 'NORTE DE SANTANDER'), (muninombre = 'OCAÑA'), (depanombre = 'NORTE DE SANTANDER'), (muninombre = 'OCAÑA'), '1091655418','CLAUDIA DEL','ROSARIO','', 'OVALLE NAVARRO', '1986-07-29','KRA 5 N. 5-54 CENTRO - EL CARMEN N-S', 'cdron729@gmail.com','2005-02-15','','3228820276','F'),</v>
      </c>
      <c r="T37" s="16" t="s">
        <v>3720</v>
      </c>
      <c r="U37" t="str">
        <f t="shared" si="1"/>
        <v xml:space="preserve"> insert into asociado (persid, tiesasid,asocfechaingreso ) VALUES ((SELECT persid FROM Persona WHERE persdocumento = '1091655418'), 'A','2019-11-27');</v>
      </c>
      <c r="V37" t="str">
        <f t="shared" si="2"/>
        <v>CLAUDIA DEL ROSARIO</v>
      </c>
      <c r="W37" t="str">
        <f t="shared" si="3"/>
        <v xml:space="preserve"> OVALLE NAVARRO</v>
      </c>
    </row>
    <row r="38" spans="1:23" x14ac:dyDescent="0.25">
      <c r="A38" s="5">
        <v>1001682557</v>
      </c>
      <c r="B38" s="1" t="s">
        <v>1253</v>
      </c>
      <c r="C38" s="1"/>
      <c r="D38" s="1"/>
      <c r="E38" s="1" t="s">
        <v>1367</v>
      </c>
      <c r="F38" s="1" t="s">
        <v>3461</v>
      </c>
      <c r="G38" s="1" t="s">
        <v>1804</v>
      </c>
      <c r="H38" s="12" t="s">
        <v>1596</v>
      </c>
      <c r="I38" s="1" t="s">
        <v>3461</v>
      </c>
      <c r="J38" s="1" t="s">
        <v>1804</v>
      </c>
      <c r="K38" s="12" t="s">
        <v>2157</v>
      </c>
      <c r="L38" s="1" t="s">
        <v>1804</v>
      </c>
      <c r="M38" s="5"/>
      <c r="N38" s="5"/>
      <c r="O38" s="5"/>
      <c r="P38" s="1"/>
      <c r="Q38" s="1" t="s">
        <v>2110</v>
      </c>
      <c r="R38" t="s">
        <v>2314</v>
      </c>
      <c r="S38" t="str">
        <f t="shared" si="0"/>
        <v>('13','1','A',(depanombre = 'NORTE DE SANTANDER'), (muninombre = 'OCAÑA'), (depanombre = 'NORTE DE SANTANDER'), (muninombre = 'OCAÑA'), '1001682557','CONVENIO','','', 'COLABORACION', '2000-02-02','OCAÑA', '','2023-07-11','','','M'),</v>
      </c>
      <c r="T38" s="16" t="s">
        <v>2157</v>
      </c>
      <c r="U38" t="str">
        <f t="shared" si="1"/>
        <v xml:space="preserve"> insert into asociado (persid, tiesasid,asocfechaingreso ) VALUES ((SELECT persid FROM Persona WHERE persdocumento = '1001682557'), 'A','2023-07-11');</v>
      </c>
      <c r="V38" t="str">
        <f t="shared" si="2"/>
        <v xml:space="preserve">CONVENIO </v>
      </c>
      <c r="W38" t="str">
        <f t="shared" si="3"/>
        <v xml:space="preserve"> COLABORACION</v>
      </c>
    </row>
    <row r="39" spans="1:23" x14ac:dyDescent="0.25">
      <c r="A39" s="5">
        <v>88143707</v>
      </c>
      <c r="B39" s="1" t="s">
        <v>1253</v>
      </c>
      <c r="C39" s="1"/>
      <c r="D39" s="1"/>
      <c r="E39" s="1" t="s">
        <v>1367</v>
      </c>
      <c r="F39" s="1" t="s">
        <v>3461</v>
      </c>
      <c r="G39" s="1" t="s">
        <v>1804</v>
      </c>
      <c r="H39" s="12" t="s">
        <v>1597</v>
      </c>
      <c r="I39" s="1" t="s">
        <v>3461</v>
      </c>
      <c r="J39" s="1" t="s">
        <v>1804</v>
      </c>
      <c r="K39" s="12" t="s">
        <v>2158</v>
      </c>
      <c r="L39" s="1" t="s">
        <v>1804</v>
      </c>
      <c r="M39" s="5"/>
      <c r="N39" s="5"/>
      <c r="O39" s="5"/>
      <c r="P39" s="1"/>
      <c r="Q39" s="1" t="s">
        <v>2110</v>
      </c>
      <c r="R39" t="s">
        <v>2314</v>
      </c>
      <c r="S39" t="str">
        <f t="shared" si="0"/>
        <v>('13','1','A',(depanombre = 'NORTE DE SANTANDER'), (muninombre = 'OCAÑA'), (depanombre = 'NORTE DE SANTANDER'), (muninombre = 'OCAÑA'), '88143707','CONVENIO','','', 'COLABORACION', '2003-03-26','OCAÑA', '','2019-06-19','','','M'),</v>
      </c>
      <c r="T39" s="16" t="s">
        <v>2588</v>
      </c>
      <c r="U39" t="str">
        <f t="shared" si="1"/>
        <v xml:space="preserve"> insert into asociado (persid, tiesasid,asocfechaingreso ) VALUES ((SELECT persid FROM Persona WHERE persdocumento = '88143707'), 'A','2024-02-14');</v>
      </c>
      <c r="V39" t="str">
        <f t="shared" si="2"/>
        <v xml:space="preserve">CONVENIO </v>
      </c>
      <c r="W39" t="str">
        <f t="shared" si="3"/>
        <v xml:space="preserve"> COLABORACION</v>
      </c>
    </row>
    <row r="40" spans="1:23" x14ac:dyDescent="0.25">
      <c r="A40" s="5">
        <v>37311585</v>
      </c>
      <c r="B40" s="1" t="s">
        <v>1253</v>
      </c>
      <c r="C40" s="1"/>
      <c r="D40" s="1"/>
      <c r="E40" s="1" t="s">
        <v>1367</v>
      </c>
      <c r="F40" s="1" t="s">
        <v>3461</v>
      </c>
      <c r="G40" s="1" t="s">
        <v>1804</v>
      </c>
      <c r="H40" s="12" t="s">
        <v>1598</v>
      </c>
      <c r="I40" s="1" t="s">
        <v>3461</v>
      </c>
      <c r="J40" s="1" t="s">
        <v>1804</v>
      </c>
      <c r="K40" s="12" t="s">
        <v>1598</v>
      </c>
      <c r="L40" s="1" t="s">
        <v>1804</v>
      </c>
      <c r="M40" s="5"/>
      <c r="N40" s="5">
        <v>3163581192</v>
      </c>
      <c r="O40" s="5"/>
      <c r="P40" s="1"/>
      <c r="Q40" s="1" t="s">
        <v>2110</v>
      </c>
      <c r="R40" t="s">
        <v>2314</v>
      </c>
      <c r="S40" t="str">
        <f t="shared" si="0"/>
        <v>('13','1','A',(depanombre = 'NORTE DE SANTANDER'), (muninombre = 'OCAÑA'), (depanombre = 'NORTE DE SANTANDER'), (muninombre = 'OCAÑA'), '37311585','CONVENIO','','', 'COLABORACION', '2024-04-01','OCAÑA', '','2024-04-01','','3163581192','M'),</v>
      </c>
      <c r="T40" s="16" t="s">
        <v>2408</v>
      </c>
      <c r="U40" t="str">
        <f t="shared" si="1"/>
        <v xml:space="preserve"> insert into asociado (persid, tiesasid,asocfechaingreso ) VALUES ((SELECT persid FROM Persona WHERE persdocumento = '37311585'), 'A','2024-04-02');</v>
      </c>
      <c r="V40" t="str">
        <f t="shared" si="2"/>
        <v xml:space="preserve">CONVENIO </v>
      </c>
      <c r="W40" t="str">
        <f t="shared" si="3"/>
        <v xml:space="preserve"> COLABORACION</v>
      </c>
    </row>
    <row r="41" spans="1:23" x14ac:dyDescent="0.25">
      <c r="A41" s="5">
        <v>890505424</v>
      </c>
      <c r="B41" s="1" t="s">
        <v>1254</v>
      </c>
      <c r="C41" s="1"/>
      <c r="D41" s="1"/>
      <c r="E41" s="1" t="s">
        <v>1368</v>
      </c>
      <c r="F41" s="1" t="s">
        <v>3461</v>
      </c>
      <c r="G41" s="1" t="s">
        <v>1804</v>
      </c>
      <c r="H41" s="12" t="s">
        <v>1599</v>
      </c>
      <c r="I41" s="1" t="s">
        <v>3461</v>
      </c>
      <c r="J41" s="1" t="s">
        <v>1804</v>
      </c>
      <c r="K41" s="12" t="s">
        <v>1599</v>
      </c>
      <c r="L41" s="1" t="s">
        <v>1805</v>
      </c>
      <c r="M41" s="5"/>
      <c r="N41" s="5">
        <v>3187170773</v>
      </c>
      <c r="O41" s="5" t="s">
        <v>2030</v>
      </c>
      <c r="P41" s="1" t="s">
        <v>2030</v>
      </c>
      <c r="Q41" s="1" t="s">
        <v>2111</v>
      </c>
      <c r="R41" t="s">
        <v>2314</v>
      </c>
      <c r="S41" t="str">
        <f t="shared" si="0"/>
        <v>('13','1','A',(depanombre = 'NORTE DE SANTANDER'), (muninombre = 'OCAÑA'), (depanombre = 'NORTE DE SANTANDER'), (muninombre = 'OCAÑA'), '890505424','COOPERATIVA DE TRANS','','', 'HACARITAMA', '1967-09-20','CALLE 7# 56-211', 'cootranshacaritama.@hotmail.com','1967-09-20','','3187170773','F'),</v>
      </c>
      <c r="T41" s="16" t="s">
        <v>3721</v>
      </c>
      <c r="U41" t="str">
        <f t="shared" si="1"/>
        <v xml:space="preserve"> insert into asociado (persid, tiesasid,asocfechaingreso ) VALUES ((SELECT persid FROM Persona WHERE persdocumento = '890505424'), 'A','2023-06-15');</v>
      </c>
      <c r="V41" t="str">
        <f t="shared" si="2"/>
        <v xml:space="preserve">COOPERATIVA DE TRANS </v>
      </c>
      <c r="W41" t="str">
        <f t="shared" si="3"/>
        <v xml:space="preserve"> HACARITAMA</v>
      </c>
    </row>
    <row r="42" spans="1:23" x14ac:dyDescent="0.25">
      <c r="A42" s="5">
        <v>8905054247</v>
      </c>
      <c r="B42" s="1" t="s">
        <v>1255</v>
      </c>
      <c r="C42" s="1"/>
      <c r="D42" s="1"/>
      <c r="E42" s="1" t="s">
        <v>1369</v>
      </c>
      <c r="F42" s="1" t="s">
        <v>3461</v>
      </c>
      <c r="G42" s="1" t="s">
        <v>1804</v>
      </c>
      <c r="H42" s="12" t="s">
        <v>3656</v>
      </c>
      <c r="I42" s="1" t="s">
        <v>3461</v>
      </c>
      <c r="J42" s="1" t="s">
        <v>1804</v>
      </c>
      <c r="K42" s="12" t="s">
        <v>3656</v>
      </c>
      <c r="L42" s="1" t="s">
        <v>1806</v>
      </c>
      <c r="M42" s="5">
        <v>5611012</v>
      </c>
      <c r="N42" s="5">
        <v>3187170773</v>
      </c>
      <c r="O42" s="5"/>
      <c r="P42" s="1"/>
      <c r="Q42" s="1" t="s">
        <v>2110</v>
      </c>
      <c r="R42" t="s">
        <v>2314</v>
      </c>
      <c r="S42" t="str">
        <f t="shared" si="0"/>
        <v>('13','1','A',(depanombre = 'NORTE DE SANTANDER'), (muninombre = 'OCAÑA'), (depanombre = 'NORTE DE SANTANDER'), (muninombre = 'OCAÑA'), '8905054247','COOTRANSHACARITAMA','','', 'LTDA', 'CURRENDATE','CALLE 7A N56 211 LA ONDINA VIA RIO DE ORO', '','CURRENDATE','5611012','3187170773','M'),</v>
      </c>
      <c r="T42" s="16" t="s">
        <v>3722</v>
      </c>
      <c r="U42" t="str">
        <f t="shared" si="1"/>
        <v xml:space="preserve"> insert into asociado (persid, tiesasid,asocfechaingreso ) VALUES ((SELECT persid FROM Persona WHERE persdocumento = '8905054247'), 'A','2016-10-19');</v>
      </c>
      <c r="V42" t="str">
        <f t="shared" si="2"/>
        <v xml:space="preserve">COOTRANSHACARITAMA </v>
      </c>
      <c r="W42" t="str">
        <f t="shared" si="3"/>
        <v xml:space="preserve"> LTDA</v>
      </c>
    </row>
    <row r="43" spans="1:23" x14ac:dyDescent="0.25">
      <c r="A43" s="5">
        <v>5035616</v>
      </c>
      <c r="B43" s="1" t="s">
        <v>1256</v>
      </c>
      <c r="C43" s="1"/>
      <c r="D43" s="1"/>
      <c r="E43" s="1" t="s">
        <v>1370</v>
      </c>
      <c r="F43" s="1" t="s">
        <v>1250</v>
      </c>
      <c r="G43" s="1" t="s">
        <v>1978</v>
      </c>
      <c r="H43" s="12" t="s">
        <v>1600</v>
      </c>
      <c r="I43" s="1" t="s">
        <v>3461</v>
      </c>
      <c r="J43" s="1" t="s">
        <v>1804</v>
      </c>
      <c r="K43" s="12" t="s">
        <v>2159</v>
      </c>
      <c r="L43" s="1" t="s">
        <v>1807</v>
      </c>
      <c r="M43" s="5"/>
      <c r="N43" s="5">
        <v>3185241561</v>
      </c>
      <c r="O43" s="5" t="s">
        <v>2031</v>
      </c>
      <c r="P43" s="1" t="s">
        <v>2031</v>
      </c>
      <c r="Q43" s="1" t="s">
        <v>2110</v>
      </c>
      <c r="R43" t="s">
        <v>2314</v>
      </c>
      <c r="S43" t="str">
        <f t="shared" si="0"/>
        <v>('13','1','A',(depanombre = 'CESAR'), (muninombre = 'GONZALEZ'), (depanombre = 'NORTE DE SANTANDER'), (muninombre = 'OCAÑA'), '5035616','DAGOBERTO','','', 'CARRILLO PICON', '1974-06-27','CORREGIMIENTO BURBURA', 'dagobertocarrillopineda@gmail.com','1992-09-30','','3185241561','M'),</v>
      </c>
      <c r="T43" s="16" t="s">
        <v>3723</v>
      </c>
      <c r="U43" t="str">
        <f t="shared" si="1"/>
        <v xml:space="preserve"> insert into asociado (persid, tiesasid,asocfechaingreso ) VALUES ((SELECT persid FROM Persona WHERE persdocumento = '5035616'), 'A','2023-03-07');</v>
      </c>
      <c r="V43" t="str">
        <f t="shared" si="2"/>
        <v xml:space="preserve">DAGOBERTO </v>
      </c>
      <c r="W43" t="str">
        <f t="shared" si="3"/>
        <v xml:space="preserve"> CARRILLO PICON</v>
      </c>
    </row>
    <row r="44" spans="1:23" x14ac:dyDescent="0.25">
      <c r="A44" s="5">
        <v>88285098</v>
      </c>
      <c r="B44" s="1" t="s">
        <v>1256</v>
      </c>
      <c r="C44" s="1"/>
      <c r="D44" s="1"/>
      <c r="E44" s="1" t="s">
        <v>1345</v>
      </c>
      <c r="F44" s="1" t="s">
        <v>3461</v>
      </c>
      <c r="G44" s="1" t="s">
        <v>1804</v>
      </c>
      <c r="H44" s="12" t="s">
        <v>1601</v>
      </c>
      <c r="I44" s="1" t="s">
        <v>3461</v>
      </c>
      <c r="J44" s="1" t="s">
        <v>1804</v>
      </c>
      <c r="K44" s="12" t="s">
        <v>2160</v>
      </c>
      <c r="L44" s="1" t="s">
        <v>1808</v>
      </c>
      <c r="M44" s="5"/>
      <c r="N44" s="5">
        <v>3142188426</v>
      </c>
      <c r="O44" s="5" t="s">
        <v>2032</v>
      </c>
      <c r="P44" s="1" t="s">
        <v>2032</v>
      </c>
      <c r="Q44" s="1" t="s">
        <v>2110</v>
      </c>
      <c r="R44" t="s">
        <v>2314</v>
      </c>
      <c r="S44" t="str">
        <f t="shared" si="0"/>
        <v>('13','1','A',(depanombre = 'NORTE DE SANTANDER'), (muninombre = 'OCAÑA'), (depanombre = 'NORTE DE SANTANDER'), (muninombre = 'OCAÑA'), '88285098','DAGOBERTO','','', 'TORO QUINTERO', '1978-08-20','MANZANA 1 CASA 3 B. CAOL', 'dagobertotoroquintero@gmail.com','1997-02-26','','3142188426','M'),</v>
      </c>
      <c r="T44" s="16" t="s">
        <v>3724</v>
      </c>
      <c r="U44" t="str">
        <f t="shared" si="1"/>
        <v xml:space="preserve"> insert into asociado (persid, tiesasid,asocfechaingreso ) VALUES ((SELECT persid FROM Persona WHERE persdocumento = '88285098'), 'A','2005-01-05');</v>
      </c>
      <c r="V44" t="str">
        <f t="shared" si="2"/>
        <v xml:space="preserve">DAGOBERTO </v>
      </c>
      <c r="W44" t="str">
        <f t="shared" si="3"/>
        <v xml:space="preserve"> TORO QUINTERO</v>
      </c>
    </row>
    <row r="45" spans="1:23" x14ac:dyDescent="0.25">
      <c r="A45" s="5">
        <v>5035674</v>
      </c>
      <c r="B45" s="1" t="s">
        <v>1257</v>
      </c>
      <c r="C45" s="1"/>
      <c r="D45" s="1"/>
      <c r="E45" s="1" t="s">
        <v>1371</v>
      </c>
      <c r="F45" s="1" t="s">
        <v>3461</v>
      </c>
      <c r="G45" s="1" t="s">
        <v>1804</v>
      </c>
      <c r="H45" s="12" t="s">
        <v>1602</v>
      </c>
      <c r="I45" s="1" t="s">
        <v>3461</v>
      </c>
      <c r="J45" s="1" t="s">
        <v>1804</v>
      </c>
      <c r="K45" s="12" t="s">
        <v>1602</v>
      </c>
      <c r="L45" s="1" t="s">
        <v>1809</v>
      </c>
      <c r="M45" s="5"/>
      <c r="N45" s="5">
        <v>3142189604</v>
      </c>
      <c r="O45" s="5"/>
      <c r="P45" s="1"/>
      <c r="Q45" s="1" t="s">
        <v>2110</v>
      </c>
      <c r="R45" t="s">
        <v>2314</v>
      </c>
      <c r="S45" t="str">
        <f t="shared" si="0"/>
        <v>('13','1','A',(depanombre = 'NORTE DE SANTANDER'), (muninombre = 'OCAÑA'), (depanombre = 'NORTE DE SANTANDER'), (muninombre = 'OCAÑA'), '5035674','DAINES','','', 'RIOS RIOS', '2016-11-01','BARRIOS SAN ISIDRO GONZALEZ CESAR', '','2016-11-01','','3142189604','M'),</v>
      </c>
      <c r="T45" s="16" t="s">
        <v>3725</v>
      </c>
      <c r="U45" t="str">
        <f t="shared" si="1"/>
        <v xml:space="preserve"> insert into asociado (persid, tiesasid,asocfechaingreso ) VALUES ((SELECT persid FROM Persona WHERE persdocumento = '5035674'), 'A','2015-12-16');</v>
      </c>
      <c r="V45" t="str">
        <f t="shared" si="2"/>
        <v xml:space="preserve">DAINES </v>
      </c>
      <c r="W45" t="str">
        <f t="shared" si="3"/>
        <v xml:space="preserve"> RIOS RIOS</v>
      </c>
    </row>
    <row r="46" spans="1:23" x14ac:dyDescent="0.25">
      <c r="A46" s="5">
        <v>5469855</v>
      </c>
      <c r="B46" s="1" t="s">
        <v>3499</v>
      </c>
      <c r="C46" s="1" t="s">
        <v>3496</v>
      </c>
      <c r="D46" s="1"/>
      <c r="E46" s="1" t="s">
        <v>1372</v>
      </c>
      <c r="F46" s="1" t="s">
        <v>3461</v>
      </c>
      <c r="G46" s="1" t="s">
        <v>1804</v>
      </c>
      <c r="H46" s="12" t="s">
        <v>1603</v>
      </c>
      <c r="I46" s="1" t="s">
        <v>3461</v>
      </c>
      <c r="J46" s="1" t="s">
        <v>1804</v>
      </c>
      <c r="K46" s="12" t="s">
        <v>2161</v>
      </c>
      <c r="L46" s="1" t="s">
        <v>1810</v>
      </c>
      <c r="M46" s="5">
        <v>5622860</v>
      </c>
      <c r="N46" s="5">
        <v>3152350465</v>
      </c>
      <c r="O46" s="5" t="s">
        <v>3666</v>
      </c>
      <c r="P46" s="1" t="s">
        <v>2033</v>
      </c>
      <c r="Q46" s="1" t="s">
        <v>2110</v>
      </c>
      <c r="R46" t="s">
        <v>2314</v>
      </c>
      <c r="S46" t="str">
        <f t="shared" si="0"/>
        <v>('13','1','A',(depanombre = 'NORTE DE SANTANDER'), (muninombre = 'OCAÑA'), (depanombre = 'NORTE DE SANTANDER'), (muninombre = 'OCAÑA'), '5469855','DANILO ','ALONSO','', 'DURAN TRIGOS', '1981-08-29','EDIF. MIRADORES DEL LLANO APART. 303', 'trigosalonso2@gmail.com','1999-09-17','5622860','3152350465','M'),</v>
      </c>
      <c r="T46" s="16" t="s">
        <v>3726</v>
      </c>
      <c r="U46" t="str">
        <f t="shared" si="1"/>
        <v xml:space="preserve"> insert into asociado (persid, tiesasid,asocfechaingreso ) VALUES ((SELECT persid FROM Persona WHERE persdocumento = '5469855'), 'A','2016-11-25');</v>
      </c>
      <c r="V46" t="str">
        <f t="shared" si="2"/>
        <v>DANILO  ALONSO</v>
      </c>
      <c r="W46" t="str">
        <f t="shared" si="3"/>
        <v xml:space="preserve"> DURAN TRIGOS</v>
      </c>
    </row>
    <row r="47" spans="1:23" x14ac:dyDescent="0.25">
      <c r="A47" s="5">
        <v>88280730</v>
      </c>
      <c r="B47" s="1" t="s">
        <v>1258</v>
      </c>
      <c r="C47" s="1"/>
      <c r="D47" s="1"/>
      <c r="E47" s="1" t="s">
        <v>1373</v>
      </c>
      <c r="F47" s="1" t="s">
        <v>3461</v>
      </c>
      <c r="G47" s="1" t="s">
        <v>2115</v>
      </c>
      <c r="H47" s="12" t="s">
        <v>1604</v>
      </c>
      <c r="I47" s="1" t="s">
        <v>3461</v>
      </c>
      <c r="J47" s="1" t="s">
        <v>1804</v>
      </c>
      <c r="K47" s="12" t="s">
        <v>2162</v>
      </c>
      <c r="L47" s="1" t="s">
        <v>1811</v>
      </c>
      <c r="M47" s="5"/>
      <c r="N47" s="5">
        <v>3112584931</v>
      </c>
      <c r="O47" s="5"/>
      <c r="P47" s="1"/>
      <c r="Q47" s="1" t="s">
        <v>2110</v>
      </c>
      <c r="R47" t="s">
        <v>2314</v>
      </c>
      <c r="S47" t="str">
        <f t="shared" si="0"/>
        <v>('13','1','A',(depanombre = 'NORTE DE SANTANDER'), (muninombre = 'NO DISPONIBLE'), (depanombre = 'NORTE DE SANTANDER'), (muninombre = 'OCAÑA'), '88280730','DANUIL','','', 'AREVALO BAYONA', '1975-02-14','CALLE 14 #11-03 TACALOA', '','2016-12-07','','3112584931','M'),</v>
      </c>
      <c r="T47" s="16" t="s">
        <v>3727</v>
      </c>
      <c r="U47" t="str">
        <f t="shared" si="1"/>
        <v xml:space="preserve"> insert into asociado (persid, tiesasid,asocfechaingreso ) VALUES ((SELECT persid FROM Persona WHERE persdocumento = '88280730'), 'A','2015-08-28');</v>
      </c>
      <c r="V47" t="str">
        <f t="shared" si="2"/>
        <v xml:space="preserve">DANUIL </v>
      </c>
      <c r="W47" t="str">
        <f t="shared" si="3"/>
        <v xml:space="preserve"> AREVALO BAYONA</v>
      </c>
    </row>
    <row r="48" spans="1:23" x14ac:dyDescent="0.25">
      <c r="A48" s="5">
        <v>13379878</v>
      </c>
      <c r="B48" s="1" t="s">
        <v>3503</v>
      </c>
      <c r="C48" s="1" t="s">
        <v>3478</v>
      </c>
      <c r="D48" s="1"/>
      <c r="E48" s="1" t="s">
        <v>1374</v>
      </c>
      <c r="F48" s="1" t="s">
        <v>3461</v>
      </c>
      <c r="G48" s="1" t="s">
        <v>1804</v>
      </c>
      <c r="H48" s="12" t="s">
        <v>1605</v>
      </c>
      <c r="I48" s="1" t="s">
        <v>3461</v>
      </c>
      <c r="J48" s="1" t="s">
        <v>1804</v>
      </c>
      <c r="K48" s="12" t="s">
        <v>2163</v>
      </c>
      <c r="L48" s="1" t="s">
        <v>1812</v>
      </c>
      <c r="M48" s="5"/>
      <c r="N48" s="5">
        <v>3152111939</v>
      </c>
      <c r="O48" s="5" t="s">
        <v>2034</v>
      </c>
      <c r="P48" s="1" t="s">
        <v>2034</v>
      </c>
      <c r="Q48" s="1" t="s">
        <v>2110</v>
      </c>
      <c r="R48" t="s">
        <v>2314</v>
      </c>
      <c r="S48" t="str">
        <f t="shared" si="0"/>
        <v>('13','1','A',(depanombre = 'NORTE DE SANTANDER'), (muninombre = 'OCAÑA'), (depanombre = 'NORTE DE SANTANDER'), (muninombre = 'OCAÑA'), '13379878','DANY ','ALFONSO','', 'BOHORQUEZ RODRIGUEZ', '1980-09-10','CARRERA 13 NO2-26', 'bohorquezrodriguezdanyalfonso@gmail.com','1998-09-21','','3152111939','M'),</v>
      </c>
      <c r="T48" s="16" t="s">
        <v>3728</v>
      </c>
      <c r="U48" t="str">
        <f t="shared" si="1"/>
        <v xml:space="preserve"> insert into asociado (persid, tiesasid,asocfechaingreso ) VALUES ((SELECT persid FROM Persona WHERE persdocumento = '13379878'), 'A','2022-10-07');</v>
      </c>
      <c r="V48" t="str">
        <f t="shared" si="2"/>
        <v>DANY  ALFONSO</v>
      </c>
      <c r="W48" t="str">
        <f t="shared" si="3"/>
        <v xml:space="preserve"> BOHORQUEZ RODRIGUEZ</v>
      </c>
    </row>
    <row r="49" spans="1:23" x14ac:dyDescent="0.25">
      <c r="A49" s="5">
        <v>1091595177</v>
      </c>
      <c r="B49" s="1" t="s">
        <v>3502</v>
      </c>
      <c r="C49" s="1" t="s">
        <v>1244</v>
      </c>
      <c r="D49" s="1"/>
      <c r="E49" s="1" t="s">
        <v>1375</v>
      </c>
      <c r="F49" s="1" t="s">
        <v>3461</v>
      </c>
      <c r="G49" s="1" t="s">
        <v>1804</v>
      </c>
      <c r="H49" s="12" t="s">
        <v>1606</v>
      </c>
      <c r="I49" s="1" t="s">
        <v>3461</v>
      </c>
      <c r="J49" s="1" t="s">
        <v>1804</v>
      </c>
      <c r="K49" s="12" t="s">
        <v>2164</v>
      </c>
      <c r="L49" s="1" t="s">
        <v>1813</v>
      </c>
      <c r="M49" s="5"/>
      <c r="N49" s="5">
        <v>3212126725</v>
      </c>
      <c r="O49" s="5" t="s">
        <v>2035</v>
      </c>
      <c r="P49" s="1" t="s">
        <v>2035</v>
      </c>
      <c r="Q49" s="1" t="s">
        <v>2110</v>
      </c>
      <c r="R49" t="s">
        <v>2314</v>
      </c>
      <c r="S49" t="str">
        <f t="shared" si="0"/>
        <v>('13','1','A',(depanombre = 'NORTE DE SANTANDER'), (muninombre = 'OCAÑA'), (depanombre = 'NORTE DE SANTANDER'), (muninombre = 'OCAÑA'), '1091595177','DIEGO','ALEXANDER','', 'GARAY DURAN', '1994-02-28','GUAMALITO BARRIO SAN JUAN', 'diegoalexandergaray34@gmail.com','2012-04-23','','3212126725','M'),</v>
      </c>
      <c r="T49" s="16" t="s">
        <v>3729</v>
      </c>
      <c r="U49" t="str">
        <f t="shared" si="1"/>
        <v xml:space="preserve"> insert into asociado (persid, tiesasid,asocfechaingreso ) VALUES ((SELECT persid FROM Persona WHERE persdocumento = '1091595177'), 'A','2022-03-03');</v>
      </c>
      <c r="V49" t="str">
        <f t="shared" si="2"/>
        <v>DIEGO ALEXANDER</v>
      </c>
      <c r="W49" t="str">
        <f t="shared" si="3"/>
        <v xml:space="preserve"> GARAY DURAN</v>
      </c>
    </row>
    <row r="50" spans="1:23" x14ac:dyDescent="0.25">
      <c r="A50" s="5">
        <v>27660044</v>
      </c>
      <c r="B50" s="1" t="s">
        <v>3481</v>
      </c>
      <c r="C50" s="1" t="s">
        <v>3470</v>
      </c>
      <c r="D50" s="1"/>
      <c r="E50" s="1" t="s">
        <v>1376</v>
      </c>
      <c r="F50" s="1" t="s">
        <v>3461</v>
      </c>
      <c r="G50" s="1" t="s">
        <v>1786</v>
      </c>
      <c r="H50" s="12" t="s">
        <v>1607</v>
      </c>
      <c r="I50" s="1" t="s">
        <v>3461</v>
      </c>
      <c r="J50" s="1" t="s">
        <v>1804</v>
      </c>
      <c r="K50" s="12" t="s">
        <v>2165</v>
      </c>
      <c r="L50" s="1" t="s">
        <v>1814</v>
      </c>
      <c r="M50" s="5">
        <v>3203783725</v>
      </c>
      <c r="N50" s="5">
        <v>3128902497</v>
      </c>
      <c r="O50" s="5"/>
      <c r="P50" s="1"/>
      <c r="Q50" s="1" t="s">
        <v>2111</v>
      </c>
      <c r="R50" t="s">
        <v>2314</v>
      </c>
      <c r="S50" t="str">
        <f t="shared" si="0"/>
        <v>('13','1','A',(depanombre = 'NORTE DE SANTANDER'), (muninombre = 'CONVENCION'), (depanombre = 'NORTE DE SANTANDER'), (muninombre = 'OCAÑA'), '27660044','DILIA ','ROSA','', 'BONNET GUEVARA', '1956-07-21','CALLE 4 N° 2-47 PALOREDONDO', '','1978-01-17','3203783725','3128902497','F'),</v>
      </c>
      <c r="T50" s="16" t="s">
        <v>3730</v>
      </c>
      <c r="U50" t="str">
        <f t="shared" si="1"/>
        <v xml:space="preserve"> insert into asociado (persid, tiesasid,asocfechaingreso ) VALUES ((SELECT persid FROM Persona WHERE persdocumento = '27660044'), 'A','2006-05-19');</v>
      </c>
      <c r="V50" t="str">
        <f t="shared" si="2"/>
        <v>DILIA  ROSA</v>
      </c>
      <c r="W50" t="str">
        <f t="shared" si="3"/>
        <v xml:space="preserve"> BONNET GUEVARA</v>
      </c>
    </row>
    <row r="51" spans="1:23" x14ac:dyDescent="0.25">
      <c r="A51" s="5">
        <v>1091662368</v>
      </c>
      <c r="B51" s="1" t="s">
        <v>3501</v>
      </c>
      <c r="C51" s="1" t="s">
        <v>1243</v>
      </c>
      <c r="D51" s="1"/>
      <c r="E51" s="1" t="s">
        <v>1377</v>
      </c>
      <c r="F51" s="1" t="s">
        <v>3461</v>
      </c>
      <c r="G51" s="1" t="s">
        <v>2115</v>
      </c>
      <c r="H51" s="12" t="s">
        <v>1608</v>
      </c>
      <c r="I51" s="1" t="s">
        <v>3461</v>
      </c>
      <c r="J51" s="1" t="s">
        <v>1804</v>
      </c>
      <c r="K51" s="12" t="s">
        <v>2166</v>
      </c>
      <c r="L51" s="1" t="s">
        <v>1815</v>
      </c>
      <c r="M51" s="5"/>
      <c r="N51" s="5">
        <v>3203117192</v>
      </c>
      <c r="O51" s="5" t="s">
        <v>3667</v>
      </c>
      <c r="P51" s="1" t="s">
        <v>2036</v>
      </c>
      <c r="Q51" s="1" t="s">
        <v>2110</v>
      </c>
      <c r="R51" t="s">
        <v>2314</v>
      </c>
      <c r="S51" t="str">
        <f t="shared" si="0"/>
        <v>('13','1','A',(depanombre = 'NORTE DE SANTANDER'), (muninombre = 'NO DISPONIBLE'), (depanombre = 'NORTE DE SANTANDER'), (muninombre = 'OCAÑA'), '1091662368','DIOMAR ','ALEJANDRO','', 'ORTIZ', '2010-07-23','BR. LA PERLA', 'alejjandro.ao@gmail.com','2019-06-12','','3203117192','M'),</v>
      </c>
      <c r="T51" s="16" t="s">
        <v>3722</v>
      </c>
      <c r="U51" t="str">
        <f t="shared" si="1"/>
        <v xml:space="preserve"> insert into asociado (persid, tiesasid,asocfechaingreso ) VALUES ((SELECT persid FROM Persona WHERE persdocumento = '1091662368'), 'A','2016-10-19');</v>
      </c>
      <c r="V51" t="str">
        <f t="shared" si="2"/>
        <v>DIOMAR  ALEJANDRO</v>
      </c>
      <c r="W51" t="str">
        <f t="shared" si="3"/>
        <v xml:space="preserve"> ORTIZ</v>
      </c>
    </row>
    <row r="52" spans="1:23" x14ac:dyDescent="0.25">
      <c r="A52" s="5">
        <v>88280550</v>
      </c>
      <c r="B52" s="1" t="s">
        <v>3501</v>
      </c>
      <c r="C52" s="1" t="s">
        <v>3464</v>
      </c>
      <c r="D52" s="1"/>
      <c r="E52" s="1" t="s">
        <v>1378</v>
      </c>
      <c r="F52" s="1" t="s">
        <v>3461</v>
      </c>
      <c r="G52" s="1" t="s">
        <v>1804</v>
      </c>
      <c r="H52" s="12" t="s">
        <v>1609</v>
      </c>
      <c r="I52" s="1" t="s">
        <v>3461</v>
      </c>
      <c r="J52" s="1" t="s">
        <v>1804</v>
      </c>
      <c r="K52" s="12" t="s">
        <v>1609</v>
      </c>
      <c r="L52" s="1" t="s">
        <v>1816</v>
      </c>
      <c r="M52" s="5">
        <v>5627528</v>
      </c>
      <c r="N52" s="5">
        <v>3144629077</v>
      </c>
      <c r="O52" s="5"/>
      <c r="P52" s="1"/>
      <c r="Q52" s="1" t="s">
        <v>2110</v>
      </c>
      <c r="R52" t="s">
        <v>2314</v>
      </c>
      <c r="S52" t="str">
        <f t="shared" si="0"/>
        <v>('13','1','A',(depanombre = 'NORTE DE SANTANDER'), (muninombre = 'OCAÑA'), (depanombre = 'NORTE DE SANTANDER'), (muninombre = 'OCAÑA'), '88280550','DIOMAR ','ANTONIO','', 'ROBLES CLARO', '2016-11-03','CLL 11 N. 27-23 SIMON BOLIVAR', '','2016-11-03','5627528','3144629077','M'),</v>
      </c>
      <c r="T52" s="16" t="s">
        <v>3731</v>
      </c>
      <c r="U52" t="str">
        <f t="shared" si="1"/>
        <v xml:space="preserve"> insert into asociado (persid, tiesasid,asocfechaingreso ) VALUES ((SELECT persid FROM Persona WHERE persdocumento = '88280550'), 'A','2007-07-06');</v>
      </c>
      <c r="V52" t="str">
        <f t="shared" si="2"/>
        <v>DIOMAR  ANTONIO</v>
      </c>
      <c r="W52" t="str">
        <f t="shared" si="3"/>
        <v xml:space="preserve"> ROBLES CLARO</v>
      </c>
    </row>
    <row r="53" spans="1:23" x14ac:dyDescent="0.25">
      <c r="A53" s="5">
        <v>88143913</v>
      </c>
      <c r="B53" s="1" t="s">
        <v>3500</v>
      </c>
      <c r="C53" s="1" t="s">
        <v>3497</v>
      </c>
      <c r="D53" s="1"/>
      <c r="E53" s="1" t="s">
        <v>1379</v>
      </c>
      <c r="F53" s="1" t="s">
        <v>3461</v>
      </c>
      <c r="G53" s="1" t="s">
        <v>1804</v>
      </c>
      <c r="H53" s="12" t="s">
        <v>1610</v>
      </c>
      <c r="I53" s="1" t="s">
        <v>3461</v>
      </c>
      <c r="J53" s="1" t="s">
        <v>1804</v>
      </c>
      <c r="K53" s="12" t="s">
        <v>2167</v>
      </c>
      <c r="L53" s="1" t="s">
        <v>1817</v>
      </c>
      <c r="N53" s="5">
        <v>3152190167</v>
      </c>
      <c r="O53" s="5"/>
      <c r="P53" s="1"/>
      <c r="Q53" s="1" t="s">
        <v>2110</v>
      </c>
      <c r="R53" t="s">
        <v>2314</v>
      </c>
      <c r="S53" t="str">
        <f t="shared" si="0"/>
        <v>('13','1','A',(depanombre = 'NORTE DE SANTANDER'), (muninombre = 'OCAÑA'), (depanombre = 'NORTE DE SANTANDER'), (muninombre = 'OCAÑA'), '88143913','DIONISIO DE ','JESUS','', 'ANGARITA ANGARITA', '1970-06-07','CALLE 18 N 22-85 LAS COLINAS', '','1988-08-04','','3152190167','M'),</v>
      </c>
      <c r="T53" s="16" t="s">
        <v>3732</v>
      </c>
      <c r="U53" t="str">
        <f t="shared" si="1"/>
        <v xml:space="preserve"> insert into asociado (persid, tiesasid,asocfechaingreso ) VALUES ((SELECT persid FROM Persona WHERE persdocumento = '88143913'), 'A','2019-03-11');</v>
      </c>
      <c r="V53" t="str">
        <f t="shared" si="2"/>
        <v>DIONISIO DE  JESUS</v>
      </c>
      <c r="W53" t="str">
        <f t="shared" si="3"/>
        <v xml:space="preserve"> ANGARITA ANGARITA</v>
      </c>
    </row>
    <row r="54" spans="1:23" x14ac:dyDescent="0.25">
      <c r="A54" s="5">
        <v>1064839580</v>
      </c>
      <c r="B54" s="1" t="s">
        <v>1259</v>
      </c>
      <c r="C54" s="1"/>
      <c r="D54" s="1"/>
      <c r="E54" s="1" t="s">
        <v>1380</v>
      </c>
      <c r="F54" s="1" t="s">
        <v>3461</v>
      </c>
      <c r="G54" s="1" t="s">
        <v>1804</v>
      </c>
      <c r="H54" s="12" t="s">
        <v>1611</v>
      </c>
      <c r="I54" s="1" t="s">
        <v>3461</v>
      </c>
      <c r="J54" s="1" t="s">
        <v>1804</v>
      </c>
      <c r="K54" s="12" t="s">
        <v>2168</v>
      </c>
      <c r="L54" s="1" t="s">
        <v>1818</v>
      </c>
      <c r="N54" s="5">
        <v>3124132001</v>
      </c>
      <c r="O54" s="5"/>
      <c r="P54" s="1"/>
      <c r="Q54" s="1" t="s">
        <v>2110</v>
      </c>
      <c r="R54" t="s">
        <v>2314</v>
      </c>
      <c r="S54" t="str">
        <f t="shared" si="0"/>
        <v>('13','1','A',(depanombre = 'NORTE DE SANTANDER'), (muninombre = 'OCAÑA'), (depanombre = 'NORTE DE SANTANDER'), (muninombre = 'OCAÑA'), '1064839580','DIOSE EMIRO','','', 'ASCANIO QUINTERO', '1993-05-09','KDX 890-785', '','2023-07-12','','3124132001','M'),</v>
      </c>
      <c r="T54" s="16" t="s">
        <v>2168</v>
      </c>
      <c r="U54" t="str">
        <f t="shared" si="1"/>
        <v xml:space="preserve"> insert into asociado (persid, tiesasid,asocfechaingreso ) VALUES ((SELECT persid FROM Persona WHERE persdocumento = '1064839580'), 'A','2023-07-12');</v>
      </c>
      <c r="V54" t="str">
        <f t="shared" si="2"/>
        <v xml:space="preserve">DIOSE EMIRO </v>
      </c>
      <c r="W54" t="str">
        <f t="shared" si="3"/>
        <v xml:space="preserve"> ASCANIO QUINTERO</v>
      </c>
    </row>
    <row r="55" spans="1:23" x14ac:dyDescent="0.25">
      <c r="A55" s="5">
        <v>71191163</v>
      </c>
      <c r="B55" s="1" t="s">
        <v>3506</v>
      </c>
      <c r="C55" s="1" t="s">
        <v>3497</v>
      </c>
      <c r="D55" s="1"/>
      <c r="E55" s="1" t="s">
        <v>1381</v>
      </c>
      <c r="F55" s="1" t="s">
        <v>3462</v>
      </c>
      <c r="G55" s="1" t="s">
        <v>2116</v>
      </c>
      <c r="H55" s="12" t="s">
        <v>1612</v>
      </c>
      <c r="I55" s="1" t="s">
        <v>3461</v>
      </c>
      <c r="J55" s="1" t="s">
        <v>1804</v>
      </c>
      <c r="K55" s="12" t="s">
        <v>2169</v>
      </c>
      <c r="L55" s="1" t="s">
        <v>1819</v>
      </c>
      <c r="M55" s="5"/>
      <c r="N55" s="5">
        <v>3229482885</v>
      </c>
      <c r="O55" s="5" t="s">
        <v>3668</v>
      </c>
      <c r="P55" s="1" t="s">
        <v>2037</v>
      </c>
      <c r="Q55" s="1" t="s">
        <v>2110</v>
      </c>
      <c r="R55" t="s">
        <v>2314</v>
      </c>
      <c r="S55" t="str">
        <f t="shared" si="0"/>
        <v>('13','1','A',(depanombre = 'ANTIOQUIA'), (muninombre = 'PUERTO BERRIO '), (depanombre = 'NORTE DE SANTANDER'), (muninombre = 'OCAÑA'), '71191163','DUMAR DE','JESUS','', 'RINCON SANCHEZ', '1977-06-12','ALTOS DE TAMARA MZ D CASA 3', 'riconsanchezdumar6@gmail.com','1997-07-05','','3229482885','M'),</v>
      </c>
      <c r="T55" s="16" t="s">
        <v>3733</v>
      </c>
      <c r="U55" t="str">
        <f t="shared" si="1"/>
        <v xml:space="preserve"> insert into asociado (persid, tiesasid,asocfechaingreso ) VALUES ((SELECT persid FROM Persona WHERE persdocumento = '71191163'), 'A','2022-03-04');</v>
      </c>
      <c r="V55" t="str">
        <f t="shared" si="2"/>
        <v>DUMAR DE JESUS</v>
      </c>
      <c r="W55" t="str">
        <f t="shared" si="3"/>
        <v xml:space="preserve"> RINCON SANCHEZ</v>
      </c>
    </row>
    <row r="56" spans="1:23" x14ac:dyDescent="0.25">
      <c r="A56" s="5">
        <v>88284601</v>
      </c>
      <c r="B56" s="1" t="s">
        <v>1260</v>
      </c>
      <c r="C56" s="1"/>
      <c r="D56" s="1"/>
      <c r="E56" s="1" t="s">
        <v>1382</v>
      </c>
      <c r="F56" s="1" t="s">
        <v>1250</v>
      </c>
      <c r="G56" s="1" t="s">
        <v>1978</v>
      </c>
      <c r="H56" s="12" t="s">
        <v>1613</v>
      </c>
      <c r="I56" s="1" t="s">
        <v>3461</v>
      </c>
      <c r="J56" s="1" t="s">
        <v>1804</v>
      </c>
      <c r="K56" s="12" t="s">
        <v>2170</v>
      </c>
      <c r="L56" s="1" t="s">
        <v>1820</v>
      </c>
      <c r="M56" s="5"/>
      <c r="N56" s="5">
        <v>3175827444</v>
      </c>
      <c r="O56" s="5" t="s">
        <v>2038</v>
      </c>
      <c r="P56" s="1" t="s">
        <v>2038</v>
      </c>
      <c r="Q56" s="1" t="s">
        <v>2110</v>
      </c>
      <c r="R56" t="s">
        <v>2314</v>
      </c>
      <c r="S56" t="str">
        <f t="shared" si="0"/>
        <v>('13','1','A',(depanombre = 'CESAR'), (muninombre = 'GONZALEZ'), (depanombre = 'NORTE DE SANTANDER'), (muninombre = 'OCAÑA'), '88284601','DUVER','','', 'SANCHEZ LOZANO', '1978-08-10','CALLE 3N5-85 BARRIO PALOMAR GONZALEZ CESAR', 'duversa_@hotmail.com','1996-10-01','','3175827444','M'),</v>
      </c>
      <c r="T56" s="16" t="s">
        <v>3734</v>
      </c>
      <c r="U56" t="str">
        <f t="shared" si="1"/>
        <v xml:space="preserve"> insert into asociado (persid, tiesasid,asocfechaingreso ) VALUES ((SELECT persid FROM Persona WHERE persdocumento = '88284601'), 'A','2021-12-02');</v>
      </c>
      <c r="V56" t="str">
        <f t="shared" si="2"/>
        <v xml:space="preserve">DUVER </v>
      </c>
      <c r="W56" t="str">
        <f t="shared" si="3"/>
        <v xml:space="preserve"> SANCHEZ LOZANO</v>
      </c>
    </row>
    <row r="57" spans="1:23" x14ac:dyDescent="0.25">
      <c r="A57" s="5">
        <v>5505655</v>
      </c>
      <c r="B57" s="1" t="s">
        <v>3507</v>
      </c>
      <c r="C57" s="1" t="s">
        <v>3478</v>
      </c>
      <c r="D57" s="1"/>
      <c r="E57" s="1" t="s">
        <v>1383</v>
      </c>
      <c r="F57" s="1" t="s">
        <v>3461</v>
      </c>
      <c r="G57" s="1" t="s">
        <v>1804</v>
      </c>
      <c r="H57" s="12" t="s">
        <v>1614</v>
      </c>
      <c r="I57" s="1" t="s">
        <v>3461</v>
      </c>
      <c r="J57" s="1" t="s">
        <v>1804</v>
      </c>
      <c r="K57" s="12" t="s">
        <v>2171</v>
      </c>
      <c r="L57" s="1" t="s">
        <v>1821</v>
      </c>
      <c r="M57" s="5"/>
      <c r="N57" s="5">
        <v>3107960091</v>
      </c>
      <c r="O57" s="5" t="s">
        <v>2039</v>
      </c>
      <c r="P57" s="1" t="s">
        <v>2039</v>
      </c>
      <c r="Q57" s="1" t="s">
        <v>2110</v>
      </c>
      <c r="R57" t="s">
        <v>2314</v>
      </c>
      <c r="S57" t="str">
        <f t="shared" si="0"/>
        <v>('13','1','A',(depanombre = 'NORTE DE SANTANDER'), (muninombre = 'OCAÑA'), (depanombre = 'NORTE DE SANTANDER'), (muninombre = 'OCAÑA'), '5505655','EDEL ','ALFONSO','', 'MENESES DIAZ', '1961-09-06','EL CARMEN- BARRIO SAN RAFAEL', 'esneidermeneses2531@gmail.com','1994-06-14','','3107960091','M'),</v>
      </c>
      <c r="T57" s="16" t="s">
        <v>3735</v>
      </c>
      <c r="U57" t="str">
        <f t="shared" si="1"/>
        <v xml:space="preserve"> insert into asociado (persid, tiesasid,asocfechaingreso ) VALUES ((SELECT persid FROM Persona WHERE persdocumento = '5505655'), 'A','2000-05-24');</v>
      </c>
      <c r="V57" t="str">
        <f t="shared" si="2"/>
        <v>EDEL  ALFONSO</v>
      </c>
      <c r="W57" t="str">
        <f t="shared" si="3"/>
        <v xml:space="preserve"> MENESES DIAZ</v>
      </c>
    </row>
    <row r="58" spans="1:23" x14ac:dyDescent="0.25">
      <c r="A58" s="5">
        <v>88142857</v>
      </c>
      <c r="B58" s="1" t="s">
        <v>1261</v>
      </c>
      <c r="C58" s="1"/>
      <c r="D58" s="1"/>
      <c r="E58" s="1" t="s">
        <v>1384</v>
      </c>
      <c r="F58" s="1" t="s">
        <v>3461</v>
      </c>
      <c r="G58" s="1" t="s">
        <v>1804</v>
      </c>
      <c r="H58" s="12" t="s">
        <v>3656</v>
      </c>
      <c r="I58" s="1" t="s">
        <v>3461</v>
      </c>
      <c r="J58" s="1" t="s">
        <v>1804</v>
      </c>
      <c r="K58" s="12" t="s">
        <v>3656</v>
      </c>
      <c r="L58" s="1" t="s">
        <v>1822</v>
      </c>
      <c r="M58" s="5">
        <v>5695023</v>
      </c>
      <c r="N58" s="5">
        <v>3163438764</v>
      </c>
      <c r="O58" s="5"/>
      <c r="P58" s="1"/>
      <c r="Q58" s="1" t="s">
        <v>2110</v>
      </c>
      <c r="R58" t="s">
        <v>2314</v>
      </c>
      <c r="S58" t="str">
        <f t="shared" si="0"/>
        <v>('13','1','A',(depanombre = 'NORTE DE SANTANDER'), (muninombre = 'OCAÑA'), (depanombre = 'NORTE DE SANTANDER'), (muninombre = 'OCAÑA'), '88142857','EDGAR','','', 'CAÑIZARES PEÑARANDA', 'CURRENDATE','CRR 8 N. 13-25 BARRIO LAS MERCEDES', '','CURRENDATE','5695023','3163438764','M'),</v>
      </c>
      <c r="T58" s="16" t="s">
        <v>3736</v>
      </c>
      <c r="U58" t="str">
        <f t="shared" si="1"/>
        <v xml:space="preserve"> insert into asociado (persid, tiesasid,asocfechaingreso ) VALUES ((SELECT persid FROM Persona WHERE persdocumento = '88142857'), 'A','1997-09-23');</v>
      </c>
      <c r="V58" t="str">
        <f t="shared" si="2"/>
        <v xml:space="preserve">EDGAR </v>
      </c>
      <c r="W58" t="str">
        <f t="shared" si="3"/>
        <v xml:space="preserve"> CAÑIZARES PEÑARANDA</v>
      </c>
    </row>
    <row r="59" spans="1:23" x14ac:dyDescent="0.25">
      <c r="A59" s="5">
        <v>5084086</v>
      </c>
      <c r="B59" s="1" t="s">
        <v>3508</v>
      </c>
      <c r="C59" s="1" t="s">
        <v>3464</v>
      </c>
      <c r="D59" s="1"/>
      <c r="E59" s="1" t="s">
        <v>1385</v>
      </c>
      <c r="F59" s="1" t="s">
        <v>3461</v>
      </c>
      <c r="G59" s="1" t="s">
        <v>1804</v>
      </c>
      <c r="H59" s="12" t="s">
        <v>1615</v>
      </c>
      <c r="I59" s="1" t="s">
        <v>3461</v>
      </c>
      <c r="J59" s="1" t="s">
        <v>1804</v>
      </c>
      <c r="K59" s="12" t="s">
        <v>2172</v>
      </c>
      <c r="L59" s="1" t="s">
        <v>1823</v>
      </c>
      <c r="M59" s="5"/>
      <c r="N59" s="5">
        <v>3132339012</v>
      </c>
      <c r="O59" s="5"/>
      <c r="P59" s="1"/>
      <c r="Q59" s="1" t="s">
        <v>2110</v>
      </c>
      <c r="R59" t="s">
        <v>2314</v>
      </c>
      <c r="S59" t="str">
        <f t="shared" si="0"/>
        <v>('13','1','A',(depanombre = 'NORTE DE SANTANDER'), (muninombre = 'OCAÑA'), (depanombre = 'NORTE DE SANTANDER'), (muninombre = 'OCAÑA'), '5084086','EDGAR  ','ANTONIO','', 'RODRIGUEZ CASTILLA', '1964-11-26','FINCA LAS TERESITAS', '','1983-03-11','','3132339012','M'),</v>
      </c>
      <c r="T59" s="16" t="s">
        <v>2408</v>
      </c>
      <c r="U59" t="str">
        <f t="shared" si="1"/>
        <v xml:space="preserve"> insert into asociado (persid, tiesasid,asocfechaingreso ) VALUES ((SELECT persid FROM Persona WHERE persdocumento = '5084086'), 'A','2024-04-02');</v>
      </c>
      <c r="V59" t="str">
        <f t="shared" si="2"/>
        <v>EDGAR   ANTONIO</v>
      </c>
      <c r="W59" t="str">
        <f t="shared" si="3"/>
        <v xml:space="preserve"> RODRIGUEZ CASTILLA</v>
      </c>
    </row>
    <row r="60" spans="1:23" x14ac:dyDescent="0.25">
      <c r="A60" s="5">
        <v>13372663</v>
      </c>
      <c r="B60" s="1" t="s">
        <v>3509</v>
      </c>
      <c r="C60" s="1" t="s">
        <v>3478</v>
      </c>
      <c r="D60" s="1"/>
      <c r="E60" s="1" t="s">
        <v>1386</v>
      </c>
      <c r="F60" s="1" t="s">
        <v>3461</v>
      </c>
      <c r="G60" s="1" t="s">
        <v>1786</v>
      </c>
      <c r="H60" s="12" t="s">
        <v>1616</v>
      </c>
      <c r="I60" s="1" t="s">
        <v>3461</v>
      </c>
      <c r="J60" s="1" t="s">
        <v>1804</v>
      </c>
      <c r="K60" s="12" t="s">
        <v>2173</v>
      </c>
      <c r="L60" s="1" t="s">
        <v>1824</v>
      </c>
      <c r="M60" s="5"/>
      <c r="N60" s="5">
        <v>3124582127</v>
      </c>
      <c r="O60" s="5"/>
      <c r="P60" s="1"/>
      <c r="Q60" s="1" t="s">
        <v>2110</v>
      </c>
      <c r="R60" t="s">
        <v>2314</v>
      </c>
      <c r="S60" t="str">
        <f t="shared" si="0"/>
        <v>('13','1','A',(depanombre = 'NORTE DE SANTANDER'), (muninombre = 'CONVENCION'), (depanombre = 'NORTE DE SANTANDER'), (muninombre = 'OCAÑA'), '13372663','EDGAR ','ALFONSO','', 'RIZO SUAREZ', '1959-01-17','MANZANA 1 CASA N° 1 MONTELAGO', '','1978-03-03','','3124582127','M'),</v>
      </c>
      <c r="T60" s="16" t="s">
        <v>3737</v>
      </c>
      <c r="U60" t="str">
        <f t="shared" si="1"/>
        <v xml:space="preserve"> insert into asociado (persid, tiesasid,asocfechaingreso ) VALUES ((SELECT persid FROM Persona WHERE persdocumento = '13372663'), 'A','2022-05-31');</v>
      </c>
      <c r="V60" t="str">
        <f t="shared" si="2"/>
        <v>EDGAR  ALFONSO</v>
      </c>
      <c r="W60" t="str">
        <f t="shared" si="3"/>
        <v xml:space="preserve"> RIZO SUAREZ</v>
      </c>
    </row>
    <row r="61" spans="1:23" x14ac:dyDescent="0.25">
      <c r="A61" s="5">
        <v>88285017</v>
      </c>
      <c r="B61" s="1" t="s">
        <v>1262</v>
      </c>
      <c r="C61" s="1"/>
      <c r="D61" s="1"/>
      <c r="E61" s="1" t="s">
        <v>1387</v>
      </c>
      <c r="F61" s="1" t="s">
        <v>3461</v>
      </c>
      <c r="G61" s="1" t="s">
        <v>1804</v>
      </c>
      <c r="H61" s="12" t="s">
        <v>1617</v>
      </c>
      <c r="I61" s="1" t="s">
        <v>3461</v>
      </c>
      <c r="J61" s="1" t="s">
        <v>1804</v>
      </c>
      <c r="K61" s="12" t="s">
        <v>2174</v>
      </c>
      <c r="L61" s="1" t="s">
        <v>1825</v>
      </c>
      <c r="M61" s="5"/>
      <c r="N61" s="5">
        <v>3212969117</v>
      </c>
      <c r="O61" s="5"/>
      <c r="P61" s="1"/>
      <c r="Q61" s="1" t="s">
        <v>2110</v>
      </c>
      <c r="R61" t="s">
        <v>2314</v>
      </c>
      <c r="S61" t="str">
        <f t="shared" si="0"/>
        <v>('13','1','A',(depanombre = 'NORTE DE SANTANDER'), (muninombre = 'OCAÑA'), (depanombre = 'NORTE DE SANTANDER'), (muninombre = 'OCAÑA'), '88285017','EDGARDO','','', 'QUINTERO YANES', '1979-01-07','KDX 369-320 B. ALTOS DEL NORTE', '','1997-02-13','','3212969117','M'),</v>
      </c>
      <c r="T61" s="16" t="s">
        <v>3738</v>
      </c>
      <c r="U61" t="str">
        <f t="shared" si="1"/>
        <v xml:space="preserve"> insert into asociado (persid, tiesasid,asocfechaingreso ) VALUES ((SELECT persid FROM Persona WHERE persdocumento = '88285017'), 'A','2016-12-06');</v>
      </c>
      <c r="V61" t="str">
        <f t="shared" si="2"/>
        <v xml:space="preserve">EDGARDO </v>
      </c>
      <c r="W61" t="str">
        <f t="shared" si="3"/>
        <v xml:space="preserve"> QUINTERO YANES</v>
      </c>
    </row>
    <row r="62" spans="1:23" x14ac:dyDescent="0.25">
      <c r="A62" s="5">
        <v>88137679</v>
      </c>
      <c r="B62" s="1" t="s">
        <v>1263</v>
      </c>
      <c r="C62" s="1"/>
      <c r="D62" s="1"/>
      <c r="E62" s="1" t="s">
        <v>1388</v>
      </c>
      <c r="F62" s="1" t="s">
        <v>3461</v>
      </c>
      <c r="G62" s="1" t="s">
        <v>1804</v>
      </c>
      <c r="H62" s="12" t="s">
        <v>1618</v>
      </c>
      <c r="I62" s="1" t="s">
        <v>3461</v>
      </c>
      <c r="J62" s="1" t="s">
        <v>1804</v>
      </c>
      <c r="K62" s="12" t="s">
        <v>2175</v>
      </c>
      <c r="L62" s="1" t="s">
        <v>1826</v>
      </c>
      <c r="M62" s="5"/>
      <c r="N62" s="5">
        <v>3187170800</v>
      </c>
      <c r="O62" s="5" t="s">
        <v>2040</v>
      </c>
      <c r="P62" s="1" t="s">
        <v>2040</v>
      </c>
      <c r="Q62" s="1" t="s">
        <v>2110</v>
      </c>
      <c r="R62" t="s">
        <v>2314</v>
      </c>
      <c r="S62" t="str">
        <f t="shared" si="0"/>
        <v>('13','1','A',(depanombre = 'NORTE DE SANTANDER'), (muninombre = 'OCAÑA'), (depanombre = 'NORTE DE SANTANDER'), (muninombre = 'OCAÑA'), '88137679','EDILSON','','', 'ACOSTA ARIAS', '1963-04-04','CALLE 4 #44A-35 COLINAS DE LA FLORIDA', 'eaacostas940613@outlook.com','1982-11-19','','3187170800','M'),</v>
      </c>
      <c r="T62" s="16" t="s">
        <v>3739</v>
      </c>
      <c r="U62" t="str">
        <f t="shared" si="1"/>
        <v xml:space="preserve"> insert into asociado (persid, tiesasid,asocfechaingreso ) VALUES ((SELECT persid FROM Persona WHERE persdocumento = '88137679'), 'A','2022-12-14');</v>
      </c>
      <c r="V62" t="str">
        <f t="shared" si="2"/>
        <v xml:space="preserve">EDILSON </v>
      </c>
      <c r="W62" t="str">
        <f t="shared" si="3"/>
        <v xml:space="preserve"> ACOSTA ARIAS</v>
      </c>
    </row>
    <row r="63" spans="1:23" x14ac:dyDescent="0.25">
      <c r="A63" s="5">
        <v>1978970</v>
      </c>
      <c r="B63" s="1" t="s">
        <v>1263</v>
      </c>
      <c r="C63" s="1"/>
      <c r="D63" s="1"/>
      <c r="E63" s="1" t="s">
        <v>1389</v>
      </c>
      <c r="F63" s="1" t="s">
        <v>3461</v>
      </c>
      <c r="G63" s="1" t="s">
        <v>1804</v>
      </c>
      <c r="H63" s="12" t="s">
        <v>3656</v>
      </c>
      <c r="I63" s="1" t="s">
        <v>3461</v>
      </c>
      <c r="J63" s="1" t="s">
        <v>1804</v>
      </c>
      <c r="K63" s="12" t="s">
        <v>3656</v>
      </c>
      <c r="L63" s="1" t="s">
        <v>1827</v>
      </c>
      <c r="M63" s="5">
        <v>5695997</v>
      </c>
      <c r="N63" s="5">
        <v>3203411917</v>
      </c>
      <c r="O63" s="5"/>
      <c r="P63" s="1"/>
      <c r="Q63" s="1" t="s">
        <v>2110</v>
      </c>
      <c r="R63" t="s">
        <v>2314</v>
      </c>
      <c r="S63" t="str">
        <f t="shared" si="0"/>
        <v>('13','1','A',(depanombre = 'NORTE DE SANTANDER'), (muninombre = 'OCAÑA'), (depanombre = 'NORTE DE SANTANDER'), (muninombre = 'OCAÑA'), '1978970','EDILSON','','', 'LOPEZ SOTO', 'CURRENDATE','CLL. 22 # 5-37', '','CURRENDATE','5695997','3203411917','M'),</v>
      </c>
      <c r="T63" s="16" t="s">
        <v>3740</v>
      </c>
      <c r="U63" t="str">
        <f t="shared" si="1"/>
        <v xml:space="preserve"> insert into asociado (persid, tiesasid,asocfechaingreso ) VALUES ((SELECT persid FROM Persona WHERE persdocumento = '1978970'), 'A','2004-04-16');</v>
      </c>
      <c r="V63" t="str">
        <f t="shared" si="2"/>
        <v xml:space="preserve">EDILSON </v>
      </c>
      <c r="W63" t="str">
        <f t="shared" si="3"/>
        <v xml:space="preserve"> LOPEZ SOTO</v>
      </c>
    </row>
    <row r="64" spans="1:23" x14ac:dyDescent="0.25">
      <c r="A64" s="5">
        <v>26861612</v>
      </c>
      <c r="B64" s="1" t="s">
        <v>3510</v>
      </c>
      <c r="C64" s="1" t="s">
        <v>3479</v>
      </c>
      <c r="D64" s="1"/>
      <c r="E64" s="1" t="s">
        <v>1390</v>
      </c>
      <c r="F64" s="1" t="s">
        <v>1250</v>
      </c>
      <c r="G64" s="1" t="s">
        <v>1997</v>
      </c>
      <c r="H64" s="12" t="s">
        <v>1619</v>
      </c>
      <c r="I64" s="1" t="s">
        <v>3461</v>
      </c>
      <c r="J64" s="1" t="s">
        <v>1804</v>
      </c>
      <c r="K64" s="12" t="s">
        <v>1725</v>
      </c>
      <c r="L64" s="1" t="s">
        <v>1828</v>
      </c>
      <c r="M64" s="5"/>
      <c r="N64" s="5">
        <v>3118258146</v>
      </c>
      <c r="O64" s="5"/>
      <c r="P64" s="1"/>
      <c r="Q64" s="1" t="s">
        <v>2111</v>
      </c>
      <c r="R64" t="s">
        <v>2314</v>
      </c>
      <c r="S64" t="str">
        <f t="shared" si="0"/>
        <v>('13','1','A',(depanombre = 'CESAR'), (muninombre = 'RIO DE ORO'), (depanombre = 'NORTE DE SANTANDER'), (muninombre = 'OCAÑA'), '26861612','EDITH DEL ','ROSARIO','', 'JIMENEZ HERRERA', '1961-07-12','APTO 402 TORRE 2 MIRADORES DEL LLANO', '','1980-02-28','','3118258146','F'),</v>
      </c>
      <c r="T64" s="16" t="s">
        <v>3741</v>
      </c>
      <c r="U64" t="str">
        <f t="shared" si="1"/>
        <v xml:space="preserve"> insert into asociado (persid, tiesasid,asocfechaingreso ) VALUES ((SELECT persid FROM Persona WHERE persdocumento = '26861612'), 'A','2014-10-27');</v>
      </c>
      <c r="V64" t="str">
        <f t="shared" si="2"/>
        <v>EDITH DEL  ROSARIO</v>
      </c>
      <c r="W64" t="str">
        <f t="shared" si="3"/>
        <v xml:space="preserve"> JIMENEZ HERRERA</v>
      </c>
    </row>
    <row r="65" spans="1:23" x14ac:dyDescent="0.25">
      <c r="A65" s="5">
        <v>1066062118</v>
      </c>
      <c r="B65" s="1" t="s">
        <v>3511</v>
      </c>
      <c r="C65" s="1" t="s">
        <v>3504</v>
      </c>
      <c r="D65" s="1"/>
      <c r="E65" s="1" t="s">
        <v>1391</v>
      </c>
      <c r="F65" s="1" t="s">
        <v>1250</v>
      </c>
      <c r="G65" s="1" t="s">
        <v>1978</v>
      </c>
      <c r="H65" s="12" t="s">
        <v>1620</v>
      </c>
      <c r="I65" s="1" t="s">
        <v>3461</v>
      </c>
      <c r="J65" s="1" t="s">
        <v>1804</v>
      </c>
      <c r="K65" s="12" t="s">
        <v>2176</v>
      </c>
      <c r="L65" s="1" t="s">
        <v>1829</v>
      </c>
      <c r="M65" s="5"/>
      <c r="N65" s="5">
        <v>3142182088</v>
      </c>
      <c r="O65" s="5" t="s">
        <v>2041</v>
      </c>
      <c r="P65" s="1" t="s">
        <v>2041</v>
      </c>
      <c r="Q65" s="1" t="s">
        <v>2110</v>
      </c>
      <c r="R65" t="s">
        <v>2314</v>
      </c>
      <c r="S65" t="str">
        <f t="shared" si="0"/>
        <v>('13','1','A',(depanombre = 'CESAR'), (muninombre = 'GONZALEZ'), (depanombre = 'NORTE DE SANTANDER'), (muninombre = 'OCAÑA'), '1066062118','EDWARD ','ARMANDO','', 'RIOS CARRILLO', '1987-06-21','CALLE 6 N 27-28 CARCOLI', 'earmandorios@gmail.com','2005-07-07','','3142182088','M'),</v>
      </c>
      <c r="T65" s="16" t="s">
        <v>3742</v>
      </c>
      <c r="U65" t="str">
        <f t="shared" si="1"/>
        <v xml:space="preserve"> insert into asociado (persid, tiesasid,asocfechaingreso ) VALUES ((SELECT persid FROM Persona WHERE persdocumento = '1066062118'), 'A','2010-10-31');</v>
      </c>
      <c r="V65" t="str">
        <f t="shared" si="2"/>
        <v>EDWARD  ARMANDO</v>
      </c>
      <c r="W65" t="str">
        <f t="shared" si="3"/>
        <v xml:space="preserve"> RIOS CARRILLO</v>
      </c>
    </row>
    <row r="66" spans="1:23" x14ac:dyDescent="0.25">
      <c r="A66" s="5">
        <v>13378333</v>
      </c>
      <c r="B66" s="1" t="s">
        <v>1264</v>
      </c>
      <c r="C66" s="1"/>
      <c r="D66" s="1"/>
      <c r="E66" s="1" t="s">
        <v>1392</v>
      </c>
      <c r="F66" s="1" t="s">
        <v>3461</v>
      </c>
      <c r="G66" s="1" t="s">
        <v>1786</v>
      </c>
      <c r="H66" s="12" t="s">
        <v>1586</v>
      </c>
      <c r="I66" s="1" t="s">
        <v>3461</v>
      </c>
      <c r="J66" s="1" t="s">
        <v>1804</v>
      </c>
      <c r="K66" s="12" t="s">
        <v>2177</v>
      </c>
      <c r="L66" s="1" t="s">
        <v>1830</v>
      </c>
      <c r="M66" s="5">
        <v>5630522</v>
      </c>
      <c r="N66" s="5">
        <v>3183167697</v>
      </c>
      <c r="O66" s="5"/>
      <c r="P66" s="1"/>
      <c r="Q66" s="1" t="s">
        <v>2110</v>
      </c>
      <c r="R66" t="s">
        <v>2314</v>
      </c>
      <c r="S66" t="str">
        <f t="shared" si="0"/>
        <v>('13','1','A',(depanombre = 'NORTE DE SANTANDER'), (muninombre = 'CONVENCION'), (depanombre = 'NORTE DE SANTANDER'), (muninombre = 'OCAÑA'), '13378333','ELAIME','','', 'CHINCHILLA MURCIA', '1975-09-15','CLL 3A N. 14-54A CONVENCION N.S', '','1993-09-15','5630522','3183167697','M'),</v>
      </c>
      <c r="T66" s="16" t="s">
        <v>3743</v>
      </c>
      <c r="U66" t="str">
        <f t="shared" si="1"/>
        <v xml:space="preserve"> insert into asociado (persid, tiesasid,asocfechaingreso ) VALUES ((SELECT persid FROM Persona WHERE persdocumento = '13378333'), 'A','2008-03-08');</v>
      </c>
      <c r="V66" t="str">
        <f t="shared" si="2"/>
        <v xml:space="preserve">ELAIME </v>
      </c>
      <c r="W66" t="str">
        <f t="shared" si="3"/>
        <v xml:space="preserve"> CHINCHILLA MURCIA</v>
      </c>
    </row>
    <row r="67" spans="1:23" x14ac:dyDescent="0.25">
      <c r="A67" s="5">
        <v>88284528</v>
      </c>
      <c r="B67" s="1" t="s">
        <v>1265</v>
      </c>
      <c r="C67" s="1"/>
      <c r="D67" s="1"/>
      <c r="E67" s="1" t="s">
        <v>1393</v>
      </c>
      <c r="F67" s="1" t="s">
        <v>3461</v>
      </c>
      <c r="G67" s="1" t="s">
        <v>1804</v>
      </c>
      <c r="H67" s="12" t="s">
        <v>1621</v>
      </c>
      <c r="I67" s="1" t="s">
        <v>3461</v>
      </c>
      <c r="J67" s="1" t="s">
        <v>1804</v>
      </c>
      <c r="K67" s="12" t="s">
        <v>2178</v>
      </c>
      <c r="L67" s="1" t="s">
        <v>1831</v>
      </c>
      <c r="M67" s="5"/>
      <c r="N67" s="5">
        <v>3157457126</v>
      </c>
      <c r="O67" s="5" t="s">
        <v>3669</v>
      </c>
      <c r="P67" s="1" t="s">
        <v>2042</v>
      </c>
      <c r="Q67" s="1" t="s">
        <v>2110</v>
      </c>
      <c r="R67" t="s">
        <v>2314</v>
      </c>
      <c r="S67" t="str">
        <f t="shared" ref="S67:S130" si="4">"('13','1','A',(depanombre = '"&amp;F67&amp;"'), (muninombre = '"&amp;G67&amp;"'), (depanombre = '"&amp;I67&amp;"'), (muninombre = '"&amp;J67&amp;"'), '"&amp;A67&amp;"','"&amp;B67&amp;"','"&amp;C67&amp;"','"&amp;D67&amp;"', '"&amp;E67&amp;"', '"&amp;H67&amp;"','"&amp;L67&amp;"', '"&amp;O67&amp;"','"&amp;K67&amp;"','"&amp;M67&amp;"','"&amp;N67&amp;"','"&amp;Q67&amp;"'),"</f>
        <v>('13','1','A',(depanombre = 'NORTE DE SANTANDER'), (muninombre = 'OCAÑA'), (depanombre = 'NORTE DE SANTANDER'), (muninombre = 'OCAÑA'), '88284528','ELAIN','','', 'MACHADO DOMINGUEZ', '1978-07-15','CALLE 7 N.55-16 BARRIO EL LIBANO', 'elainmachadodominguez@gmail.com','1996-08-15','','3157457126','M'),</v>
      </c>
      <c r="T67" s="16" t="s">
        <v>3744</v>
      </c>
      <c r="U67" t="str">
        <f t="shared" ref="U67:U130" si="5">" insert into asociado (persid, tiesasid,asocfechaingreso ) VALUES ((SELECT persid FROM Persona WHERE persdocumento = '"&amp;A67&amp;"'), 'A','"&amp;T67&amp;"');"</f>
        <v xml:space="preserve"> insert into asociado (persid, tiesasid,asocfechaingreso ) VALUES ((SELECT persid FROM Persona WHERE persdocumento = '88284528'), 'A','2015-01-16');</v>
      </c>
      <c r="V67" t="str">
        <f t="shared" ref="V67:V130" si="6">CONCATENATE(B67," ",C67,)</f>
        <v xml:space="preserve">ELAIN </v>
      </c>
      <c r="W67" t="str">
        <f t="shared" ref="W67:W130" si="7">CONCATENATE(D67," ",E67,)</f>
        <v xml:space="preserve"> MACHADO DOMINGUEZ</v>
      </c>
    </row>
    <row r="68" spans="1:23" x14ac:dyDescent="0.25">
      <c r="A68" s="5">
        <v>88278482</v>
      </c>
      <c r="B68" s="1" t="s">
        <v>3514</v>
      </c>
      <c r="C68" s="1" t="s">
        <v>3478</v>
      </c>
      <c r="D68" s="1"/>
      <c r="E68" s="1" t="s">
        <v>1394</v>
      </c>
      <c r="F68" s="1" t="s">
        <v>3461</v>
      </c>
      <c r="G68" s="1" t="s">
        <v>1804</v>
      </c>
      <c r="H68" s="12" t="s">
        <v>1622</v>
      </c>
      <c r="I68" s="1" t="s">
        <v>3461</v>
      </c>
      <c r="J68" s="1" t="s">
        <v>1804</v>
      </c>
      <c r="K68" s="12" t="s">
        <v>1622</v>
      </c>
      <c r="L68" s="1" t="s">
        <v>1832</v>
      </c>
      <c r="M68" s="5"/>
      <c r="N68" s="5">
        <v>3215596625</v>
      </c>
      <c r="O68" s="5" t="s">
        <v>3670</v>
      </c>
      <c r="P68" s="1" t="s">
        <v>2043</v>
      </c>
      <c r="Q68" s="1" t="s">
        <v>2110</v>
      </c>
      <c r="R68" t="s">
        <v>2314</v>
      </c>
      <c r="S68" t="str">
        <f t="shared" si="4"/>
        <v>('13','1','A',(depanombre = 'NORTE DE SANTANDER'), (muninombre = 'OCAÑA'), (depanombre = 'NORTE DE SANTANDER'), (muninombre = 'OCAÑA'), '88278482','ELI ','ALFONSO','', 'MELO ROPERO', '2016-10-28','CARRERA 25 N 6 15 BARRIO EL TOPE', 'alfonsobuseta@hotmail.com','2016-10-28','','3215596625','M'),</v>
      </c>
      <c r="T68" s="16" t="s">
        <v>3745</v>
      </c>
      <c r="U68" t="str">
        <f t="shared" si="5"/>
        <v xml:space="preserve"> insert into asociado (persid, tiesasid,asocfechaingreso ) VALUES ((SELECT persid FROM Persona WHERE persdocumento = '88278482'), 'A','2014-02-19');</v>
      </c>
      <c r="V68" t="str">
        <f t="shared" si="6"/>
        <v>ELI  ALFONSO</v>
      </c>
      <c r="W68" t="str">
        <f t="shared" si="7"/>
        <v xml:space="preserve"> MELO ROPERO</v>
      </c>
    </row>
    <row r="69" spans="1:23" x14ac:dyDescent="0.25">
      <c r="A69" s="5">
        <v>9715606</v>
      </c>
      <c r="B69" s="1" t="s">
        <v>3515</v>
      </c>
      <c r="C69" s="1" t="s">
        <v>3464</v>
      </c>
      <c r="D69" s="1"/>
      <c r="E69" s="1" t="s">
        <v>1395</v>
      </c>
      <c r="F69" s="1" t="s">
        <v>3461</v>
      </c>
      <c r="G69" s="1" t="s">
        <v>1804</v>
      </c>
      <c r="H69" s="12" t="s">
        <v>1623</v>
      </c>
      <c r="I69" s="1" t="s">
        <v>3461</v>
      </c>
      <c r="J69" s="1" t="s">
        <v>1804</v>
      </c>
      <c r="K69" s="12" t="s">
        <v>2179</v>
      </c>
      <c r="L69" s="1" t="s">
        <v>1833</v>
      </c>
      <c r="M69" s="5">
        <v>3205583804</v>
      </c>
      <c r="N69" s="5">
        <v>3132663725</v>
      </c>
      <c r="O69" s="5"/>
      <c r="P69" s="1"/>
      <c r="Q69" s="1" t="s">
        <v>2110</v>
      </c>
      <c r="R69" t="s">
        <v>2314</v>
      </c>
      <c r="S69" t="str">
        <f t="shared" si="4"/>
        <v>('13','1','A',(depanombre = 'NORTE DE SANTANDER'), (muninombre = 'OCAÑA'), (depanombre = 'NORTE DE SANTANDER'), (muninombre = 'OCAÑA'), '9715606','ELIEZER ','ANTONIO','', 'BAYONA ANGARITA', '1968-02-18','CALLE 7B #97-160 BARRIO VILLA PARAISO', '','1987-03-16','3205583804','3132663725','M'),</v>
      </c>
      <c r="T69" s="16" t="s">
        <v>3746</v>
      </c>
      <c r="U69" t="str">
        <f t="shared" si="5"/>
        <v xml:space="preserve"> insert into asociado (persid, tiesasid,asocfechaingreso ) VALUES ((SELECT persid FROM Persona WHERE persdocumento = '9715606'), 'A','2013-11-30');</v>
      </c>
      <c r="V69" t="str">
        <f t="shared" si="6"/>
        <v>ELIEZER  ANTONIO</v>
      </c>
      <c r="W69" t="str">
        <f t="shared" si="7"/>
        <v xml:space="preserve"> BAYONA ANGARITA</v>
      </c>
    </row>
    <row r="70" spans="1:23" x14ac:dyDescent="0.25">
      <c r="A70" s="5">
        <v>13177624</v>
      </c>
      <c r="B70" s="1" t="s">
        <v>3513</v>
      </c>
      <c r="C70" s="1" t="s">
        <v>1301</v>
      </c>
      <c r="D70" s="1"/>
      <c r="E70" s="1" t="s">
        <v>1396</v>
      </c>
      <c r="F70" s="1" t="s">
        <v>3461</v>
      </c>
      <c r="G70" s="1" t="s">
        <v>1804</v>
      </c>
      <c r="H70" s="12" t="s">
        <v>1624</v>
      </c>
      <c r="I70" s="1" t="s">
        <v>3461</v>
      </c>
      <c r="J70" s="1" t="s">
        <v>1804</v>
      </c>
      <c r="K70" s="12" t="s">
        <v>2180</v>
      </c>
      <c r="L70" s="1" t="s">
        <v>1834</v>
      </c>
      <c r="M70" s="5"/>
      <c r="N70" s="5">
        <v>3206080620</v>
      </c>
      <c r="O70" s="5" t="s">
        <v>2044</v>
      </c>
      <c r="P70" s="1" t="s">
        <v>2044</v>
      </c>
      <c r="Q70" s="1" t="s">
        <v>2110</v>
      </c>
      <c r="R70" t="s">
        <v>2314</v>
      </c>
      <c r="S70" t="str">
        <f t="shared" si="4"/>
        <v>('13','1','A',(depanombre = 'NORTE DE SANTANDER'), (muninombre = 'OCAÑA'), (depanombre = 'NORTE DE SANTANDER'), (muninombre = 'OCAÑA'), '13177624','ELKIN ','NEFTALI','', 'PEREZ CLAVIJO', '1985-01-10','CRA 10B #18-47 EL BOSQUE', 'elkinneftaliperezclavijo@gmail.com','2003-02-11','','3206080620','M'),</v>
      </c>
      <c r="T70" s="16" t="s">
        <v>2416</v>
      </c>
      <c r="U70" t="str">
        <f t="shared" si="5"/>
        <v xml:space="preserve"> insert into asociado (persid, tiesasid,asocfechaingreso ) VALUES ((SELECT persid FROM Persona WHERE persdocumento = '13177624'), 'A','2022-05-16');</v>
      </c>
      <c r="V70" t="str">
        <f t="shared" si="6"/>
        <v>ELKIN  NEFTALI</v>
      </c>
      <c r="W70" t="str">
        <f t="shared" si="7"/>
        <v xml:space="preserve"> PEREZ CLAVIJO</v>
      </c>
    </row>
    <row r="71" spans="1:23" x14ac:dyDescent="0.25">
      <c r="A71" s="5">
        <v>88283720</v>
      </c>
      <c r="B71" s="1" t="s">
        <v>1266</v>
      </c>
      <c r="C71" s="1"/>
      <c r="D71" s="1"/>
      <c r="E71" s="1" t="s">
        <v>1397</v>
      </c>
      <c r="F71" s="1" t="s">
        <v>3461</v>
      </c>
      <c r="G71" s="1" t="s">
        <v>1804</v>
      </c>
      <c r="H71" s="12" t="s">
        <v>1625</v>
      </c>
      <c r="I71" s="1" t="s">
        <v>3461</v>
      </c>
      <c r="J71" s="1" t="s">
        <v>1804</v>
      </c>
      <c r="K71" s="12" t="s">
        <v>2181</v>
      </c>
      <c r="L71" s="1" t="s">
        <v>1835</v>
      </c>
      <c r="M71" s="5"/>
      <c r="N71" s="5">
        <v>3134933821</v>
      </c>
      <c r="O71" s="5"/>
      <c r="P71" s="1"/>
      <c r="Q71" s="1" t="s">
        <v>2110</v>
      </c>
      <c r="R71" t="s">
        <v>2314</v>
      </c>
      <c r="S71" t="str">
        <f t="shared" si="4"/>
        <v>('13','1','A',(depanombre = 'NORTE DE SANTANDER'), (muninombre = 'OCAÑA'), (depanombre = 'NORTE DE SANTANDER'), (muninombre = 'OCAÑA'), '88283720','ERMIDES','','', 'PADILLA MOLINA', '1977-11-26','CALLE 7A-2 Manzana H casa 12', '','1995-08-03','','3134933821','M'),</v>
      </c>
      <c r="T71" s="16" t="s">
        <v>3747</v>
      </c>
      <c r="U71" t="str">
        <f t="shared" si="5"/>
        <v xml:space="preserve"> insert into asociado (persid, tiesasid,asocfechaingreso ) VALUES ((SELECT persid FROM Persona WHERE persdocumento = '88283720'), 'A','2015-04-30');</v>
      </c>
      <c r="V71" t="str">
        <f t="shared" si="6"/>
        <v xml:space="preserve">ERMIDES </v>
      </c>
      <c r="W71" t="str">
        <f t="shared" si="7"/>
        <v xml:space="preserve"> PADILLA MOLINA</v>
      </c>
    </row>
    <row r="72" spans="1:23" x14ac:dyDescent="0.25">
      <c r="A72" s="5">
        <v>13364427</v>
      </c>
      <c r="B72" s="1" t="s">
        <v>1267</v>
      </c>
      <c r="C72" s="1"/>
      <c r="D72" s="1"/>
      <c r="E72" s="1" t="s">
        <v>1398</v>
      </c>
      <c r="F72" s="1" t="s">
        <v>3461</v>
      </c>
      <c r="G72" s="1" t="s">
        <v>1804</v>
      </c>
      <c r="H72" s="12" t="s">
        <v>1626</v>
      </c>
      <c r="I72" s="1" t="s">
        <v>3461</v>
      </c>
      <c r="J72" s="1" t="s">
        <v>1804</v>
      </c>
      <c r="K72" s="12" t="s">
        <v>2182</v>
      </c>
      <c r="L72" s="1" t="s">
        <v>1836</v>
      </c>
      <c r="M72" s="5"/>
      <c r="N72" s="5">
        <v>3163559031</v>
      </c>
      <c r="O72" s="5" t="s">
        <v>3671</v>
      </c>
      <c r="P72" s="1" t="s">
        <v>2045</v>
      </c>
      <c r="Q72" s="1" t="s">
        <v>2110</v>
      </c>
      <c r="R72" t="s">
        <v>2314</v>
      </c>
      <c r="S72" t="str">
        <f t="shared" si="4"/>
        <v>('13','1','A',(depanombre = 'NORTE DE SANTANDER'), (muninombre = 'OCAÑA'), (depanombre = 'NORTE DE SANTANDER'), (muninombre = 'OCAÑA'), '13364427','EVERT','','', 'CASTRO PEREZ', '2000-04-05','CRR 38 N. 9-43 LA PRIMAVERA', 'evercastr1961@gmail.com','2016-05-05','','3163559031','M'),</v>
      </c>
      <c r="T72" s="16" t="s">
        <v>3748</v>
      </c>
      <c r="U72" t="str">
        <f t="shared" si="5"/>
        <v xml:space="preserve"> insert into asociado (persid, tiesasid,asocfechaingreso ) VALUES ((SELECT persid FROM Persona WHERE persdocumento = '13364427'), 'A','1989-06-28');</v>
      </c>
      <c r="V72" t="str">
        <f t="shared" si="6"/>
        <v xml:space="preserve">EVERT </v>
      </c>
      <c r="W72" t="str">
        <f t="shared" si="7"/>
        <v xml:space="preserve"> CASTRO PEREZ</v>
      </c>
    </row>
    <row r="73" spans="1:23" x14ac:dyDescent="0.25">
      <c r="A73" s="5">
        <v>9716071</v>
      </c>
      <c r="B73" s="1" t="s">
        <v>3518</v>
      </c>
      <c r="C73" s="1" t="s">
        <v>3505</v>
      </c>
      <c r="D73" s="1"/>
      <c r="E73" s="1" t="s">
        <v>1399</v>
      </c>
      <c r="F73" s="1" t="s">
        <v>3461</v>
      </c>
      <c r="G73" s="1" t="s">
        <v>1773</v>
      </c>
      <c r="H73" s="12" t="s">
        <v>1627</v>
      </c>
      <c r="I73" s="1" t="s">
        <v>3461</v>
      </c>
      <c r="J73" s="1" t="s">
        <v>1804</v>
      </c>
      <c r="K73" s="12" t="s">
        <v>2183</v>
      </c>
      <c r="L73" s="1" t="s">
        <v>1837</v>
      </c>
      <c r="M73" s="5">
        <v>3214256928</v>
      </c>
      <c r="N73" s="5">
        <v>3218437780</v>
      </c>
      <c r="O73" s="5"/>
      <c r="P73" s="1"/>
      <c r="Q73" s="1" t="s">
        <v>2110</v>
      </c>
      <c r="R73" t="s">
        <v>2314</v>
      </c>
      <c r="S73" t="str">
        <f t="shared" si="4"/>
        <v>('13','1','A',(depanombre = 'NORTE DE SANTANDER'), (muninombre = 'HACARI'), (depanombre = 'NORTE DE SANTANDER'), (muninombre = 'OCAÑA'), '9716071','FABIAN ','OSWALDO','', 'DURAN SANGUINO', '1973-08-29','CALLE CENTRAL', '','1991-11-08','3214256928','3218437780','M'),</v>
      </c>
      <c r="T73" s="16" t="s">
        <v>2528</v>
      </c>
      <c r="U73" t="str">
        <f t="shared" si="5"/>
        <v xml:space="preserve"> insert into asociado (persid, tiesasid,asocfechaingreso ) VALUES ((SELECT persid FROM Persona WHERE persdocumento = '9716071'), 'A','2009-03-20');</v>
      </c>
      <c r="V73" t="str">
        <f t="shared" si="6"/>
        <v>FABIAN  OSWALDO</v>
      </c>
      <c r="W73" t="str">
        <f t="shared" si="7"/>
        <v xml:space="preserve"> DURAN SANGUINO</v>
      </c>
    </row>
    <row r="74" spans="1:23" x14ac:dyDescent="0.25">
      <c r="A74" s="5">
        <v>13375205</v>
      </c>
      <c r="B74" s="1" t="s">
        <v>1268</v>
      </c>
      <c r="C74" s="1"/>
      <c r="D74" s="1"/>
      <c r="E74" s="1" t="s">
        <v>1400</v>
      </c>
      <c r="F74" s="1" t="s">
        <v>3461</v>
      </c>
      <c r="G74" s="1" t="s">
        <v>1786</v>
      </c>
      <c r="H74" s="12" t="s">
        <v>1628</v>
      </c>
      <c r="I74" s="1" t="s">
        <v>3461</v>
      </c>
      <c r="J74" s="1" t="s">
        <v>1804</v>
      </c>
      <c r="K74" s="12" t="s">
        <v>2184</v>
      </c>
      <c r="L74" s="1" t="s">
        <v>1838</v>
      </c>
      <c r="M74" s="5">
        <v>3228977054</v>
      </c>
      <c r="N74" s="5">
        <v>3222191621</v>
      </c>
      <c r="O74" s="5" t="s">
        <v>2011</v>
      </c>
      <c r="P74" s="1" t="s">
        <v>2011</v>
      </c>
      <c r="Q74" s="1" t="s">
        <v>2110</v>
      </c>
      <c r="R74" t="s">
        <v>2314</v>
      </c>
      <c r="S74" t="str">
        <f t="shared" si="4"/>
        <v>('13','1','A',(depanombre = 'NORTE DE SANTANDER'), (muninombre = 'CONVENCION'), (depanombre = 'NORTE DE SANTANDER'), (muninombre = 'OCAÑA'), '13375205','FERNANDO','','', 'ORTEGA PLATA', '1967-06-08','KRA 28 N. 7A-10', 'runtregistro@gmail.com','1985-10-29','3228977054','3222191621','M'),</v>
      </c>
      <c r="T74" s="16" t="s">
        <v>3749</v>
      </c>
      <c r="U74" t="str">
        <f t="shared" si="5"/>
        <v xml:space="preserve"> insert into asociado (persid, tiesasid,asocfechaingreso ) VALUES ((SELECT persid FROM Persona WHERE persdocumento = '13375205'), 'A','2019-12-31');</v>
      </c>
      <c r="V74" t="str">
        <f t="shared" si="6"/>
        <v xml:space="preserve">FERNANDO </v>
      </c>
      <c r="W74" t="str">
        <f t="shared" si="7"/>
        <v xml:space="preserve"> ORTEGA PLATA</v>
      </c>
    </row>
    <row r="75" spans="1:23" x14ac:dyDescent="0.25">
      <c r="A75" s="5">
        <v>13166770</v>
      </c>
      <c r="B75" s="1" t="s">
        <v>1268</v>
      </c>
      <c r="C75" s="1"/>
      <c r="D75" s="1"/>
      <c r="E75" s="1" t="s">
        <v>1401</v>
      </c>
      <c r="F75" s="1" t="s">
        <v>3461</v>
      </c>
      <c r="G75" s="1" t="s">
        <v>1804</v>
      </c>
      <c r="H75" s="12" t="s">
        <v>1629</v>
      </c>
      <c r="I75" s="1" t="s">
        <v>3461</v>
      </c>
      <c r="J75" s="1" t="s">
        <v>1804</v>
      </c>
      <c r="K75" s="12" t="s">
        <v>1629</v>
      </c>
      <c r="L75" s="1" t="s">
        <v>1770</v>
      </c>
      <c r="M75" s="5"/>
      <c r="N75" s="5">
        <v>3107275529</v>
      </c>
      <c r="O75" s="5"/>
      <c r="P75" s="1"/>
      <c r="Q75" s="1" t="s">
        <v>2110</v>
      </c>
      <c r="R75" t="s">
        <v>2314</v>
      </c>
      <c r="S75" t="str">
        <f t="shared" si="4"/>
        <v>('13','1','A',(depanombre = 'NORTE DE SANTANDER'), (muninombre = 'OCAÑA'), (depanombre = 'NORTE DE SANTANDER'), (muninombre = 'OCAÑA'), '13166770','FERNANDO','','', 'ORTIZ GUERRERO', '2017-02-10','CENTRO', '','2017-02-10','','3107275529','M'),</v>
      </c>
      <c r="T75" s="16" t="s">
        <v>3750</v>
      </c>
      <c r="U75" t="str">
        <f t="shared" si="5"/>
        <v xml:space="preserve"> insert into asociado (persid, tiesasid,asocfechaingreso ) VALUES ((SELECT persid FROM Persona WHERE persdocumento = '13166770'), 'A','2006-06-07');</v>
      </c>
      <c r="V75" t="str">
        <f t="shared" si="6"/>
        <v xml:space="preserve">FERNANDO </v>
      </c>
      <c r="W75" t="str">
        <f t="shared" si="7"/>
        <v xml:space="preserve"> ORTIZ GUERRERO</v>
      </c>
    </row>
    <row r="76" spans="1:23" x14ac:dyDescent="0.25">
      <c r="A76" s="5">
        <v>88144003</v>
      </c>
      <c r="B76" s="1" t="s">
        <v>1268</v>
      </c>
      <c r="C76" s="1"/>
      <c r="D76" s="1"/>
      <c r="E76" s="1" t="s">
        <v>1402</v>
      </c>
      <c r="F76" s="1" t="s">
        <v>3461</v>
      </c>
      <c r="G76" s="1" t="s">
        <v>1804</v>
      </c>
      <c r="H76" s="12" t="s">
        <v>1630</v>
      </c>
      <c r="I76" s="1" t="s">
        <v>3461</v>
      </c>
      <c r="J76" s="1" t="s">
        <v>1804</v>
      </c>
      <c r="K76" s="12" t="s">
        <v>2185</v>
      </c>
      <c r="L76" s="1" t="s">
        <v>1839</v>
      </c>
      <c r="M76" s="5"/>
      <c r="N76" s="5">
        <v>3152318716</v>
      </c>
      <c r="O76" s="5" t="s">
        <v>2046</v>
      </c>
      <c r="P76" s="1" t="s">
        <v>2046</v>
      </c>
      <c r="Q76" s="1" t="s">
        <v>2110</v>
      </c>
      <c r="R76" t="s">
        <v>2314</v>
      </c>
      <c r="S76" t="str">
        <f t="shared" si="4"/>
        <v>('13','1','A',(depanombre = 'NORTE DE SANTANDER'), (muninombre = 'OCAÑA'), (depanombre = 'NORTE DE SANTANDER'), (muninombre = 'OCAÑA'), '88144003','FERNANDO','','', 'RAMIREZ VEGA', '1969-07-19','CALLE 3 N° 10 - 51 TEJARITO', 'framirezvega07@hotmail.com','1988-08-05','','3152318716','M'),</v>
      </c>
      <c r="T76" s="16" t="s">
        <v>2464</v>
      </c>
      <c r="U76" t="str">
        <f t="shared" si="5"/>
        <v xml:space="preserve"> insert into asociado (persid, tiesasid,asocfechaingreso ) VALUES ((SELECT persid FROM Persona WHERE persdocumento = '88144003'), 'A','2022-02-23');</v>
      </c>
      <c r="V76" t="str">
        <f t="shared" si="6"/>
        <v xml:space="preserve">FERNANDO </v>
      </c>
      <c r="W76" t="str">
        <f t="shared" si="7"/>
        <v xml:space="preserve"> RAMIREZ VEGA</v>
      </c>
    </row>
    <row r="77" spans="1:23" x14ac:dyDescent="0.25">
      <c r="A77" s="5">
        <v>88142723</v>
      </c>
      <c r="B77" s="1" t="s">
        <v>3520</v>
      </c>
      <c r="C77" s="1" t="s">
        <v>3464</v>
      </c>
      <c r="D77" s="1"/>
      <c r="E77" s="1" t="s">
        <v>1352</v>
      </c>
      <c r="F77" s="1" t="s">
        <v>3461</v>
      </c>
      <c r="G77" s="1" t="s">
        <v>1804</v>
      </c>
      <c r="H77" s="12" t="s">
        <v>1631</v>
      </c>
      <c r="I77" s="1" t="s">
        <v>3461</v>
      </c>
      <c r="J77" s="1" t="s">
        <v>1804</v>
      </c>
      <c r="K77" s="12" t="s">
        <v>2186</v>
      </c>
      <c r="L77" s="1" t="s">
        <v>1840</v>
      </c>
      <c r="M77" s="5">
        <v>5697282</v>
      </c>
      <c r="N77" s="5">
        <v>3118672141</v>
      </c>
      <c r="O77" s="5" t="s">
        <v>3672</v>
      </c>
      <c r="P77" s="1" t="s">
        <v>2047</v>
      </c>
      <c r="Q77" s="1" t="s">
        <v>2110</v>
      </c>
      <c r="R77" t="s">
        <v>2314</v>
      </c>
      <c r="S77" t="str">
        <f t="shared" si="4"/>
        <v>('13','1','A',(depanombre = 'NORTE DE SANTANDER'), (muninombre = 'OCAÑA'), (depanombre = 'NORTE DE SANTANDER'), (muninombre = 'OCAÑA'), '88142723','FRANCISCO ','ANTONIO','', 'CASTRO ANGARITA', '2004-07-08','CLL 1 N. 412-10 LA GLORIA', 'kasan1968@hotmail.com','2012-04-13','5697282','3118672141','M'),</v>
      </c>
      <c r="T77" s="16" t="s">
        <v>3751</v>
      </c>
      <c r="U77" t="str">
        <f t="shared" si="5"/>
        <v xml:space="preserve"> insert into asociado (persid, tiesasid,asocfechaingreso ) VALUES ((SELECT persid FROM Persona WHERE persdocumento = '88142723'), 'A','1998-11-10');</v>
      </c>
      <c r="V77" t="str">
        <f t="shared" si="6"/>
        <v>FRANCISCO  ANTONIO</v>
      </c>
      <c r="W77" t="str">
        <f t="shared" si="7"/>
        <v xml:space="preserve"> CASTRO ANGARITA</v>
      </c>
    </row>
    <row r="78" spans="1:23" x14ac:dyDescent="0.25">
      <c r="A78" s="5">
        <v>1091656287</v>
      </c>
      <c r="B78" s="1" t="s">
        <v>3520</v>
      </c>
      <c r="C78" s="1" t="s">
        <v>3512</v>
      </c>
      <c r="D78" s="1"/>
      <c r="E78" s="1" t="s">
        <v>1403</v>
      </c>
      <c r="F78" s="1" t="s">
        <v>3461</v>
      </c>
      <c r="G78" s="1" t="s">
        <v>1804</v>
      </c>
      <c r="H78" s="12" t="s">
        <v>1632</v>
      </c>
      <c r="I78" s="1" t="s">
        <v>3461</v>
      </c>
      <c r="J78" s="1" t="s">
        <v>1804</v>
      </c>
      <c r="K78" s="12" t="s">
        <v>2187</v>
      </c>
      <c r="L78" s="1" t="s">
        <v>1841</v>
      </c>
      <c r="M78" s="5"/>
      <c r="N78" s="5">
        <v>3214523829</v>
      </c>
      <c r="O78" s="5" t="s">
        <v>3673</v>
      </c>
      <c r="P78" s="1" t="s">
        <v>2048</v>
      </c>
      <c r="Q78" s="1" t="s">
        <v>2110</v>
      </c>
      <c r="R78" t="s">
        <v>2314</v>
      </c>
      <c r="S78" t="str">
        <f t="shared" si="4"/>
        <v>('13','1','A',(depanombre = 'NORTE DE SANTANDER'), (muninombre = 'OCAÑA'), (depanombre = 'NORTE DE SANTANDER'), (muninombre = 'OCAÑA'), '1091656287','FRANCISCO ','JAVIER','', 'CARDENAS PEREZ', '1987-05-30','CRA 16B N.1-04 BARRIO JUAN XXIII', 'francisco.juridico31@gmail.com','2005-06-01','','3214523829','M'),</v>
      </c>
      <c r="T78" s="16" t="s">
        <v>3752</v>
      </c>
      <c r="U78" t="str">
        <f t="shared" si="5"/>
        <v xml:space="preserve"> insert into asociado (persid, tiesasid,asocfechaingreso ) VALUES ((SELECT persid FROM Persona WHERE persdocumento = '1091656287'), 'A','2015-08-21');</v>
      </c>
      <c r="V78" t="str">
        <f t="shared" si="6"/>
        <v>FRANCISCO  JAVIER</v>
      </c>
      <c r="W78" t="str">
        <f t="shared" si="7"/>
        <v xml:space="preserve"> CARDENAS PEREZ</v>
      </c>
    </row>
    <row r="79" spans="1:23" x14ac:dyDescent="0.25">
      <c r="A79" s="5">
        <v>88137181</v>
      </c>
      <c r="B79" s="1" t="s">
        <v>3520</v>
      </c>
      <c r="C79" s="1" t="s">
        <v>3512</v>
      </c>
      <c r="D79" s="1"/>
      <c r="E79" s="1" t="s">
        <v>1404</v>
      </c>
      <c r="F79" s="1" t="s">
        <v>3461</v>
      </c>
      <c r="G79" s="1" t="s">
        <v>1804</v>
      </c>
      <c r="H79" s="12" t="s">
        <v>3656</v>
      </c>
      <c r="I79" s="1" t="s">
        <v>3461</v>
      </c>
      <c r="J79" s="1" t="s">
        <v>1804</v>
      </c>
      <c r="K79" s="12" t="s">
        <v>3656</v>
      </c>
      <c r="L79" s="1" t="s">
        <v>1842</v>
      </c>
      <c r="M79" s="5">
        <v>5695593</v>
      </c>
      <c r="N79" s="5">
        <v>3174380035</v>
      </c>
      <c r="O79" s="5"/>
      <c r="P79" s="1"/>
      <c r="Q79" s="1" t="s">
        <v>2110</v>
      </c>
      <c r="R79" t="s">
        <v>2314</v>
      </c>
      <c r="S79" t="str">
        <f t="shared" si="4"/>
        <v>('13','1','A',(depanombre = 'NORTE DE SANTANDER'), (muninombre = 'OCAÑA'), (depanombre = 'NORTE DE SANTANDER'), (muninombre = 'OCAÑA'), '88137181','FRANCISCO ','JAVIER','', 'NAVARRO NAVARRO', 'CURRENDATE','CARRERA 9 N 12-239 CARRETERA CENTRAL', '','CURRENDATE','5695593','3174380035','M'),</v>
      </c>
      <c r="T79" s="16" t="s">
        <v>3722</v>
      </c>
      <c r="U79" t="str">
        <f t="shared" si="5"/>
        <v xml:space="preserve"> insert into asociado (persid, tiesasid,asocfechaingreso ) VALUES ((SELECT persid FROM Persona WHERE persdocumento = '88137181'), 'A','2016-10-19');</v>
      </c>
      <c r="V79" t="str">
        <f t="shared" si="6"/>
        <v>FRANCISCO  JAVIER</v>
      </c>
      <c r="W79" t="str">
        <f t="shared" si="7"/>
        <v xml:space="preserve"> NAVARRO NAVARRO</v>
      </c>
    </row>
    <row r="80" spans="1:23" x14ac:dyDescent="0.25">
      <c r="A80" s="5">
        <v>37368025</v>
      </c>
      <c r="B80" s="1" t="s">
        <v>3521</v>
      </c>
      <c r="C80" s="1" t="s">
        <v>3474</v>
      </c>
      <c r="D80" s="1"/>
      <c r="E80" s="1" t="s">
        <v>1405</v>
      </c>
      <c r="F80" s="1" t="s">
        <v>3461</v>
      </c>
      <c r="G80" s="1" t="s">
        <v>1786</v>
      </c>
      <c r="H80" s="12" t="s">
        <v>1633</v>
      </c>
      <c r="I80" s="1" t="s">
        <v>3461</v>
      </c>
      <c r="J80" s="1" t="s">
        <v>1804</v>
      </c>
      <c r="K80" s="12" t="s">
        <v>2188</v>
      </c>
      <c r="L80" s="1" t="s">
        <v>1843</v>
      </c>
      <c r="M80" s="5">
        <v>5630811</v>
      </c>
      <c r="N80" s="5">
        <v>3135460703</v>
      </c>
      <c r="O80" s="5" t="s">
        <v>2049</v>
      </c>
      <c r="P80" s="1" t="s">
        <v>2049</v>
      </c>
      <c r="Q80" s="1" t="s">
        <v>2111</v>
      </c>
      <c r="R80" t="s">
        <v>2314</v>
      </c>
      <c r="S80" t="str">
        <f t="shared" si="4"/>
        <v>('13','1','A',(depanombre = 'NORTE DE SANTANDER'), (muninombre = 'CONVENCION'), (depanombre = 'NORTE DE SANTANDER'), (muninombre = 'OCAÑA'), '37368025','FRANCY ','ELENA','', 'GUERRERO CARVAJALINO', '1972-03-27','CARRERA 3 N 3-09 CONVENCION', 'francyelena128@hotmail.com','1990-06-27','5630811','3135460703','F'),</v>
      </c>
      <c r="T80" s="16" t="s">
        <v>3753</v>
      </c>
      <c r="U80" t="str">
        <f t="shared" si="5"/>
        <v xml:space="preserve"> insert into asociado (persid, tiesasid,asocfechaingreso ) VALUES ((SELECT persid FROM Persona WHERE persdocumento = '37368025'), 'A','2011-10-06');</v>
      </c>
      <c r="V80" t="str">
        <f t="shared" si="6"/>
        <v>FRANCY  ELENA</v>
      </c>
      <c r="W80" t="str">
        <f t="shared" si="7"/>
        <v xml:space="preserve"> GUERRERO CARVAJALINO</v>
      </c>
    </row>
    <row r="81" spans="1:23" x14ac:dyDescent="0.25">
      <c r="A81" s="5">
        <v>13355810</v>
      </c>
      <c r="B81" s="1" t="s">
        <v>3522</v>
      </c>
      <c r="C81" s="1" t="s">
        <v>1281</v>
      </c>
      <c r="D81" s="1"/>
      <c r="E81" s="1" t="s">
        <v>1406</v>
      </c>
      <c r="F81" s="1" t="s">
        <v>3461</v>
      </c>
      <c r="G81" s="1" t="s">
        <v>1804</v>
      </c>
      <c r="H81" s="12" t="s">
        <v>1634</v>
      </c>
      <c r="I81" s="1" t="s">
        <v>3461</v>
      </c>
      <c r="J81" s="1" t="s">
        <v>1804</v>
      </c>
      <c r="K81" s="12" t="s">
        <v>2189</v>
      </c>
      <c r="L81" s="1" t="s">
        <v>1844</v>
      </c>
      <c r="M81" s="5">
        <v>5624503</v>
      </c>
      <c r="N81" s="5">
        <v>3168890064</v>
      </c>
      <c r="O81" s="5"/>
      <c r="P81" s="1"/>
      <c r="Q81" s="1" t="s">
        <v>2110</v>
      </c>
      <c r="R81" t="s">
        <v>2314</v>
      </c>
      <c r="S81" t="str">
        <f t="shared" si="4"/>
        <v>('13','1','A',(depanombre = 'NORTE DE SANTANDER'), (muninombre = 'OCAÑA'), (depanombre = 'NORTE DE SANTANDER'), (muninombre = 'OCAÑA'), '13355810','FREDDY ','JOSE','', 'PEÑARANDA ALVAREZ', '1949-04-19','CRR 10 N.12-48 CARRETERA CENTRAL', '','1970-11-09','5624503','3168890064','M'),</v>
      </c>
      <c r="T81" s="16" t="s">
        <v>3754</v>
      </c>
      <c r="U81" t="str">
        <f t="shared" si="5"/>
        <v xml:space="preserve"> insert into asociado (persid, tiesasid,asocfechaingreso ) VALUES ((SELECT persid FROM Persona WHERE persdocumento = '13355810'), 'A','2010-03-30');</v>
      </c>
      <c r="V81" t="str">
        <f t="shared" si="6"/>
        <v>FREDDY  JOSE</v>
      </c>
      <c r="W81" t="str">
        <f t="shared" si="7"/>
        <v xml:space="preserve"> PEÑARANDA ALVAREZ</v>
      </c>
    </row>
    <row r="82" spans="1:23" x14ac:dyDescent="0.25">
      <c r="A82" s="5">
        <v>88138658</v>
      </c>
      <c r="B82" s="1" t="s">
        <v>3523</v>
      </c>
      <c r="C82" s="1" t="s">
        <v>3516</v>
      </c>
      <c r="D82" s="1"/>
      <c r="E82" s="1" t="s">
        <v>1407</v>
      </c>
      <c r="F82" s="1" t="s">
        <v>3461</v>
      </c>
      <c r="G82" s="1" t="s">
        <v>1804</v>
      </c>
      <c r="H82" s="12" t="s">
        <v>1635</v>
      </c>
      <c r="I82" s="1" t="s">
        <v>3461</v>
      </c>
      <c r="J82" s="1" t="s">
        <v>1804</v>
      </c>
      <c r="K82" s="12" t="s">
        <v>2190</v>
      </c>
      <c r="L82" s="1" t="s">
        <v>1845</v>
      </c>
      <c r="M82" s="5">
        <v>375693762</v>
      </c>
      <c r="N82" s="5">
        <v>3204634798</v>
      </c>
      <c r="O82" s="5"/>
      <c r="P82" s="1"/>
      <c r="Q82" s="1" t="s">
        <v>2110</v>
      </c>
      <c r="R82" t="s">
        <v>2314</v>
      </c>
      <c r="S82" t="str">
        <f t="shared" si="4"/>
        <v>('13','1','A',(depanombre = 'NORTE DE SANTANDER'), (muninombre = 'OCAÑA'), (depanombre = 'NORTE DE SANTANDER'), (muninombre = 'OCAÑA'), '88138658','FREDY ','AUGUSTO','', 'AMAYA PINO', '1965-10-29','CRA 31 1-09 CASA 1D PRADOS DEL LAGO', '','1983-11-26','375693762','3204634798','M'),</v>
      </c>
      <c r="T82" s="16" t="s">
        <v>3755</v>
      </c>
      <c r="U82" t="str">
        <f t="shared" si="5"/>
        <v xml:space="preserve"> insert into asociado (persid, tiesasid,asocfechaingreso ) VALUES ((SELECT persid FROM Persona WHERE persdocumento = '88138658'), 'A','2012-01-31');</v>
      </c>
      <c r="V82" t="str">
        <f t="shared" si="6"/>
        <v>FREDY  AUGUSTO</v>
      </c>
      <c r="W82" t="str">
        <f t="shared" si="7"/>
        <v xml:space="preserve"> AMAYA PINO</v>
      </c>
    </row>
    <row r="83" spans="1:23" x14ac:dyDescent="0.25">
      <c r="A83" s="5">
        <v>13378719</v>
      </c>
      <c r="B83" s="1" t="s">
        <v>3523</v>
      </c>
      <c r="C83" s="1" t="s">
        <v>3517</v>
      </c>
      <c r="D83" s="1"/>
      <c r="E83" s="1" t="s">
        <v>1408</v>
      </c>
      <c r="F83" s="1" t="s">
        <v>3461</v>
      </c>
      <c r="G83" s="1" t="s">
        <v>1804</v>
      </c>
      <c r="H83" s="12" t="s">
        <v>1636</v>
      </c>
      <c r="I83" s="1" t="s">
        <v>3461</v>
      </c>
      <c r="J83" s="1" t="s">
        <v>1804</v>
      </c>
      <c r="K83" s="12" t="s">
        <v>2191</v>
      </c>
      <c r="L83" s="1" t="s">
        <v>1846</v>
      </c>
      <c r="M83" s="5">
        <v>5630558</v>
      </c>
      <c r="N83" s="5">
        <v>3142145209</v>
      </c>
      <c r="O83" s="5" t="s">
        <v>3674</v>
      </c>
      <c r="P83" s="1" t="s">
        <v>2050</v>
      </c>
      <c r="Q83" s="1" t="s">
        <v>2110</v>
      </c>
      <c r="R83" t="s">
        <v>2314</v>
      </c>
      <c r="S83" t="str">
        <f t="shared" si="4"/>
        <v>('13','1','A',(depanombre = 'NORTE DE SANTANDER'), (muninombre = 'OCAÑA'), (depanombre = 'NORTE DE SANTANDER'), (muninombre = 'OCAÑA'), '13378719','FREDY ','BANID','', 'PALLARES RAMIREZ', '1998-06-18','CLL 12 N. 16-60 BARRIO LA POPA', 'fredypallares978@hotmail.com','2004-06-15','5630558','3142145209','M'),</v>
      </c>
      <c r="T83" s="16" t="s">
        <v>3756</v>
      </c>
      <c r="U83" t="str">
        <f t="shared" si="5"/>
        <v xml:space="preserve"> insert into asociado (persid, tiesasid,asocfechaingreso ) VALUES ((SELECT persid FROM Persona WHERE persdocumento = '13378719'), 'A','2003-12-22');</v>
      </c>
      <c r="V83" t="str">
        <f t="shared" si="6"/>
        <v>FREDY  BANID</v>
      </c>
      <c r="W83" t="str">
        <f t="shared" si="7"/>
        <v xml:space="preserve"> PALLARES RAMIREZ</v>
      </c>
    </row>
    <row r="84" spans="1:23" x14ac:dyDescent="0.25">
      <c r="A84" s="5">
        <v>88141452</v>
      </c>
      <c r="B84" s="1" t="s">
        <v>1269</v>
      </c>
      <c r="C84" s="1"/>
      <c r="D84" s="1"/>
      <c r="E84" s="1" t="s">
        <v>1409</v>
      </c>
      <c r="F84" s="1" t="s">
        <v>3461</v>
      </c>
      <c r="G84" s="1" t="s">
        <v>1804</v>
      </c>
      <c r="H84" s="12" t="s">
        <v>1637</v>
      </c>
      <c r="I84" s="1" t="s">
        <v>3461</v>
      </c>
      <c r="J84" s="1" t="s">
        <v>1804</v>
      </c>
      <c r="K84" s="12" t="s">
        <v>2192</v>
      </c>
      <c r="L84" s="1" t="s">
        <v>1847</v>
      </c>
      <c r="M84" s="5">
        <v>3133422974</v>
      </c>
      <c r="N84" s="5">
        <v>3204474305</v>
      </c>
      <c r="O84" s="5"/>
      <c r="P84" s="1"/>
      <c r="Q84" s="1" t="s">
        <v>2110</v>
      </c>
      <c r="R84" t="s">
        <v>2314</v>
      </c>
      <c r="S84" t="str">
        <f t="shared" si="4"/>
        <v>('13','1','A',(depanombre = 'NORTE DE SANTANDER'), (muninombre = 'OCAÑA'), (depanombre = 'NORTE DE SANTANDER'), (muninombre = 'OCAÑA'), '88141452','GABRIEL','','', 'CARRASCAL CARRASCAL', '1968-03-24','ASPASICA LA PLAYA', '','1986-07-09','3133422974','3204474305','M'),</v>
      </c>
      <c r="T84" s="16" t="s">
        <v>3757</v>
      </c>
      <c r="U84" t="str">
        <f t="shared" si="5"/>
        <v xml:space="preserve"> insert into asociado (persid, tiesasid,asocfechaingreso ) VALUES ((SELECT persid FROM Persona WHERE persdocumento = '88141452'), 'A','2021-07-02');</v>
      </c>
      <c r="V84" t="str">
        <f t="shared" si="6"/>
        <v xml:space="preserve">GABRIEL </v>
      </c>
      <c r="W84" t="str">
        <f t="shared" si="7"/>
        <v xml:space="preserve"> CARRASCAL CARRASCAL</v>
      </c>
    </row>
    <row r="85" spans="1:23" x14ac:dyDescent="0.25">
      <c r="A85" s="5">
        <v>88142229</v>
      </c>
      <c r="B85" s="1" t="s">
        <v>1270</v>
      </c>
      <c r="C85" s="1"/>
      <c r="D85" s="1"/>
      <c r="E85" s="1" t="s">
        <v>1410</v>
      </c>
      <c r="F85" s="1" t="s">
        <v>3461</v>
      </c>
      <c r="G85" s="1" t="s">
        <v>1804</v>
      </c>
      <c r="H85" s="12" t="s">
        <v>1638</v>
      </c>
      <c r="I85" s="1" t="s">
        <v>3461</v>
      </c>
      <c r="J85" s="1" t="s">
        <v>1804</v>
      </c>
      <c r="K85" s="12" t="s">
        <v>2193</v>
      </c>
      <c r="L85" s="1" t="s">
        <v>1848</v>
      </c>
      <c r="M85" s="5"/>
      <c r="N85" s="5">
        <v>3167526591</v>
      </c>
      <c r="O85" s="5"/>
      <c r="P85" s="1"/>
      <c r="Q85" s="1" t="s">
        <v>2110</v>
      </c>
      <c r="R85" t="s">
        <v>2314</v>
      </c>
      <c r="S85" t="str">
        <f t="shared" si="4"/>
        <v>('13','1','A',(depanombre = 'NORTE DE SANTANDER'), (muninombre = 'OCAÑA'), (depanombre = 'NORTE DE SANTANDER'), (muninombre = 'OCAÑA'), '88142229','GERMAN','','', 'BACCA PEREZ', '1968-12-12','CRA. 13 N. 13-35', '','1987-03-04','','3167526591','M'),</v>
      </c>
      <c r="T85" s="16" t="s">
        <v>3758</v>
      </c>
      <c r="U85" t="str">
        <f t="shared" si="5"/>
        <v xml:space="preserve"> insert into asociado (persid, tiesasid,asocfechaingreso ) VALUES ((SELECT persid FROM Persona WHERE persdocumento = '88142229'), 'A','1999-01-14');</v>
      </c>
      <c r="V85" t="str">
        <f t="shared" si="6"/>
        <v xml:space="preserve">GERMAN </v>
      </c>
      <c r="W85" t="str">
        <f t="shared" si="7"/>
        <v xml:space="preserve"> BACCA PEREZ</v>
      </c>
    </row>
    <row r="86" spans="1:23" x14ac:dyDescent="0.25">
      <c r="A86" s="5">
        <v>1005064254</v>
      </c>
      <c r="B86" s="1" t="s">
        <v>1270</v>
      </c>
      <c r="C86" s="1"/>
      <c r="D86" s="1"/>
      <c r="E86" s="1" t="s">
        <v>1411</v>
      </c>
      <c r="F86" s="1" t="s">
        <v>3461</v>
      </c>
      <c r="G86" s="1" t="s">
        <v>1989</v>
      </c>
      <c r="H86" s="12" t="s">
        <v>1639</v>
      </c>
      <c r="I86" s="1" t="s">
        <v>3461</v>
      </c>
      <c r="J86" s="1" t="s">
        <v>1804</v>
      </c>
      <c r="K86" s="12" t="s">
        <v>2194</v>
      </c>
      <c r="L86" s="1" t="s">
        <v>1849</v>
      </c>
      <c r="M86" s="5"/>
      <c r="N86" s="5">
        <v>3147633735</v>
      </c>
      <c r="O86" s="5" t="s">
        <v>2051</v>
      </c>
      <c r="P86" s="1" t="s">
        <v>2051</v>
      </c>
      <c r="Q86" s="1" t="s">
        <v>2110</v>
      </c>
      <c r="R86" t="s">
        <v>2314</v>
      </c>
      <c r="S86" t="str">
        <f t="shared" si="4"/>
        <v>('13','1','A',(depanombre = 'NORTE DE SANTANDER'), (muninombre = 'TEORAMA'), (depanombre = 'NORTE DE SANTANDER'), (muninombre = 'OCAÑA'), '1005064254','GERMAN','','', 'URQUIJO CAMARGO', '1992-04-14','VEREDA 4 ESQUINA', 'germanurquijocamargo8@gmail.com','2010-06-10','','3147633735','M'),</v>
      </c>
      <c r="T86" s="16" t="s">
        <v>3759</v>
      </c>
      <c r="U86" t="str">
        <f t="shared" si="5"/>
        <v xml:space="preserve"> insert into asociado (persid, tiesasid,asocfechaingreso ) VALUES ((SELECT persid FROM Persona WHERE persdocumento = '1005064254'), 'A','2023-06-26');</v>
      </c>
      <c r="V86" t="str">
        <f t="shared" si="6"/>
        <v xml:space="preserve">GERMAN </v>
      </c>
      <c r="W86" t="str">
        <f t="shared" si="7"/>
        <v xml:space="preserve"> URQUIJO CAMARGO</v>
      </c>
    </row>
    <row r="87" spans="1:23" x14ac:dyDescent="0.25">
      <c r="A87" s="5">
        <v>27661119</v>
      </c>
      <c r="B87" s="1" t="s">
        <v>3524</v>
      </c>
      <c r="C87" s="1" t="s">
        <v>3519</v>
      </c>
      <c r="D87" s="1"/>
      <c r="E87" s="1" t="s">
        <v>1412</v>
      </c>
      <c r="F87" s="1" t="s">
        <v>3461</v>
      </c>
      <c r="G87" s="1" t="s">
        <v>1804</v>
      </c>
      <c r="H87" s="12" t="s">
        <v>3656</v>
      </c>
      <c r="I87" s="1" t="s">
        <v>3461</v>
      </c>
      <c r="J87" s="1" t="s">
        <v>1804</v>
      </c>
      <c r="K87" s="12" t="s">
        <v>3656</v>
      </c>
      <c r="L87" s="1" t="s">
        <v>1850</v>
      </c>
      <c r="M87" s="5">
        <v>3213203088</v>
      </c>
      <c r="N87" s="5">
        <v>3133401460</v>
      </c>
      <c r="O87" s="5"/>
      <c r="P87" s="1"/>
      <c r="Q87" s="1" t="s">
        <v>2111</v>
      </c>
      <c r="R87" t="s">
        <v>2314</v>
      </c>
      <c r="S87" t="str">
        <f t="shared" si="4"/>
        <v>('13','1','A',(depanombre = 'NORTE DE SANTANDER'), (muninombre = 'OCAÑA'), (depanombre = 'NORTE DE SANTANDER'), (muninombre = 'OCAÑA'), '27661119','GLADYS ','TERESA','', 'LANZZIANO DE CHINCHILLA', 'CURRENDATE','LA ROTINA', '','CURRENDATE','3213203088','3133401460','F'),</v>
      </c>
      <c r="T87" s="16" t="s">
        <v>2610</v>
      </c>
      <c r="U87" t="str">
        <f t="shared" si="5"/>
        <v xml:space="preserve"> insert into asociado (persid, tiesasid,asocfechaingreso ) VALUES ((SELECT persid FROM Persona WHERE persdocumento = '27661119'), 'A','2006-05-23');</v>
      </c>
      <c r="V87" t="str">
        <f t="shared" si="6"/>
        <v>GLADYS  TERESA</v>
      </c>
      <c r="W87" t="str">
        <f t="shared" si="7"/>
        <v xml:space="preserve"> LANZZIANO DE CHINCHILLA</v>
      </c>
    </row>
    <row r="88" spans="1:23" x14ac:dyDescent="0.25">
      <c r="A88" s="5">
        <v>27785820</v>
      </c>
      <c r="B88" s="1" t="s">
        <v>1271</v>
      </c>
      <c r="C88" s="1"/>
      <c r="D88" s="1"/>
      <c r="E88" s="1" t="s">
        <v>1413</v>
      </c>
      <c r="F88" s="1" t="s">
        <v>3461</v>
      </c>
      <c r="G88" s="1" t="s">
        <v>2117</v>
      </c>
      <c r="H88" s="12" t="s">
        <v>1640</v>
      </c>
      <c r="I88" s="1" t="s">
        <v>3461</v>
      </c>
      <c r="J88" s="1" t="s">
        <v>1804</v>
      </c>
      <c r="K88" s="12" t="s">
        <v>2195</v>
      </c>
      <c r="L88" s="1" t="s">
        <v>1851</v>
      </c>
      <c r="M88" s="5">
        <v>5623348</v>
      </c>
      <c r="N88" s="5">
        <v>3188923531</v>
      </c>
      <c r="O88" s="5"/>
      <c r="P88" s="1"/>
      <c r="Q88" s="1" t="s">
        <v>2111</v>
      </c>
      <c r="R88" t="s">
        <v>2314</v>
      </c>
      <c r="S88" t="str">
        <f t="shared" si="4"/>
        <v>('13','1','A',(depanombre = 'NORTE DE SANTANDER'), (muninombre = 'PAMPLONA '), (depanombre = 'NORTE DE SANTANDER'), (muninombre = 'OCAÑA'), '27785820','GRACIELA','','', 'RAMON RICO', '1950-05-07','CRA 19 N 541 BARRIO SANTAMARTA', '','1971-07-13','5623348','3188923531','F'),</v>
      </c>
      <c r="T88" s="16" t="s">
        <v>3760</v>
      </c>
      <c r="U88" t="str">
        <f t="shared" si="5"/>
        <v xml:space="preserve"> insert into asociado (persid, tiesasid,asocfechaingreso ) VALUES ((SELECT persid FROM Persona WHERE persdocumento = '27785820'), 'A','2019-02-26');</v>
      </c>
      <c r="V88" t="str">
        <f t="shared" si="6"/>
        <v xml:space="preserve">GRACIELA </v>
      </c>
      <c r="W88" t="str">
        <f t="shared" si="7"/>
        <v xml:space="preserve"> RAMON RICO</v>
      </c>
    </row>
    <row r="89" spans="1:23" x14ac:dyDescent="0.25">
      <c r="A89" s="5">
        <v>5487835</v>
      </c>
      <c r="B89" s="1" t="s">
        <v>1272</v>
      </c>
      <c r="C89" s="1"/>
      <c r="D89" s="1"/>
      <c r="E89" s="1" t="s">
        <v>1414</v>
      </c>
      <c r="F89" s="1" t="s">
        <v>3461</v>
      </c>
      <c r="G89" s="1" t="s">
        <v>2118</v>
      </c>
      <c r="H89" s="12" t="s">
        <v>1641</v>
      </c>
      <c r="I89" s="1" t="s">
        <v>3461</v>
      </c>
      <c r="J89" s="1" t="s">
        <v>1804</v>
      </c>
      <c r="K89" s="12" t="s">
        <v>2196</v>
      </c>
      <c r="L89" s="1" t="s">
        <v>1852</v>
      </c>
      <c r="M89" s="5">
        <v>5117038</v>
      </c>
      <c r="N89" s="5">
        <v>3126756635</v>
      </c>
      <c r="O89" s="5"/>
      <c r="P89" s="1"/>
      <c r="Q89" s="1" t="s">
        <v>2110</v>
      </c>
      <c r="R89" t="s">
        <v>2314</v>
      </c>
      <c r="S89" t="str">
        <f t="shared" si="4"/>
        <v>('13','1','A',(depanombre = 'NORTE DE SANTANDER'), (muninombre = 'SAN CALIXTO'), (depanombre = 'NORTE DE SANTANDER'), (muninombre = 'OCAÑA'), '5487835','GUSTAVO','','', 'GARCIA ORTEGA', '1960-06-08','CLL EL TAMACO- SAN CALIXTO', '','1979-01-08','5117038','3126756635','M'),</v>
      </c>
      <c r="T89" s="16" t="s">
        <v>3761</v>
      </c>
      <c r="U89" t="str">
        <f t="shared" si="5"/>
        <v xml:space="preserve"> insert into asociado (persid, tiesasid,asocfechaingreso ) VALUES ((SELECT persid FROM Persona WHERE persdocumento = '5487835'), 'A','1996-01-16');</v>
      </c>
      <c r="V89" t="str">
        <f t="shared" si="6"/>
        <v xml:space="preserve">GUSTAVO </v>
      </c>
      <c r="W89" t="str">
        <f t="shared" si="7"/>
        <v xml:space="preserve"> GARCIA ORTEGA</v>
      </c>
    </row>
    <row r="90" spans="1:23" x14ac:dyDescent="0.25">
      <c r="A90" s="5">
        <v>88135820</v>
      </c>
      <c r="B90" s="1" t="s">
        <v>3525</v>
      </c>
      <c r="C90" s="1" t="s">
        <v>3526</v>
      </c>
      <c r="D90" s="1"/>
      <c r="E90" s="1" t="s">
        <v>1415</v>
      </c>
      <c r="F90" s="1" t="s">
        <v>3461</v>
      </c>
      <c r="G90" s="1" t="s">
        <v>1804</v>
      </c>
      <c r="H90" s="12" t="s">
        <v>1642</v>
      </c>
      <c r="I90" s="1" t="s">
        <v>3461</v>
      </c>
      <c r="J90" s="1" t="s">
        <v>1804</v>
      </c>
      <c r="K90" s="12" t="s">
        <v>2197</v>
      </c>
      <c r="L90" s="1" t="s">
        <v>1853</v>
      </c>
      <c r="M90" s="5">
        <v>5695709</v>
      </c>
      <c r="N90" s="5">
        <v>3142150200</v>
      </c>
      <c r="O90" s="5" t="s">
        <v>3675</v>
      </c>
      <c r="P90" s="1" t="s">
        <v>2052</v>
      </c>
      <c r="Q90" s="1" t="s">
        <v>2110</v>
      </c>
      <c r="R90" t="s">
        <v>2314</v>
      </c>
      <c r="S90" t="str">
        <f t="shared" si="4"/>
        <v>('13','1','A',(depanombre = 'NORTE DE SANTANDER'), (muninombre = 'OCAÑA'), (depanombre = 'NORTE DE SANTANDER'), (muninombre = 'OCAÑA'), '88135820','HECTOR ','HELI','', 'PEÑARANDA REYES', '1962-10-29','CARRERA 9 N 12-79', 'hectorpr1687@gmail.com','1981-03-10','5695709','3142150200','M'),</v>
      </c>
      <c r="T90" s="16" t="s">
        <v>3762</v>
      </c>
      <c r="U90" t="str">
        <f t="shared" si="5"/>
        <v xml:space="preserve"> insert into asociado (persid, tiesasid,asocfechaingreso ) VALUES ((SELECT persid FROM Persona WHERE persdocumento = '88135820'), 'A','2013-07-18');</v>
      </c>
      <c r="V90" t="str">
        <f t="shared" si="6"/>
        <v>HECTOR  HELI</v>
      </c>
      <c r="W90" t="str">
        <f t="shared" si="7"/>
        <v xml:space="preserve"> PEÑARANDA REYES</v>
      </c>
    </row>
    <row r="91" spans="1:23" x14ac:dyDescent="0.25">
      <c r="A91" s="5">
        <v>1091667331</v>
      </c>
      <c r="B91" s="1" t="s">
        <v>3528</v>
      </c>
      <c r="C91" s="1" t="s">
        <v>3527</v>
      </c>
      <c r="D91" s="1"/>
      <c r="E91" s="1" t="s">
        <v>1416</v>
      </c>
      <c r="F91" s="1" t="s">
        <v>3461</v>
      </c>
      <c r="G91" s="1" t="s">
        <v>1804</v>
      </c>
      <c r="H91" s="12" t="s">
        <v>1643</v>
      </c>
      <c r="I91" s="1" t="s">
        <v>3461</v>
      </c>
      <c r="J91" s="1" t="s">
        <v>1804</v>
      </c>
      <c r="K91" s="12" t="s">
        <v>2198</v>
      </c>
      <c r="L91" s="1" t="s">
        <v>1854</v>
      </c>
      <c r="M91" s="5"/>
      <c r="N91" s="5">
        <v>3184970509</v>
      </c>
      <c r="O91" s="5"/>
      <c r="P91" s="1"/>
      <c r="Q91" s="1" t="s">
        <v>2110</v>
      </c>
      <c r="R91" t="s">
        <v>2314</v>
      </c>
      <c r="S91" t="str">
        <f t="shared" si="4"/>
        <v>('13','1','A',(depanombre = 'NORTE DE SANTANDER'), (muninombre = 'OCAÑA'), (depanombre = 'NORTE DE SANTANDER'), (muninombre = 'OCAÑA'), '1091667331','HEIDER ','MAURICIO','', 'CARRASCAL RINCON', '1992-03-31','CARRERA 25A #13-18 KDX091', '','2010-04-22','','3184970509','M'),</v>
      </c>
      <c r="T91" s="16" t="s">
        <v>3763</v>
      </c>
      <c r="U91" t="str">
        <f t="shared" si="5"/>
        <v xml:space="preserve"> insert into asociado (persid, tiesasid,asocfechaingreso ) VALUES ((SELECT persid FROM Persona WHERE persdocumento = '1091667331'), 'A','2023-03-17');</v>
      </c>
      <c r="V91" t="str">
        <f t="shared" si="6"/>
        <v>HEIDER  MAURICIO</v>
      </c>
      <c r="W91" t="str">
        <f t="shared" si="7"/>
        <v xml:space="preserve"> CARRASCAL RINCON</v>
      </c>
    </row>
    <row r="92" spans="1:23" x14ac:dyDescent="0.25">
      <c r="A92" s="5">
        <v>88189116</v>
      </c>
      <c r="B92" s="1" t="s">
        <v>1273</v>
      </c>
      <c r="C92" s="1"/>
      <c r="D92" s="1"/>
      <c r="E92" s="1" t="s">
        <v>1417</v>
      </c>
      <c r="F92" s="1" t="s">
        <v>3461</v>
      </c>
      <c r="G92" s="1" t="s">
        <v>2119</v>
      </c>
      <c r="H92" s="12" t="s">
        <v>1644</v>
      </c>
      <c r="I92" s="1" t="s">
        <v>3461</v>
      </c>
      <c r="J92" s="1" t="s">
        <v>1804</v>
      </c>
      <c r="K92" s="12" t="s">
        <v>2199</v>
      </c>
      <c r="L92" s="1" t="s">
        <v>1855</v>
      </c>
      <c r="M92" s="5"/>
      <c r="N92" s="5">
        <v>3166251395</v>
      </c>
      <c r="O92" s="5" t="s">
        <v>3676</v>
      </c>
      <c r="P92" s="1" t="s">
        <v>2053</v>
      </c>
      <c r="Q92" s="1" t="s">
        <v>2110</v>
      </c>
      <c r="R92" t="s">
        <v>2314</v>
      </c>
      <c r="S92" t="str">
        <f t="shared" si="4"/>
        <v>('13','1','A',(depanombre = 'NORTE DE SANTANDER'), (muninombre = 'VILLA DEL ROSARIO '), (depanombre = 'NORTE DE SANTANDER'), (muninombre = 'OCAÑA'), '88189116','HELIO','','', 'CARRASCAL PACHECO', '1973-07-16','CRA29#11D-43 ALTOS DE CAÑAVERAL', 'carrascalpachecohelio@gmail.com','1991-09-23','','3166251395','M'),</v>
      </c>
      <c r="T92" s="16" t="s">
        <v>3764</v>
      </c>
      <c r="U92" t="str">
        <f t="shared" si="5"/>
        <v xml:space="preserve"> insert into asociado (persid, tiesasid,asocfechaingreso ) VALUES ((SELECT persid FROM Persona WHERE persdocumento = '88189116'), 'A','2022-09-23');</v>
      </c>
      <c r="V92" t="str">
        <f t="shared" si="6"/>
        <v xml:space="preserve">HELIO </v>
      </c>
      <c r="W92" t="str">
        <f t="shared" si="7"/>
        <v xml:space="preserve"> CARRASCAL PACHECO</v>
      </c>
    </row>
    <row r="93" spans="1:23" x14ac:dyDescent="0.25">
      <c r="A93" s="5">
        <v>13484363</v>
      </c>
      <c r="B93" s="1" t="s">
        <v>3530</v>
      </c>
      <c r="C93" s="1" t="s">
        <v>3497</v>
      </c>
      <c r="D93" s="1"/>
      <c r="E93" s="1" t="s">
        <v>1418</v>
      </c>
      <c r="F93" s="1" t="s">
        <v>3461</v>
      </c>
      <c r="G93" s="1" t="s">
        <v>1804</v>
      </c>
      <c r="H93" s="12" t="s">
        <v>1645</v>
      </c>
      <c r="I93" s="1" t="s">
        <v>3461</v>
      </c>
      <c r="J93" s="1" t="s">
        <v>1804</v>
      </c>
      <c r="K93" s="12" t="s">
        <v>1645</v>
      </c>
      <c r="L93" s="1" t="s">
        <v>1856</v>
      </c>
      <c r="M93" s="5">
        <v>5690081</v>
      </c>
      <c r="N93" s="5">
        <v>3142937009</v>
      </c>
      <c r="O93" s="5"/>
      <c r="P93" s="1"/>
      <c r="Q93" s="1" t="s">
        <v>2110</v>
      </c>
      <c r="R93" t="s">
        <v>2314</v>
      </c>
      <c r="S93" t="str">
        <f t="shared" si="4"/>
        <v>('13','1','A',(depanombre = 'NORTE DE SANTANDER'), (muninombre = 'OCAÑA'), (depanombre = 'NORTE DE SANTANDER'), (muninombre = 'OCAÑA'), '13484363','HENRY DE ','JESUS','', 'PEÑARANDA OMAÑA', '2016-11-17','CRR 7A N.20-92', '','2016-11-17','5690081','3142937009','M'),</v>
      </c>
      <c r="T93" s="16" t="s">
        <v>2520</v>
      </c>
      <c r="U93" t="str">
        <f t="shared" si="5"/>
        <v xml:space="preserve"> insert into asociado (persid, tiesasid,asocfechaingreso ) VALUES ((SELECT persid FROM Persona WHERE persdocumento = '13484363'), 'A','2018-12-28');</v>
      </c>
      <c r="V93" t="str">
        <f t="shared" si="6"/>
        <v>HENRY DE  JESUS</v>
      </c>
      <c r="W93" t="str">
        <f t="shared" si="7"/>
        <v xml:space="preserve"> PEÑARANDA OMAÑA</v>
      </c>
    </row>
    <row r="94" spans="1:23" x14ac:dyDescent="0.25">
      <c r="A94" s="5">
        <v>26863606</v>
      </c>
      <c r="B94" s="1" t="s">
        <v>1274</v>
      </c>
      <c r="C94" s="1"/>
      <c r="D94" s="1"/>
      <c r="E94" s="1" t="s">
        <v>1419</v>
      </c>
      <c r="F94" s="1" t="s">
        <v>1250</v>
      </c>
      <c r="G94" s="1" t="s">
        <v>1997</v>
      </c>
      <c r="H94" s="12" t="s">
        <v>1646</v>
      </c>
      <c r="I94" s="1" t="s">
        <v>3461</v>
      </c>
      <c r="J94" s="1" t="s">
        <v>1804</v>
      </c>
      <c r="K94" s="12" t="s">
        <v>2200</v>
      </c>
      <c r="L94" s="1" t="s">
        <v>1857</v>
      </c>
      <c r="M94" s="5"/>
      <c r="N94" s="5">
        <v>3107209183</v>
      </c>
      <c r="O94" s="5"/>
      <c r="P94" s="1"/>
      <c r="Q94" s="1" t="s">
        <v>2111</v>
      </c>
      <c r="R94" t="s">
        <v>2314</v>
      </c>
      <c r="S94" t="str">
        <f t="shared" si="4"/>
        <v>('13','1','A',(depanombre = 'CESAR'), (muninombre = 'RIO DE ORO'), (depanombre = 'NORTE DE SANTANDER'), (muninombre = 'OCAÑA'), '26863606','HERLEDY','','', 'MEDINA HERRERA', '1982-01-22','CRA 2 CALLE 1 1c-10 RIO DE ORO', '','2000-02-04','','3107209183','F'),</v>
      </c>
      <c r="T94" s="16" t="s">
        <v>3765</v>
      </c>
      <c r="U94" t="str">
        <f t="shared" si="5"/>
        <v xml:space="preserve"> insert into asociado (persid, tiesasid,asocfechaingreso ) VALUES ((SELECT persid FROM Persona WHERE persdocumento = '26863606'), 'A','2016-08-02');</v>
      </c>
      <c r="V94" t="str">
        <f t="shared" si="6"/>
        <v xml:space="preserve">HERLEDY </v>
      </c>
      <c r="W94" t="str">
        <f t="shared" si="7"/>
        <v xml:space="preserve"> MEDINA HERRERA</v>
      </c>
    </row>
    <row r="95" spans="1:23" x14ac:dyDescent="0.25">
      <c r="A95" s="5">
        <v>13360191</v>
      </c>
      <c r="B95" s="1" t="s">
        <v>1275</v>
      </c>
      <c r="C95" s="1"/>
      <c r="D95" s="1"/>
      <c r="E95" s="1" t="s">
        <v>1420</v>
      </c>
      <c r="F95" s="1" t="s">
        <v>3461</v>
      </c>
      <c r="G95" s="1" t="s">
        <v>1804</v>
      </c>
      <c r="H95" s="12" t="s">
        <v>1647</v>
      </c>
      <c r="I95" s="1" t="s">
        <v>3461</v>
      </c>
      <c r="J95" s="1" t="s">
        <v>1804</v>
      </c>
      <c r="K95" s="12" t="s">
        <v>2201</v>
      </c>
      <c r="L95" s="1" t="s">
        <v>1858</v>
      </c>
      <c r="M95" s="5">
        <v>5694451</v>
      </c>
      <c r="N95" s="5">
        <v>3153816222</v>
      </c>
      <c r="O95" s="5" t="s">
        <v>2054</v>
      </c>
      <c r="P95" s="1" t="s">
        <v>2054</v>
      </c>
      <c r="Q95" s="1" t="s">
        <v>2110</v>
      </c>
      <c r="R95" t="s">
        <v>2314</v>
      </c>
      <c r="S95" t="str">
        <f t="shared" si="4"/>
        <v>('13','1','A',(depanombre = 'NORTE DE SANTANDER'), (muninombre = 'OCAÑA'), (depanombre = 'NORTE DE SANTANDER'), (muninombre = 'OCAÑA'), '13360191','HERNANDO','','', 'PEREZ NIÑO', '1955-04-26','CALLE 2 N16-305 BARRIO LANDIA', 'hernando.p@hotmail.com','1976-01-17','5694451','3153816222','M'),</v>
      </c>
      <c r="T95" s="16" t="s">
        <v>3766</v>
      </c>
      <c r="U95" t="str">
        <f t="shared" si="5"/>
        <v xml:space="preserve"> insert into asociado (persid, tiesasid,asocfechaingreso ) VALUES ((SELECT persid FROM Persona WHERE persdocumento = '13360191'), 'A','1995-06-25');</v>
      </c>
      <c r="V95" t="str">
        <f t="shared" si="6"/>
        <v xml:space="preserve">HERNANDO </v>
      </c>
      <c r="W95" t="str">
        <f t="shared" si="7"/>
        <v xml:space="preserve"> PEREZ NIÑO</v>
      </c>
    </row>
    <row r="96" spans="1:23" x14ac:dyDescent="0.25">
      <c r="A96" s="5">
        <v>88135208</v>
      </c>
      <c r="B96" s="1" t="s">
        <v>1276</v>
      </c>
      <c r="C96" s="1"/>
      <c r="D96" s="1"/>
      <c r="E96" s="1" t="s">
        <v>1421</v>
      </c>
      <c r="F96" s="1" t="s">
        <v>3461</v>
      </c>
      <c r="G96" s="1" t="s">
        <v>1804</v>
      </c>
      <c r="H96" s="12" t="s">
        <v>1602</v>
      </c>
      <c r="I96" s="1" t="s">
        <v>3461</v>
      </c>
      <c r="J96" s="1" t="s">
        <v>1804</v>
      </c>
      <c r="K96" s="12" t="s">
        <v>1602</v>
      </c>
      <c r="L96" s="1" t="s">
        <v>1859</v>
      </c>
      <c r="M96" s="5">
        <v>5694076</v>
      </c>
      <c r="N96" s="5">
        <v>3142181868</v>
      </c>
      <c r="O96" s="5" t="s">
        <v>2055</v>
      </c>
      <c r="P96" s="1" t="s">
        <v>2055</v>
      </c>
      <c r="Q96" s="1" t="s">
        <v>2110</v>
      </c>
      <c r="R96" t="s">
        <v>2314</v>
      </c>
      <c r="S96" t="str">
        <f t="shared" si="4"/>
        <v>('13','1','A',(depanombre = 'NORTE DE SANTANDER'), (muninombre = 'OCAÑA'), (depanombre = 'NORTE DE SANTANDER'), (muninombre = 'OCAÑA'), '88135208','HEVERT','','', 'NAVARRO ROMERO', '2016-11-01','CRR 10 N. 13-11 CARRETERACENTRAL', 'hevertnavarro@hotmail.com','2016-11-01','5694076','3142181868','M'),</v>
      </c>
      <c r="T96" s="16" t="s">
        <v>3767</v>
      </c>
      <c r="U96" t="str">
        <f t="shared" si="5"/>
        <v xml:space="preserve"> insert into asociado (persid, tiesasid,asocfechaingreso ) VALUES ((SELECT persid FROM Persona WHERE persdocumento = '88135208'), 'A','2003-06-10');</v>
      </c>
      <c r="V96" t="str">
        <f t="shared" si="6"/>
        <v xml:space="preserve">HEVERT </v>
      </c>
      <c r="W96" t="str">
        <f t="shared" si="7"/>
        <v xml:space="preserve"> NAVARRO ROMERO</v>
      </c>
    </row>
    <row r="97" spans="1:23" x14ac:dyDescent="0.25">
      <c r="A97" s="5">
        <v>37330711</v>
      </c>
      <c r="B97" s="1" t="s">
        <v>3531</v>
      </c>
      <c r="C97" s="1" t="s">
        <v>3470</v>
      </c>
      <c r="D97" s="1"/>
      <c r="E97" s="1" t="s">
        <v>1422</v>
      </c>
      <c r="F97" s="1" t="s">
        <v>3461</v>
      </c>
      <c r="G97" s="1" t="s">
        <v>1804</v>
      </c>
      <c r="H97" s="12" t="s">
        <v>1648</v>
      </c>
      <c r="I97" s="1" t="s">
        <v>3461</v>
      </c>
      <c r="J97" s="1" t="s">
        <v>1804</v>
      </c>
      <c r="K97" s="12" t="s">
        <v>2202</v>
      </c>
      <c r="L97" s="1" t="s">
        <v>1860</v>
      </c>
      <c r="M97" s="5"/>
      <c r="N97" s="5">
        <v>3173995206</v>
      </c>
      <c r="O97" s="5" t="s">
        <v>3677</v>
      </c>
      <c r="P97" s="1" t="s">
        <v>2056</v>
      </c>
      <c r="Q97" s="1" t="s">
        <v>2111</v>
      </c>
      <c r="R97" t="s">
        <v>2314</v>
      </c>
      <c r="S97" t="str">
        <f t="shared" si="4"/>
        <v>('13','1','A',(depanombre = 'NORTE DE SANTANDER'), (muninombre = 'OCAÑA'), (depanombre = 'NORTE DE SANTANDER'), (muninombre = 'OCAÑA'), '37330711','HILDA ','ROSA','', 'ARENAS DURAN', '1972-01-05','CALLE 6N14 54 B. SAN JOSE', 'kellyariasarenas@gmail.com','2019-06-05','','3173995206','F'),</v>
      </c>
      <c r="T97" s="16" t="s">
        <v>3768</v>
      </c>
      <c r="U97" t="str">
        <f t="shared" si="5"/>
        <v xml:space="preserve"> insert into asociado (persid, tiesasid,asocfechaingreso ) VALUES ((SELECT persid FROM Persona WHERE persdocumento = '37330711'), 'A','2010-05-20');</v>
      </c>
      <c r="V97" t="str">
        <f t="shared" si="6"/>
        <v>HILDA  ROSA</v>
      </c>
      <c r="W97" t="str">
        <f t="shared" si="7"/>
        <v xml:space="preserve"> ARENAS DURAN</v>
      </c>
    </row>
    <row r="98" spans="1:23" x14ac:dyDescent="0.25">
      <c r="A98" s="5">
        <v>13373572</v>
      </c>
      <c r="B98" s="1" t="s">
        <v>3532</v>
      </c>
      <c r="C98" s="1" t="s">
        <v>3498</v>
      </c>
      <c r="D98" s="1"/>
      <c r="E98" s="1" t="s">
        <v>1423</v>
      </c>
      <c r="F98" s="1" t="s">
        <v>3461</v>
      </c>
      <c r="G98" s="1" t="s">
        <v>1804</v>
      </c>
      <c r="H98" s="12" t="s">
        <v>3656</v>
      </c>
      <c r="I98" s="1" t="s">
        <v>3461</v>
      </c>
      <c r="J98" s="1" t="s">
        <v>1804</v>
      </c>
      <c r="K98" s="12" t="s">
        <v>3656</v>
      </c>
      <c r="L98" s="1" t="s">
        <v>1861</v>
      </c>
      <c r="M98" s="5"/>
      <c r="N98" s="5">
        <v>3142137762</v>
      </c>
      <c r="O98" s="5"/>
      <c r="P98" s="1"/>
      <c r="Q98" s="1" t="s">
        <v>2110</v>
      </c>
      <c r="R98" t="s">
        <v>2314</v>
      </c>
      <c r="S98" t="str">
        <f t="shared" si="4"/>
        <v>('13','1','A',(depanombre = 'NORTE DE SANTANDER'), (muninombre = 'OCAÑA'), (depanombre = 'NORTE DE SANTANDER'), (muninombre = 'OCAÑA'), '13373572','HOLGER ','EMIRO','', 'PEREZ CARPIO', 'CURRENDATE','CLL 5 N. 7-06 CONVENCION', '','CURRENDATE','','3142137762','M'),</v>
      </c>
      <c r="T98" s="16" t="s">
        <v>2610</v>
      </c>
      <c r="U98" t="str">
        <f t="shared" si="5"/>
        <v xml:space="preserve"> insert into asociado (persid, tiesasid,asocfechaingreso ) VALUES ((SELECT persid FROM Persona WHERE persdocumento = '13373572'), 'A','2006-05-23');</v>
      </c>
      <c r="V98" t="str">
        <f t="shared" si="6"/>
        <v>HOLGER  EMIRO</v>
      </c>
      <c r="W98" t="str">
        <f t="shared" si="7"/>
        <v xml:space="preserve"> PEREZ CARPIO</v>
      </c>
    </row>
    <row r="99" spans="1:23" x14ac:dyDescent="0.25">
      <c r="A99" s="5">
        <v>13364398</v>
      </c>
      <c r="B99" s="1" t="s">
        <v>1277</v>
      </c>
      <c r="C99" s="1"/>
      <c r="D99" s="1"/>
      <c r="E99" s="1" t="s">
        <v>1424</v>
      </c>
      <c r="F99" s="1" t="s">
        <v>3461</v>
      </c>
      <c r="G99" s="1" t="s">
        <v>1804</v>
      </c>
      <c r="H99" s="12" t="s">
        <v>1649</v>
      </c>
      <c r="I99" s="1" t="s">
        <v>3461</v>
      </c>
      <c r="J99" s="1" t="s">
        <v>1804</v>
      </c>
      <c r="K99" s="12" t="s">
        <v>2203</v>
      </c>
      <c r="L99" s="1" t="s">
        <v>1862</v>
      </c>
      <c r="M99" s="5"/>
      <c r="N99" s="5">
        <v>3152074600</v>
      </c>
      <c r="O99" s="5" t="s">
        <v>3678</v>
      </c>
      <c r="P99" s="1" t="s">
        <v>2057</v>
      </c>
      <c r="Q99" s="1" t="s">
        <v>2110</v>
      </c>
      <c r="R99" t="s">
        <v>2314</v>
      </c>
      <c r="S99" t="str">
        <f t="shared" si="4"/>
        <v>('13','1','A',(depanombre = 'NORTE DE SANTANDER'), (muninombre = 'OCAÑA'), (depanombre = 'NORTE DE SANTANDER'), (muninombre = 'OCAÑA'), '13364398','HUBER','','', 'BAYONA SERRANO', '1960-01-10','CALL 11 3516 BUENOS AIRES', 'huberbayona83@gmail.com','1979-01-10','','3152074600','M'),</v>
      </c>
      <c r="T99" s="16" t="s">
        <v>3769</v>
      </c>
      <c r="U99" t="str">
        <f t="shared" si="5"/>
        <v xml:space="preserve"> insert into asociado (persid, tiesasid,asocfechaingreso ) VALUES ((SELECT persid FROM Persona WHERE persdocumento = '13364398'), 'A','2023-06-30');</v>
      </c>
      <c r="V99" t="str">
        <f t="shared" si="6"/>
        <v xml:space="preserve">HUBER </v>
      </c>
      <c r="W99" t="str">
        <f t="shared" si="7"/>
        <v xml:space="preserve"> BAYONA SERRANO</v>
      </c>
    </row>
    <row r="100" spans="1:23" x14ac:dyDescent="0.25">
      <c r="A100" s="5">
        <v>88184013</v>
      </c>
      <c r="B100" s="1" t="s">
        <v>3533</v>
      </c>
      <c r="C100" s="1" t="s">
        <v>3534</v>
      </c>
      <c r="D100" s="1"/>
      <c r="E100" s="1" t="s">
        <v>1425</v>
      </c>
      <c r="F100" s="1" t="s">
        <v>3461</v>
      </c>
      <c r="G100" s="1" t="s">
        <v>1979</v>
      </c>
      <c r="H100" s="12" t="s">
        <v>1650</v>
      </c>
      <c r="I100" s="1" t="s">
        <v>3461</v>
      </c>
      <c r="J100" s="1" t="s">
        <v>1804</v>
      </c>
      <c r="K100" s="12" t="s">
        <v>2204</v>
      </c>
      <c r="L100" s="1" t="s">
        <v>1863</v>
      </c>
      <c r="M100" s="5"/>
      <c r="N100" s="5">
        <v>3183922665</v>
      </c>
      <c r="O100" s="5"/>
      <c r="P100" s="1"/>
      <c r="Q100" s="1" t="s">
        <v>2110</v>
      </c>
      <c r="R100" t="s">
        <v>2314</v>
      </c>
      <c r="S100" t="str">
        <f t="shared" si="4"/>
        <v>('13','1','A',(depanombre = 'NORTE DE SANTANDER'), (muninombre = 'LA PLAYA'), (depanombre = 'NORTE DE SANTANDER'), (muninombre = 'OCAÑA'), '88184013','ISAAC ','TYEIR','', 'RINCON GARCIA', '1984-09-29','VEREDA ARATOQUE', '','2002-11-05','','3183922665','M'),</v>
      </c>
      <c r="T100" s="16" t="s">
        <v>3770</v>
      </c>
      <c r="U100" t="str">
        <f t="shared" si="5"/>
        <v xml:space="preserve"> insert into asociado (persid, tiesasid,asocfechaingreso ) VALUES ((SELECT persid FROM Persona WHERE persdocumento = '88184013'), 'A','2019-09-10');</v>
      </c>
      <c r="V100" t="str">
        <f t="shared" si="6"/>
        <v>ISAAC  TYEIR</v>
      </c>
      <c r="W100" t="str">
        <f t="shared" si="7"/>
        <v xml:space="preserve"> RINCON GARCIA</v>
      </c>
    </row>
    <row r="101" spans="1:23" x14ac:dyDescent="0.25">
      <c r="A101" s="5">
        <v>37339446</v>
      </c>
      <c r="B101" s="1" t="s">
        <v>1278</v>
      </c>
      <c r="C101" s="1"/>
      <c r="D101" s="1"/>
      <c r="E101" s="1" t="s">
        <v>1426</v>
      </c>
      <c r="F101" s="1" t="s">
        <v>3461</v>
      </c>
      <c r="G101" s="1" t="s">
        <v>1804</v>
      </c>
      <c r="H101" s="12" t="s">
        <v>1651</v>
      </c>
      <c r="I101" s="1" t="s">
        <v>3461</v>
      </c>
      <c r="J101" s="1" t="s">
        <v>1804</v>
      </c>
      <c r="K101" s="12" t="s">
        <v>2205</v>
      </c>
      <c r="L101" s="1" t="s">
        <v>1864</v>
      </c>
      <c r="M101" s="5"/>
      <c r="N101" s="5">
        <v>3162755961</v>
      </c>
      <c r="O101" s="5" t="s">
        <v>2058</v>
      </c>
      <c r="P101" s="1" t="s">
        <v>2058</v>
      </c>
      <c r="Q101" s="1" t="s">
        <v>2111</v>
      </c>
      <c r="R101" t="s">
        <v>2314</v>
      </c>
      <c r="S101" t="str">
        <f t="shared" si="4"/>
        <v>('13','1','A',(depanombre = 'NORTE DE SANTANDER'), (muninombre = 'OCAÑA'), (depanombre = 'NORTE DE SANTANDER'), (muninombre = 'OCAÑA'), '37339446','JACQUELINE','','', 'ANGARITA VILLAREAL', '1982-12-23','CALL 12 #295 12 DE OCTUBRE', 'jacqueja1982@hotmail.com','2001-05-08','','3162755961','F'),</v>
      </c>
      <c r="T101" s="16" t="s">
        <v>3759</v>
      </c>
      <c r="U101" t="str">
        <f t="shared" si="5"/>
        <v xml:space="preserve"> insert into asociado (persid, tiesasid,asocfechaingreso ) VALUES ((SELECT persid FROM Persona WHERE persdocumento = '37339446'), 'A','2023-06-26');</v>
      </c>
      <c r="V101" t="str">
        <f t="shared" si="6"/>
        <v xml:space="preserve">JACQUELINE </v>
      </c>
      <c r="W101" t="str">
        <f t="shared" si="7"/>
        <v xml:space="preserve"> ANGARITA VILLAREAL</v>
      </c>
    </row>
    <row r="102" spans="1:23" x14ac:dyDescent="0.25">
      <c r="A102" s="5">
        <v>13175449</v>
      </c>
      <c r="B102" s="1" t="s">
        <v>3541</v>
      </c>
      <c r="C102" s="1" t="s">
        <v>3529</v>
      </c>
      <c r="D102" s="1"/>
      <c r="E102" s="1" t="s">
        <v>1427</v>
      </c>
      <c r="F102" s="1" t="s">
        <v>3461</v>
      </c>
      <c r="G102" s="1" t="s">
        <v>1804</v>
      </c>
      <c r="H102" s="12" t="s">
        <v>3656</v>
      </c>
      <c r="I102" s="1" t="s">
        <v>3461</v>
      </c>
      <c r="J102" s="1" t="s">
        <v>1804</v>
      </c>
      <c r="K102" s="12" t="s">
        <v>3656</v>
      </c>
      <c r="L102" s="1" t="s">
        <v>1865</v>
      </c>
      <c r="M102" s="5">
        <v>3174990827</v>
      </c>
      <c r="N102" s="5">
        <v>3204603131</v>
      </c>
      <c r="O102" s="5" t="s">
        <v>3679</v>
      </c>
      <c r="P102" s="1" t="s">
        <v>2059</v>
      </c>
      <c r="Q102" s="1" t="s">
        <v>2110</v>
      </c>
      <c r="R102" t="s">
        <v>2314</v>
      </c>
      <c r="S102" t="str">
        <f t="shared" si="4"/>
        <v>('13','1','A',(depanombre = 'NORTE DE SANTANDER'), (muninombre = 'OCAÑA'), (depanombre = 'NORTE DE SANTANDER'), (muninombre = 'OCAÑA'), '13175449','JAIDER ','ALVEIRO','', 'GERARDINO SANCHEZ', 'CURRENDATE','CRA 29 #8A-51 JARDIN DE LA ROSA', 'geraldinijider8@gmail.com','CURRENDATE','3174990827','3204603131','M'),</v>
      </c>
      <c r="T102" s="16" t="s">
        <v>3771</v>
      </c>
      <c r="U102" t="str">
        <f t="shared" si="5"/>
        <v xml:space="preserve"> insert into asociado (persid, tiesasid,asocfechaingreso ) VALUES ((SELECT persid FROM Persona WHERE persdocumento = '13175449'), 'A','2011-04-01');</v>
      </c>
      <c r="V102" t="str">
        <f t="shared" si="6"/>
        <v>JAIDER  ALVEIRO</v>
      </c>
      <c r="W102" t="str">
        <f t="shared" si="7"/>
        <v xml:space="preserve"> GERARDINO SANCHEZ</v>
      </c>
    </row>
    <row r="103" spans="1:23" x14ac:dyDescent="0.25">
      <c r="A103" s="5">
        <v>1091654499</v>
      </c>
      <c r="B103" s="1" t="s">
        <v>1279</v>
      </c>
      <c r="C103" s="1"/>
      <c r="D103" s="1"/>
      <c r="E103" s="1" t="s">
        <v>1428</v>
      </c>
      <c r="F103" s="1" t="s">
        <v>3461</v>
      </c>
      <c r="G103" s="1" t="s">
        <v>1804</v>
      </c>
      <c r="H103" s="12" t="s">
        <v>1652</v>
      </c>
      <c r="I103" s="1" t="s">
        <v>3461</v>
      </c>
      <c r="J103" s="1" t="s">
        <v>1804</v>
      </c>
      <c r="K103" s="12" t="s">
        <v>1652</v>
      </c>
      <c r="L103" s="1" t="s">
        <v>1866</v>
      </c>
      <c r="M103" s="5"/>
      <c r="N103" s="5">
        <v>3102451188</v>
      </c>
      <c r="O103" s="5"/>
      <c r="P103" s="1"/>
      <c r="Q103" s="1" t="s">
        <v>2110</v>
      </c>
      <c r="R103" t="s">
        <v>2314</v>
      </c>
      <c r="S103" t="str">
        <f t="shared" si="4"/>
        <v>('13','1','A',(depanombre = 'NORTE DE SANTANDER'), (muninombre = 'OCAÑA'), (depanombre = 'NORTE DE SANTANDER'), (muninombre = 'OCAÑA'), '1091654499','JAIME','','', 'RUEDAS CARRASCAL', '2011-08-19','CALLE 6 # 16A-84 B. SANTA BARBARA', '','2011-08-19','','3102451188','M'),</v>
      </c>
      <c r="T103" s="16" t="s">
        <v>2555</v>
      </c>
      <c r="U103" t="str">
        <f t="shared" si="5"/>
        <v xml:space="preserve"> insert into asociado (persid, tiesasid,asocfechaingreso ) VALUES ((SELECT persid FROM Persona WHERE persdocumento = '1091654499'), 'A','2022-05-11');</v>
      </c>
      <c r="V103" t="str">
        <f t="shared" si="6"/>
        <v xml:space="preserve">JAIME </v>
      </c>
      <c r="W103" t="str">
        <f t="shared" si="7"/>
        <v xml:space="preserve"> RUEDAS CARRASCAL</v>
      </c>
    </row>
    <row r="104" spans="1:23" x14ac:dyDescent="0.25">
      <c r="A104" s="5">
        <v>1065575215</v>
      </c>
      <c r="B104" s="1" t="s">
        <v>1280</v>
      </c>
      <c r="C104" s="1"/>
      <c r="D104" s="1"/>
      <c r="E104" s="1" t="s">
        <v>1429</v>
      </c>
      <c r="F104" s="1" t="s">
        <v>1250</v>
      </c>
      <c r="G104" s="1" t="s">
        <v>2120</v>
      </c>
      <c r="H104" s="12" t="s">
        <v>1653</v>
      </c>
      <c r="I104" s="1" t="s">
        <v>3461</v>
      </c>
      <c r="J104" s="1" t="s">
        <v>1804</v>
      </c>
      <c r="K104" s="12" t="s">
        <v>2206</v>
      </c>
      <c r="L104" s="1" t="s">
        <v>1867</v>
      </c>
      <c r="M104" s="5"/>
      <c r="N104" s="5">
        <v>3227617318</v>
      </c>
      <c r="O104" s="5"/>
      <c r="P104" s="1"/>
      <c r="Q104" s="1" t="s">
        <v>2110</v>
      </c>
      <c r="R104" t="s">
        <v>2314</v>
      </c>
      <c r="S104" t="str">
        <f t="shared" si="4"/>
        <v>('13','1','A',(depanombre = 'CESAR'), (muninombre = 'VALLEDUPAR'), (depanombre = 'NORTE DE SANTANDER'), (muninombre = 'OCAÑA'), '1065575215','JAIRO','','', 'CAÑIZARES GUEVARA', '1984-12-09','LA SARANDA MANZANA LOTE 8', '','2004-10-12','','3227617318','M'),</v>
      </c>
      <c r="T104" s="16" t="s">
        <v>3772</v>
      </c>
      <c r="U104" t="str">
        <f t="shared" si="5"/>
        <v xml:space="preserve"> insert into asociado (persid, tiesasid,asocfechaingreso ) VALUES ((SELECT persid FROM Persona WHERE persdocumento = '1065575215'), 'A','2022-09-08');</v>
      </c>
      <c r="V104" t="str">
        <f t="shared" si="6"/>
        <v xml:space="preserve">JAIRO </v>
      </c>
      <c r="W104" t="str">
        <f t="shared" si="7"/>
        <v xml:space="preserve"> CAÑIZARES GUEVARA</v>
      </c>
    </row>
    <row r="105" spans="1:23" x14ac:dyDescent="0.25">
      <c r="A105" s="5">
        <v>13360977</v>
      </c>
      <c r="B105" s="1" t="s">
        <v>3598</v>
      </c>
      <c r="C105" s="1" t="s">
        <v>3464</v>
      </c>
      <c r="D105" s="1"/>
      <c r="E105" s="1" t="s">
        <v>1398</v>
      </c>
      <c r="F105" s="1" t="s">
        <v>3461</v>
      </c>
      <c r="G105" s="1" t="s">
        <v>1804</v>
      </c>
      <c r="H105" s="12" t="s">
        <v>3656</v>
      </c>
      <c r="I105" s="1" t="s">
        <v>3461</v>
      </c>
      <c r="J105" s="1" t="s">
        <v>1804</v>
      </c>
      <c r="K105" s="12" t="s">
        <v>3656</v>
      </c>
      <c r="L105" s="1" t="s">
        <v>1868</v>
      </c>
      <c r="M105" s="5"/>
      <c r="N105" s="5">
        <v>3166905432</v>
      </c>
      <c r="O105" s="5"/>
      <c r="P105" s="1"/>
      <c r="Q105" s="1" t="s">
        <v>2111</v>
      </c>
      <c r="R105" t="s">
        <v>2314</v>
      </c>
      <c r="S105" t="str">
        <f t="shared" si="4"/>
        <v>('13','1','A',(depanombre = 'NORTE DE SANTANDER'), (muninombre = 'OCAÑA'), (depanombre = 'NORTE DE SANTANDER'), (muninombre = 'OCAÑA'), '13360977','JAIRO ','ANTONIO','', 'CASTRO PEREZ', 'CURRENDATE','CALLE 22 9 21 BARRIO EL BAMBO', '','CURRENDATE','','3166905432','F'),</v>
      </c>
      <c r="T105" s="16" t="s">
        <v>3773</v>
      </c>
      <c r="U105" t="str">
        <f t="shared" si="5"/>
        <v xml:space="preserve"> insert into asociado (persid, tiesasid,asocfechaingreso ) VALUES ((SELECT persid FROM Persona WHERE persdocumento = '13360977'), 'A','2012-02-08');</v>
      </c>
      <c r="V105" t="str">
        <f t="shared" si="6"/>
        <v>JAIRO  ANTONIO</v>
      </c>
      <c r="W105" t="str">
        <f t="shared" si="7"/>
        <v xml:space="preserve"> CASTRO PEREZ</v>
      </c>
    </row>
    <row r="106" spans="1:23" x14ac:dyDescent="0.25">
      <c r="A106" s="5">
        <v>13166960</v>
      </c>
      <c r="B106" s="1" t="s">
        <v>3599</v>
      </c>
      <c r="C106" s="1" t="s">
        <v>3535</v>
      </c>
      <c r="D106" s="1"/>
      <c r="E106" s="1" t="s">
        <v>1430</v>
      </c>
      <c r="F106" s="1" t="s">
        <v>3461</v>
      </c>
      <c r="G106" s="1" t="s">
        <v>1804</v>
      </c>
      <c r="H106" s="12" t="s">
        <v>1654</v>
      </c>
      <c r="I106" s="1" t="s">
        <v>3461</v>
      </c>
      <c r="J106" s="1" t="s">
        <v>1804</v>
      </c>
      <c r="K106" s="12" t="s">
        <v>1654</v>
      </c>
      <c r="L106" s="1" t="s">
        <v>1869</v>
      </c>
      <c r="M106" s="5"/>
      <c r="N106" s="5">
        <v>3142144028</v>
      </c>
      <c r="O106" s="5" t="s">
        <v>2060</v>
      </c>
      <c r="P106" s="1" t="s">
        <v>2060</v>
      </c>
      <c r="Q106" s="1" t="s">
        <v>2110</v>
      </c>
      <c r="R106" t="s">
        <v>2314</v>
      </c>
      <c r="S106" t="str">
        <f t="shared" si="4"/>
        <v>('13','1','A',(depanombre = 'NORTE DE SANTANDER'), (muninombre = 'OCAÑA'), (depanombre = 'NORTE DE SANTANDER'), (muninombre = 'OCAÑA'), '13166960','JANER ','ALBERTO','', 'VERGEL MOLINA', '2024-04-03','KRA 10 N. # 12-48 CARRETERA CENTRAL', 'janeralbertoverjelmolina16037@gmail.com','2024-04-03','','3142144028','M'),</v>
      </c>
      <c r="T106" s="16" t="s">
        <v>2567</v>
      </c>
      <c r="U106" t="str">
        <f t="shared" si="5"/>
        <v xml:space="preserve"> insert into asociado (persid, tiesasid,asocfechaingreso ) VALUES ((SELECT persid FROM Persona WHERE persdocumento = '13166960'), 'A','2008-03-04');</v>
      </c>
      <c r="V106" t="str">
        <f t="shared" si="6"/>
        <v>JANER  ALBERTO</v>
      </c>
      <c r="W106" t="str">
        <f t="shared" si="7"/>
        <v xml:space="preserve"> VERGEL MOLINA</v>
      </c>
    </row>
    <row r="107" spans="1:23" x14ac:dyDescent="0.25">
      <c r="A107" s="5">
        <v>88135331</v>
      </c>
      <c r="B107" s="1" t="s">
        <v>3574</v>
      </c>
      <c r="C107" s="1" t="s">
        <v>3536</v>
      </c>
      <c r="D107" s="1"/>
      <c r="E107" s="1" t="s">
        <v>1350</v>
      </c>
      <c r="F107" s="1" t="s">
        <v>3461</v>
      </c>
      <c r="G107" s="1" t="s">
        <v>1804</v>
      </c>
      <c r="H107" s="12" t="s">
        <v>1655</v>
      </c>
      <c r="I107" s="1" t="s">
        <v>3461</v>
      </c>
      <c r="J107" s="1" t="s">
        <v>1804</v>
      </c>
      <c r="K107" s="12" t="s">
        <v>2207</v>
      </c>
      <c r="L107" s="1" t="s">
        <v>1870</v>
      </c>
      <c r="M107" s="5"/>
      <c r="N107" s="5">
        <v>3154035525</v>
      </c>
      <c r="O107" s="5" t="s">
        <v>2061</v>
      </c>
      <c r="P107" s="1" t="s">
        <v>2061</v>
      </c>
      <c r="Q107" s="1" t="s">
        <v>2110</v>
      </c>
      <c r="R107" t="s">
        <v>2314</v>
      </c>
      <c r="S107" t="str">
        <f t="shared" si="4"/>
        <v>('13','1','A',(depanombre = 'NORTE DE SANTANDER'), (muninombre = 'OCAÑA'), (depanombre = 'NORTE DE SANTANDER'), (muninombre = 'OCAÑA'), '88135331','JESUS ','ADOLFO','', 'PEREZ GALLARDO', '1962-05-29','VEREDA MACIEGAS LA PLAYA', 'jadolfoperez10@gmail.com','1980-09-24','','3154035525','M'),</v>
      </c>
      <c r="T107" s="16" t="s">
        <v>3774</v>
      </c>
      <c r="U107" t="str">
        <f t="shared" si="5"/>
        <v xml:space="preserve"> insert into asociado (persid, tiesasid,asocfechaingreso ) VALUES ((SELECT persid FROM Persona WHERE persdocumento = '88135331'), 'A','1994-02-16');</v>
      </c>
      <c r="V107" t="str">
        <f t="shared" si="6"/>
        <v>JESUS  ADOLFO</v>
      </c>
      <c r="W107" t="str">
        <f t="shared" si="7"/>
        <v xml:space="preserve"> PEREZ GALLARDO</v>
      </c>
    </row>
    <row r="108" spans="1:23" x14ac:dyDescent="0.25">
      <c r="A108" s="5">
        <v>88279724</v>
      </c>
      <c r="B108" s="1" t="s">
        <v>3574</v>
      </c>
      <c r="C108" s="1" t="s">
        <v>3537</v>
      </c>
      <c r="D108" s="1"/>
      <c r="E108" s="1" t="s">
        <v>1431</v>
      </c>
      <c r="F108" s="1" t="s">
        <v>3461</v>
      </c>
      <c r="G108" s="1" t="s">
        <v>2115</v>
      </c>
      <c r="H108" s="12" t="s">
        <v>1654</v>
      </c>
      <c r="I108" s="1" t="s">
        <v>3461</v>
      </c>
      <c r="J108" s="1" t="s">
        <v>1804</v>
      </c>
      <c r="K108" s="12" t="s">
        <v>1654</v>
      </c>
      <c r="L108" s="1" t="s">
        <v>1871</v>
      </c>
      <c r="M108" s="5">
        <v>5612245</v>
      </c>
      <c r="N108" s="5">
        <v>3183926419</v>
      </c>
      <c r="O108" s="5" t="s">
        <v>2062</v>
      </c>
      <c r="P108" s="1" t="s">
        <v>2062</v>
      </c>
      <c r="Q108" s="1" t="s">
        <v>2110</v>
      </c>
      <c r="R108" t="s">
        <v>2314</v>
      </c>
      <c r="S108" t="str">
        <f t="shared" si="4"/>
        <v>('13','1','A',(depanombre = 'NORTE DE SANTANDER'), (muninombre = 'NO DISPONIBLE'), (depanombre = 'NORTE DE SANTANDER'), (muninombre = 'OCAÑA'), '88279724','JESUS ','ALIRIO','', 'SANCHEZ ANGARITA', '2024-04-03','TRANSVERSAL 28 N. 11-28 LA CRISTALINA BARRIO EL CARMEN', 'sanchezangaritajesusalirio@gmail.com','2024-04-03','5612245','3183926419','M'),</v>
      </c>
      <c r="T108" s="16" t="s">
        <v>3775</v>
      </c>
      <c r="U108" t="str">
        <f t="shared" si="5"/>
        <v xml:space="preserve"> insert into asociado (persid, tiesasid,asocfechaingreso ) VALUES ((SELECT persid FROM Persona WHERE persdocumento = '88279724'), 'A','2002-04-09');</v>
      </c>
      <c r="V108" t="str">
        <f t="shared" si="6"/>
        <v>JESUS  ALIRIO</v>
      </c>
      <c r="W108" t="str">
        <f t="shared" si="7"/>
        <v xml:space="preserve"> SANCHEZ ANGARITA</v>
      </c>
    </row>
    <row r="109" spans="1:23" x14ac:dyDescent="0.25">
      <c r="A109" s="5">
        <v>1091652388</v>
      </c>
      <c r="B109" s="1" t="s">
        <v>3497</v>
      </c>
      <c r="C109" s="1" t="s">
        <v>3538</v>
      </c>
      <c r="D109" s="1"/>
      <c r="E109" s="1" t="s">
        <v>1432</v>
      </c>
      <c r="F109" s="1" t="s">
        <v>3461</v>
      </c>
      <c r="G109" s="1" t="s">
        <v>2118</v>
      </c>
      <c r="H109" s="12" t="s">
        <v>1656</v>
      </c>
      <c r="I109" s="1" t="s">
        <v>3461</v>
      </c>
      <c r="J109" s="1" t="s">
        <v>1804</v>
      </c>
      <c r="K109" s="12" t="s">
        <v>2208</v>
      </c>
      <c r="L109" s="1" t="s">
        <v>1872</v>
      </c>
      <c r="M109" s="5"/>
      <c r="N109" s="5">
        <v>3227698467</v>
      </c>
      <c r="O109" s="5" t="s">
        <v>3680</v>
      </c>
      <c r="P109" s="1" t="s">
        <v>2063</v>
      </c>
      <c r="Q109" s="1" t="s">
        <v>2110</v>
      </c>
      <c r="R109" t="s">
        <v>2314</v>
      </c>
      <c r="S109" t="str">
        <f t="shared" si="4"/>
        <v>('13','1','A',(depanombre = 'NORTE DE SANTANDER'), (muninombre = 'SAN CALIXTO'), (depanombre = 'NORTE DE SANTANDER'), (muninombre = 'OCAÑA'), '1091652388','JESUS','ANGEL','', 'AMAYA NAVARRO', '1985-12-19','B/ LA ZARANDA CASA 55', 'jesusamaya6262@gmail.com','2004-02-10','','3227698467','M'),</v>
      </c>
      <c r="T109" s="16" t="s">
        <v>3776</v>
      </c>
      <c r="U109" t="str">
        <f t="shared" si="5"/>
        <v xml:space="preserve"> insert into asociado (persid, tiesasid,asocfechaingreso ) VALUES ((SELECT persid FROM Persona WHERE persdocumento = '1091652388'), 'A','2022-03-17');</v>
      </c>
      <c r="V109" t="str">
        <f t="shared" si="6"/>
        <v>JESUS ANGEL</v>
      </c>
      <c r="W109" t="str">
        <f t="shared" si="7"/>
        <v xml:space="preserve"> AMAYA NAVARRO</v>
      </c>
    </row>
    <row r="110" spans="1:23" x14ac:dyDescent="0.25">
      <c r="A110" s="5">
        <v>88148433</v>
      </c>
      <c r="B110" s="1" t="s">
        <v>3574</v>
      </c>
      <c r="C110" s="1" t="s">
        <v>3464</v>
      </c>
      <c r="D110" s="1"/>
      <c r="E110" s="1" t="s">
        <v>1433</v>
      </c>
      <c r="F110" s="1" t="s">
        <v>3461</v>
      </c>
      <c r="G110" s="1" t="s">
        <v>2121</v>
      </c>
      <c r="H110" s="12" t="s">
        <v>1657</v>
      </c>
      <c r="I110" s="1" t="s">
        <v>3461</v>
      </c>
      <c r="J110" s="1" t="s">
        <v>1804</v>
      </c>
      <c r="K110" s="12" t="s">
        <v>2209</v>
      </c>
      <c r="L110" s="1" t="s">
        <v>1873</v>
      </c>
      <c r="M110" s="5">
        <v>5695073</v>
      </c>
      <c r="N110" s="5">
        <v>3116808782</v>
      </c>
      <c r="O110" s="5" t="s">
        <v>3681</v>
      </c>
      <c r="P110" s="1" t="s">
        <v>2064</v>
      </c>
      <c r="Q110" s="1" t="s">
        <v>2110</v>
      </c>
      <c r="R110" t="s">
        <v>2314</v>
      </c>
      <c r="S110" t="str">
        <f t="shared" si="4"/>
        <v>('13','1','A',(depanombre = 'NORTE DE SANTANDER'), (muninombre = 'ABREGO'), (depanombre = 'NORTE DE SANTANDER'), (muninombre = 'OCAÑA'), '88148433','JESUS ','ANTONIO','', 'VERGEL NAVARRO', '1966-06-12','CRA 10 #13-66 JORGE ELIECER', 'antoniovergel694@gmail.com','1984-09-18','5695073','3116808782','M'),</v>
      </c>
      <c r="T110" s="16" t="s">
        <v>3777</v>
      </c>
      <c r="U110" t="str">
        <f t="shared" si="5"/>
        <v xml:space="preserve"> insert into asociado (persid, tiesasid,asocfechaingreso ) VALUES ((SELECT persid FROM Persona WHERE persdocumento = '88148433'), 'A','2023-08-23');</v>
      </c>
      <c r="V110" t="str">
        <f t="shared" si="6"/>
        <v>JESUS  ANTONIO</v>
      </c>
      <c r="W110" t="str">
        <f t="shared" si="7"/>
        <v xml:space="preserve"> VERGEL NAVARRO</v>
      </c>
    </row>
    <row r="111" spans="1:23" x14ac:dyDescent="0.25">
      <c r="A111" s="5">
        <v>1091592017</v>
      </c>
      <c r="B111" s="1" t="s">
        <v>3497</v>
      </c>
      <c r="C111" s="1" t="s">
        <v>3504</v>
      </c>
      <c r="D111" s="1"/>
      <c r="E111" s="1" t="s">
        <v>1434</v>
      </c>
      <c r="F111" s="1" t="s">
        <v>3461</v>
      </c>
      <c r="G111" s="1" t="s">
        <v>1979</v>
      </c>
      <c r="H111" s="12" t="s">
        <v>1658</v>
      </c>
      <c r="I111" s="1" t="s">
        <v>3461</v>
      </c>
      <c r="J111" s="1" t="s">
        <v>1804</v>
      </c>
      <c r="K111" s="12" t="s">
        <v>2210</v>
      </c>
      <c r="L111" s="1" t="s">
        <v>1874</v>
      </c>
      <c r="M111" s="5"/>
      <c r="N111" s="5">
        <v>3204711222</v>
      </c>
      <c r="O111" s="5" t="s">
        <v>2065</v>
      </c>
      <c r="P111" s="1" t="s">
        <v>2065</v>
      </c>
      <c r="Q111" s="1" t="s">
        <v>2110</v>
      </c>
      <c r="R111" t="s">
        <v>2314</v>
      </c>
      <c r="S111" t="str">
        <f t="shared" si="4"/>
        <v>('13','1','A',(depanombre = 'NORTE DE SANTANDER'), (muninombre = 'LA PLAYA'), (depanombre = 'NORTE DE SANTANDER'), (muninombre = 'OCAÑA'), '1091592017','JESUS','ARMANDO','', 'RINCON CARRASCAL', '1985-01-17','VEREDA ARATOQUE LA PLAYA', 'armandoymaryuri1710@gmail.com','2004-01-27','','3204711222','M'),</v>
      </c>
      <c r="T111" s="16" t="s">
        <v>2513</v>
      </c>
      <c r="U111" t="str">
        <f t="shared" si="5"/>
        <v xml:space="preserve"> insert into asociado (persid, tiesasid,asocfechaingreso ) VALUES ((SELECT persid FROM Persona WHERE persdocumento = '1091592017'), 'A','2016-11-10');</v>
      </c>
      <c r="V111" t="str">
        <f t="shared" si="6"/>
        <v>JESUS ARMANDO</v>
      </c>
      <c r="W111" t="str">
        <f t="shared" si="7"/>
        <v xml:space="preserve"> RINCON CARRASCAL</v>
      </c>
    </row>
    <row r="112" spans="1:23" x14ac:dyDescent="0.25">
      <c r="A112" s="5">
        <v>5471030</v>
      </c>
      <c r="B112" s="1" t="s">
        <v>3574</v>
      </c>
      <c r="C112" s="1" t="s">
        <v>3539</v>
      </c>
      <c r="D112" s="1"/>
      <c r="E112" s="1" t="s">
        <v>1435</v>
      </c>
      <c r="F112" s="1" t="s">
        <v>3461</v>
      </c>
      <c r="G112" s="1" t="s">
        <v>1804</v>
      </c>
      <c r="H112" s="12" t="s">
        <v>1659</v>
      </c>
      <c r="I112" s="1" t="s">
        <v>3461</v>
      </c>
      <c r="J112" s="1" t="s">
        <v>1804</v>
      </c>
      <c r="K112" s="12" t="s">
        <v>2211</v>
      </c>
      <c r="L112" s="1" t="s">
        <v>1773</v>
      </c>
      <c r="M112" s="5"/>
      <c r="N112" s="5">
        <v>3014107858</v>
      </c>
      <c r="O112" s="5"/>
      <c r="P112" s="1"/>
      <c r="Q112" s="1" t="s">
        <v>2110</v>
      </c>
      <c r="R112" t="s">
        <v>2314</v>
      </c>
      <c r="S112" t="str">
        <f t="shared" si="4"/>
        <v>('13','1','A',(depanombre = 'NORTE DE SANTANDER'), (muninombre = 'OCAÑA'), (depanombre = 'NORTE DE SANTANDER'), (muninombre = 'OCAÑA'), '5471030','JESUS ','EMEL','', 'ASCANIO ORTIZ', '1981-05-11','HACARI', '','2000-07-12','','3014107858','M'),</v>
      </c>
      <c r="T112" s="16" t="s">
        <v>3778</v>
      </c>
      <c r="U112" t="str">
        <f t="shared" si="5"/>
        <v xml:space="preserve"> insert into asociado (persid, tiesasid,asocfechaingreso ) VALUES ((SELECT persid FROM Persona WHERE persdocumento = '5471030'), 'A','2021-10-28');</v>
      </c>
      <c r="V112" t="str">
        <f t="shared" si="6"/>
        <v>JESUS  EMEL</v>
      </c>
      <c r="W112" t="str">
        <f t="shared" si="7"/>
        <v xml:space="preserve"> ASCANIO ORTIZ</v>
      </c>
    </row>
    <row r="113" spans="1:23" x14ac:dyDescent="0.25">
      <c r="A113" s="5">
        <v>5472327</v>
      </c>
      <c r="B113" s="1" t="s">
        <v>3600</v>
      </c>
      <c r="C113" s="1" t="s">
        <v>3540</v>
      </c>
      <c r="D113" s="1"/>
      <c r="E113" s="1" t="s">
        <v>1436</v>
      </c>
      <c r="F113" s="1" t="s">
        <v>3461</v>
      </c>
      <c r="G113" s="1" t="s">
        <v>1804</v>
      </c>
      <c r="H113" s="12" t="s">
        <v>1660</v>
      </c>
      <c r="I113" s="1" t="s">
        <v>3461</v>
      </c>
      <c r="J113" s="1" t="s">
        <v>1804</v>
      </c>
      <c r="K113" s="12" t="s">
        <v>2212</v>
      </c>
      <c r="L113" s="1" t="s">
        <v>1875</v>
      </c>
      <c r="M113" s="5"/>
      <c r="N113" s="5">
        <v>3102142890</v>
      </c>
      <c r="O113" s="5" t="s">
        <v>3682</v>
      </c>
      <c r="P113" s="1" t="s">
        <v>2066</v>
      </c>
      <c r="Q113" s="1" t="s">
        <v>2110</v>
      </c>
      <c r="R113" t="s">
        <v>2314</v>
      </c>
      <c r="S113" t="str">
        <f t="shared" si="4"/>
        <v>('13','1','A',(depanombre = 'NORTE DE SANTANDER'), (muninombre = 'OCAÑA'), (depanombre = 'NORTE DE SANTANDER'), (muninombre = 'OCAÑA'), '5472327','JHON ','HEINER','', 'BAYONA ARDILA', '1993-02-17','EL CARBON', 'bayonajhon05@gmail.com','2001-03-15','','3102142890','M'),</v>
      </c>
      <c r="T113" s="16" t="s">
        <v>3779</v>
      </c>
      <c r="U113" t="str">
        <f t="shared" si="5"/>
        <v xml:space="preserve"> insert into asociado (persid, tiesasid,asocfechaingreso ) VALUES ((SELECT persid FROM Persona WHERE persdocumento = '5472327'), 'A','2024-02-21');</v>
      </c>
      <c r="V113" t="str">
        <f t="shared" si="6"/>
        <v>JHON  HEINER</v>
      </c>
      <c r="W113" t="str">
        <f t="shared" si="7"/>
        <v xml:space="preserve"> BAYONA ARDILA</v>
      </c>
    </row>
    <row r="114" spans="1:23" x14ac:dyDescent="0.25">
      <c r="A114" s="5">
        <v>13177086</v>
      </c>
      <c r="B114" s="1" t="s">
        <v>3600</v>
      </c>
      <c r="C114" s="1" t="s">
        <v>1280</v>
      </c>
      <c r="D114" s="1"/>
      <c r="E114" s="1" t="s">
        <v>1373</v>
      </c>
      <c r="F114" s="1" t="s">
        <v>3461</v>
      </c>
      <c r="G114" s="1" t="s">
        <v>1804</v>
      </c>
      <c r="H114" s="12" t="s">
        <v>1661</v>
      </c>
      <c r="I114" s="1" t="s">
        <v>3461</v>
      </c>
      <c r="J114" s="1" t="s">
        <v>1804</v>
      </c>
      <c r="K114" s="12" t="s">
        <v>2213</v>
      </c>
      <c r="L114" s="1" t="s">
        <v>1876</v>
      </c>
      <c r="M114" s="5">
        <v>3178606616</v>
      </c>
      <c r="N114" s="5">
        <v>3124065870</v>
      </c>
      <c r="O114" s="5" t="s">
        <v>2067</v>
      </c>
      <c r="P114" s="1" t="s">
        <v>2067</v>
      </c>
      <c r="Q114" s="1" t="s">
        <v>2110</v>
      </c>
      <c r="R114" t="s">
        <v>2314</v>
      </c>
      <c r="S114" t="str">
        <f t="shared" si="4"/>
        <v>('13','1','A',(depanombre = 'NORTE DE SANTANDER'), (muninombre = 'OCAÑA'), (depanombre = 'NORTE DE SANTANDER'), (muninombre = 'OCAÑA'), '13177086','JHON ','JAIRO','', 'AREVALO BAYONA', '1984-01-22','CALLE 2 NÂ° 16B 52 BARRIO JUAN XXIII', 'autolimpica@hotmail.com','2002-10-22','3178606616','3124065870','M'),</v>
      </c>
      <c r="T114" s="16" t="s">
        <v>3780</v>
      </c>
      <c r="U114" t="str">
        <f t="shared" si="5"/>
        <v xml:space="preserve"> insert into asociado (persid, tiesasid,asocfechaingreso ) VALUES ((SELECT persid FROM Persona WHERE persdocumento = '13177086'), 'A','2015-05-28');</v>
      </c>
      <c r="V114" t="str">
        <f t="shared" si="6"/>
        <v>JHON  JAIRO</v>
      </c>
      <c r="W114" t="str">
        <f t="shared" si="7"/>
        <v xml:space="preserve"> AREVALO BAYONA</v>
      </c>
    </row>
    <row r="115" spans="1:23" x14ac:dyDescent="0.25">
      <c r="A115" s="5">
        <v>88280622</v>
      </c>
      <c r="B115" s="1" t="s">
        <v>3600</v>
      </c>
      <c r="C115" s="1" t="s">
        <v>1280</v>
      </c>
      <c r="D115" s="1"/>
      <c r="E115" s="1" t="s">
        <v>1437</v>
      </c>
      <c r="F115" s="1" t="s">
        <v>3461</v>
      </c>
      <c r="G115" s="1" t="s">
        <v>1804</v>
      </c>
      <c r="H115" s="12" t="s">
        <v>1662</v>
      </c>
      <c r="I115" s="1" t="s">
        <v>3461</v>
      </c>
      <c r="J115" s="1" t="s">
        <v>1804</v>
      </c>
      <c r="K115" s="12" t="s">
        <v>2214</v>
      </c>
      <c r="L115" s="1" t="s">
        <v>1877</v>
      </c>
      <c r="M115" s="5">
        <v>5623167</v>
      </c>
      <c r="N115" s="5">
        <v>3156409119</v>
      </c>
      <c r="O115" s="5"/>
      <c r="P115" s="1"/>
      <c r="Q115" s="1" t="s">
        <v>2110</v>
      </c>
      <c r="R115" t="s">
        <v>2314</v>
      </c>
      <c r="S115" t="str">
        <f t="shared" si="4"/>
        <v>('13','1','A',(depanombre = 'NORTE DE SANTANDER'), (muninombre = 'OCAÑA'), (depanombre = 'NORTE DE SANTANDER'), (muninombre = 'OCAÑA'), '88280622','JHON ','JAIRO','', 'NIÑO DELGADO', '1975-05-17','CALLE 4 NÂ° 23A-56 BARRIO MARABEL', '','1983-06-15','5623167','3156409119','M'),</v>
      </c>
      <c r="T115" s="16" t="s">
        <v>3727</v>
      </c>
      <c r="U115" t="str">
        <f t="shared" si="5"/>
        <v xml:space="preserve"> insert into asociado (persid, tiesasid,asocfechaingreso ) VALUES ((SELECT persid FROM Persona WHERE persdocumento = '88280622'), 'A','2015-08-28');</v>
      </c>
      <c r="V115" t="str">
        <f t="shared" si="6"/>
        <v>JHON  JAIRO</v>
      </c>
      <c r="W115" t="str">
        <f t="shared" si="7"/>
        <v xml:space="preserve"> NIÑO DELGADO</v>
      </c>
    </row>
    <row r="116" spans="1:23" x14ac:dyDescent="0.25">
      <c r="A116" s="5">
        <v>91295015</v>
      </c>
      <c r="B116" s="1" t="s">
        <v>3601</v>
      </c>
      <c r="C116" s="1" t="s">
        <v>1280</v>
      </c>
      <c r="D116" s="1"/>
      <c r="E116" s="1" t="s">
        <v>1438</v>
      </c>
      <c r="F116" s="1" t="s">
        <v>3460</v>
      </c>
      <c r="G116" s="1" t="s">
        <v>2112</v>
      </c>
      <c r="H116" s="12" t="s">
        <v>1663</v>
      </c>
      <c r="I116" s="1" t="s">
        <v>3461</v>
      </c>
      <c r="J116" s="1" t="s">
        <v>1804</v>
      </c>
      <c r="K116" s="12" t="s">
        <v>2215</v>
      </c>
      <c r="L116" s="1" t="s">
        <v>1878</v>
      </c>
      <c r="M116" s="5">
        <v>5690167</v>
      </c>
      <c r="N116" s="5">
        <v>3174574092</v>
      </c>
      <c r="O116" s="5"/>
      <c r="P116" s="1"/>
      <c r="Q116" s="1" t="s">
        <v>2110</v>
      </c>
      <c r="R116" t="s">
        <v>2314</v>
      </c>
      <c r="S116" t="str">
        <f t="shared" si="4"/>
        <v>('13','1','A',(depanombre = 'SANTANDER'), (muninombre = 'BUCARAMANGA '), (depanombre = 'NORTE DE SANTANDER'), (muninombre = 'OCAÑA'), '91295015','JHON','JAIRO','', 'RAMIREZ CASTELLANOS', '1973-07-25','CRR 11 N. 19-55 EL MARTINETE', '','1992-03-09','5690167','3174574092','M'),</v>
      </c>
      <c r="T116" s="16" t="s">
        <v>2434</v>
      </c>
      <c r="U116" t="str">
        <f t="shared" si="5"/>
        <v xml:space="preserve"> insert into asociado (persid, tiesasid,asocfechaingreso ) VALUES ((SELECT persid FROM Persona WHERE persdocumento = '91295015'), 'A','2009-05-18');</v>
      </c>
      <c r="V116" t="str">
        <f t="shared" si="6"/>
        <v>JHON JAIRO</v>
      </c>
      <c r="W116" t="str">
        <f t="shared" si="7"/>
        <v xml:space="preserve"> RAMIREZ CASTELLANOS</v>
      </c>
    </row>
    <row r="117" spans="1:23" x14ac:dyDescent="0.25">
      <c r="A117" s="5">
        <v>88283683</v>
      </c>
      <c r="B117" s="1" t="s">
        <v>3602</v>
      </c>
      <c r="C117" s="1" t="s">
        <v>1268</v>
      </c>
      <c r="D117" s="1"/>
      <c r="E117" s="1" t="s">
        <v>1439</v>
      </c>
      <c r="F117" s="1" t="s">
        <v>1250</v>
      </c>
      <c r="G117" s="1" t="s">
        <v>1978</v>
      </c>
      <c r="H117" s="12" t="s">
        <v>1664</v>
      </c>
      <c r="I117" s="1" t="s">
        <v>3461</v>
      </c>
      <c r="J117" s="1" t="s">
        <v>1804</v>
      </c>
      <c r="K117" s="12" t="s">
        <v>2216</v>
      </c>
      <c r="L117" s="1" t="s">
        <v>1879</v>
      </c>
      <c r="M117" s="5"/>
      <c r="N117" s="5">
        <v>3128035203</v>
      </c>
      <c r="O117" s="5" t="s">
        <v>3683</v>
      </c>
      <c r="P117" s="1" t="s">
        <v>2068</v>
      </c>
      <c r="Q117" s="1" t="s">
        <v>2110</v>
      </c>
      <c r="R117" t="s">
        <v>2314</v>
      </c>
      <c r="S117" t="str">
        <f t="shared" si="4"/>
        <v>('13','1','A',(depanombre = 'CESAR'), (muninombre = 'GONZALEZ'), (depanombre = 'NORTE DE SANTANDER'), (muninombre = 'OCAÑA'), '88283683','JHONATAN ','FERNANDO','', 'DUARTE DUARTE', '1978-12-17','CRA 52 N° 3B-47 B. LA PERLA', 'duartejhonatan862@gmail.com','1996-12-18','','3128035203','M'),</v>
      </c>
      <c r="T117" s="16" t="s">
        <v>3781</v>
      </c>
      <c r="U117" t="str">
        <f t="shared" si="5"/>
        <v xml:space="preserve"> insert into asociado (persid, tiesasid,asocfechaingreso ) VALUES ((SELECT persid FROM Persona WHERE persdocumento = '88283683'), 'A','2023-08-29');</v>
      </c>
      <c r="V117" t="str">
        <f t="shared" si="6"/>
        <v>JHONATAN  FERNANDO</v>
      </c>
      <c r="W117" t="str">
        <f t="shared" si="7"/>
        <v xml:space="preserve"> DUARTE DUARTE</v>
      </c>
    </row>
    <row r="118" spans="1:23" x14ac:dyDescent="0.25">
      <c r="A118" s="5">
        <v>1004862570</v>
      </c>
      <c r="B118" s="1" t="s">
        <v>3576</v>
      </c>
      <c r="C118" s="1" t="s">
        <v>3596</v>
      </c>
      <c r="D118" s="1"/>
      <c r="E118" s="1" t="s">
        <v>1439</v>
      </c>
      <c r="F118" s="1" t="s">
        <v>3461</v>
      </c>
      <c r="G118" s="1" t="s">
        <v>1804</v>
      </c>
      <c r="H118" s="12" t="s">
        <v>3656</v>
      </c>
      <c r="I118" s="1" t="s">
        <v>3461</v>
      </c>
      <c r="J118" s="1" t="s">
        <v>1804</v>
      </c>
      <c r="K118" s="12" t="s">
        <v>3656</v>
      </c>
      <c r="L118" s="1" t="s">
        <v>1880</v>
      </c>
      <c r="M118" s="5"/>
      <c r="N118" s="5">
        <v>3143522858</v>
      </c>
      <c r="O118" s="5"/>
      <c r="P118" s="1"/>
      <c r="Q118" s="1" t="s">
        <v>2110</v>
      </c>
      <c r="R118" t="s">
        <v>2314</v>
      </c>
      <c r="S118" t="str">
        <f t="shared" si="4"/>
        <v>('13','1','A',(depanombre = 'NORTE DE SANTANDER'), (muninombre = 'OCAÑA'), (depanombre = 'NORTE DE SANTANDER'), (muninombre = 'OCAÑA'), '1004862570','JORGE ','ANDRES','', 'DUARTE DUARTE', 'CURRENDATE','CRA 52 N3B 29 BARRIO LA PERLA', '','CURRENDATE','','3143522858','M'),</v>
      </c>
      <c r="T118" s="16" t="s">
        <v>3782</v>
      </c>
      <c r="U118" t="str">
        <f t="shared" si="5"/>
        <v xml:space="preserve"> insert into asociado (persid, tiesasid,asocfechaingreso ) VALUES ((SELECT persid FROM Persona WHERE persdocumento = '1004862570'), 'A','2013-07-30');</v>
      </c>
      <c r="V118" t="str">
        <f t="shared" si="6"/>
        <v>JORGE  ANDRES</v>
      </c>
      <c r="W118" t="str">
        <f t="shared" si="7"/>
        <v xml:space="preserve"> DUARTE DUARTE</v>
      </c>
    </row>
    <row r="119" spans="1:23" x14ac:dyDescent="0.25">
      <c r="A119" s="5">
        <v>5468282</v>
      </c>
      <c r="B119" s="1" t="s">
        <v>3576</v>
      </c>
      <c r="C119" s="1" t="s">
        <v>3597</v>
      </c>
      <c r="D119" s="1"/>
      <c r="E119" s="1" t="s">
        <v>1440</v>
      </c>
      <c r="F119" s="1" t="s">
        <v>3461</v>
      </c>
      <c r="G119" s="1" t="s">
        <v>1804</v>
      </c>
      <c r="H119" s="12" t="s">
        <v>3656</v>
      </c>
      <c r="I119" s="1" t="s">
        <v>3461</v>
      </c>
      <c r="J119" s="1" t="s">
        <v>1804</v>
      </c>
      <c r="K119" s="12" t="s">
        <v>3656</v>
      </c>
      <c r="L119" s="1" t="s">
        <v>1881</v>
      </c>
      <c r="M119" s="5">
        <v>5694920</v>
      </c>
      <c r="N119" s="5">
        <v>3187600827</v>
      </c>
      <c r="O119" s="5"/>
      <c r="P119" s="1"/>
      <c r="Q119" s="1" t="s">
        <v>2110</v>
      </c>
      <c r="R119" t="s">
        <v>2314</v>
      </c>
      <c r="S119" t="str">
        <f t="shared" si="4"/>
        <v>('13','1','A',(depanombre = 'NORTE DE SANTANDER'), (muninombre = 'OCAÑA'), (depanombre = 'NORTE DE SANTANDER'), (muninombre = 'OCAÑA'), '5468282','JORGE ','ELIECER','', 'FAJARDO AREVALO', 'CURRENDATE','CLL 9 N8-41 LA COSTA', '','CURRENDATE','5694920','3187600827','M'),</v>
      </c>
      <c r="T119" s="16" t="s">
        <v>3783</v>
      </c>
      <c r="U119" t="str">
        <f t="shared" si="5"/>
        <v xml:space="preserve"> insert into asociado (persid, tiesasid,asocfechaingreso ) VALUES ((SELECT persid FROM Persona WHERE persdocumento = '5468282'), 'A','2005-11-08');</v>
      </c>
      <c r="V119" t="str">
        <f t="shared" si="6"/>
        <v>JORGE  ELIECER</v>
      </c>
      <c r="W119" t="str">
        <f t="shared" si="7"/>
        <v xml:space="preserve"> FAJARDO AREVALO</v>
      </c>
    </row>
    <row r="120" spans="1:23" x14ac:dyDescent="0.25">
      <c r="A120" s="5">
        <v>88136839</v>
      </c>
      <c r="B120" s="1" t="s">
        <v>1281</v>
      </c>
      <c r="C120" s="1"/>
      <c r="D120" s="1"/>
      <c r="E120" s="1" t="s">
        <v>1441</v>
      </c>
      <c r="F120" s="1" t="s">
        <v>3461</v>
      </c>
      <c r="G120" s="1" t="s">
        <v>1804</v>
      </c>
      <c r="H120" s="12" t="s">
        <v>1665</v>
      </c>
      <c r="I120" s="1" t="s">
        <v>3461</v>
      </c>
      <c r="J120" s="1" t="s">
        <v>1804</v>
      </c>
      <c r="K120" s="12" t="s">
        <v>2217</v>
      </c>
      <c r="L120" s="1" t="s">
        <v>1882</v>
      </c>
      <c r="M120" s="5">
        <v>5613603</v>
      </c>
      <c r="N120" s="5">
        <v>3166730359</v>
      </c>
      <c r="O120" s="5"/>
      <c r="P120" s="1"/>
      <c r="Q120" s="1" t="s">
        <v>2110</v>
      </c>
      <c r="R120" t="s">
        <v>2314</v>
      </c>
      <c r="S120" t="str">
        <f t="shared" si="4"/>
        <v>('13','1','A',(depanombre = 'NORTE DE SANTANDER'), (muninombre = 'OCAÑA'), (depanombre = 'NORTE DE SANTANDER'), (muninombre = 'OCAÑA'), '88136839','JOSE','','', 'ROJAS ESTRADA', '1963-09-18','TORRES DEL CABLE CASA 130', '','1981-11-28','5613603','3166730359','M'),</v>
      </c>
      <c r="T120" s="16" t="s">
        <v>3784</v>
      </c>
      <c r="U120" t="str">
        <f t="shared" si="5"/>
        <v xml:space="preserve"> insert into asociado (persid, tiesasid,asocfechaingreso ) VALUES ((SELECT persid FROM Persona WHERE persdocumento = '88136839'), 'A','2013-03-06');</v>
      </c>
      <c r="V120" t="str">
        <f t="shared" si="6"/>
        <v xml:space="preserve">JOSE </v>
      </c>
      <c r="W120" t="str">
        <f t="shared" si="7"/>
        <v xml:space="preserve"> ROJAS ESTRADA</v>
      </c>
    </row>
    <row r="121" spans="1:23" x14ac:dyDescent="0.25">
      <c r="A121" s="5">
        <v>88137118</v>
      </c>
      <c r="B121" s="1" t="s">
        <v>3578</v>
      </c>
      <c r="C121" s="1" t="s">
        <v>3496</v>
      </c>
      <c r="D121" s="1"/>
      <c r="E121" s="1" t="s">
        <v>1442</v>
      </c>
      <c r="F121" s="1" t="s">
        <v>3461</v>
      </c>
      <c r="G121" s="1" t="s">
        <v>1804</v>
      </c>
      <c r="H121" s="12" t="s">
        <v>1666</v>
      </c>
      <c r="I121" s="1" t="s">
        <v>3461</v>
      </c>
      <c r="J121" s="1" t="s">
        <v>1804</v>
      </c>
      <c r="K121" s="12" t="s">
        <v>2218</v>
      </c>
      <c r="L121" s="1" t="s">
        <v>1883</v>
      </c>
      <c r="M121" s="5"/>
      <c r="N121" s="5">
        <v>3102390111</v>
      </c>
      <c r="O121" s="5"/>
      <c r="P121" s="1"/>
      <c r="Q121" s="1" t="s">
        <v>2110</v>
      </c>
      <c r="R121" t="s">
        <v>2314</v>
      </c>
      <c r="S121" t="str">
        <f t="shared" si="4"/>
        <v>('13','1','A',(depanombre = 'NORTE DE SANTANDER'), (muninombre = 'OCAÑA'), (depanombre = 'NORTE DE SANTANDER'), (muninombre = 'OCAÑA'), '88137118','JOSE ','ALONSO','', 'AVENDAÑO PAEZ', '1962-12-01','VEREDA CAPITAN LARGO', '','1982-07-26','','3102390111','M'),</v>
      </c>
      <c r="T121" s="16" t="s">
        <v>3785</v>
      </c>
      <c r="U121" t="str">
        <f t="shared" si="5"/>
        <v xml:space="preserve"> insert into asociado (persid, tiesasid,asocfechaingreso ) VALUES ((SELECT persid FROM Persona WHERE persdocumento = '88137118'), 'A','2017-10-23');</v>
      </c>
      <c r="V121" t="str">
        <f t="shared" si="6"/>
        <v>JOSE  ALONSO</v>
      </c>
      <c r="W121" t="str">
        <f t="shared" si="7"/>
        <v xml:space="preserve"> AVENDAÑO PAEZ</v>
      </c>
    </row>
    <row r="122" spans="1:23" x14ac:dyDescent="0.25">
      <c r="A122" s="5">
        <v>88140345</v>
      </c>
      <c r="B122" s="1" t="s">
        <v>3578</v>
      </c>
      <c r="C122" s="1" t="s">
        <v>3464</v>
      </c>
      <c r="D122" s="1"/>
      <c r="E122" s="1" t="s">
        <v>1443</v>
      </c>
      <c r="F122" s="1" t="s">
        <v>3461</v>
      </c>
      <c r="G122" s="1" t="s">
        <v>1804</v>
      </c>
      <c r="H122" s="12" t="s">
        <v>1667</v>
      </c>
      <c r="I122" s="1" t="s">
        <v>3461</v>
      </c>
      <c r="J122" s="1" t="s">
        <v>1804</v>
      </c>
      <c r="K122" s="12" t="s">
        <v>2219</v>
      </c>
      <c r="L122" s="1" t="s">
        <v>1884</v>
      </c>
      <c r="M122" s="5"/>
      <c r="N122" s="5">
        <v>3202027544</v>
      </c>
      <c r="O122" s="5" t="s">
        <v>2069</v>
      </c>
      <c r="P122" s="1" t="s">
        <v>2069</v>
      </c>
      <c r="Q122" s="1" t="s">
        <v>2110</v>
      </c>
      <c r="R122" t="s">
        <v>2314</v>
      </c>
      <c r="S122" t="str">
        <f t="shared" si="4"/>
        <v>('13','1','A',(depanombre = 'NORTE DE SANTANDER'), (muninombre = 'OCAÑA'), (depanombre = 'NORTE DE SANTANDER'), (muninombre = 'OCAÑA'), '88140345','JOSE ','ANTONIO','', 'VELASQUEZ CARVAJALIN', '1967-01-31','CRA 14 #  104 - 08 B/ PALOMAR', 'velasquezcarvajalino.jose@hotmail.com','1985-02-18','','3202027544','M'),</v>
      </c>
      <c r="T122" s="16" t="s">
        <v>3786</v>
      </c>
      <c r="U122" t="str">
        <f t="shared" si="5"/>
        <v xml:space="preserve"> insert into asociado (persid, tiesasid,asocfechaingreso ) VALUES ((SELECT persid FROM Persona WHERE persdocumento = '88140345'), 'A','2022-10-24');</v>
      </c>
      <c r="V122" t="str">
        <f t="shared" si="6"/>
        <v>JOSE  ANTONIO</v>
      </c>
      <c r="W122" t="str">
        <f t="shared" si="7"/>
        <v xml:space="preserve"> VELASQUEZ CARVAJALIN</v>
      </c>
    </row>
    <row r="123" spans="1:23" x14ac:dyDescent="0.25">
      <c r="A123" s="5">
        <v>5471970</v>
      </c>
      <c r="B123" s="1" t="s">
        <v>3578</v>
      </c>
      <c r="C123" s="1" t="s">
        <v>3639</v>
      </c>
      <c r="D123" s="1"/>
      <c r="E123" s="1" t="s">
        <v>1444</v>
      </c>
      <c r="F123" s="1" t="s">
        <v>3461</v>
      </c>
      <c r="G123" s="1" t="s">
        <v>1804</v>
      </c>
      <c r="H123" s="12" t="s">
        <v>1668</v>
      </c>
      <c r="I123" s="1" t="s">
        <v>3461</v>
      </c>
      <c r="J123" s="1" t="s">
        <v>1804</v>
      </c>
      <c r="K123" s="12" t="s">
        <v>2220</v>
      </c>
      <c r="L123" s="1" t="s">
        <v>1885</v>
      </c>
      <c r="M123" s="5"/>
      <c r="N123" s="5">
        <v>3142824517</v>
      </c>
      <c r="O123" s="5" t="s">
        <v>2070</v>
      </c>
      <c r="P123" s="1" t="s">
        <v>2070</v>
      </c>
      <c r="Q123" s="1" t="s">
        <v>2110</v>
      </c>
      <c r="R123" t="s">
        <v>2314</v>
      </c>
      <c r="S123" t="str">
        <f t="shared" si="4"/>
        <v>('13','1','A',(depanombre = 'NORTE DE SANTANDER'), (muninombre = 'OCAÑA'), (depanombre = 'NORTE DE SANTANDER'), (muninombre = 'OCAÑA'), '5471970','JOSE ','BENJAMIN','', 'AMAYA ANGARITA', '1981-09-11','KDX 374-195 BARRIO VILLA MAR', 'joben.26@hotmail.com','2001-01-22','','3142824517','M'),</v>
      </c>
      <c r="T123" s="16" t="s">
        <v>2535</v>
      </c>
      <c r="U123" t="str">
        <f t="shared" si="5"/>
        <v xml:space="preserve"> insert into asociado (persid, tiesasid,asocfechaingreso ) VALUES ((SELECT persid FROM Persona WHERE persdocumento = '5471970'), 'A','2010-11-30');</v>
      </c>
      <c r="V123" t="str">
        <f t="shared" si="6"/>
        <v>JOSE  BENJAMIN</v>
      </c>
      <c r="W123" t="str">
        <f t="shared" si="7"/>
        <v xml:space="preserve"> AMAYA ANGARITA</v>
      </c>
    </row>
    <row r="124" spans="1:23" x14ac:dyDescent="0.25">
      <c r="A124" s="5">
        <v>88278426</v>
      </c>
      <c r="B124" s="1" t="s">
        <v>3578</v>
      </c>
      <c r="C124" s="1" t="s">
        <v>3640</v>
      </c>
      <c r="D124" s="1"/>
      <c r="E124" s="1" t="s">
        <v>1339</v>
      </c>
      <c r="F124" s="1" t="s">
        <v>3461</v>
      </c>
      <c r="G124" s="1" t="s">
        <v>1804</v>
      </c>
      <c r="H124" s="12" t="s">
        <v>1669</v>
      </c>
      <c r="I124" s="1" t="s">
        <v>3461</v>
      </c>
      <c r="J124" s="1" t="s">
        <v>1804</v>
      </c>
      <c r="K124" s="12" t="s">
        <v>2221</v>
      </c>
      <c r="L124" s="1" t="s">
        <v>1886</v>
      </c>
      <c r="M124" s="5"/>
      <c r="N124" s="5">
        <v>3118285707</v>
      </c>
      <c r="O124" s="5" t="s">
        <v>3684</v>
      </c>
      <c r="P124" s="1" t="s">
        <v>2071</v>
      </c>
      <c r="Q124" s="1" t="s">
        <v>2110</v>
      </c>
      <c r="R124" t="s">
        <v>2314</v>
      </c>
      <c r="S124" t="str">
        <f t="shared" si="4"/>
        <v>('13','1','A',(depanombre = 'NORTE DE SANTANDER'), (muninombre = 'OCAÑA'), (depanombre = 'NORTE DE SANTANDER'), (muninombre = 'OCAÑA'), '88278426','JOSE ','CECILIO','', 'IBAÑEZ NIÑO', '2002-06-13','CALLE 4 #4-03 URB. VILLA ELVIA BARRIO SANTA CLARA CASA 16 MANZANA 1', 'josececilioibanez3@gmail.com','2009-12-31','','3118285707','M'),</v>
      </c>
      <c r="T124" s="16" t="s">
        <v>3727</v>
      </c>
      <c r="U124" t="str">
        <f t="shared" si="5"/>
        <v xml:space="preserve"> insert into asociado (persid, tiesasid,asocfechaingreso ) VALUES ((SELECT persid FROM Persona WHERE persdocumento = '88278426'), 'A','2015-08-28');</v>
      </c>
      <c r="V124" t="str">
        <f t="shared" si="6"/>
        <v>JOSE  CECILIO</v>
      </c>
      <c r="W124" t="str">
        <f t="shared" si="7"/>
        <v xml:space="preserve"> IBAÑEZ NIÑO</v>
      </c>
    </row>
    <row r="125" spans="1:23" x14ac:dyDescent="0.25">
      <c r="A125" s="5">
        <v>13360237</v>
      </c>
      <c r="B125" s="1" t="s">
        <v>3645</v>
      </c>
      <c r="C125" s="1" t="s">
        <v>3497</v>
      </c>
      <c r="D125" s="1"/>
      <c r="E125" s="1" t="s">
        <v>1445</v>
      </c>
      <c r="F125" s="1" t="s">
        <v>3461</v>
      </c>
      <c r="G125" s="1" t="s">
        <v>1804</v>
      </c>
      <c r="H125" s="12" t="s">
        <v>1670</v>
      </c>
      <c r="I125" s="1" t="s">
        <v>3461</v>
      </c>
      <c r="J125" s="1" t="s">
        <v>1804</v>
      </c>
      <c r="K125" s="12" t="s">
        <v>2201</v>
      </c>
      <c r="L125" s="1" t="s">
        <v>1887</v>
      </c>
      <c r="M125" s="5">
        <v>5694594</v>
      </c>
      <c r="N125" s="5">
        <v>3115202972</v>
      </c>
      <c r="O125" s="5"/>
      <c r="P125" s="1"/>
      <c r="Q125" s="1" t="s">
        <v>2110</v>
      </c>
      <c r="R125" t="s">
        <v>2314</v>
      </c>
      <c r="S125" t="str">
        <f t="shared" si="4"/>
        <v>('13','1','A',(depanombre = 'NORTE DE SANTANDER'), (muninombre = 'OCAÑA'), (depanombre = 'NORTE DE SANTANDER'), (muninombre = 'OCAÑA'), '13360237','JOSE DE ','JESUS','', 'GALLARDO BAQUERO', '1955-12-01','CALLE4 # 27A-98 B.15 DE AGOSTO', '','1976-01-17','5694594','3115202972','M'),</v>
      </c>
      <c r="T125" s="16" t="s">
        <v>3787</v>
      </c>
      <c r="U125" t="str">
        <f t="shared" si="5"/>
        <v xml:space="preserve"> insert into asociado (persid, tiesasid,asocfechaingreso ) VALUES ((SELECT persid FROM Persona WHERE persdocumento = '13360237'), 'A','2011-05-11');</v>
      </c>
      <c r="V125" t="str">
        <f t="shared" si="6"/>
        <v>JOSE DE  JESUS</v>
      </c>
      <c r="W125" t="str">
        <f t="shared" si="7"/>
        <v xml:space="preserve"> GALLARDO BAQUERO</v>
      </c>
    </row>
    <row r="126" spans="1:23" x14ac:dyDescent="0.25">
      <c r="A126" s="5">
        <v>5035596</v>
      </c>
      <c r="B126" s="1" t="s">
        <v>3578</v>
      </c>
      <c r="C126" s="1" t="s">
        <v>3641</v>
      </c>
      <c r="D126" s="1"/>
      <c r="E126" s="1" t="s">
        <v>1446</v>
      </c>
      <c r="F126" s="1" t="s">
        <v>1250</v>
      </c>
      <c r="G126" s="1" t="s">
        <v>1978</v>
      </c>
      <c r="H126" s="12" t="s">
        <v>1671</v>
      </c>
      <c r="I126" s="1" t="s">
        <v>3461</v>
      </c>
      <c r="J126" s="1" t="s">
        <v>1804</v>
      </c>
      <c r="K126" s="12" t="s">
        <v>2222</v>
      </c>
      <c r="L126" s="1" t="s">
        <v>1770</v>
      </c>
      <c r="N126" s="5">
        <v>3142141823</v>
      </c>
      <c r="O126" s="5" t="s">
        <v>2072</v>
      </c>
      <c r="P126" s="1" t="s">
        <v>2072</v>
      </c>
      <c r="Q126" s="1" t="s">
        <v>2110</v>
      </c>
      <c r="R126" t="s">
        <v>2314</v>
      </c>
      <c r="S126" t="str">
        <f t="shared" si="4"/>
        <v>('13','1','A',(depanombre = 'CESAR'), (muninombre = 'GONZALEZ'), (depanombre = 'NORTE DE SANTANDER'), (muninombre = 'OCAÑA'), '5035596','JOSE ','EDWIN','', 'SANTIAGO CASTILLA', '1973-07-10','CENTRO', 'josesantiago-castilla@hotmail.com','1992-04-28','','3142141823','M'),</v>
      </c>
      <c r="T126" s="16" t="s">
        <v>3788</v>
      </c>
      <c r="U126" t="str">
        <f t="shared" si="5"/>
        <v xml:space="preserve"> insert into asociado (persid, tiesasid,asocfechaingreso ) VALUES ((SELECT persid FROM Persona WHERE persdocumento = '5035596'), 'A','2023-09-20');</v>
      </c>
      <c r="V126" t="str">
        <f t="shared" si="6"/>
        <v>JOSE  EDWIN</v>
      </c>
      <c r="W126" t="str">
        <f t="shared" si="7"/>
        <v xml:space="preserve"> SANTIAGO CASTILLA</v>
      </c>
    </row>
    <row r="127" spans="1:23" x14ac:dyDescent="0.25">
      <c r="A127" s="5">
        <v>13373541</v>
      </c>
      <c r="B127" s="1" t="s">
        <v>3578</v>
      </c>
      <c r="C127" s="1" t="s">
        <v>3642</v>
      </c>
      <c r="D127" s="1"/>
      <c r="E127" s="1" t="s">
        <v>1447</v>
      </c>
      <c r="F127" s="1" t="s">
        <v>3461</v>
      </c>
      <c r="G127" s="1" t="s">
        <v>1786</v>
      </c>
      <c r="H127" s="12" t="s">
        <v>1672</v>
      </c>
      <c r="I127" s="1" t="s">
        <v>3461</v>
      </c>
      <c r="J127" s="1" t="s">
        <v>1804</v>
      </c>
      <c r="K127" s="12" t="s">
        <v>2223</v>
      </c>
      <c r="L127" s="1" t="s">
        <v>1888</v>
      </c>
      <c r="M127" s="5">
        <v>3153012065</v>
      </c>
      <c r="N127" s="5">
        <v>3102891029</v>
      </c>
      <c r="O127" s="5"/>
      <c r="P127" s="1"/>
      <c r="Q127" s="1" t="s">
        <v>2110</v>
      </c>
      <c r="R127" t="s">
        <v>2314</v>
      </c>
      <c r="S127" t="str">
        <f t="shared" si="4"/>
        <v>('13','1','A',(depanombre = 'NORTE DE SANTANDER'), (muninombre = 'CONVENCION'), (depanombre = 'NORTE DE SANTANDER'), (muninombre = 'OCAÑA'), '13373541','JOSE ','RAFAEL','', 'VILLAMIZAR SOLANO', '1962-04-07','KRA 7 N° 6-22 B. CENTRO', '','1980-10-02','3153012065','3102891029','M'),</v>
      </c>
      <c r="T127" s="16" t="s">
        <v>3789</v>
      </c>
      <c r="U127" t="str">
        <f t="shared" si="5"/>
        <v xml:space="preserve"> insert into asociado (persid, tiesasid,asocfechaingreso ) VALUES ((SELECT persid FROM Persona WHERE persdocumento = '13373541'), 'A','2018-10-29');</v>
      </c>
      <c r="V127" t="str">
        <f t="shared" si="6"/>
        <v>JOSE  RAFAEL</v>
      </c>
      <c r="W127" t="str">
        <f t="shared" si="7"/>
        <v xml:space="preserve"> VILLAMIZAR SOLANO</v>
      </c>
    </row>
    <row r="128" spans="1:23" x14ac:dyDescent="0.25">
      <c r="A128" s="5">
        <v>13361148</v>
      </c>
      <c r="B128" s="1" t="s">
        <v>3578</v>
      </c>
      <c r="C128" s="1" t="s">
        <v>3643</v>
      </c>
      <c r="D128" s="1"/>
      <c r="E128" s="1" t="s">
        <v>1448</v>
      </c>
      <c r="F128" s="1" t="s">
        <v>3461</v>
      </c>
      <c r="G128" s="1" t="s">
        <v>1804</v>
      </c>
      <c r="H128" s="12" t="s">
        <v>1673</v>
      </c>
      <c r="I128" s="1" t="s">
        <v>3461</v>
      </c>
      <c r="J128" s="1" t="s">
        <v>1804</v>
      </c>
      <c r="K128" s="12" t="s">
        <v>2224</v>
      </c>
      <c r="L128" s="1" t="s">
        <v>1804</v>
      </c>
      <c r="M128" s="5"/>
      <c r="N128" s="5">
        <v>3153818298</v>
      </c>
      <c r="O128" s="5" t="s">
        <v>3685</v>
      </c>
      <c r="P128" s="1" t="s">
        <v>2073</v>
      </c>
      <c r="Q128" s="1" t="s">
        <v>2110</v>
      </c>
      <c r="R128" t="s">
        <v>2314</v>
      </c>
      <c r="S128" t="str">
        <f t="shared" si="4"/>
        <v>('13','1','A',(depanombre = 'NORTE DE SANTANDER'), (muninombre = 'OCAÑA'), (depanombre = 'NORTE DE SANTANDER'), (muninombre = 'OCAÑA'), '13361148','JOSE ','RAMON','', 'CASADIEGOS', '1954-10-21','OCAÑA', 'ramoncasadiego272@gmail.com','1976-11-30','','3153818298','M'),</v>
      </c>
      <c r="T128" s="16" t="s">
        <v>3790</v>
      </c>
      <c r="U128" t="str">
        <f t="shared" si="5"/>
        <v xml:space="preserve"> insert into asociado (persid, tiesasid,asocfechaingreso ) VALUES ((SELECT persid FROM Persona WHERE persdocumento = '13361148'), 'A','2024-02-02');</v>
      </c>
      <c r="V128" t="str">
        <f t="shared" si="6"/>
        <v>JOSE  RAMON</v>
      </c>
      <c r="W128" t="str">
        <f t="shared" si="7"/>
        <v xml:space="preserve"> CASADIEGOS</v>
      </c>
    </row>
    <row r="129" spans="1:23" x14ac:dyDescent="0.25">
      <c r="A129" s="5">
        <v>37311303</v>
      </c>
      <c r="B129" s="1" t="s">
        <v>1282</v>
      </c>
      <c r="C129" s="1"/>
      <c r="D129" s="1"/>
      <c r="E129" s="1" t="s">
        <v>1449</v>
      </c>
      <c r="F129" s="1" t="s">
        <v>3461</v>
      </c>
      <c r="G129" s="1" t="s">
        <v>1804</v>
      </c>
      <c r="H129" s="12" t="s">
        <v>1674</v>
      </c>
      <c r="I129" s="1" t="s">
        <v>3461</v>
      </c>
      <c r="J129" s="1" t="s">
        <v>1804</v>
      </c>
      <c r="K129" s="12" t="s">
        <v>2225</v>
      </c>
      <c r="L129" s="1" t="s">
        <v>1889</v>
      </c>
      <c r="M129" s="5">
        <v>5691133</v>
      </c>
      <c r="N129" s="5">
        <v>3112665561</v>
      </c>
      <c r="O129" s="5" t="s">
        <v>2074</v>
      </c>
      <c r="P129" s="1" t="s">
        <v>2074</v>
      </c>
      <c r="Q129" s="1" t="s">
        <v>2111</v>
      </c>
      <c r="R129" t="s">
        <v>2314</v>
      </c>
      <c r="S129" t="str">
        <f t="shared" si="4"/>
        <v>('13','1','A',(depanombre = 'NORTE DE SANTANDER'), (muninombre = 'OCAÑA'), (depanombre = 'NORTE DE SANTANDER'), (muninombre = 'OCAÑA'), '37311303','JOSEFINA','','', 'NAVARRO DE LOBO', '1946-12-23','CARRERA 11 #15-43 LA PIÑUELA', 'jairolobonavarro@gmail.com','1977-09-22','5691133','3112665561','F'),</v>
      </c>
      <c r="T129" s="16" t="s">
        <v>3791</v>
      </c>
      <c r="U129" t="str">
        <f t="shared" si="5"/>
        <v xml:space="preserve"> insert into asociado (persid, tiesasid,asocfechaingreso ) VALUES ((SELECT persid FROM Persona WHERE persdocumento = '37311303'), 'A','2020-12-21');</v>
      </c>
      <c r="V129" t="str">
        <f t="shared" si="6"/>
        <v xml:space="preserve">JOSEFINA </v>
      </c>
      <c r="W129" t="str">
        <f t="shared" si="7"/>
        <v xml:space="preserve"> NAVARRO DE LOBO</v>
      </c>
    </row>
    <row r="130" spans="1:23" x14ac:dyDescent="0.25">
      <c r="A130" s="5">
        <v>5471485</v>
      </c>
      <c r="B130" s="1" t="s">
        <v>1283</v>
      </c>
      <c r="C130" s="1" t="s">
        <v>3563</v>
      </c>
      <c r="D130" s="1"/>
      <c r="E130" s="1" t="s">
        <v>1450</v>
      </c>
      <c r="F130" s="1" t="s">
        <v>3461</v>
      </c>
      <c r="G130" s="1" t="s">
        <v>1804</v>
      </c>
      <c r="H130" s="12" t="s">
        <v>1675</v>
      </c>
      <c r="I130" s="1" t="s">
        <v>3461</v>
      </c>
      <c r="J130" s="1" t="s">
        <v>1804</v>
      </c>
      <c r="K130" s="12" t="s">
        <v>2226</v>
      </c>
      <c r="L130" s="1" t="s">
        <v>1890</v>
      </c>
      <c r="M130" s="5"/>
      <c r="N130" s="5">
        <v>3142308796</v>
      </c>
      <c r="O130" s="5" t="s">
        <v>2075</v>
      </c>
      <c r="P130" s="1" t="s">
        <v>2075</v>
      </c>
      <c r="Q130" s="1" t="s">
        <v>2110</v>
      </c>
      <c r="R130" t="s">
        <v>2314</v>
      </c>
      <c r="S130" t="str">
        <f t="shared" si="4"/>
        <v>('13','1','A',(depanombre = 'NORTE DE SANTANDER'), (muninombre = 'OCAÑA'), (depanombre = 'NORTE DE SANTANDER'), (muninombre = 'OCAÑA'), '5471485','JUAN CARLOS','CARLOS','', 'PALACIO ALVAREZ', '1982-08-28','CALLE 2B N4-12 VICENTINAS', 'jukapal@hotmail.com','2000-09-07','','3142308796','M'),</v>
      </c>
      <c r="T130" s="16" t="s">
        <v>3792</v>
      </c>
      <c r="U130" t="str">
        <f t="shared" si="5"/>
        <v xml:space="preserve"> insert into asociado (persid, tiesasid,asocfechaingreso ) VALUES ((SELECT persid FROM Persona WHERE persdocumento = '5471485'), 'A','2017-08-30');</v>
      </c>
      <c r="V130" t="str">
        <f t="shared" si="6"/>
        <v>JUAN CARLOS CARLOS</v>
      </c>
      <c r="W130" t="str">
        <f t="shared" si="7"/>
        <v xml:space="preserve"> PALACIO ALVAREZ</v>
      </c>
    </row>
    <row r="131" spans="1:23" x14ac:dyDescent="0.25">
      <c r="A131" s="5">
        <v>88030677</v>
      </c>
      <c r="B131" s="1" t="s">
        <v>1284</v>
      </c>
      <c r="C131" s="1" t="s">
        <v>3644</v>
      </c>
      <c r="D131" s="1"/>
      <c r="E131" s="1" t="s">
        <v>1352</v>
      </c>
      <c r="F131" s="1" t="s">
        <v>3461</v>
      </c>
      <c r="G131" s="1" t="s">
        <v>1804</v>
      </c>
      <c r="H131" s="12" t="s">
        <v>3656</v>
      </c>
      <c r="I131" s="1" t="s">
        <v>3461</v>
      </c>
      <c r="J131" s="1" t="s">
        <v>1804</v>
      </c>
      <c r="K131" s="12" t="s">
        <v>3656</v>
      </c>
      <c r="L131" s="1" t="s">
        <v>1891</v>
      </c>
      <c r="M131" s="5">
        <v>3126244613</v>
      </c>
      <c r="N131" s="5">
        <v>3126244613</v>
      </c>
      <c r="O131" s="5"/>
      <c r="P131" s="1"/>
      <c r="Q131" s="1" t="s">
        <v>2110</v>
      </c>
      <c r="R131" t="s">
        <v>2314</v>
      </c>
      <c r="S131" t="str">
        <f t="shared" ref="S131:S194" si="8">"('13','1','A',(depanombre = '"&amp;F131&amp;"'), (muninombre = '"&amp;G131&amp;"'), (depanombre = '"&amp;I131&amp;"'), (muninombre = '"&amp;J131&amp;"'), '"&amp;A131&amp;"','"&amp;B131&amp;"','"&amp;C131&amp;"','"&amp;D131&amp;"', '"&amp;E131&amp;"', '"&amp;H131&amp;"','"&amp;L131&amp;"', '"&amp;O131&amp;"','"&amp;K131&amp;"','"&amp;M131&amp;"','"&amp;N131&amp;"','"&amp;Q131&amp;"'),"</f>
        <v>('13','1','A',(depanombre = 'NORTE DE SANTANDER'), (muninombre = 'OCAÑA'), (depanombre = 'NORTE DE SANTANDER'), (muninombre = 'OCAÑA'), '88030677','JUAN MIGUEL','MIGUEL','', 'CASTRO ANGARITA', 'CURRENDATE','CALLE 10 NÂ° 34-45 B. LA PRIMAVERA', '','CURRENDATE','3126244613','3126244613','M'),</v>
      </c>
      <c r="T131" s="16" t="s">
        <v>3722</v>
      </c>
      <c r="U131" t="str">
        <f t="shared" ref="U131:U194" si="9">" insert into asociado (persid, tiesasid,asocfechaingreso ) VALUES ((SELECT persid FROM Persona WHERE persdocumento = '"&amp;A131&amp;"'), 'A','"&amp;T131&amp;"');"</f>
        <v xml:space="preserve"> insert into asociado (persid, tiesasid,asocfechaingreso ) VALUES ((SELECT persid FROM Persona WHERE persdocumento = '88030677'), 'A','2016-10-19');</v>
      </c>
      <c r="V131" t="str">
        <f t="shared" ref="V131:V194" si="10">CONCATENATE(B131," ",C131,)</f>
        <v>JUAN MIGUEL MIGUEL</v>
      </c>
      <c r="W131" t="str">
        <f t="shared" ref="W131:W194" si="11">CONCATENATE(D131," ",E131,)</f>
        <v xml:space="preserve"> CASTRO ANGARITA</v>
      </c>
    </row>
    <row r="132" spans="1:23" x14ac:dyDescent="0.25">
      <c r="A132" s="5">
        <v>1090989168</v>
      </c>
      <c r="B132" s="1" t="s">
        <v>1285</v>
      </c>
      <c r="C132" s="1" t="s">
        <v>3535</v>
      </c>
      <c r="D132" s="1"/>
      <c r="E132" s="1" t="s">
        <v>1451</v>
      </c>
      <c r="F132" s="1" t="s">
        <v>3461</v>
      </c>
      <c r="G132" s="1" t="s">
        <v>1804</v>
      </c>
      <c r="H132" s="12" t="s">
        <v>1676</v>
      </c>
      <c r="I132" s="1" t="s">
        <v>3461</v>
      </c>
      <c r="J132" s="1" t="s">
        <v>1804</v>
      </c>
      <c r="K132" s="12" t="s">
        <v>2227</v>
      </c>
      <c r="L132" s="1" t="s">
        <v>1892</v>
      </c>
      <c r="M132" s="5"/>
      <c r="N132" s="5">
        <v>3229433131</v>
      </c>
      <c r="O132" s="5"/>
      <c r="P132" s="1"/>
      <c r="Q132" s="1" t="s">
        <v>2110</v>
      </c>
      <c r="R132" t="s">
        <v>2314</v>
      </c>
      <c r="S132" t="str">
        <f t="shared" si="8"/>
        <v>('13','1','A',(depanombre = 'NORTE DE SANTANDER'), (muninombre = 'OCAÑA'), (depanombre = 'NORTE DE SANTANDER'), (muninombre = 'OCAÑA'), '1090989168','JULIAN ALBERTO','ALBERTO','', 'GARCIA BARBOSA', '1995-11-25','KR 6 N° 7-128 LA QUINTA', '','2013-12-10','','3229433131','M'),</v>
      </c>
      <c r="T132" s="16" t="s">
        <v>3793</v>
      </c>
      <c r="U132" t="str">
        <f t="shared" si="9"/>
        <v xml:space="preserve"> insert into asociado (persid, tiesasid,asocfechaingreso ) VALUES ((SELECT persid FROM Persona WHERE persdocumento = '1090989168'), 'A','2021-10-22');</v>
      </c>
      <c r="V132" t="str">
        <f t="shared" si="10"/>
        <v>JULIAN ALBERTO ALBERTO</v>
      </c>
      <c r="W132" t="str">
        <f t="shared" si="11"/>
        <v xml:space="preserve"> GARCIA BARBOSA</v>
      </c>
    </row>
    <row r="133" spans="1:23" x14ac:dyDescent="0.25">
      <c r="A133" s="5">
        <v>37322559</v>
      </c>
      <c r="B133" s="1" t="s">
        <v>1286</v>
      </c>
      <c r="C133" s="1"/>
      <c r="D133" s="1"/>
      <c r="E133" s="1" t="s">
        <v>1452</v>
      </c>
      <c r="F133" s="1" t="s">
        <v>3461</v>
      </c>
      <c r="G133" s="1" t="s">
        <v>1804</v>
      </c>
      <c r="H133" s="12" t="s">
        <v>1677</v>
      </c>
      <c r="I133" s="1" t="s">
        <v>3461</v>
      </c>
      <c r="J133" s="1" t="s">
        <v>1804</v>
      </c>
      <c r="K133" s="12" t="s">
        <v>2228</v>
      </c>
      <c r="L133" s="1" t="s">
        <v>1893</v>
      </c>
      <c r="M133" s="5">
        <v>5690597</v>
      </c>
      <c r="N133" s="5">
        <v>3123859215</v>
      </c>
      <c r="O133" s="5"/>
      <c r="P133" s="1"/>
      <c r="Q133" s="1" t="s">
        <v>2111</v>
      </c>
      <c r="R133" t="s">
        <v>2314</v>
      </c>
      <c r="S133" t="str">
        <f t="shared" si="8"/>
        <v>('13','1','A',(depanombre = 'NORTE DE SANTANDER'), (muninombre = 'OCAÑA'), (depanombre = 'NORTE DE SANTANDER'), (muninombre = 'OCAÑA'), '37322559','JULIETHE','','', 'MONCADA GUTIERREZ', '1970-04-15','LA PALMITA', '','1988-10-11','5690597','3123859215','F'),</v>
      </c>
      <c r="T133" s="16" t="s">
        <v>3794</v>
      </c>
      <c r="U133" t="str">
        <f t="shared" si="9"/>
        <v xml:space="preserve"> insert into asociado (persid, tiesasid,asocfechaingreso ) VALUES ((SELECT persid FROM Persona WHERE persdocumento = '37322559'), 'A','2011-05-12');</v>
      </c>
      <c r="V133" t="str">
        <f t="shared" si="10"/>
        <v xml:space="preserve">JULIETHE </v>
      </c>
      <c r="W133" t="str">
        <f t="shared" si="11"/>
        <v xml:space="preserve"> MONCADA GUTIERREZ</v>
      </c>
    </row>
    <row r="134" spans="1:23" x14ac:dyDescent="0.25">
      <c r="A134" s="5">
        <v>1097782411</v>
      </c>
      <c r="B134" s="1" t="s">
        <v>1287</v>
      </c>
      <c r="C134" s="1"/>
      <c r="D134" s="1"/>
      <c r="E134" s="1" t="s">
        <v>1453</v>
      </c>
      <c r="F134" s="1" t="s">
        <v>3461</v>
      </c>
      <c r="G134" s="1" t="s">
        <v>1804</v>
      </c>
      <c r="H134" s="12" t="s">
        <v>1678</v>
      </c>
      <c r="I134" s="1" t="s">
        <v>3461</v>
      </c>
      <c r="J134" s="1" t="s">
        <v>1804</v>
      </c>
      <c r="K134" s="12" t="s">
        <v>2229</v>
      </c>
      <c r="L134" s="1" t="s">
        <v>1894</v>
      </c>
      <c r="M134" s="5"/>
      <c r="N134" s="5">
        <v>3156397401</v>
      </c>
      <c r="O134" s="5"/>
      <c r="P134" s="1"/>
      <c r="Q134" s="1" t="s">
        <v>2111</v>
      </c>
      <c r="R134" t="s">
        <v>2314</v>
      </c>
      <c r="S134" t="str">
        <f t="shared" si="8"/>
        <v>('13','1','A',(depanombre = 'NORTE DE SANTANDER'), (muninombre = 'OCAÑA'), (depanombre = 'NORTE DE SANTANDER'), (muninombre = 'OCAÑA'), '1097782411','KATHERIN','','', 'MANTILLA QUIROGA', '2005-09-03','CARRERA 34 LT 7 MZ 5 APTO 301 TRASVERSAL  EL DORADO', '','2012-10-12','','3156397401','F'),</v>
      </c>
      <c r="T134" s="16" t="s">
        <v>3795</v>
      </c>
      <c r="U134" t="str">
        <f t="shared" si="9"/>
        <v xml:space="preserve"> insert into asociado (persid, tiesasid,asocfechaingreso ) VALUES ((SELECT persid FROM Persona WHERE persdocumento = '1097782411'), 'A','2020-12-29');</v>
      </c>
      <c r="V134" t="str">
        <f t="shared" si="10"/>
        <v xml:space="preserve">KATHERIN </v>
      </c>
      <c r="W134" t="str">
        <f t="shared" si="11"/>
        <v xml:space="preserve"> MANTILLA QUIROGA</v>
      </c>
    </row>
    <row r="135" spans="1:23" x14ac:dyDescent="0.25">
      <c r="A135" s="5">
        <v>27763349</v>
      </c>
      <c r="B135" s="1" t="s">
        <v>1288</v>
      </c>
      <c r="C135" s="1"/>
      <c r="D135" s="1"/>
      <c r="E135" s="1" t="s">
        <v>1454</v>
      </c>
      <c r="F135" s="1" t="s">
        <v>3461</v>
      </c>
      <c r="G135" s="1" t="s">
        <v>1804</v>
      </c>
      <c r="H135" s="12" t="s">
        <v>3656</v>
      </c>
      <c r="I135" s="1" t="s">
        <v>3461</v>
      </c>
      <c r="J135" s="1" t="s">
        <v>1804</v>
      </c>
      <c r="K135" s="12" t="s">
        <v>3656</v>
      </c>
      <c r="L135" s="1" t="s">
        <v>1895</v>
      </c>
      <c r="M135" s="5">
        <v>5695709</v>
      </c>
      <c r="N135" s="5">
        <v>3184135801</v>
      </c>
      <c r="O135" s="5"/>
      <c r="P135" s="1"/>
      <c r="Q135" s="1" t="s">
        <v>2111</v>
      </c>
      <c r="R135" t="s">
        <v>2314</v>
      </c>
      <c r="S135" t="str">
        <f t="shared" si="8"/>
        <v>('13','1','A',(depanombre = 'NORTE DE SANTANDER'), (muninombre = 'OCAÑA'), (depanombre = 'NORTE DE SANTANDER'), (muninombre = 'OCAÑA'), '27763349','LADI ESTER','','', 'PEÑARANDA DE PEÑARANDA', 'CURRENDATE','CRR 10 N. 12-79 CARRETERA CENTRAL', '','CURRENDATE','5695709','3184135801','F'),</v>
      </c>
      <c r="T135" s="16" t="s">
        <v>3796</v>
      </c>
      <c r="U135" t="str">
        <f t="shared" si="9"/>
        <v xml:space="preserve"> insert into asociado (persid, tiesasid,asocfechaingreso ) VALUES ((SELECT persid FROM Persona WHERE persdocumento = '27763349'), 'A','2006-06-30');</v>
      </c>
      <c r="V135" t="str">
        <f t="shared" si="10"/>
        <v xml:space="preserve">LADI ESTER </v>
      </c>
      <c r="W135" t="str">
        <f t="shared" si="11"/>
        <v xml:space="preserve"> PEÑARANDA DE PEÑARANDA</v>
      </c>
    </row>
    <row r="136" spans="1:23" x14ac:dyDescent="0.25">
      <c r="A136" s="5">
        <v>63557578</v>
      </c>
      <c r="B136" s="1" t="s">
        <v>3649</v>
      </c>
      <c r="C136" s="1" t="s">
        <v>3482</v>
      </c>
      <c r="D136" s="1"/>
      <c r="E136" s="1" t="s">
        <v>1455</v>
      </c>
      <c r="F136" s="1" t="s">
        <v>3460</v>
      </c>
      <c r="G136" s="1" t="s">
        <v>2112</v>
      </c>
      <c r="H136" s="12" t="s">
        <v>1679</v>
      </c>
      <c r="I136" s="1" t="s">
        <v>3461</v>
      </c>
      <c r="J136" s="1" t="s">
        <v>1804</v>
      </c>
      <c r="K136" s="12" t="s">
        <v>2230</v>
      </c>
      <c r="L136" s="1" t="s">
        <v>1896</v>
      </c>
      <c r="M136" s="5">
        <v>5612448</v>
      </c>
      <c r="N136" s="5">
        <v>3102283711</v>
      </c>
      <c r="O136" s="5" t="s">
        <v>2076</v>
      </c>
      <c r="P136" s="1" t="s">
        <v>2076</v>
      </c>
      <c r="Q136" s="1" t="s">
        <v>2111</v>
      </c>
      <c r="R136" t="s">
        <v>2314</v>
      </c>
      <c r="S136" t="str">
        <f t="shared" si="8"/>
        <v>('13','1','A',(depanombre = 'SANTANDER'), (muninombre = 'BUCARAMANGA '), (depanombre = 'NORTE DE SANTANDER'), (muninombre = 'OCAÑA'), '63557578','LAURA ','MILENA ','', 'MARTINEZ RIZO', '1984-12-03','CRA 29A N° 11E-34 APTO 204', 'laurizo_19@hotmail.com','2003-02-25','5612448','3102283711','F'),</v>
      </c>
      <c r="T136" s="16" t="s">
        <v>3694</v>
      </c>
      <c r="U136" t="str">
        <f t="shared" si="9"/>
        <v xml:space="preserve"> insert into asociado (persid, tiesasid,asocfechaingreso ) VALUES ((SELECT persid FROM Persona WHERE persdocumento = '63557578'), 'A','2022-03-18');</v>
      </c>
      <c r="V136" t="str">
        <f t="shared" si="10"/>
        <v xml:space="preserve">LAURA  MILENA </v>
      </c>
      <c r="W136" t="str">
        <f t="shared" si="11"/>
        <v xml:space="preserve"> MARTINEZ RIZO</v>
      </c>
    </row>
    <row r="137" spans="1:23" x14ac:dyDescent="0.25">
      <c r="A137" s="5">
        <v>5458810</v>
      </c>
      <c r="B137" s="1" t="s">
        <v>1289</v>
      </c>
      <c r="C137" s="1"/>
      <c r="D137" s="1"/>
      <c r="E137" s="1" t="s">
        <v>1456</v>
      </c>
      <c r="F137" s="1" t="s">
        <v>3461</v>
      </c>
      <c r="G137" s="1" t="s">
        <v>1979</v>
      </c>
      <c r="H137" s="12" t="s">
        <v>1680</v>
      </c>
      <c r="I137" s="1" t="s">
        <v>3461</v>
      </c>
      <c r="J137" s="1" t="s">
        <v>1804</v>
      </c>
      <c r="K137" s="12" t="s">
        <v>2231</v>
      </c>
      <c r="L137" s="1" t="s">
        <v>1897</v>
      </c>
      <c r="M137" s="5">
        <v>6532224</v>
      </c>
      <c r="N137" s="5">
        <v>3114767379</v>
      </c>
      <c r="O137" s="5"/>
      <c r="P137" s="1"/>
      <c r="Q137" s="1" t="s">
        <v>2110</v>
      </c>
      <c r="R137" t="s">
        <v>2314</v>
      </c>
      <c r="S137" t="str">
        <f t="shared" si="8"/>
        <v>('13','1','A',(depanombre = 'NORTE DE SANTANDER'), (muninombre = 'LA PLAYA'), (depanombre = 'NORTE DE SANTANDER'), (muninombre = 'OCAÑA'), '5458810','LAZARO','','', 'SANCHEZ VERGEL', '1959-06-04','CALLE BELEN', '','1979-10-09','6532224','3114767379','M'),</v>
      </c>
      <c r="T137" s="16" t="s">
        <v>3797</v>
      </c>
      <c r="U137" t="str">
        <f t="shared" si="9"/>
        <v xml:space="preserve"> insert into asociado (persid, tiesasid,asocfechaingreso ) VALUES ((SELECT persid FROM Persona WHERE persdocumento = '5458810'), 'A','2001-04-24');</v>
      </c>
      <c r="V137" t="str">
        <f t="shared" si="10"/>
        <v xml:space="preserve">LAZARO </v>
      </c>
      <c r="W137" t="str">
        <f t="shared" si="11"/>
        <v xml:space="preserve"> SANCHEZ VERGEL</v>
      </c>
    </row>
    <row r="138" spans="1:23" x14ac:dyDescent="0.25">
      <c r="A138" s="5">
        <v>37336213</v>
      </c>
      <c r="B138" s="1" t="s">
        <v>1290</v>
      </c>
      <c r="C138" s="1"/>
      <c r="D138" s="1"/>
      <c r="E138" s="1" t="s">
        <v>1457</v>
      </c>
      <c r="F138" s="1" t="s">
        <v>3461</v>
      </c>
      <c r="G138" s="1" t="s">
        <v>1804</v>
      </c>
      <c r="H138" s="12" t="s">
        <v>1681</v>
      </c>
      <c r="I138" s="1" t="s">
        <v>3461</v>
      </c>
      <c r="J138" s="1" t="s">
        <v>1804</v>
      </c>
      <c r="K138" s="12" t="s">
        <v>2232</v>
      </c>
      <c r="L138" s="1" t="s">
        <v>1898</v>
      </c>
      <c r="M138" s="5">
        <v>3177361010</v>
      </c>
      <c r="N138" s="5">
        <v>3135528154</v>
      </c>
      <c r="O138" s="5"/>
      <c r="P138" s="1"/>
      <c r="Q138" s="1" t="s">
        <v>2111</v>
      </c>
      <c r="R138" t="s">
        <v>2314</v>
      </c>
      <c r="S138" t="str">
        <f t="shared" si="8"/>
        <v>('13','1','A',(depanombre = 'NORTE DE SANTANDER'), (muninombre = 'OCAÑA'), (depanombre = 'NORTE DE SANTANDER'), (muninombre = 'OCAÑA'), '37336213','LECITH FARINE','','', 'RINCON GAONA', '1981-04-18','CALLE 3 N 23A-24 BARRIO MARABELITO', '','1999-06-13','3177361010','3135528154','F'),</v>
      </c>
      <c r="T138" s="16" t="s">
        <v>3798</v>
      </c>
      <c r="U138" t="str">
        <f t="shared" si="9"/>
        <v xml:space="preserve"> insert into asociado (persid, tiesasid,asocfechaingreso ) VALUES ((SELECT persid FROM Persona WHERE persdocumento = '37336213'), 'A','2011-11-29');</v>
      </c>
      <c r="V138" t="str">
        <f t="shared" si="10"/>
        <v xml:space="preserve">LECITH FARINE </v>
      </c>
      <c r="W138" t="str">
        <f t="shared" si="11"/>
        <v xml:space="preserve"> RINCON GAONA</v>
      </c>
    </row>
    <row r="139" spans="1:23" x14ac:dyDescent="0.25">
      <c r="A139" s="5">
        <v>88144218</v>
      </c>
      <c r="B139" s="1" t="s">
        <v>1291</v>
      </c>
      <c r="C139" s="1"/>
      <c r="D139" s="1"/>
      <c r="E139" s="1" t="s">
        <v>1458</v>
      </c>
      <c r="F139" s="1" t="s">
        <v>3461</v>
      </c>
      <c r="G139" s="1" t="s">
        <v>1804</v>
      </c>
      <c r="H139" s="12" t="s">
        <v>1682</v>
      </c>
      <c r="I139" s="1" t="s">
        <v>3461</v>
      </c>
      <c r="J139" s="1" t="s">
        <v>1804</v>
      </c>
      <c r="K139" s="12" t="s">
        <v>2233</v>
      </c>
      <c r="L139" s="1" t="s">
        <v>1899</v>
      </c>
      <c r="M139" s="5"/>
      <c r="N139" s="5">
        <v>3167251753</v>
      </c>
      <c r="O139" s="5" t="s">
        <v>3686</v>
      </c>
      <c r="P139" s="1" t="s">
        <v>2077</v>
      </c>
      <c r="Q139" s="1" t="s">
        <v>2110</v>
      </c>
      <c r="R139" t="s">
        <v>2314</v>
      </c>
      <c r="S139" t="str">
        <f t="shared" si="8"/>
        <v>('13','1','A',(depanombre = 'NORTE DE SANTANDER'), (muninombre = 'OCAÑA'), (depanombre = 'NORTE DE SANTANDER'), (muninombre = 'OCAÑA'), '88144218','LEIDON HUMBERTO','','', 'ALVAREZ SANCHEZ', '1970-07-12','TRANS 10 N° 25-52 BARRIO CUESTA BLANCA', 'leidonalvarez@gmail.com','1988-09-28','','3167251753','M'),</v>
      </c>
      <c r="T139" s="16" t="s">
        <v>3799</v>
      </c>
      <c r="U139" t="str">
        <f t="shared" si="9"/>
        <v xml:space="preserve"> insert into asociado (persid, tiesasid,asocfechaingreso ) VALUES ((SELECT persid FROM Persona WHERE persdocumento = '88144218'), 'A','2018-09-17');</v>
      </c>
      <c r="V139" t="str">
        <f t="shared" si="10"/>
        <v xml:space="preserve">LEIDON HUMBERTO </v>
      </c>
      <c r="W139" t="str">
        <f t="shared" si="11"/>
        <v xml:space="preserve"> ALVAREZ SANCHEZ</v>
      </c>
    </row>
    <row r="140" spans="1:23" x14ac:dyDescent="0.25">
      <c r="A140" s="5">
        <v>13377985</v>
      </c>
      <c r="B140" s="1" t="s">
        <v>1292</v>
      </c>
      <c r="C140" s="1"/>
      <c r="D140" s="1"/>
      <c r="E140" s="1" t="s">
        <v>1459</v>
      </c>
      <c r="F140" s="1" t="s">
        <v>3461</v>
      </c>
      <c r="G140" s="1" t="s">
        <v>1786</v>
      </c>
      <c r="H140" s="12" t="s">
        <v>1683</v>
      </c>
      <c r="I140" s="1" t="s">
        <v>3461</v>
      </c>
      <c r="J140" s="1" t="s">
        <v>1804</v>
      </c>
      <c r="K140" s="12" t="s">
        <v>2234</v>
      </c>
      <c r="L140" s="1" t="s">
        <v>1900</v>
      </c>
      <c r="M140" s="5"/>
      <c r="N140" s="5">
        <v>3118096224</v>
      </c>
      <c r="O140" s="5" t="s">
        <v>3687</v>
      </c>
      <c r="P140" s="1" t="s">
        <v>2078</v>
      </c>
      <c r="Q140" s="1" t="s">
        <v>2110</v>
      </c>
      <c r="R140" t="s">
        <v>2314</v>
      </c>
      <c r="S140" t="str">
        <f t="shared" si="8"/>
        <v>('13','1','A',(depanombre = 'NORTE DE SANTANDER'), (muninombre = 'CONVENCION'), (depanombre = 'NORTE DE SANTANDER'), (muninombre = 'OCAÑA'), '13377985','LEONARDO','','', 'RUEDAS MANZANO', '1974-08-29','TRAS 7 # 23-81 EL RAMAL', 'juansebas64@hotmail.com','1992-12-07','','3118096224','M'),</v>
      </c>
      <c r="T140" s="16" t="s">
        <v>3800</v>
      </c>
      <c r="U140" t="str">
        <f t="shared" si="9"/>
        <v xml:space="preserve"> insert into asociado (persid, tiesasid,asocfechaingreso ) VALUES ((SELECT persid FROM Persona WHERE persdocumento = '13377985'), 'A','2023-11-02');</v>
      </c>
      <c r="V140" t="str">
        <f t="shared" si="10"/>
        <v xml:space="preserve">LEONARDO </v>
      </c>
      <c r="W140" t="str">
        <f t="shared" si="11"/>
        <v xml:space="preserve"> RUEDAS MANZANO</v>
      </c>
    </row>
    <row r="141" spans="1:23" x14ac:dyDescent="0.25">
      <c r="A141" s="5">
        <v>27741213</v>
      </c>
      <c r="B141" s="1" t="s">
        <v>1293</v>
      </c>
      <c r="C141" s="1"/>
      <c r="D141" s="1"/>
      <c r="E141" s="1" t="s">
        <v>1460</v>
      </c>
      <c r="F141" s="1" t="s">
        <v>3461</v>
      </c>
      <c r="G141" s="1" t="s">
        <v>1979</v>
      </c>
      <c r="H141" s="12" t="s">
        <v>1684</v>
      </c>
      <c r="I141" s="1" t="s">
        <v>3461</v>
      </c>
      <c r="J141" s="1" t="s">
        <v>1804</v>
      </c>
      <c r="K141" s="12" t="s">
        <v>2235</v>
      </c>
      <c r="L141" s="1" t="s">
        <v>1901</v>
      </c>
      <c r="M141" s="5">
        <v>5613559</v>
      </c>
      <c r="N141" s="5">
        <v>3002707383</v>
      </c>
      <c r="O141" s="5" t="s">
        <v>2079</v>
      </c>
      <c r="P141" s="1" t="s">
        <v>2079</v>
      </c>
      <c r="Q141" s="1" t="s">
        <v>2111</v>
      </c>
      <c r="R141" t="s">
        <v>2314</v>
      </c>
      <c r="S141" t="str">
        <f t="shared" si="8"/>
        <v>('13','1','A',(depanombre = 'NORTE DE SANTANDER'), (muninombre = 'LA PLAYA'), (depanombre = 'NORTE DE SANTANDER'), (muninombre = 'OCAÑA'), '27741213','LIANNY ROSA','','', 'VERGEL TRIGOS', '1968-05-20','CRA 29B N° 11E-42 ALTOS DE CAÑAVERAL CALLE PRINCIPAL DE EL DORADO', 'liannyvergel@gmail.com','1996-07-28','5613559','3002707383','F'),</v>
      </c>
      <c r="T141" s="16" t="s">
        <v>3801</v>
      </c>
      <c r="U141" t="str">
        <f t="shared" si="9"/>
        <v xml:space="preserve"> insert into asociado (persid, tiesasid,asocfechaingreso ) VALUES ((SELECT persid FROM Persona WHERE persdocumento = '27741213'), 'A','2020-11-27');</v>
      </c>
      <c r="V141" t="str">
        <f t="shared" si="10"/>
        <v xml:space="preserve">LIANNY ROSA </v>
      </c>
      <c r="W141" t="str">
        <f t="shared" si="11"/>
        <v xml:space="preserve"> VERGEL TRIGOS</v>
      </c>
    </row>
    <row r="142" spans="1:23" x14ac:dyDescent="0.25">
      <c r="A142" s="5">
        <v>88285273</v>
      </c>
      <c r="B142" s="1" t="s">
        <v>1294</v>
      </c>
      <c r="C142" s="1"/>
      <c r="D142" s="1"/>
      <c r="E142" s="1" t="s">
        <v>1461</v>
      </c>
      <c r="F142" s="1" t="s">
        <v>3461</v>
      </c>
      <c r="G142" s="1" t="s">
        <v>1804</v>
      </c>
      <c r="H142" s="12" t="s">
        <v>3656</v>
      </c>
      <c r="I142" s="1" t="s">
        <v>3461</v>
      </c>
      <c r="J142" s="1" t="s">
        <v>1804</v>
      </c>
      <c r="K142" s="12" t="s">
        <v>3656</v>
      </c>
      <c r="L142" s="1" t="s">
        <v>1902</v>
      </c>
      <c r="M142" s="5">
        <v>3116502803</v>
      </c>
      <c r="N142" s="5">
        <v>3116502803</v>
      </c>
      <c r="O142" s="5"/>
      <c r="P142" s="1"/>
      <c r="Q142" s="1" t="s">
        <v>2110</v>
      </c>
      <c r="R142" t="s">
        <v>2314</v>
      </c>
      <c r="S142" t="str">
        <f t="shared" si="8"/>
        <v>('13','1','A',(depanombre = 'NORTE DE SANTANDER'), (muninombre = 'OCAÑA'), (depanombre = 'NORTE DE SANTANDER'), (muninombre = 'OCAÑA'), '88285273','LIBARDO','','', 'LOPEZ GAONA', 'CURRENDATE','BARRIO EL TAMACO SAN CALIXTO', '','CURRENDATE','3116502803','3116502803','M'),</v>
      </c>
      <c r="T142" s="16" t="s">
        <v>3802</v>
      </c>
      <c r="U142" t="str">
        <f t="shared" si="9"/>
        <v xml:space="preserve"> insert into asociado (persid, tiesasid,asocfechaingreso ) VALUES ((SELECT persid FROM Persona WHERE persdocumento = '88285273'), 'A','2007-07-28');</v>
      </c>
      <c r="V142" t="str">
        <f t="shared" si="10"/>
        <v xml:space="preserve">LIBARDO </v>
      </c>
      <c r="W142" t="str">
        <f t="shared" si="11"/>
        <v xml:space="preserve"> LOPEZ GAONA</v>
      </c>
    </row>
    <row r="143" spans="1:23" x14ac:dyDescent="0.25">
      <c r="A143" s="5">
        <v>37338966</v>
      </c>
      <c r="B143" s="1" t="s">
        <v>3650</v>
      </c>
      <c r="C143" s="1" t="s">
        <v>3582</v>
      </c>
      <c r="D143" s="1"/>
      <c r="E143" s="1" t="s">
        <v>1462</v>
      </c>
      <c r="F143" s="1" t="s">
        <v>3461</v>
      </c>
      <c r="G143" s="1" t="s">
        <v>1804</v>
      </c>
      <c r="H143" s="12" t="s">
        <v>3656</v>
      </c>
      <c r="I143" s="1" t="s">
        <v>3461</v>
      </c>
      <c r="J143" s="1" t="s">
        <v>1804</v>
      </c>
      <c r="K143" s="12" t="s">
        <v>3656</v>
      </c>
      <c r="L143" s="1" t="s">
        <v>1903</v>
      </c>
      <c r="M143" s="5">
        <v>3168732243</v>
      </c>
      <c r="N143" s="5">
        <v>3164964264</v>
      </c>
      <c r="O143" s="5"/>
      <c r="P143" s="1"/>
      <c r="Q143" s="1" t="s">
        <v>2111</v>
      </c>
      <c r="R143" t="s">
        <v>2314</v>
      </c>
      <c r="S143" t="str">
        <f t="shared" si="8"/>
        <v>('13','1','A',(depanombre = 'NORTE DE SANTANDER'), (muninombre = 'OCAÑA'), (depanombre = 'NORTE DE SANTANDER'), (muninombre = 'OCAÑA'), '37338966','LICETH ','PAOLA','', 'VEGA AREVALO', 'CURRENDATE','CALLE 2F N27B 19 BARRIO CAMILO TORRES', '','CURRENDATE','3168732243','3164964264','F'),</v>
      </c>
      <c r="T143" s="16" t="s">
        <v>3803</v>
      </c>
      <c r="U143" t="str">
        <f t="shared" si="9"/>
        <v xml:space="preserve"> insert into asociado (persid, tiesasid,asocfechaingreso ) VALUES ((SELECT persid FROM Persona WHERE persdocumento = '37338966'), 'A','2014-09-30');</v>
      </c>
      <c r="V143" t="str">
        <f t="shared" si="10"/>
        <v>LICETH  PAOLA</v>
      </c>
      <c r="W143" t="str">
        <f t="shared" si="11"/>
        <v xml:space="preserve"> VEGA AREVALO</v>
      </c>
    </row>
    <row r="144" spans="1:23" x14ac:dyDescent="0.25">
      <c r="A144" s="5">
        <v>37335739</v>
      </c>
      <c r="B144" s="1" t="s">
        <v>3651</v>
      </c>
      <c r="C144" s="1" t="s">
        <v>3625</v>
      </c>
      <c r="D144" s="1"/>
      <c r="E144" s="1" t="s">
        <v>1463</v>
      </c>
      <c r="F144" s="1" t="s">
        <v>3461</v>
      </c>
      <c r="G144" s="1" t="s">
        <v>1804</v>
      </c>
      <c r="H144" s="12" t="s">
        <v>1685</v>
      </c>
      <c r="I144" s="1" t="s">
        <v>3461</v>
      </c>
      <c r="J144" s="1" t="s">
        <v>1804</v>
      </c>
      <c r="K144" s="12" t="s">
        <v>2236</v>
      </c>
      <c r="L144" s="1" t="s">
        <v>1904</v>
      </c>
      <c r="M144" s="5">
        <v>5625889</v>
      </c>
      <c r="N144" s="5">
        <v>3186933693</v>
      </c>
      <c r="O144" s="5"/>
      <c r="P144" s="1"/>
      <c r="Q144" s="1" t="s">
        <v>2111</v>
      </c>
      <c r="R144" t="s">
        <v>2314</v>
      </c>
      <c r="S144" t="str">
        <f t="shared" si="8"/>
        <v>('13','1','A',(depanombre = 'NORTE DE SANTANDER'), (muninombre = 'OCAÑA'), (depanombre = 'NORTE DE SANTANDER'), (muninombre = 'OCAÑA'), '37335739','LINA ','JUDITH','', 'BAYONA PAEZ', '1979-04-26','CALLE 11 N. 21-65 APARTAMENTO 504 BULEVAR', '','1999-02-22','5625889','3186933693','F'),</v>
      </c>
      <c r="T144" s="16" t="s">
        <v>3804</v>
      </c>
      <c r="U144" t="str">
        <f t="shared" si="9"/>
        <v xml:space="preserve"> insert into asociado (persid, tiesasid,asocfechaingreso ) VALUES ((SELECT persid FROM Persona WHERE persdocumento = '37335739'), 'A','2019-03-06');</v>
      </c>
      <c r="V144" t="str">
        <f t="shared" si="10"/>
        <v>LINA  JUDITH</v>
      </c>
      <c r="W144" t="str">
        <f t="shared" si="11"/>
        <v xml:space="preserve"> BAYONA PAEZ</v>
      </c>
    </row>
    <row r="145" spans="1:23" x14ac:dyDescent="0.25">
      <c r="A145" s="5">
        <v>13175479</v>
      </c>
      <c r="B145" s="1" t="s">
        <v>1295</v>
      </c>
      <c r="C145" s="1"/>
      <c r="D145" s="1"/>
      <c r="E145" s="1" t="s">
        <v>1464</v>
      </c>
      <c r="F145" s="1" t="s">
        <v>3461</v>
      </c>
      <c r="G145" s="1" t="s">
        <v>1804</v>
      </c>
      <c r="H145" s="12" t="s">
        <v>1686</v>
      </c>
      <c r="I145" s="1" t="s">
        <v>3461</v>
      </c>
      <c r="J145" s="1" t="s">
        <v>1804</v>
      </c>
      <c r="K145" s="12" t="s">
        <v>2237</v>
      </c>
      <c r="L145" s="1" t="s">
        <v>1905</v>
      </c>
      <c r="M145" s="5"/>
      <c r="N145" s="5">
        <v>3203377965</v>
      </c>
      <c r="O145" s="5" t="s">
        <v>2080</v>
      </c>
      <c r="P145" s="1" t="s">
        <v>2080</v>
      </c>
      <c r="Q145" s="1" t="s">
        <v>2110</v>
      </c>
      <c r="R145" t="s">
        <v>2314</v>
      </c>
      <c r="S145" t="str">
        <f t="shared" si="8"/>
        <v>('13','1','A',(depanombre = 'NORTE DE SANTANDER'), (muninombre = 'OCAÑA'), (depanombre = 'NORTE DE SANTANDER'), (muninombre = 'OCAÑA'), '13175479','LIZANDRO','','', 'RAMIREZ PEREZ', '1983-08-20','KDX 406-400 VILLA PARAÍSO', 'lisama2012@hotmail.com','2001-08-29','','3203377965','M'),</v>
      </c>
      <c r="T145" s="16" t="s">
        <v>3805</v>
      </c>
      <c r="U145" t="str">
        <f t="shared" si="9"/>
        <v xml:space="preserve"> insert into asociado (persid, tiesasid,asocfechaingreso ) VALUES ((SELECT persid FROM Persona WHERE persdocumento = '13175479'), 'A','2015-07-17');</v>
      </c>
      <c r="V145" t="str">
        <f t="shared" si="10"/>
        <v xml:space="preserve">LIZANDRO </v>
      </c>
      <c r="W145" t="str">
        <f t="shared" si="11"/>
        <v xml:space="preserve"> RAMIREZ PEREZ</v>
      </c>
    </row>
    <row r="146" spans="1:23" x14ac:dyDescent="0.25">
      <c r="A146" s="5">
        <v>27727940</v>
      </c>
      <c r="B146" s="1" t="s">
        <v>3652</v>
      </c>
      <c r="C146" s="1" t="s">
        <v>3486</v>
      </c>
      <c r="D146" s="1"/>
      <c r="E146" s="1" t="s">
        <v>1465</v>
      </c>
      <c r="F146" s="1" t="s">
        <v>3461</v>
      </c>
      <c r="G146" s="1" t="s">
        <v>1773</v>
      </c>
      <c r="H146" s="12" t="s">
        <v>1687</v>
      </c>
      <c r="I146" s="1" t="s">
        <v>3461</v>
      </c>
      <c r="J146" s="1" t="s">
        <v>1804</v>
      </c>
      <c r="K146" s="12" t="s">
        <v>2238</v>
      </c>
      <c r="L146" s="1" t="s">
        <v>1906</v>
      </c>
      <c r="M146" s="5"/>
      <c r="N146" s="5">
        <v>3106284581</v>
      </c>
      <c r="O146" s="5"/>
      <c r="P146" s="1"/>
      <c r="Q146" s="1" t="s">
        <v>2110</v>
      </c>
      <c r="R146" t="s">
        <v>2314</v>
      </c>
      <c r="S146" t="str">
        <f t="shared" si="8"/>
        <v>('13','1','A',(depanombre = 'NORTE DE SANTANDER'), (muninombre = 'HACARI'), (depanombre = 'NORTE DE SANTANDER'), (muninombre = 'OCAÑA'), '27727940','LUDY ','MARIA ','', 'ROPERO MARTINEZ', '1968-08-21','KDX B3 -240', '','1989-01-16','','3106284581','M'),</v>
      </c>
      <c r="T146" s="16" t="s">
        <v>3708</v>
      </c>
      <c r="U146" t="str">
        <f t="shared" si="9"/>
        <v xml:space="preserve"> insert into asociado (persid, tiesasid,asocfechaingreso ) VALUES ((SELECT persid FROM Persona WHERE persdocumento = '27727940'), 'A','2023-07-24');</v>
      </c>
      <c r="V146" t="str">
        <f t="shared" si="10"/>
        <v xml:space="preserve">LUDY  MARIA </v>
      </c>
      <c r="W146" t="str">
        <f t="shared" si="11"/>
        <v xml:space="preserve"> ROPERO MARTINEZ</v>
      </c>
    </row>
    <row r="147" spans="1:23" x14ac:dyDescent="0.25">
      <c r="A147" s="5">
        <v>13371655</v>
      </c>
      <c r="B147" s="1" t="s">
        <v>3653</v>
      </c>
      <c r="C147" s="1" t="s">
        <v>3535</v>
      </c>
      <c r="D147" s="1"/>
      <c r="E147" s="1" t="s">
        <v>1466</v>
      </c>
      <c r="F147" s="1" t="s">
        <v>3461</v>
      </c>
      <c r="G147" s="1" t="s">
        <v>1786</v>
      </c>
      <c r="H147" s="12" t="s">
        <v>1688</v>
      </c>
      <c r="I147" s="1" t="s">
        <v>3461</v>
      </c>
      <c r="J147" s="1" t="s">
        <v>1804</v>
      </c>
      <c r="K147" s="12" t="s">
        <v>2239</v>
      </c>
      <c r="L147" s="1" t="s">
        <v>1907</v>
      </c>
      <c r="M147" s="5">
        <v>5630020</v>
      </c>
      <c r="N147" s="5">
        <v>3142137632</v>
      </c>
      <c r="O147" s="5" t="s">
        <v>2081</v>
      </c>
      <c r="P147" s="1" t="s">
        <v>2081</v>
      </c>
      <c r="Q147" s="1" t="s">
        <v>2110</v>
      </c>
      <c r="R147" t="s">
        <v>2314</v>
      </c>
      <c r="S147" t="str">
        <f t="shared" si="8"/>
        <v>('13','1','A',(depanombre = 'NORTE DE SANTANDER'), (muninombre = 'CONVENCION'), (depanombre = 'NORTE DE SANTANDER'), (muninombre = 'OCAÑA'), '13371655','LUIS A','ALBERTO','', 'RODRIGUEZ GARCIA', '1955-02-28','CLL 5 N.11-31 CHAPINERO CONVENCION', 'ir3875010@gmail.com','1978-09-21','5630020','3142137632','M'),</v>
      </c>
      <c r="T147" s="16" t="s">
        <v>3806</v>
      </c>
      <c r="U147" t="str">
        <f t="shared" si="9"/>
        <v xml:space="preserve"> insert into asociado (persid, tiesasid,asocfechaingreso ) VALUES ((SELECT persid FROM Persona WHERE persdocumento = '13371655'), 'A','2008-10-14');</v>
      </c>
      <c r="V147" t="str">
        <f t="shared" si="10"/>
        <v>LUIS A ALBERTO</v>
      </c>
      <c r="W147" t="str">
        <f t="shared" si="11"/>
        <v xml:space="preserve"> RODRIGUEZ GARCIA</v>
      </c>
    </row>
    <row r="148" spans="1:23" x14ac:dyDescent="0.25">
      <c r="A148" s="5">
        <v>9715484</v>
      </c>
      <c r="B148" s="1" t="s">
        <v>3590</v>
      </c>
      <c r="C148" s="1" t="s">
        <v>3646</v>
      </c>
      <c r="D148" s="1"/>
      <c r="E148" s="1" t="s">
        <v>1467</v>
      </c>
      <c r="F148" s="1" t="s">
        <v>3461</v>
      </c>
      <c r="G148" s="1" t="s">
        <v>1773</v>
      </c>
      <c r="H148" s="12" t="s">
        <v>1689</v>
      </c>
      <c r="I148" s="1" t="s">
        <v>3461</v>
      </c>
      <c r="J148" s="1" t="s">
        <v>1804</v>
      </c>
      <c r="K148" s="12" t="s">
        <v>2240</v>
      </c>
      <c r="L148" s="1" t="s">
        <v>1908</v>
      </c>
      <c r="M148" s="5"/>
      <c r="N148" s="5">
        <v>3106229691</v>
      </c>
      <c r="O148" s="5"/>
      <c r="P148" s="1"/>
      <c r="Q148" s="1" t="s">
        <v>2110</v>
      </c>
      <c r="R148" t="s">
        <v>2314</v>
      </c>
      <c r="S148" t="str">
        <f t="shared" si="8"/>
        <v>('13','1','A',(depanombre = 'NORTE DE SANTANDER'), (muninombre = 'HACARI'), (depanombre = 'NORTE DE SANTANDER'), (muninombre = 'OCAÑA'), '9715484','LUIS ','ANDELFO','', 'HERNANDEZ CALDERON', '1967-11-01','CRA 22A 13A-99 B/ BRUSELAS', '','1985-12-09','','3106229691','M'),</v>
      </c>
      <c r="T148" s="16" t="s">
        <v>2485</v>
      </c>
      <c r="U148" t="str">
        <f t="shared" si="9"/>
        <v xml:space="preserve"> insert into asociado (persid, tiesasid,asocfechaingreso ) VALUES ((SELECT persid FROM Persona WHERE persdocumento = '9715484'), 'A','2022-07-22');</v>
      </c>
      <c r="V148" t="str">
        <f t="shared" si="10"/>
        <v>LUIS  ANDELFO</v>
      </c>
      <c r="W148" t="str">
        <f t="shared" si="11"/>
        <v xml:space="preserve"> HERNANDEZ CALDERON</v>
      </c>
    </row>
    <row r="149" spans="1:23" x14ac:dyDescent="0.25">
      <c r="A149" s="5">
        <v>13374327</v>
      </c>
      <c r="B149" s="1" t="s">
        <v>3562</v>
      </c>
      <c r="C149" s="1" t="s">
        <v>3647</v>
      </c>
      <c r="D149" s="1"/>
      <c r="E149" s="1" t="s">
        <v>1468</v>
      </c>
      <c r="F149" s="1" t="s">
        <v>3461</v>
      </c>
      <c r="G149" s="1" t="s">
        <v>1786</v>
      </c>
      <c r="H149" s="12" t="s">
        <v>1690</v>
      </c>
      <c r="I149" s="1" t="s">
        <v>3461</v>
      </c>
      <c r="J149" s="1" t="s">
        <v>1804</v>
      </c>
      <c r="K149" s="12" t="s">
        <v>2241</v>
      </c>
      <c r="L149" s="1" t="s">
        <v>1909</v>
      </c>
      <c r="M149" s="5">
        <v>3142176766</v>
      </c>
      <c r="N149" s="5">
        <v>3163267791</v>
      </c>
      <c r="O149" s="5" t="s">
        <v>2082</v>
      </c>
      <c r="P149" s="1" t="s">
        <v>2082</v>
      </c>
      <c r="Q149" s="1" t="s">
        <v>2110</v>
      </c>
      <c r="R149" t="s">
        <v>2314</v>
      </c>
      <c r="S149" t="str">
        <f t="shared" si="8"/>
        <v>('13','1','A',(depanombre = 'NORTE DE SANTANDER'), (muninombre = 'CONVENCION'), (depanombre = 'NORTE DE SANTANDER'), (muninombre = 'OCAÑA'), '13374327','LUIS','FREDY','', 'TORRES LOPEZ', '1964-12-21','CLL4 N1-05 CONVENCION', 'luisfredytorres@hotmail.com','1983-03-02','3142176766','3163267791','M'),</v>
      </c>
      <c r="T149" s="16" t="s">
        <v>3807</v>
      </c>
      <c r="U149" t="str">
        <f t="shared" si="9"/>
        <v xml:space="preserve"> insert into asociado (persid, tiesasid,asocfechaingreso ) VALUES ((SELECT persid FROM Persona WHERE persdocumento = '13374327'), 'A','1999-11-29');</v>
      </c>
      <c r="V149" t="str">
        <f t="shared" si="10"/>
        <v>LUIS FREDY</v>
      </c>
      <c r="W149" t="str">
        <f t="shared" si="11"/>
        <v xml:space="preserve"> TORRES LOPEZ</v>
      </c>
    </row>
    <row r="150" spans="1:23" x14ac:dyDescent="0.25">
      <c r="A150" s="5">
        <v>5084474</v>
      </c>
      <c r="B150" s="1" t="s">
        <v>3590</v>
      </c>
      <c r="C150" s="1" t="s">
        <v>3654</v>
      </c>
      <c r="D150" s="1"/>
      <c r="E150" s="1" t="s">
        <v>1469</v>
      </c>
      <c r="F150" s="1" t="s">
        <v>3461</v>
      </c>
      <c r="G150" s="1" t="s">
        <v>1804</v>
      </c>
      <c r="H150" s="12" t="s">
        <v>1602</v>
      </c>
      <c r="I150" s="1" t="s">
        <v>3461</v>
      </c>
      <c r="J150" s="1" t="s">
        <v>1804</v>
      </c>
      <c r="K150" s="12" t="s">
        <v>1602</v>
      </c>
      <c r="L150" s="1" t="s">
        <v>1770</v>
      </c>
      <c r="M150" s="5">
        <v>5619042</v>
      </c>
      <c r="N150" s="5">
        <v>3177862651</v>
      </c>
      <c r="O150" s="5"/>
      <c r="P150" s="1"/>
      <c r="Q150" s="1" t="s">
        <v>2110</v>
      </c>
      <c r="R150" t="s">
        <v>2314</v>
      </c>
      <c r="S150" t="str">
        <f t="shared" si="8"/>
        <v>('13','1','A',(depanombre = 'NORTE DE SANTANDER'), (muninombre = 'OCAÑA'), (depanombre = 'NORTE DE SANTANDER'), (muninombre = 'OCAÑA'), '5084474','LUIS ','GERMAN ','', 'SEPULVEDA VILLEGAS', '2016-11-01','CENTRO', '','2016-11-01','5619042','3177862651','M'),</v>
      </c>
      <c r="T150" s="16" t="s">
        <v>3808</v>
      </c>
      <c r="U150" t="str">
        <f t="shared" si="9"/>
        <v xml:space="preserve"> insert into asociado (persid, tiesasid,asocfechaingreso ) VALUES ((SELECT persid FROM Persona WHERE persdocumento = '5084474'), 'A','2008-07-10');</v>
      </c>
      <c r="V150" t="str">
        <f t="shared" si="10"/>
        <v xml:space="preserve">LUIS  GERMAN </v>
      </c>
      <c r="W150" t="str">
        <f t="shared" si="11"/>
        <v xml:space="preserve"> SEPULVEDA VILLEGAS</v>
      </c>
    </row>
    <row r="151" spans="1:23" x14ac:dyDescent="0.25">
      <c r="A151" s="5">
        <v>88142429</v>
      </c>
      <c r="B151" s="1" t="s">
        <v>3562</v>
      </c>
      <c r="C151" s="1" t="s">
        <v>3648</v>
      </c>
      <c r="D151" s="1"/>
      <c r="E151" s="1" t="s">
        <v>1470</v>
      </c>
      <c r="F151" s="1" t="s">
        <v>3461</v>
      </c>
      <c r="G151" s="1" t="s">
        <v>1804</v>
      </c>
      <c r="H151" s="12" t="s">
        <v>1691</v>
      </c>
      <c r="I151" s="1" t="s">
        <v>3461</v>
      </c>
      <c r="J151" s="1" t="s">
        <v>1804</v>
      </c>
      <c r="K151" s="12" t="s">
        <v>2242</v>
      </c>
      <c r="L151" s="1" t="s">
        <v>1910</v>
      </c>
      <c r="M151" s="5">
        <v>5695007</v>
      </c>
      <c r="N151" s="5">
        <v>3102430557</v>
      </c>
      <c r="O151" s="5" t="s">
        <v>2083</v>
      </c>
      <c r="P151" s="1" t="s">
        <v>2083</v>
      </c>
      <c r="Q151" s="1" t="s">
        <v>2110</v>
      </c>
      <c r="R151" t="s">
        <v>2314</v>
      </c>
      <c r="S151" t="str">
        <f t="shared" si="8"/>
        <v>('13','1','A',(depanombre = 'NORTE DE SANTANDER'), (muninombre = 'OCAÑA'), (depanombre = 'NORTE DE SANTANDER'), (muninombre = 'OCAÑA'), '88142429','LUIS','HEMEL','', 'ARENIZ CARREÑO', '1968-11-18','CRA 7 N° 6-40 BARRIO LA CARBONERA', 'larenizcarreno@gmail.com','1987-04-27','5695007','3102430557','M'),</v>
      </c>
      <c r="T151" s="16" t="s">
        <v>3722</v>
      </c>
      <c r="U151" t="str">
        <f t="shared" si="9"/>
        <v xml:space="preserve"> insert into asociado (persid, tiesasid,asocfechaingreso ) VALUES ((SELECT persid FROM Persona WHERE persdocumento = '88142429'), 'A','2016-10-19');</v>
      </c>
      <c r="V151" t="str">
        <f t="shared" si="10"/>
        <v>LUIS HEMEL</v>
      </c>
      <c r="W151" t="str">
        <f t="shared" si="11"/>
        <v xml:space="preserve"> ARENIZ CARREÑO</v>
      </c>
    </row>
    <row r="152" spans="1:23" x14ac:dyDescent="0.25">
      <c r="A152" s="5">
        <v>5488073</v>
      </c>
      <c r="B152" s="1" t="s">
        <v>3590</v>
      </c>
      <c r="C152" s="1" t="s">
        <v>1281</v>
      </c>
      <c r="D152" s="1"/>
      <c r="E152" s="1" t="s">
        <v>1471</v>
      </c>
      <c r="F152" s="1" t="s">
        <v>3461</v>
      </c>
      <c r="G152" s="1" t="s">
        <v>2118</v>
      </c>
      <c r="H152" s="12" t="s">
        <v>1692</v>
      </c>
      <c r="I152" s="1" t="s">
        <v>3461</v>
      </c>
      <c r="J152" s="1" t="s">
        <v>1804</v>
      </c>
      <c r="K152" s="12" t="s">
        <v>2243</v>
      </c>
      <c r="L152" s="1" t="s">
        <v>1911</v>
      </c>
      <c r="M152" s="5">
        <v>3232303550</v>
      </c>
      <c r="N152" s="5">
        <v>3107201241</v>
      </c>
      <c r="O152" s="5"/>
      <c r="P152" s="1"/>
      <c r="Q152" s="1" t="s">
        <v>2110</v>
      </c>
      <c r="R152" t="s">
        <v>2314</v>
      </c>
      <c r="S152" t="str">
        <f t="shared" si="8"/>
        <v>('13','1','A',(depanombre = 'NORTE DE SANTANDER'), (muninombre = 'SAN CALIXTO'), (depanombre = 'NORTE DE SANTANDER'), (muninombre = 'OCAÑA'), '5488073','LUIS ','JOSE','', 'CAÑIZARES PEREZ', '1960-07-28','BARRIO GUAMALITO SAN CALIXTO', '','1980-07-22','3232303550','3107201241','M'),</v>
      </c>
      <c r="T152" s="16" t="s">
        <v>2572</v>
      </c>
      <c r="U152" t="str">
        <f t="shared" si="9"/>
        <v xml:space="preserve"> insert into asociado (persid, tiesasid,asocfechaingreso ) VALUES ((SELECT persid FROM Persona WHERE persdocumento = '5488073'), 'A','2007-06-04');</v>
      </c>
      <c r="V152" t="str">
        <f t="shared" si="10"/>
        <v>LUIS  JOSE</v>
      </c>
      <c r="W152" t="str">
        <f t="shared" si="11"/>
        <v xml:space="preserve"> CAÑIZARES PEREZ</v>
      </c>
    </row>
    <row r="153" spans="1:23" x14ac:dyDescent="0.25">
      <c r="A153" s="5">
        <v>13175238</v>
      </c>
      <c r="B153" s="1" t="s">
        <v>3637</v>
      </c>
      <c r="C153" s="1" t="s">
        <v>3498</v>
      </c>
      <c r="D153" s="1"/>
      <c r="E153" s="1" t="s">
        <v>1472</v>
      </c>
      <c r="F153" s="1" t="s">
        <v>3461</v>
      </c>
      <c r="G153" s="1" t="s">
        <v>1804</v>
      </c>
      <c r="H153" s="12" t="s">
        <v>1693</v>
      </c>
      <c r="I153" s="1" t="s">
        <v>3461</v>
      </c>
      <c r="J153" s="1" t="s">
        <v>1804</v>
      </c>
      <c r="K153" s="12" t="s">
        <v>2244</v>
      </c>
      <c r="L153" s="1" t="s">
        <v>1770</v>
      </c>
      <c r="M153" s="5">
        <v>3112961258</v>
      </c>
      <c r="N153" s="5">
        <v>3507990044</v>
      </c>
      <c r="O153" s="5"/>
      <c r="P153" s="1"/>
      <c r="Q153" s="1" t="s">
        <v>2110</v>
      </c>
      <c r="R153" t="s">
        <v>2314</v>
      </c>
      <c r="S153" t="str">
        <f t="shared" si="8"/>
        <v>('13','1','A',(depanombre = 'NORTE DE SANTANDER'), (muninombre = 'OCAÑA'), (depanombre = 'NORTE DE SANTANDER'), (muninombre = 'OCAÑA'), '13175238','MARBIN ','EMIRO','', 'PICON LOZANO', '1983-04-04','CENTRO', '','2001-06-28','3112961258','3507990044','M'),</v>
      </c>
      <c r="T153" s="16" t="s">
        <v>3809</v>
      </c>
      <c r="U153" t="str">
        <f t="shared" si="9"/>
        <v xml:space="preserve"> insert into asociado (persid, tiesasid,asocfechaingreso ) VALUES ((SELECT persid FROM Persona WHERE persdocumento = '13175238'), 'A','2007-08-08');</v>
      </c>
      <c r="V153" t="str">
        <f t="shared" si="10"/>
        <v>MARBIN  EMIRO</v>
      </c>
      <c r="W153" t="str">
        <f t="shared" si="11"/>
        <v xml:space="preserve"> PICON LOZANO</v>
      </c>
    </row>
    <row r="154" spans="1:23" x14ac:dyDescent="0.25">
      <c r="A154" s="5">
        <v>37312127</v>
      </c>
      <c r="B154" s="1" t="s">
        <v>3486</v>
      </c>
      <c r="C154" s="1" t="s">
        <v>3636</v>
      </c>
      <c r="D154" s="1"/>
      <c r="E154" s="1" t="s">
        <v>1473</v>
      </c>
      <c r="F154" s="1" t="s">
        <v>3461</v>
      </c>
      <c r="G154" s="1" t="s">
        <v>1804</v>
      </c>
      <c r="H154" s="12" t="s">
        <v>3656</v>
      </c>
      <c r="I154" s="1" t="s">
        <v>3461</v>
      </c>
      <c r="J154" s="1" t="s">
        <v>1804</v>
      </c>
      <c r="K154" s="12" t="s">
        <v>3656</v>
      </c>
      <c r="L154" s="1" t="s">
        <v>1912</v>
      </c>
      <c r="M154" s="5">
        <v>5697621</v>
      </c>
      <c r="N154" s="5">
        <v>3152111939</v>
      </c>
      <c r="O154" s="5"/>
      <c r="P154" s="1"/>
      <c r="Q154" s="1" t="s">
        <v>2111</v>
      </c>
      <c r="R154" t="s">
        <v>2314</v>
      </c>
      <c r="S154" t="str">
        <f t="shared" si="8"/>
        <v>('13','1','A',(depanombre = 'NORTE DE SANTANDER'), (muninombre = 'OCAÑA'), (depanombre = 'NORTE DE SANTANDER'), (muninombre = 'OCAÑA'), '37312127','MARIA ','CONSUELO','', 'REYES JACOME', 'CURRENDATE','CALLE 11 10 48 APTO207 EDIFICIO SAN ANDRESITO CENTRO', '','CURRENDATE','5697621','3152111939','F'),</v>
      </c>
      <c r="T154" s="16" t="s">
        <v>3700</v>
      </c>
      <c r="U154" t="str">
        <f t="shared" si="9"/>
        <v xml:space="preserve"> insert into asociado (persid, tiesasid,asocfechaingreso ) VALUES ((SELECT persid FROM Persona WHERE persdocumento = '37312127'), 'A','2013-05-07');</v>
      </c>
      <c r="V154" t="str">
        <f t="shared" si="10"/>
        <v>MARIA  CONSUELO</v>
      </c>
      <c r="W154" t="str">
        <f t="shared" si="11"/>
        <v xml:space="preserve"> REYES JACOME</v>
      </c>
    </row>
    <row r="155" spans="1:23" x14ac:dyDescent="0.25">
      <c r="A155" s="5">
        <v>37318686</v>
      </c>
      <c r="B155" s="1" t="s">
        <v>3638</v>
      </c>
      <c r="C155" s="1" t="s">
        <v>3479</v>
      </c>
      <c r="D155" s="1"/>
      <c r="E155" s="1" t="s">
        <v>1474</v>
      </c>
      <c r="F155" s="1" t="s">
        <v>3461</v>
      </c>
      <c r="G155" s="1" t="s">
        <v>1804</v>
      </c>
      <c r="H155" s="12" t="s">
        <v>1694</v>
      </c>
      <c r="I155" s="1" t="s">
        <v>3461</v>
      </c>
      <c r="J155" s="1" t="s">
        <v>1804</v>
      </c>
      <c r="K155" s="12" t="s">
        <v>2245</v>
      </c>
      <c r="L155" s="1" t="s">
        <v>1913</v>
      </c>
      <c r="M155" s="5">
        <v>5693020</v>
      </c>
      <c r="N155" s="5">
        <v>3125219023</v>
      </c>
      <c r="O155" s="5" t="s">
        <v>2084</v>
      </c>
      <c r="P155" s="1" t="s">
        <v>2084</v>
      </c>
      <c r="Q155" s="1" t="s">
        <v>2111</v>
      </c>
      <c r="R155" t="s">
        <v>2314</v>
      </c>
      <c r="S155" t="str">
        <f t="shared" si="8"/>
        <v>('13','1','A',(depanombre = 'NORTE DE SANTANDER'), (muninombre = 'OCAÑA'), (depanombre = 'NORTE DE SANTANDER'), (muninombre = 'OCAÑA'), '37318686','MARIA DEL ','ROSARIO','', 'CHINCHILLA', '1962-04-05','CLL. 2 # 16A-35  BARRIO LA LIBERTAD', 'mrosarioch8@gmail.com','1997-05-16','5693020','3125219023','F'),</v>
      </c>
      <c r="T155" s="16" t="s">
        <v>3810</v>
      </c>
      <c r="U155" t="str">
        <f t="shared" si="9"/>
        <v xml:space="preserve"> insert into asociado (persid, tiesasid,asocfechaingreso ) VALUES ((SELECT persid FROM Persona WHERE persdocumento = '37318686'), 'A','2011-12-01');</v>
      </c>
      <c r="V155" t="str">
        <f t="shared" si="10"/>
        <v>MARIA DEL  ROSARIO</v>
      </c>
      <c r="W155" t="str">
        <f t="shared" si="11"/>
        <v xml:space="preserve"> CHINCHILLA</v>
      </c>
    </row>
    <row r="156" spans="1:23" x14ac:dyDescent="0.25">
      <c r="A156" s="5">
        <v>88183016</v>
      </c>
      <c r="B156" s="1" t="s">
        <v>1296</v>
      </c>
      <c r="C156" s="1"/>
      <c r="D156" s="1"/>
      <c r="E156" s="1" t="s">
        <v>1475</v>
      </c>
      <c r="F156" s="1" t="s">
        <v>3461</v>
      </c>
      <c r="G156" s="1" t="s">
        <v>1979</v>
      </c>
      <c r="H156" s="12" t="s">
        <v>1695</v>
      </c>
      <c r="I156" s="1" t="s">
        <v>3461</v>
      </c>
      <c r="J156" s="1" t="s">
        <v>1804</v>
      </c>
      <c r="K156" s="12" t="s">
        <v>2246</v>
      </c>
      <c r="L156" s="1" t="s">
        <v>1914</v>
      </c>
      <c r="M156" s="5"/>
      <c r="N156" s="5">
        <v>3102291227</v>
      </c>
      <c r="O156" s="5" t="s">
        <v>2085</v>
      </c>
      <c r="P156" s="1" t="s">
        <v>2085</v>
      </c>
      <c r="Q156" s="1" t="s">
        <v>2110</v>
      </c>
      <c r="R156" t="s">
        <v>2314</v>
      </c>
      <c r="S156" t="str">
        <f t="shared" si="8"/>
        <v>('13','1','A',(depanombre = 'NORTE DE SANTANDER'), (muninombre = 'LA PLAYA'), (depanombre = 'NORTE DE SANTANDER'), (muninombre = 'OCAÑA'), '88183016','MARIANO','','', 'ALVAREZ PEREZ', '1970-04-30','VEREDA LAS MACIEGAS LA PLAYA', 'carlosalvarez9669@gmail.com','1988-09-14','','3102291227','M'),</v>
      </c>
      <c r="T156" s="16" t="s">
        <v>3811</v>
      </c>
      <c r="U156" t="str">
        <f t="shared" si="9"/>
        <v xml:space="preserve"> insert into asociado (persid, tiesasid,asocfechaingreso ) VALUES ((SELECT persid FROM Persona WHERE persdocumento = '88183016'), 'A','2006-01-24');</v>
      </c>
      <c r="V156" t="str">
        <f t="shared" si="10"/>
        <v xml:space="preserve">MARIANO </v>
      </c>
      <c r="W156" t="str">
        <f t="shared" si="11"/>
        <v xml:space="preserve"> ALVAREZ PEREZ</v>
      </c>
    </row>
    <row r="157" spans="1:23" x14ac:dyDescent="0.25">
      <c r="A157" s="5">
        <v>37316996</v>
      </c>
      <c r="B157" s="1" t="s">
        <v>1297</v>
      </c>
      <c r="C157" s="1"/>
      <c r="D157" s="1"/>
      <c r="E157" s="1" t="s">
        <v>1476</v>
      </c>
      <c r="F157" s="1" t="s">
        <v>3461</v>
      </c>
      <c r="G157" s="1" t="s">
        <v>1804</v>
      </c>
      <c r="H157" s="12" t="s">
        <v>1696</v>
      </c>
      <c r="I157" s="1" t="s">
        <v>3461</v>
      </c>
      <c r="J157" s="1" t="s">
        <v>1804</v>
      </c>
      <c r="K157" s="12" t="s">
        <v>2247</v>
      </c>
      <c r="L157" s="1" t="s">
        <v>1915</v>
      </c>
      <c r="M157" s="5">
        <v>5611989</v>
      </c>
      <c r="N157" s="5">
        <v>3163020102</v>
      </c>
      <c r="O157" s="5"/>
      <c r="P157" s="1"/>
      <c r="Q157" s="1" t="s">
        <v>2111</v>
      </c>
      <c r="R157" t="s">
        <v>2314</v>
      </c>
      <c r="S157" t="str">
        <f t="shared" si="8"/>
        <v>('13','1','A',(depanombre = 'NORTE DE SANTANDER'), (muninombre = 'OCAÑA'), (depanombre = 'NORTE DE SANTANDER'), (muninombre = 'OCAÑA'), '37316996','MARIELCY','','', 'SARABIA CARREÑO', '1959-02-11','CLL 6A N. 25B -12 B. 20 DE JULIO', '','1983-04-11','5611989','3163020102','F'),</v>
      </c>
      <c r="T157" s="16" t="s">
        <v>3812</v>
      </c>
      <c r="U157" t="str">
        <f t="shared" si="9"/>
        <v xml:space="preserve"> insert into asociado (persid, tiesasid,asocfechaingreso ) VALUES ((SELECT persid FROM Persona WHERE persdocumento = '37316996'), 'A','2007-03-07');</v>
      </c>
      <c r="V157" t="str">
        <f t="shared" si="10"/>
        <v xml:space="preserve">MARIELCY </v>
      </c>
      <c r="W157" t="str">
        <f t="shared" si="11"/>
        <v xml:space="preserve"> SARABIA CARREÑO</v>
      </c>
    </row>
    <row r="158" spans="1:23" x14ac:dyDescent="0.25">
      <c r="A158" s="5">
        <v>88142712</v>
      </c>
      <c r="B158" s="1" t="s">
        <v>1298</v>
      </c>
      <c r="C158" s="1"/>
      <c r="D158" s="1"/>
      <c r="E158" s="1" t="s">
        <v>1458</v>
      </c>
      <c r="F158" s="1" t="s">
        <v>3461</v>
      </c>
      <c r="G158" s="1" t="s">
        <v>1804</v>
      </c>
      <c r="H158" s="12" t="s">
        <v>1697</v>
      </c>
      <c r="I158" s="1" t="s">
        <v>3461</v>
      </c>
      <c r="J158" s="1" t="s">
        <v>1804</v>
      </c>
      <c r="K158" s="12" t="s">
        <v>2248</v>
      </c>
      <c r="L158" s="1" t="s">
        <v>1916</v>
      </c>
      <c r="M158" s="5"/>
      <c r="N158" s="5">
        <v>3234719412</v>
      </c>
      <c r="O158" s="5"/>
      <c r="P158" s="1"/>
      <c r="Q158" s="1" t="s">
        <v>2110</v>
      </c>
      <c r="R158" t="s">
        <v>2314</v>
      </c>
      <c r="S158" t="str">
        <f t="shared" si="8"/>
        <v>('13','1','A',(depanombre = 'NORTE DE SANTANDER'), (muninombre = 'OCAÑA'), (depanombre = 'NORTE DE SANTANDER'), (muninombre = 'OCAÑA'), '88142712','MARIO','','', 'ALVAREZ SANCHEZ', '1969-02-26','CALLE 5 N° 46-24 B. SANTA CLARA', '','1987-07-17','','3234719412','M'),</v>
      </c>
      <c r="T158" s="16" t="s">
        <v>3813</v>
      </c>
      <c r="U158" t="str">
        <f t="shared" si="9"/>
        <v xml:space="preserve"> insert into asociado (persid, tiesasid,asocfechaingreso ) VALUES ((SELECT persid FROM Persona WHERE persdocumento = '88142712'), 'A','2018-07-16');</v>
      </c>
      <c r="V158" t="str">
        <f t="shared" si="10"/>
        <v xml:space="preserve">MARIO </v>
      </c>
      <c r="W158" t="str">
        <f t="shared" si="11"/>
        <v xml:space="preserve"> ALVAREZ SANCHEZ</v>
      </c>
    </row>
    <row r="159" spans="1:23" x14ac:dyDescent="0.25">
      <c r="A159" s="5">
        <v>88282245</v>
      </c>
      <c r="B159" s="1" t="s">
        <v>3624</v>
      </c>
      <c r="C159" s="1" t="s">
        <v>1244</v>
      </c>
      <c r="D159" s="1"/>
      <c r="E159" s="1" t="s">
        <v>1477</v>
      </c>
      <c r="F159" s="1" t="s">
        <v>3461</v>
      </c>
      <c r="G159" s="1" t="s">
        <v>1804</v>
      </c>
      <c r="H159" s="12" t="s">
        <v>3656</v>
      </c>
      <c r="I159" s="1" t="s">
        <v>3461</v>
      </c>
      <c r="J159" s="1" t="s">
        <v>1804</v>
      </c>
      <c r="K159" s="12" t="s">
        <v>3656</v>
      </c>
      <c r="L159" s="1" t="s">
        <v>1917</v>
      </c>
      <c r="M159" s="5"/>
      <c r="N159" s="5">
        <v>313868417</v>
      </c>
      <c r="O159" s="5"/>
      <c r="P159" s="1"/>
      <c r="Q159" s="1" t="s">
        <v>2110</v>
      </c>
      <c r="R159" t="s">
        <v>2314</v>
      </c>
      <c r="S159" t="str">
        <f t="shared" si="8"/>
        <v>('13','1','A',(depanombre = 'NORTE DE SANTANDER'), (muninombre = 'OCAÑA'), (depanombre = 'NORTE DE SANTANDER'), (muninombre = 'OCAÑA'), '88282245','MARIO ','ALEXANDER','', 'ASCANIO PEREZ', 'CURRENDATE','BARRIO EL RAMAL OCAÃ‘A', '','CURRENDATE','','313868417','M'),</v>
      </c>
      <c r="T159" s="16" t="s">
        <v>3780</v>
      </c>
      <c r="U159" t="str">
        <f t="shared" si="9"/>
        <v xml:space="preserve"> insert into asociado (persid, tiesasid,asocfechaingreso ) VALUES ((SELECT persid FROM Persona WHERE persdocumento = '88282245'), 'A','2015-05-28');</v>
      </c>
      <c r="V159" t="str">
        <f t="shared" si="10"/>
        <v>MARIO  ALEXANDER</v>
      </c>
      <c r="W159" t="str">
        <f t="shared" si="11"/>
        <v xml:space="preserve"> ASCANIO PEREZ</v>
      </c>
    </row>
    <row r="160" spans="1:23" x14ac:dyDescent="0.25">
      <c r="A160" s="5">
        <v>37320218</v>
      </c>
      <c r="B160" s="1" t="s">
        <v>1299</v>
      </c>
      <c r="C160" s="1"/>
      <c r="D160" s="1"/>
      <c r="E160" s="1" t="s">
        <v>1478</v>
      </c>
      <c r="F160" s="1" t="s">
        <v>3461</v>
      </c>
      <c r="G160" s="1" t="s">
        <v>1804</v>
      </c>
      <c r="H160" s="12" t="s">
        <v>3656</v>
      </c>
      <c r="I160" s="1" t="s">
        <v>3461</v>
      </c>
      <c r="J160" s="1" t="s">
        <v>1804</v>
      </c>
      <c r="K160" s="12" t="s">
        <v>3656</v>
      </c>
      <c r="L160" s="1" t="s">
        <v>1918</v>
      </c>
      <c r="M160" s="5">
        <v>5622839</v>
      </c>
      <c r="N160" s="5">
        <v>3154540760</v>
      </c>
      <c r="O160" s="5"/>
      <c r="P160" s="1"/>
      <c r="Q160" s="1" t="s">
        <v>2111</v>
      </c>
      <c r="R160" t="s">
        <v>2314</v>
      </c>
      <c r="S160" t="str">
        <f t="shared" si="8"/>
        <v>('13','1','A',(depanombre = 'NORTE DE SANTANDER'), (muninombre = 'OCAÑA'), (depanombre = 'NORTE DE SANTANDER'), (muninombre = 'OCAÑA'), '37320218','MARLENY','','', 'PEÑA DURAN', 'CURRENDATE','CLL 12A N. 14A-24 HACARITAMA', '','CURRENDATE','5622839','3154540760','F'),</v>
      </c>
      <c r="T160" s="16" t="s">
        <v>3814</v>
      </c>
      <c r="U160" t="str">
        <f t="shared" si="9"/>
        <v xml:space="preserve"> insert into asociado (persid, tiesasid,asocfechaingreso ) VALUES ((SELECT persid FROM Persona WHERE persdocumento = '37320218'), 'A','2009-09-06');</v>
      </c>
      <c r="V160" t="str">
        <f t="shared" si="10"/>
        <v xml:space="preserve">MARLENY </v>
      </c>
      <c r="W160" t="str">
        <f t="shared" si="11"/>
        <v xml:space="preserve"> PEÑA DURAN</v>
      </c>
    </row>
    <row r="161" spans="1:23" x14ac:dyDescent="0.25">
      <c r="A161" s="5">
        <v>37319698</v>
      </c>
      <c r="B161" s="1" t="s">
        <v>3630</v>
      </c>
      <c r="C161" s="1" t="s">
        <v>3625</v>
      </c>
      <c r="D161" s="1"/>
      <c r="E161" s="1" t="s">
        <v>1479</v>
      </c>
      <c r="F161" s="1" t="s">
        <v>3461</v>
      </c>
      <c r="G161" s="1" t="s">
        <v>1804</v>
      </c>
      <c r="H161" s="12" t="s">
        <v>3656</v>
      </c>
      <c r="I161" s="1" t="s">
        <v>3461</v>
      </c>
      <c r="J161" s="1" t="s">
        <v>1804</v>
      </c>
      <c r="K161" s="12" t="s">
        <v>3656</v>
      </c>
      <c r="L161" s="1" t="s">
        <v>1919</v>
      </c>
      <c r="M161" s="5">
        <v>5611311</v>
      </c>
      <c r="N161" s="5">
        <v>3156370772</v>
      </c>
      <c r="O161" s="5"/>
      <c r="P161" s="1"/>
      <c r="Q161" s="1" t="s">
        <v>2111</v>
      </c>
      <c r="R161" t="s">
        <v>2314</v>
      </c>
      <c r="S161" t="str">
        <f t="shared" si="8"/>
        <v>('13','1','A',(depanombre = 'NORTE DE SANTANDER'), (muninombre = 'OCAÑA'), (depanombre = 'NORTE DE SANTANDER'), (muninombre = 'OCAÑA'), '37319698','MARTHA ','JUDITH','', 'GOMEZ CARRILLO', 'CURRENDATE','CLL4  # 44-04 COLINAS D ELA FLORIDA', '','CURRENDATE','5611311','3156370772','F'),</v>
      </c>
      <c r="T161" s="16" t="s">
        <v>3815</v>
      </c>
      <c r="U161" t="str">
        <f t="shared" si="9"/>
        <v xml:space="preserve"> insert into asociado (persid, tiesasid,asocfechaingreso ) VALUES ((SELECT persid FROM Persona WHERE persdocumento = '37319698'), 'A','2003-04-15');</v>
      </c>
      <c r="V161" t="str">
        <f t="shared" si="10"/>
        <v>MARTHA  JUDITH</v>
      </c>
      <c r="W161" t="str">
        <f t="shared" si="11"/>
        <v xml:space="preserve"> GOMEZ CARRILLO</v>
      </c>
    </row>
    <row r="162" spans="1:23" x14ac:dyDescent="0.25">
      <c r="A162" s="5">
        <v>37170385</v>
      </c>
      <c r="B162" s="1" t="s">
        <v>3631</v>
      </c>
      <c r="C162" s="1" t="s">
        <v>3626</v>
      </c>
      <c r="D162" s="1"/>
      <c r="E162" s="1" t="s">
        <v>1480</v>
      </c>
      <c r="F162" s="1" t="s">
        <v>3461</v>
      </c>
      <c r="G162" s="1" t="s">
        <v>1804</v>
      </c>
      <c r="H162" s="12" t="s">
        <v>3656</v>
      </c>
      <c r="I162" s="1" t="s">
        <v>3461</v>
      </c>
      <c r="J162" s="1" t="s">
        <v>1804</v>
      </c>
      <c r="K162" s="12" t="s">
        <v>3656</v>
      </c>
      <c r="L162" s="1" t="s">
        <v>1920</v>
      </c>
      <c r="M162" s="5"/>
      <c r="N162" s="5">
        <v>3205643014</v>
      </c>
      <c r="O162" s="5"/>
      <c r="P162" s="1"/>
      <c r="Q162" s="1" t="s">
        <v>2111</v>
      </c>
      <c r="R162" t="s">
        <v>2314</v>
      </c>
      <c r="S162" t="str">
        <f t="shared" si="8"/>
        <v>('13','1','A',(depanombre = 'NORTE DE SANTANDER'), (muninombre = 'OCAÑA'), (depanombre = 'NORTE DE SANTANDER'), (muninombre = 'OCAÑA'), '37170385','MAURY','HELENA','', 'JACOME GARCIA', 'CURRENDATE','BARRIO CALLE NUEVA CALLE 3 N1-17 CARMEN N/S', '','CURRENDATE','','3205643014','F'),</v>
      </c>
      <c r="T162" s="16" t="s">
        <v>3816</v>
      </c>
      <c r="U162" t="str">
        <f t="shared" si="9"/>
        <v xml:space="preserve"> insert into asociado (persid, tiesasid,asocfechaingreso ) VALUES ((SELECT persid FROM Persona WHERE persdocumento = '37170385'), 'A','2011-11-15');</v>
      </c>
      <c r="V162" t="str">
        <f t="shared" si="10"/>
        <v>MAURY HELENA</v>
      </c>
      <c r="W162" t="str">
        <f t="shared" si="11"/>
        <v xml:space="preserve"> JACOME GARCIA</v>
      </c>
    </row>
    <row r="163" spans="1:23" x14ac:dyDescent="0.25">
      <c r="A163" s="5">
        <v>1066062078</v>
      </c>
      <c r="B163" s="1" t="s">
        <v>3632</v>
      </c>
      <c r="C163" s="1" t="s">
        <v>3627</v>
      </c>
      <c r="D163" s="1"/>
      <c r="E163" s="1" t="s">
        <v>1481</v>
      </c>
      <c r="F163" s="1" t="s">
        <v>1250</v>
      </c>
      <c r="G163" s="1" t="s">
        <v>1978</v>
      </c>
      <c r="H163" s="12" t="s">
        <v>1698</v>
      </c>
      <c r="I163" s="1" t="s">
        <v>3461</v>
      </c>
      <c r="J163" s="1" t="s">
        <v>1804</v>
      </c>
      <c r="K163" s="12" t="s">
        <v>2249</v>
      </c>
      <c r="L163" s="1" t="s">
        <v>1921</v>
      </c>
      <c r="M163" s="5"/>
      <c r="N163" s="5">
        <v>3114597946</v>
      </c>
      <c r="O163" s="5" t="s">
        <v>2086</v>
      </c>
      <c r="P163" s="1" t="s">
        <v>2086</v>
      </c>
      <c r="Q163" s="1" t="s">
        <v>2111</v>
      </c>
      <c r="R163" t="s">
        <v>2314</v>
      </c>
      <c r="S163" t="str">
        <f t="shared" si="8"/>
        <v>('13','1','A',(depanombre = 'CESAR'), (muninombre = 'GONZALEZ'), (depanombre = 'NORTE DE SANTANDER'), (muninombre = 'OCAÑA'), '1066062078','MAYRA ','ALEJANDRA','', 'MANZANO NAVARRO', '1987-03-13','EL RAMAL MANZANA C CASA 22 URB. ALTOS DEL TAMARA', 'mmanzanonavarro@gmail.com','2005-03-14','','3114597946','F'),</v>
      </c>
      <c r="T163" s="16" t="s">
        <v>3817</v>
      </c>
      <c r="U163" t="str">
        <f t="shared" si="9"/>
        <v xml:space="preserve"> insert into asociado (persid, tiesasid,asocfechaingreso ) VALUES ((SELECT persid FROM Persona WHERE persdocumento = '1066062078'), 'A','2022-09-06');</v>
      </c>
      <c r="V163" t="str">
        <f t="shared" si="10"/>
        <v>MAYRA  ALEJANDRA</v>
      </c>
      <c r="W163" t="str">
        <f t="shared" si="11"/>
        <v xml:space="preserve"> MANZANO NAVARRO</v>
      </c>
    </row>
    <row r="164" spans="1:23" x14ac:dyDescent="0.25">
      <c r="A164" s="5">
        <v>13478466</v>
      </c>
      <c r="B164" s="1" t="s">
        <v>3633</v>
      </c>
      <c r="C164" s="1" t="s">
        <v>3628</v>
      </c>
      <c r="D164" s="1"/>
      <c r="E164" s="1" t="s">
        <v>1482</v>
      </c>
      <c r="F164" s="1" t="s">
        <v>3461</v>
      </c>
      <c r="G164" s="1" t="s">
        <v>2113</v>
      </c>
      <c r="H164" s="12" t="s">
        <v>1699</v>
      </c>
      <c r="I164" s="1" t="s">
        <v>3461</v>
      </c>
      <c r="J164" s="1" t="s">
        <v>1804</v>
      </c>
      <c r="K164" s="12" t="s">
        <v>2250</v>
      </c>
      <c r="L164" s="1" t="s">
        <v>1922</v>
      </c>
      <c r="M164" s="5">
        <v>5622008</v>
      </c>
      <c r="N164" s="5">
        <v>3154303069</v>
      </c>
      <c r="O164" s="5" t="s">
        <v>2087</v>
      </c>
      <c r="P164" s="1" t="s">
        <v>2087</v>
      </c>
      <c r="Q164" s="1" t="s">
        <v>2110</v>
      </c>
      <c r="R164" t="s">
        <v>2314</v>
      </c>
      <c r="S164" t="str">
        <f t="shared" si="8"/>
        <v>('13','1','A',(depanombre = 'NORTE DE SANTANDER'), (muninombre = 'CUCUTA '), (depanombre = 'NORTE DE SANTANDER'), (muninombre = 'OCAÑA'), '13478466','MIGUEL ','AMID','', 'GUERRERO ASCANIO', '1965-09-28','CALLE 6A N 19-38 EL LLANO', 'miguelamidguerrero@gmail.com','1983-12-01','5622008','3154303069','M'),</v>
      </c>
      <c r="T164" s="16" t="s">
        <v>3818</v>
      </c>
      <c r="U164" t="str">
        <f t="shared" si="9"/>
        <v xml:space="preserve"> insert into asociado (persid, tiesasid,asocfechaingreso ) VALUES ((SELECT persid FROM Persona WHERE persdocumento = '13478466'), 'A','2015-03-02');</v>
      </c>
      <c r="V164" t="str">
        <f t="shared" si="10"/>
        <v>MIGUEL  AMID</v>
      </c>
      <c r="W164" t="str">
        <f t="shared" si="11"/>
        <v xml:space="preserve"> GUERRERO ASCANIO</v>
      </c>
    </row>
    <row r="165" spans="1:23" x14ac:dyDescent="0.25">
      <c r="A165" s="5">
        <v>88143971</v>
      </c>
      <c r="B165" s="1" t="s">
        <v>3633</v>
      </c>
      <c r="C165" s="1" t="s">
        <v>3629</v>
      </c>
      <c r="D165" s="1"/>
      <c r="E165" s="1" t="s">
        <v>1483</v>
      </c>
      <c r="F165" s="1" t="s">
        <v>3461</v>
      </c>
      <c r="G165" s="1" t="s">
        <v>1979</v>
      </c>
      <c r="H165" s="12" t="s">
        <v>1700</v>
      </c>
      <c r="I165" s="1" t="s">
        <v>3461</v>
      </c>
      <c r="J165" s="1" t="s">
        <v>1804</v>
      </c>
      <c r="K165" s="12" t="s">
        <v>2251</v>
      </c>
      <c r="L165" s="1" t="s">
        <v>1923</v>
      </c>
      <c r="M165" s="5">
        <v>3203013645</v>
      </c>
      <c r="N165" s="5">
        <v>3156904492</v>
      </c>
      <c r="O165" s="5" t="s">
        <v>2088</v>
      </c>
      <c r="P165" s="1" t="s">
        <v>2088</v>
      </c>
      <c r="Q165" s="1" t="s">
        <v>2110</v>
      </c>
      <c r="R165" t="s">
        <v>2314</v>
      </c>
      <c r="S165" t="str">
        <f t="shared" si="8"/>
        <v>('13','1','A',(depanombre = 'NORTE DE SANTANDER'), (muninombre = 'LA PLAYA'), (depanombre = 'NORTE DE SANTANDER'), (muninombre = 'OCAÑA'), '88143971','MIGUEL ','ANCIZAR','', 'CARRASCAL CALDERON', '1974-08-07','FINCA MACIEGAS LA PLAYA N.S', 'carrascalayalakellyjohana@gmail.com','1997-07-17','3203013645','3156904492','M'),</v>
      </c>
      <c r="T165" s="16" t="s">
        <v>3819</v>
      </c>
      <c r="U165" t="str">
        <f t="shared" si="9"/>
        <v xml:space="preserve"> insert into asociado (persid, tiesasid,asocfechaingreso ) VALUES ((SELECT persid FROM Persona WHERE persdocumento = '88143971'), 'A','2009-04-26');</v>
      </c>
      <c r="V165" t="str">
        <f t="shared" si="10"/>
        <v>MIGUEL  ANCIZAR</v>
      </c>
      <c r="W165" t="str">
        <f t="shared" si="11"/>
        <v xml:space="preserve"> CARRASCAL CALDERON</v>
      </c>
    </row>
    <row r="166" spans="1:23" x14ac:dyDescent="0.25">
      <c r="A166" s="5">
        <v>5453731</v>
      </c>
      <c r="B166" s="1" t="s">
        <v>3633</v>
      </c>
      <c r="C166" s="1" t="s">
        <v>3538</v>
      </c>
      <c r="D166" s="1"/>
      <c r="E166" s="1" t="s">
        <v>1484</v>
      </c>
      <c r="F166" s="1" t="s">
        <v>3461</v>
      </c>
      <c r="G166" s="1" t="s">
        <v>1804</v>
      </c>
      <c r="H166" s="12" t="s">
        <v>3656</v>
      </c>
      <c r="I166" s="1" t="s">
        <v>3461</v>
      </c>
      <c r="J166" s="1" t="s">
        <v>1804</v>
      </c>
      <c r="K166" s="12" t="s">
        <v>3656</v>
      </c>
      <c r="L166" s="1" t="s">
        <v>1924</v>
      </c>
      <c r="M166" s="5">
        <v>3114381884</v>
      </c>
      <c r="N166" s="5">
        <v>3118849598</v>
      </c>
      <c r="O166" s="5"/>
      <c r="P166" s="1"/>
      <c r="Q166" s="1" t="s">
        <v>2111</v>
      </c>
      <c r="R166" t="s">
        <v>2314</v>
      </c>
      <c r="S166" t="str">
        <f t="shared" si="8"/>
        <v>('13','1','A',(depanombre = 'NORTE DE SANTANDER'), (muninombre = 'OCAÑA'), (depanombre = 'NORTE DE SANTANDER'), (muninombre = 'OCAÑA'), '5453731','MIGUEL ','ANGEL','', 'DURAN BAYONA', 'CURRENDATE','7 DE AGOSTO HACARI NORTE DE SANTANDER', '','CURRENDATE','3114381884','3118849598','F'),</v>
      </c>
      <c r="T166" s="16" t="s">
        <v>2595</v>
      </c>
      <c r="U166" t="str">
        <f t="shared" si="9"/>
        <v xml:space="preserve"> insert into asociado (persid, tiesasid,asocfechaingreso ) VALUES ((SELECT persid FROM Persona WHERE persdocumento = '5453731'), 'A','2000-08-09');</v>
      </c>
      <c r="V166" t="str">
        <f t="shared" si="10"/>
        <v>MIGUEL  ANGEL</v>
      </c>
      <c r="W166" t="str">
        <f t="shared" si="11"/>
        <v xml:space="preserve"> DURAN BAYONA</v>
      </c>
    </row>
    <row r="167" spans="1:23" x14ac:dyDescent="0.25">
      <c r="A167" s="5">
        <v>37316774</v>
      </c>
      <c r="B167" s="1" t="s">
        <v>1300</v>
      </c>
      <c r="C167" s="1"/>
      <c r="D167" s="1"/>
      <c r="E167" s="1" t="s">
        <v>1485</v>
      </c>
      <c r="F167" s="1" t="s">
        <v>3461</v>
      </c>
      <c r="G167" s="1" t="s">
        <v>1804</v>
      </c>
      <c r="H167" s="12" t="s">
        <v>3656</v>
      </c>
      <c r="I167" s="1" t="s">
        <v>3461</v>
      </c>
      <c r="J167" s="1" t="s">
        <v>1804</v>
      </c>
      <c r="K167" s="12" t="s">
        <v>3656</v>
      </c>
      <c r="L167" s="1" t="s">
        <v>1925</v>
      </c>
      <c r="M167" s="5">
        <v>5623376</v>
      </c>
      <c r="N167" s="5">
        <v>3142176964</v>
      </c>
      <c r="O167" s="5"/>
      <c r="P167" s="1"/>
      <c r="Q167" s="1" t="s">
        <v>2111</v>
      </c>
      <c r="R167" t="s">
        <v>2314</v>
      </c>
      <c r="S167" t="str">
        <f t="shared" si="8"/>
        <v>('13','1','A',(depanombre = 'NORTE DE SANTANDER'), (muninombre = 'OCAÑA'), (depanombre = 'NORTE DE SANTANDER'), (muninombre = 'OCAÑA'), '37316774','MIRIAM','','', 'VERGEL MORA', 'CURRENDATE','CLL 9 N. 11-68 VENECIA', '','CURRENDATE','5623376','3142176964','F'),</v>
      </c>
      <c r="T167" s="16" t="s">
        <v>3820</v>
      </c>
      <c r="U167" t="str">
        <f t="shared" si="9"/>
        <v xml:space="preserve"> insert into asociado (persid, tiesasid,asocfechaingreso ) VALUES ((SELECT persid FROM Persona WHERE persdocumento = '37316774'), 'A','2004-07-10');</v>
      </c>
      <c r="V167" t="str">
        <f t="shared" si="10"/>
        <v xml:space="preserve">MIRIAM </v>
      </c>
      <c r="W167" t="str">
        <f t="shared" si="11"/>
        <v xml:space="preserve"> VERGEL MORA</v>
      </c>
    </row>
    <row r="168" spans="1:23" x14ac:dyDescent="0.25">
      <c r="A168" s="5">
        <v>5453530</v>
      </c>
      <c r="B168" s="1" t="s">
        <v>1301</v>
      </c>
      <c r="C168" s="1"/>
      <c r="D168" s="1"/>
      <c r="E168" s="1" t="s">
        <v>1486</v>
      </c>
      <c r="F168" s="1" t="s">
        <v>3461</v>
      </c>
      <c r="G168" s="1" t="s">
        <v>1773</v>
      </c>
      <c r="H168" s="12" t="s">
        <v>1701</v>
      </c>
      <c r="I168" s="1" t="s">
        <v>3461</v>
      </c>
      <c r="J168" s="1" t="s">
        <v>1804</v>
      </c>
      <c r="K168" s="12" t="s">
        <v>2252</v>
      </c>
      <c r="L168" s="1" t="s">
        <v>1926</v>
      </c>
      <c r="M168" s="5"/>
      <c r="N168" s="5">
        <v>3107644322</v>
      </c>
      <c r="O168" s="5" t="s">
        <v>2089</v>
      </c>
      <c r="P168" s="1" t="s">
        <v>2089</v>
      </c>
      <c r="Q168" s="1" t="s">
        <v>2110</v>
      </c>
      <c r="R168" t="s">
        <v>2314</v>
      </c>
      <c r="S168" t="str">
        <f t="shared" si="8"/>
        <v>('13','1','A',(depanombre = 'NORTE DE SANTANDER'), (muninombre = 'HACARI'), (depanombre = 'NORTE DE SANTANDER'), (muninombre = 'OCAÑA'), '5453530','NEFTALI','','', 'ASCANIO TELLEZ', '1957-04-13','PARQUE PRINCIPAL- HACARI', 'nefca73@gmail.com','1977-05-13','','3107644322','M'),</v>
      </c>
      <c r="T168" s="16" t="s">
        <v>3821</v>
      </c>
      <c r="U168" t="str">
        <f t="shared" si="9"/>
        <v xml:space="preserve"> insert into asociado (persid, tiesasid,asocfechaingreso ) VALUES ((SELECT persid FROM Persona WHERE persdocumento = '5453530'), 'A','1987-02-23');</v>
      </c>
      <c r="V168" t="str">
        <f t="shared" si="10"/>
        <v xml:space="preserve">NEFTALI </v>
      </c>
      <c r="W168" t="str">
        <f t="shared" si="11"/>
        <v xml:space="preserve"> ASCANIO TELLEZ</v>
      </c>
    </row>
    <row r="169" spans="1:23" x14ac:dyDescent="0.25">
      <c r="A169" s="5">
        <v>37318284</v>
      </c>
      <c r="B169" s="1" t="s">
        <v>3623</v>
      </c>
      <c r="C169" s="1" t="s">
        <v>3622</v>
      </c>
      <c r="D169" s="1"/>
      <c r="E169" s="1" t="s">
        <v>1487</v>
      </c>
      <c r="F169" s="1" t="s">
        <v>3461</v>
      </c>
      <c r="G169" s="1" t="s">
        <v>1804</v>
      </c>
      <c r="H169" s="12" t="s">
        <v>1702</v>
      </c>
      <c r="I169" s="1" t="s">
        <v>3461</v>
      </c>
      <c r="J169" s="1" t="s">
        <v>1804</v>
      </c>
      <c r="K169" s="12" t="s">
        <v>2253</v>
      </c>
      <c r="L169" s="1" t="s">
        <v>1927</v>
      </c>
      <c r="M169" s="5">
        <v>5693668</v>
      </c>
      <c r="N169" s="5">
        <v>3152633956</v>
      </c>
      <c r="O169" s="5"/>
      <c r="P169" s="1"/>
      <c r="Q169" s="1" t="s">
        <v>2111</v>
      </c>
      <c r="R169" t="s">
        <v>2314</v>
      </c>
      <c r="S169" t="str">
        <f t="shared" si="8"/>
        <v>('13','1','A',(depanombre = 'NORTE DE SANTANDER'), (muninombre = 'OCAÑA'), (depanombre = 'NORTE DE SANTANDER'), (muninombre = 'OCAÑA'), '37318284','NIDIA ','ESTELLA','', 'ASCANIO MANZANO', '1962-12-14','CALLE 4 N28A 16 PRIEMRO DE MAYO', '','1984-06-29','5693668','3152633956','F'),</v>
      </c>
      <c r="T169" s="16" t="s">
        <v>2560</v>
      </c>
      <c r="U169" t="str">
        <f t="shared" si="9"/>
        <v xml:space="preserve"> insert into asociado (persid, tiesasid,asocfechaingreso ) VALUES ((SELECT persid FROM Persona WHERE persdocumento = '37318284'), 'A','2021-01-29');</v>
      </c>
      <c r="V169" t="str">
        <f t="shared" si="10"/>
        <v>NIDIA  ESTELLA</v>
      </c>
      <c r="W169" t="str">
        <f t="shared" si="11"/>
        <v xml:space="preserve"> ASCANIO MANZANO</v>
      </c>
    </row>
    <row r="170" spans="1:23" x14ac:dyDescent="0.25">
      <c r="A170" s="5">
        <v>37321132</v>
      </c>
      <c r="B170" s="1" t="s">
        <v>3621</v>
      </c>
      <c r="C170" s="1" t="s">
        <v>3620</v>
      </c>
      <c r="D170" s="1"/>
      <c r="E170" s="1" t="s">
        <v>1488</v>
      </c>
      <c r="F170" s="1" t="s">
        <v>3461</v>
      </c>
      <c r="G170" s="1" t="s">
        <v>1804</v>
      </c>
      <c r="H170" s="12" t="s">
        <v>3656</v>
      </c>
      <c r="I170" s="1" t="s">
        <v>3461</v>
      </c>
      <c r="J170" s="1" t="s">
        <v>1804</v>
      </c>
      <c r="K170" s="12" t="s">
        <v>3656</v>
      </c>
      <c r="L170" s="1" t="s">
        <v>1928</v>
      </c>
      <c r="M170" s="5">
        <v>5287729</v>
      </c>
      <c r="N170" s="5">
        <v>3187170799</v>
      </c>
      <c r="O170" s="5"/>
      <c r="P170" s="1"/>
      <c r="Q170" s="1" t="s">
        <v>2111</v>
      </c>
      <c r="R170" t="s">
        <v>2314</v>
      </c>
      <c r="S170" t="str">
        <f t="shared" si="8"/>
        <v>('13','1','A',(depanombre = 'NORTE DE SANTANDER'), (muninombre = 'OCAÑA'), (depanombre = 'NORTE DE SANTANDER'), (muninombre = 'OCAÑA'), '37321132','NINFA','ELEIDA','', 'BOHORQUEZ HERRERA', 'CURRENDATE','CRA. 8 N. 2B-44 BARRIO EL JARDIN PAILITAS', '','CURRENDATE','5287729','3187170799','F'),</v>
      </c>
      <c r="T170" s="16" t="s">
        <v>3822</v>
      </c>
      <c r="U170" t="str">
        <f t="shared" si="9"/>
        <v xml:space="preserve"> insert into asociado (persid, tiesasid,asocfechaingreso ) VALUES ((SELECT persid FROM Persona WHERE persdocumento = '37321132'), 'A','2007-05-10');</v>
      </c>
      <c r="V170" t="str">
        <f t="shared" si="10"/>
        <v>NINFA ELEIDA</v>
      </c>
      <c r="W170" t="str">
        <f t="shared" si="11"/>
        <v xml:space="preserve"> BOHORQUEZ HERRERA</v>
      </c>
    </row>
    <row r="171" spans="1:23" x14ac:dyDescent="0.25">
      <c r="A171" s="5">
        <v>37328773</v>
      </c>
      <c r="B171" s="1" t="s">
        <v>3619</v>
      </c>
      <c r="C171" s="1" t="s">
        <v>3566</v>
      </c>
      <c r="D171" s="1"/>
      <c r="E171" s="1" t="s">
        <v>1489</v>
      </c>
      <c r="F171" s="1" t="s">
        <v>3461</v>
      </c>
      <c r="G171" s="1" t="s">
        <v>1804</v>
      </c>
      <c r="H171" s="12" t="s">
        <v>1703</v>
      </c>
      <c r="I171" s="1" t="s">
        <v>3461</v>
      </c>
      <c r="J171" s="1" t="s">
        <v>1804</v>
      </c>
      <c r="K171" s="12" t="s">
        <v>2254</v>
      </c>
      <c r="L171" s="1" t="s">
        <v>1929</v>
      </c>
      <c r="M171" s="5"/>
      <c r="N171" s="5">
        <v>3166988128</v>
      </c>
      <c r="O171" s="5" t="s">
        <v>2090</v>
      </c>
      <c r="P171" s="1" t="s">
        <v>2090</v>
      </c>
      <c r="Q171" s="1" t="s">
        <v>2111</v>
      </c>
      <c r="R171" t="s">
        <v>2314</v>
      </c>
      <c r="S171" t="str">
        <f t="shared" si="8"/>
        <v>('13','1','A',(depanombre = 'NORTE DE SANTANDER'), (muninombre = 'OCAÑA'), (depanombre = 'NORTE DE SANTANDER'), (muninombre = 'OCAÑA'), '37328773','NORIS ','CECILIA','', 'PEREZ QUINTERO', '1967-06-22','CALLE 12 A N° 6-61 B/ LAS MERCEDES PARTE BAJA', 'norisceciliaperezquintero@gmail.com','1994-02-12','','3166988128','F'),</v>
      </c>
      <c r="T171" s="16" t="s">
        <v>2508</v>
      </c>
      <c r="U171" t="str">
        <f t="shared" si="9"/>
        <v xml:space="preserve"> insert into asociado (persid, tiesasid,asocfechaingreso ) VALUES ((SELECT persid FROM Persona WHERE persdocumento = '37328773'), 'A','2022-06-10');</v>
      </c>
      <c r="V171" t="str">
        <f t="shared" si="10"/>
        <v>NORIS  CECILIA</v>
      </c>
      <c r="W171" t="str">
        <f t="shared" si="11"/>
        <v xml:space="preserve"> PEREZ QUINTERO</v>
      </c>
    </row>
    <row r="172" spans="1:23" x14ac:dyDescent="0.25">
      <c r="A172" s="5">
        <v>26774653</v>
      </c>
      <c r="B172" s="1" t="s">
        <v>3618</v>
      </c>
      <c r="C172" s="1" t="s">
        <v>3568</v>
      </c>
      <c r="D172" s="1"/>
      <c r="E172" s="1" t="s">
        <v>1490</v>
      </c>
      <c r="F172" s="1" t="s">
        <v>3461</v>
      </c>
      <c r="G172" s="1" t="s">
        <v>1804</v>
      </c>
      <c r="H172" s="12" t="s">
        <v>1704</v>
      </c>
      <c r="I172" s="1" t="s">
        <v>3461</v>
      </c>
      <c r="J172" s="1" t="s">
        <v>1804</v>
      </c>
      <c r="K172" s="12" t="s">
        <v>2255</v>
      </c>
      <c r="L172" s="1" t="s">
        <v>1930</v>
      </c>
      <c r="M172" s="5">
        <v>3212010843</v>
      </c>
      <c r="N172" s="5">
        <v>3208735196</v>
      </c>
      <c r="O172" s="5" t="s">
        <v>2091</v>
      </c>
      <c r="P172" s="1" t="s">
        <v>2091</v>
      </c>
      <c r="Q172" s="1" t="s">
        <v>2111</v>
      </c>
      <c r="R172" t="s">
        <v>2314</v>
      </c>
      <c r="S172" t="str">
        <f t="shared" si="8"/>
        <v>('13','1','A',(depanombre = 'NORTE DE SANTANDER'), (muninombre = 'OCAÑA'), (depanombre = 'NORTE DE SANTANDER'), (muninombre = 'OCAÑA'), '26774653','NUVIA DEL ','CERMEN','', 'RUEDA IBARRA', '1945-02-02','CLL 4A N. 46-06 SANTA CLARA', 'tororuedajoseeduardo@gmail.com','1960-07-15','3212010843','3208735196','F'),</v>
      </c>
      <c r="T172" s="16" t="s">
        <v>3823</v>
      </c>
      <c r="U172" t="str">
        <f t="shared" si="9"/>
        <v xml:space="preserve"> insert into asociado (persid, tiesasid,asocfechaingreso ) VALUES ((SELECT persid FROM Persona WHERE persdocumento = '26774653'), 'A','2006-12-28');</v>
      </c>
      <c r="V172" t="str">
        <f t="shared" si="10"/>
        <v>NUVIA DEL  CERMEN</v>
      </c>
      <c r="W172" t="str">
        <f t="shared" si="11"/>
        <v xml:space="preserve"> RUEDA IBARRA</v>
      </c>
    </row>
    <row r="173" spans="1:23" x14ac:dyDescent="0.25">
      <c r="A173" s="5">
        <v>26862349</v>
      </c>
      <c r="B173" s="1" t="s">
        <v>3617</v>
      </c>
      <c r="C173" s="1" t="s">
        <v>3616</v>
      </c>
      <c r="D173" s="1"/>
      <c r="E173" s="1" t="s">
        <v>1491</v>
      </c>
      <c r="F173" s="1" t="s">
        <v>3461</v>
      </c>
      <c r="G173" s="1" t="s">
        <v>1804</v>
      </c>
      <c r="H173" s="12" t="s">
        <v>3656</v>
      </c>
      <c r="I173" s="1" t="s">
        <v>3461</v>
      </c>
      <c r="J173" s="1" t="s">
        <v>1804</v>
      </c>
      <c r="K173" s="12" t="s">
        <v>3656</v>
      </c>
      <c r="L173" s="1" t="s">
        <v>1931</v>
      </c>
      <c r="M173" s="5">
        <v>5619328</v>
      </c>
      <c r="N173" s="5">
        <v>3167801697</v>
      </c>
      <c r="O173" s="5"/>
      <c r="P173" s="1"/>
      <c r="Q173" s="1" t="s">
        <v>2111</v>
      </c>
      <c r="R173" t="s">
        <v>2314</v>
      </c>
      <c r="S173" t="str">
        <f t="shared" si="8"/>
        <v>('13','1','A',(depanombre = 'NORTE DE SANTANDER'), (muninombre = 'OCAÑA'), (depanombre = 'NORTE DE SANTANDER'), (muninombre = 'OCAÑA'), '26862349','OLGA ','LUCIA','', 'ESPINEL PEINADO', 'CURRENDATE','CALLE CENTRAL 25-26', '','CURRENDATE','5619328','3167801697','F'),</v>
      </c>
      <c r="T173" s="16" t="s">
        <v>3824</v>
      </c>
      <c r="U173" t="str">
        <f t="shared" si="9"/>
        <v xml:space="preserve"> insert into asociado (persid, tiesasid,asocfechaingreso ) VALUES ((SELECT persid FROM Persona WHERE persdocumento = '26862349'), 'A','2007-05-23');</v>
      </c>
      <c r="V173" t="str">
        <f t="shared" si="10"/>
        <v>OLGA  LUCIA</v>
      </c>
      <c r="W173" t="str">
        <f t="shared" si="11"/>
        <v xml:space="preserve"> ESPINEL PEINADO</v>
      </c>
    </row>
    <row r="174" spans="1:23" x14ac:dyDescent="0.25">
      <c r="A174" s="5">
        <v>88276872</v>
      </c>
      <c r="B174" s="1" t="s">
        <v>3615</v>
      </c>
      <c r="C174" s="1" t="s">
        <v>3614</v>
      </c>
      <c r="D174" s="1"/>
      <c r="E174" s="1" t="s">
        <v>1492</v>
      </c>
      <c r="F174" s="1" t="s">
        <v>3461</v>
      </c>
      <c r="G174" s="1" t="s">
        <v>1804</v>
      </c>
      <c r="H174" s="12" t="s">
        <v>1705</v>
      </c>
      <c r="I174" s="1" t="s">
        <v>3461</v>
      </c>
      <c r="J174" s="1" t="s">
        <v>1804</v>
      </c>
      <c r="K174" s="12" t="s">
        <v>2256</v>
      </c>
      <c r="L174" s="1" t="s">
        <v>1932</v>
      </c>
      <c r="M174" s="5"/>
      <c r="N174" s="5">
        <v>3005653804</v>
      </c>
      <c r="O174" s="5"/>
      <c r="P174" s="1"/>
      <c r="Q174" s="1" t="s">
        <v>2110</v>
      </c>
      <c r="R174" t="s">
        <v>2314</v>
      </c>
      <c r="S174" t="str">
        <f t="shared" si="8"/>
        <v>('13','1','A',(depanombre = 'NORTE DE SANTANDER'), (muninombre = 'OCAÑA'), (depanombre = 'NORTE DE SANTANDER'), (muninombre = 'OCAÑA'), '88276872','OLGER ','HARIT','', 'VEGA MALDONADO', '1971-04-10','CRA 34 N 1240 PRIMAVERA', '','1989-12-11','','3005653804','M'),</v>
      </c>
      <c r="T174" s="16" t="s">
        <v>2539</v>
      </c>
      <c r="U174" t="str">
        <f t="shared" si="9"/>
        <v xml:space="preserve"> insert into asociado (persid, tiesasid,asocfechaingreso ) VALUES ((SELECT persid FROM Persona WHERE persdocumento = '88276872'), 'A','2019-06-21');</v>
      </c>
      <c r="V174" t="str">
        <f t="shared" si="10"/>
        <v>OLGER  HARIT</v>
      </c>
      <c r="W174" t="str">
        <f t="shared" si="11"/>
        <v xml:space="preserve"> VEGA MALDONADO</v>
      </c>
    </row>
    <row r="175" spans="1:23" x14ac:dyDescent="0.25">
      <c r="A175" s="5">
        <v>5467404</v>
      </c>
      <c r="B175" s="1" t="s">
        <v>3613</v>
      </c>
      <c r="C175" s="1" t="s">
        <v>3464</v>
      </c>
      <c r="D175" s="1"/>
      <c r="E175" s="1" t="s">
        <v>1493</v>
      </c>
      <c r="F175" s="1" t="s">
        <v>3461</v>
      </c>
      <c r="G175" s="1" t="s">
        <v>1804</v>
      </c>
      <c r="H175" s="12" t="s">
        <v>1706</v>
      </c>
      <c r="I175" s="1" t="s">
        <v>3461</v>
      </c>
      <c r="J175" s="1" t="s">
        <v>1804</v>
      </c>
      <c r="K175" s="12" t="s">
        <v>2257</v>
      </c>
      <c r="L175" s="1" t="s">
        <v>1933</v>
      </c>
      <c r="M175" s="5">
        <v>3143307424</v>
      </c>
      <c r="N175" s="5">
        <v>3219094943</v>
      </c>
      <c r="O175" s="5"/>
      <c r="P175" s="1"/>
      <c r="Q175" s="1" t="s">
        <v>2110</v>
      </c>
      <c r="R175" t="s">
        <v>2314</v>
      </c>
      <c r="S175" t="str">
        <f t="shared" si="8"/>
        <v>('13','1','A',(depanombre = 'NORTE DE SANTANDER'), (muninombre = 'OCAÑA'), (depanombre = 'NORTE DE SANTANDER'), (muninombre = 'OCAÑA'), '5467404','OMAR ','ANTONIO','', 'SANCHEZ', '1946-04-21','CALLE 22 N.9-14 BARRIO EL BAMBO', '','1967-10-11','3143307424','3219094943','M'),</v>
      </c>
      <c r="T175" s="16" t="s">
        <v>3825</v>
      </c>
      <c r="U175" t="str">
        <f t="shared" si="9"/>
        <v xml:space="preserve"> insert into asociado (persid, tiesasid,asocfechaingreso ) VALUES ((SELECT persid FROM Persona WHERE persdocumento = '5467404'), 'A','2009-11-01');</v>
      </c>
      <c r="V175" t="str">
        <f t="shared" si="10"/>
        <v>OMAR  ANTONIO</v>
      </c>
      <c r="W175" t="str">
        <f t="shared" si="11"/>
        <v xml:space="preserve"> SANCHEZ</v>
      </c>
    </row>
    <row r="176" spans="1:23" x14ac:dyDescent="0.25">
      <c r="A176" s="5">
        <v>37324629</v>
      </c>
      <c r="B176" s="1" t="s">
        <v>1302</v>
      </c>
      <c r="C176" s="1"/>
      <c r="D176" s="1"/>
      <c r="E176" s="1" t="s">
        <v>1494</v>
      </c>
      <c r="F176" s="1" t="s">
        <v>3461</v>
      </c>
      <c r="G176" s="1" t="s">
        <v>1804</v>
      </c>
      <c r="H176" s="12" t="s">
        <v>3656</v>
      </c>
      <c r="I176" s="1" t="s">
        <v>3461</v>
      </c>
      <c r="J176" s="1" t="s">
        <v>1804</v>
      </c>
      <c r="K176" s="12" t="s">
        <v>3656</v>
      </c>
      <c r="L176" s="1" t="s">
        <v>1934</v>
      </c>
      <c r="M176" s="5"/>
      <c r="N176" s="5">
        <v>3206114072</v>
      </c>
      <c r="O176" s="5"/>
      <c r="P176" s="1"/>
      <c r="Q176" s="1" t="s">
        <v>2111</v>
      </c>
      <c r="R176" t="s">
        <v>2314</v>
      </c>
      <c r="S176" t="str">
        <f t="shared" si="8"/>
        <v>('13','1','A',(depanombre = 'NORTE DE SANTANDER'), (muninombre = 'OCAÑA'), (depanombre = 'NORTE DE SANTANDER'), (muninombre = 'OCAÑA'), '37324629','ORFELINA','','', 'ARENAS PACHECO', 'CURRENDATE','CALLE 11 N.11B - 62 BARRIO SIMON BOLIVAR', '','CURRENDATE','','3206114072','F'),</v>
      </c>
      <c r="T176" s="16" t="s">
        <v>3826</v>
      </c>
      <c r="U176" t="str">
        <f t="shared" si="9"/>
        <v xml:space="preserve"> insert into asociado (persid, tiesasid,asocfechaingreso ) VALUES ((SELECT persid FROM Persona WHERE persdocumento = '37324629'), 'A','2011-08-05');</v>
      </c>
      <c r="V176" t="str">
        <f t="shared" si="10"/>
        <v xml:space="preserve">ORFELINA </v>
      </c>
      <c r="W176" t="str">
        <f t="shared" si="11"/>
        <v xml:space="preserve"> ARENAS PACHECO</v>
      </c>
    </row>
    <row r="177" spans="1:23" x14ac:dyDescent="0.25">
      <c r="A177" s="5">
        <v>37182447</v>
      </c>
      <c r="B177" s="1" t="s">
        <v>1302</v>
      </c>
      <c r="C177" s="1"/>
      <c r="D177" s="1"/>
      <c r="E177" s="1" t="s">
        <v>1495</v>
      </c>
      <c r="F177" s="1" t="s">
        <v>3461</v>
      </c>
      <c r="G177" s="1" t="s">
        <v>1804</v>
      </c>
      <c r="H177" s="12" t="s">
        <v>3656</v>
      </c>
      <c r="I177" s="1" t="s">
        <v>3461</v>
      </c>
      <c r="J177" s="1" t="s">
        <v>1804</v>
      </c>
      <c r="K177" s="12" t="s">
        <v>3656</v>
      </c>
      <c r="L177" s="1" t="s">
        <v>1935</v>
      </c>
      <c r="M177" s="5">
        <v>3208897541</v>
      </c>
      <c r="N177" s="5">
        <v>37182447</v>
      </c>
      <c r="O177" s="5"/>
      <c r="P177" s="1"/>
      <c r="Q177" s="1" t="s">
        <v>2111</v>
      </c>
      <c r="R177" t="s">
        <v>2314</v>
      </c>
      <c r="S177" t="str">
        <f t="shared" si="8"/>
        <v>('13','1','A',(depanombre = 'NORTE DE SANTANDER'), (muninombre = 'OCAÑA'), (depanombre = 'NORTE DE SANTANDER'), (muninombre = 'OCAÑA'), '37182447','ORFELINA','','', 'PEREZ PEREZ', 'CURRENDATE','VEREDA SAN JOSE DEL TARRA', '','CURRENDATE','3208897541','37182447','F'),</v>
      </c>
      <c r="T177" s="16" t="s">
        <v>3827</v>
      </c>
      <c r="U177" t="str">
        <f t="shared" si="9"/>
        <v xml:space="preserve"> insert into asociado (persid, tiesasid,asocfechaingreso ) VALUES ((SELECT persid FROM Persona WHERE persdocumento = '37182447'), 'A','2014-11-10');</v>
      </c>
      <c r="V177" t="str">
        <f t="shared" si="10"/>
        <v xml:space="preserve">ORFELINA </v>
      </c>
      <c r="W177" t="str">
        <f t="shared" si="11"/>
        <v xml:space="preserve"> PEREZ PEREZ</v>
      </c>
    </row>
    <row r="178" spans="1:23" x14ac:dyDescent="0.25">
      <c r="A178" s="5">
        <v>13364670</v>
      </c>
      <c r="B178" s="1" t="s">
        <v>3608</v>
      </c>
      <c r="C178" s="1" t="s">
        <v>3603</v>
      </c>
      <c r="D178" s="1"/>
      <c r="E178" s="1" t="s">
        <v>1496</v>
      </c>
      <c r="F178" s="1" t="s">
        <v>3461</v>
      </c>
      <c r="G178" s="1" t="s">
        <v>1804</v>
      </c>
      <c r="H178" s="12" t="s">
        <v>1707</v>
      </c>
      <c r="I178" s="1" t="s">
        <v>3461</v>
      </c>
      <c r="J178" s="1" t="s">
        <v>1804</v>
      </c>
      <c r="K178" s="12" t="s">
        <v>2154</v>
      </c>
      <c r="L178" s="1" t="s">
        <v>1936</v>
      </c>
      <c r="M178" s="5"/>
      <c r="N178" s="5">
        <v>3215774079</v>
      </c>
      <c r="O178" s="5"/>
      <c r="P178" s="1"/>
      <c r="Q178" s="1" t="s">
        <v>2110</v>
      </c>
      <c r="R178" t="s">
        <v>2314</v>
      </c>
      <c r="S178" t="str">
        <f t="shared" si="8"/>
        <v>('13','1','A',(depanombre = 'NORTE DE SANTANDER'), (muninombre = 'OCAÑA'), (depanombre = 'NORTE DE SANTANDER'), (muninombre = 'OCAÑA'), '13364670','PABLO','EMILIO','', 'DELGADO CORONEL', '1958-03-02','CRA11#30-07/BELEN', '','1979-12-09','','3215774079','M'),</v>
      </c>
      <c r="T178" s="16" t="s">
        <v>3828</v>
      </c>
      <c r="U178" t="str">
        <f t="shared" si="9"/>
        <v xml:space="preserve"> insert into asociado (persid, tiesasid,asocfechaingreso ) VALUES ((SELECT persid FROM Persona WHERE persdocumento = '13364670'), 'A','2018-11-23');</v>
      </c>
      <c r="V178" t="str">
        <f t="shared" si="10"/>
        <v>PABLO EMILIO</v>
      </c>
      <c r="W178" t="str">
        <f t="shared" si="11"/>
        <v xml:space="preserve"> DELGADO CORONEL</v>
      </c>
    </row>
    <row r="179" spans="1:23" x14ac:dyDescent="0.25">
      <c r="A179" s="5">
        <v>5542233</v>
      </c>
      <c r="B179" s="1" t="s">
        <v>3609</v>
      </c>
      <c r="C179" s="1" t="s">
        <v>3604</v>
      </c>
      <c r="D179" s="1"/>
      <c r="E179" s="1" t="s">
        <v>1497</v>
      </c>
      <c r="F179" s="1" t="s">
        <v>3461</v>
      </c>
      <c r="G179" s="1" t="s">
        <v>1804</v>
      </c>
      <c r="H179" s="12" t="s">
        <v>1708</v>
      </c>
      <c r="I179" s="1" t="s">
        <v>3461</v>
      </c>
      <c r="J179" s="1" t="s">
        <v>1804</v>
      </c>
      <c r="K179" s="12" t="s">
        <v>2258</v>
      </c>
      <c r="L179" s="1" t="s">
        <v>1937</v>
      </c>
      <c r="M179" s="5">
        <v>5633465</v>
      </c>
      <c r="N179" s="5">
        <v>3112370353</v>
      </c>
      <c r="O179" s="5"/>
      <c r="P179" s="1"/>
      <c r="Q179" s="1" t="s">
        <v>2110</v>
      </c>
      <c r="R179" t="s">
        <v>2314</v>
      </c>
      <c r="S179" t="str">
        <f t="shared" si="8"/>
        <v>('13','1','A',(depanombre = 'NORTE DE SANTANDER'), (muninombre = 'OCAÑA'), (depanombre = 'NORTE DE SANTANDER'), (muninombre = 'OCAÑA'), '5542233','PEDRO ','ESPIRITU','', 'SUAREZ YARURO', '1980-01-01','ESTACION DE SERVICIO LA PRIMAVERA', '','1981-01-02','5633465','3112370353','M'),</v>
      </c>
      <c r="T179" s="16" t="s">
        <v>3829</v>
      </c>
      <c r="U179" t="str">
        <f t="shared" si="9"/>
        <v xml:space="preserve"> insert into asociado (persid, tiesasid,asocfechaingreso ) VALUES ((SELECT persid FROM Persona WHERE persdocumento = '5542233'), 'A','1981-07-06');</v>
      </c>
      <c r="V179" t="str">
        <f t="shared" si="10"/>
        <v>PEDRO  ESPIRITU</v>
      </c>
      <c r="W179" t="str">
        <f t="shared" si="11"/>
        <v xml:space="preserve"> SUAREZ YARURO</v>
      </c>
    </row>
    <row r="180" spans="1:23" x14ac:dyDescent="0.25">
      <c r="A180" s="5">
        <v>88137235</v>
      </c>
      <c r="B180" s="1" t="s">
        <v>3610</v>
      </c>
      <c r="C180" s="1" t="s">
        <v>3496</v>
      </c>
      <c r="D180" s="1"/>
      <c r="E180" s="1" t="s">
        <v>1498</v>
      </c>
      <c r="F180" s="1" t="s">
        <v>3461</v>
      </c>
      <c r="G180" s="1" t="s">
        <v>1804</v>
      </c>
      <c r="H180" s="12" t="s">
        <v>1709</v>
      </c>
      <c r="I180" s="1" t="s">
        <v>3461</v>
      </c>
      <c r="J180" s="1" t="s">
        <v>1804</v>
      </c>
      <c r="K180" s="12" t="s">
        <v>2259</v>
      </c>
      <c r="L180" s="1" t="s">
        <v>1938</v>
      </c>
      <c r="M180" s="5"/>
      <c r="N180" s="5">
        <v>3138150415</v>
      </c>
      <c r="O180" s="5"/>
      <c r="P180" s="1"/>
      <c r="Q180" s="1" t="s">
        <v>2110</v>
      </c>
      <c r="R180" t="s">
        <v>2314</v>
      </c>
      <c r="S180" t="str">
        <f t="shared" si="8"/>
        <v>('13','1','A',(depanombre = 'NORTE DE SANTANDER'), (muninombre = 'OCAÑA'), (depanombre = 'NORTE DE SANTANDER'), (muninombre = 'OCAÑA'), '88137235','RAFAEL ','ALONSO','', 'SARABIA GUERRERO', '1963-04-05','KDX 419 - 125 VILLA PARAISO', '','1982-07-27','','3138150415','M'),</v>
      </c>
      <c r="T180" s="16" t="s">
        <v>3830</v>
      </c>
      <c r="U180" t="str">
        <f t="shared" si="9"/>
        <v xml:space="preserve"> insert into asociado (persid, tiesasid,asocfechaingreso ) VALUES ((SELECT persid FROM Persona WHERE persdocumento = '88137235'), 'A','2017-06-28');</v>
      </c>
      <c r="V180" t="str">
        <f t="shared" si="10"/>
        <v>RAFAEL  ALONSO</v>
      </c>
      <c r="W180" t="str">
        <f t="shared" si="11"/>
        <v xml:space="preserve"> SARABIA GUERRERO</v>
      </c>
    </row>
    <row r="181" spans="1:23" x14ac:dyDescent="0.25">
      <c r="A181" s="5">
        <v>13371073</v>
      </c>
      <c r="B181" s="1" t="s">
        <v>3610</v>
      </c>
      <c r="C181" s="1" t="s">
        <v>3605</v>
      </c>
      <c r="D181" s="1"/>
      <c r="E181" s="1" t="s">
        <v>1499</v>
      </c>
      <c r="F181" s="1" t="s">
        <v>3461</v>
      </c>
      <c r="G181" s="1" t="s">
        <v>1804</v>
      </c>
      <c r="H181" s="12" t="s">
        <v>1710</v>
      </c>
      <c r="I181" s="1" t="s">
        <v>3461</v>
      </c>
      <c r="J181" s="1" t="s">
        <v>1804</v>
      </c>
      <c r="K181" s="12" t="s">
        <v>1654</v>
      </c>
      <c r="L181" s="1" t="s">
        <v>1939</v>
      </c>
      <c r="M181" s="5">
        <v>5692269</v>
      </c>
      <c r="N181" s="5">
        <v>3138090420</v>
      </c>
      <c r="O181" s="5" t="s">
        <v>2092</v>
      </c>
      <c r="P181" s="1" t="s">
        <v>2092</v>
      </c>
      <c r="Q181" s="1" t="s">
        <v>2110</v>
      </c>
      <c r="R181" t="s">
        <v>2314</v>
      </c>
      <c r="S181" t="str">
        <f t="shared" si="8"/>
        <v>('13','1','A',(depanombre = 'NORTE DE SANTANDER'), (muninombre = 'OCAÑA'), (depanombre = 'NORTE DE SANTANDER'), (muninombre = 'OCAÑA'), '13371073','RAFAEL ','DAVID','', 'RUEDA PALLARES', '2016-05-12','CRR 16A N. 6-05', 'kleirymr21@gmail.com','2024-04-03','5692269','3138090420','M'),</v>
      </c>
      <c r="T181" s="16" t="s">
        <v>3831</v>
      </c>
      <c r="U181" t="str">
        <f t="shared" si="9"/>
        <v xml:space="preserve"> insert into asociado (persid, tiesasid,asocfechaingreso ) VALUES ((SELECT persid FROM Persona WHERE persdocumento = '13371073'), 'A','2006-11-30');</v>
      </c>
      <c r="V181" t="str">
        <f t="shared" si="10"/>
        <v>RAFAEL  DAVID</v>
      </c>
      <c r="W181" t="str">
        <f t="shared" si="11"/>
        <v xml:space="preserve"> RUEDA PALLARES</v>
      </c>
    </row>
    <row r="182" spans="1:23" x14ac:dyDescent="0.25">
      <c r="A182" s="5">
        <v>5453798</v>
      </c>
      <c r="B182" s="1" t="s">
        <v>3611</v>
      </c>
      <c r="C182" s="1" t="s">
        <v>3464</v>
      </c>
      <c r="D182" s="1"/>
      <c r="E182" s="1" t="s">
        <v>1500</v>
      </c>
      <c r="F182" s="1" t="s">
        <v>3461</v>
      </c>
      <c r="G182" s="1" t="s">
        <v>1773</v>
      </c>
      <c r="H182" s="12" t="s">
        <v>1711</v>
      </c>
      <c r="I182" s="1" t="s">
        <v>3461</v>
      </c>
      <c r="J182" s="1" t="s">
        <v>1804</v>
      </c>
      <c r="K182" s="12" t="s">
        <v>2260</v>
      </c>
      <c r="L182" s="1" t="s">
        <v>1940</v>
      </c>
      <c r="M182" s="5"/>
      <c r="N182" s="5">
        <v>3233598975</v>
      </c>
      <c r="O182" s="5"/>
      <c r="P182" s="1"/>
      <c r="Q182" s="1" t="s">
        <v>2110</v>
      </c>
      <c r="R182" t="s">
        <v>2314</v>
      </c>
      <c r="S182" t="str">
        <f t="shared" si="8"/>
        <v>('13','1','A',(depanombre = 'NORTE DE SANTANDER'), (muninombre = 'HACARI'), (depanombre = 'NORTE DE SANTANDER'), (muninombre = 'OCAÑA'), '5453798','RAMON ','ANTONIO','', 'ASCANIO GUERRERO', '1960-02-09','CRA 14# 6-95', '','1979-05-03','','3233598975','M'),</v>
      </c>
      <c r="T182" s="16" t="s">
        <v>3832</v>
      </c>
      <c r="U182" t="str">
        <f t="shared" si="9"/>
        <v xml:space="preserve"> insert into asociado (persid, tiesasid,asocfechaingreso ) VALUES ((SELECT persid FROM Persona WHERE persdocumento = '5453798'), 'A','2022-04-27');</v>
      </c>
      <c r="V182" t="str">
        <f t="shared" si="10"/>
        <v>RAMON  ANTONIO</v>
      </c>
      <c r="W182" t="str">
        <f t="shared" si="11"/>
        <v xml:space="preserve"> ASCANIO GUERRERO</v>
      </c>
    </row>
    <row r="183" spans="1:23" x14ac:dyDescent="0.25">
      <c r="A183" s="5">
        <v>88142178</v>
      </c>
      <c r="B183" s="1" t="s">
        <v>3611</v>
      </c>
      <c r="C183" s="1" t="s">
        <v>3605</v>
      </c>
      <c r="D183" s="1"/>
      <c r="E183" s="1" t="s">
        <v>1501</v>
      </c>
      <c r="F183" s="1" t="s">
        <v>3461</v>
      </c>
      <c r="G183" s="1" t="s">
        <v>1804</v>
      </c>
      <c r="H183" s="12" t="s">
        <v>1712</v>
      </c>
      <c r="I183" s="1" t="s">
        <v>3461</v>
      </c>
      <c r="J183" s="1" t="s">
        <v>1804</v>
      </c>
      <c r="K183" s="12" t="s">
        <v>2193</v>
      </c>
      <c r="L183" s="1" t="s">
        <v>1941</v>
      </c>
      <c r="M183" s="5"/>
      <c r="N183" s="5">
        <v>3187170807</v>
      </c>
      <c r="O183" s="5" t="s">
        <v>2093</v>
      </c>
      <c r="P183" s="1" t="s">
        <v>2093</v>
      </c>
      <c r="Q183" s="1" t="s">
        <v>2110</v>
      </c>
      <c r="R183" t="s">
        <v>2314</v>
      </c>
      <c r="S183" t="str">
        <f t="shared" si="8"/>
        <v>('13','1','A',(depanombre = 'NORTE DE SANTANDER'), (muninombre = 'OCAÑA'), (depanombre = 'NORTE DE SANTANDER'), (muninombre = 'OCAÑA'), '88142178','RAMON ','DAVID','', 'ALVAREZ GUERRERO', '1968-04-16','CALLE 8 # 21-76 B. EL UVITO', 'rada16@hotmail.com','1987-03-04','','3187170807','M'),</v>
      </c>
      <c r="T183" s="16" t="s">
        <v>3833</v>
      </c>
      <c r="U183" t="str">
        <f t="shared" si="9"/>
        <v xml:space="preserve"> insert into asociado (persid, tiesasid,asocfechaingreso ) VALUES ((SELECT persid FROM Persona WHERE persdocumento = '88142178'), 'A','2008-11-10');</v>
      </c>
      <c r="V183" t="str">
        <f t="shared" si="10"/>
        <v>RAMON  DAVID</v>
      </c>
      <c r="W183" t="str">
        <f t="shared" si="11"/>
        <v xml:space="preserve"> ALVAREZ GUERRERO</v>
      </c>
    </row>
    <row r="184" spans="1:23" x14ac:dyDescent="0.25">
      <c r="A184" s="5">
        <v>5471127</v>
      </c>
      <c r="B184" s="1" t="s">
        <v>3612</v>
      </c>
      <c r="C184" s="1" t="s">
        <v>3464</v>
      </c>
      <c r="D184" s="1"/>
      <c r="E184" s="1" t="s">
        <v>1502</v>
      </c>
      <c r="F184" s="1" t="s">
        <v>3461</v>
      </c>
      <c r="G184" s="1" t="s">
        <v>1804</v>
      </c>
      <c r="H184" s="12" t="s">
        <v>1713</v>
      </c>
      <c r="I184" s="1" t="s">
        <v>3461</v>
      </c>
      <c r="J184" s="1" t="s">
        <v>1804</v>
      </c>
      <c r="K184" s="12" t="s">
        <v>2261</v>
      </c>
      <c r="L184" s="1" t="s">
        <v>1942</v>
      </c>
      <c r="M184" s="5"/>
      <c r="N184" s="5">
        <v>3107509545</v>
      </c>
      <c r="O184" s="5" t="s">
        <v>2094</v>
      </c>
      <c r="P184" s="1" t="s">
        <v>2094</v>
      </c>
      <c r="Q184" s="1" t="s">
        <v>2110</v>
      </c>
      <c r="R184" t="s">
        <v>2314</v>
      </c>
      <c r="S184" t="str">
        <f t="shared" si="8"/>
        <v>('13','1','A',(depanombre = 'NORTE DE SANTANDER'), (muninombre = 'OCAÑA'), (depanombre = 'NORTE DE SANTANDER'), (muninombre = 'OCAÑA'), '5471127','RICARDO ','ANTONIO','', 'VERJEL CHINCHILLA', '1982-05-10','CALLE 11 #11-60 CENTRO', 'dojella@hotmail.com','2000-06-21','','3107509545','M'),</v>
      </c>
      <c r="T184" s="16" t="s">
        <v>3834</v>
      </c>
      <c r="U184" t="str">
        <f t="shared" si="9"/>
        <v xml:space="preserve"> insert into asociado (persid, tiesasid,asocfechaingreso ) VALUES ((SELECT persid FROM Persona WHERE persdocumento = '5471127'), 'A','2017-03-30');</v>
      </c>
      <c r="V184" t="str">
        <f t="shared" si="10"/>
        <v>RICARDO  ANTONIO</v>
      </c>
      <c r="W184" t="str">
        <f t="shared" si="11"/>
        <v xml:space="preserve"> VERJEL CHINCHILLA</v>
      </c>
    </row>
    <row r="185" spans="1:23" x14ac:dyDescent="0.25">
      <c r="A185" s="5">
        <v>5084092</v>
      </c>
      <c r="B185" s="1" t="s">
        <v>3612</v>
      </c>
      <c r="C185" s="1" t="s">
        <v>3606</v>
      </c>
      <c r="D185" s="1"/>
      <c r="E185" s="1" t="s">
        <v>1503</v>
      </c>
      <c r="F185" s="1" t="s">
        <v>1250</v>
      </c>
      <c r="G185" s="1" t="s">
        <v>1997</v>
      </c>
      <c r="H185" s="12" t="s">
        <v>1714</v>
      </c>
      <c r="I185" s="1" t="s">
        <v>3461</v>
      </c>
      <c r="J185" s="1" t="s">
        <v>1804</v>
      </c>
      <c r="K185" s="12" t="s">
        <v>2262</v>
      </c>
      <c r="L185" s="1" t="s">
        <v>1943</v>
      </c>
      <c r="M185" s="5"/>
      <c r="N185" s="5">
        <v>3174277990</v>
      </c>
      <c r="O185" s="5" t="s">
        <v>2095</v>
      </c>
      <c r="P185" s="1" t="s">
        <v>2095</v>
      </c>
      <c r="Q185" s="1" t="s">
        <v>2110</v>
      </c>
      <c r="R185" t="s">
        <v>2314</v>
      </c>
      <c r="S185" t="str">
        <f t="shared" si="8"/>
        <v>('13','1','A',(depanombre = 'CESAR'), (muninombre = 'RIO DE ORO'), (depanombre = 'NORTE DE SANTANDER'), (muninombre = 'OCAÑA'), '5084092','RICARDO ','ENRIQUE','', 'JIMENEZ LAZARO', '1965-01-26','CRA. 4 N. 1D-20 BARRIO CARRETERO', 'mauryhjacomeg@hotmail.com','1983-04-14','','3174277990','M'),</v>
      </c>
      <c r="T185" s="16" t="s">
        <v>3835</v>
      </c>
      <c r="U185" t="str">
        <f t="shared" si="9"/>
        <v xml:space="preserve"> insert into asociado (persid, tiesasid,asocfechaingreso ) VALUES ((SELECT persid FROM Persona WHERE persdocumento = '5084092'), 'A','1997-08-12');</v>
      </c>
      <c r="V185" t="str">
        <f t="shared" si="10"/>
        <v>RICARDO  ENRIQUE</v>
      </c>
      <c r="W185" t="str">
        <f t="shared" si="11"/>
        <v xml:space="preserve"> JIMENEZ LAZARO</v>
      </c>
    </row>
    <row r="186" spans="1:23" x14ac:dyDescent="0.25">
      <c r="A186" s="5">
        <v>1091662349</v>
      </c>
      <c r="B186" s="1" t="s">
        <v>1303</v>
      </c>
      <c r="C186" s="1" t="s">
        <v>3607</v>
      </c>
      <c r="D186" s="1"/>
      <c r="E186" s="1" t="s">
        <v>1504</v>
      </c>
      <c r="F186" s="1" t="s">
        <v>1250</v>
      </c>
      <c r="G186" s="1" t="s">
        <v>2122</v>
      </c>
      <c r="H186" s="12" t="s">
        <v>1715</v>
      </c>
      <c r="I186" s="1" t="s">
        <v>3461</v>
      </c>
      <c r="J186" s="1" t="s">
        <v>1804</v>
      </c>
      <c r="K186" s="12" t="s">
        <v>2263</v>
      </c>
      <c r="L186" s="1" t="s">
        <v>1944</v>
      </c>
      <c r="M186" s="5"/>
      <c r="N186" s="5">
        <v>3112123969</v>
      </c>
      <c r="O186" s="5" t="s">
        <v>3688</v>
      </c>
      <c r="P186" s="1" t="s">
        <v>2096</v>
      </c>
      <c r="Q186" s="1" t="s">
        <v>2110</v>
      </c>
      <c r="R186" t="s">
        <v>2314</v>
      </c>
      <c r="S186" t="str">
        <f t="shared" si="8"/>
        <v>('13','1','A',(depanombre = 'CESAR'), (muninombre = 'BECERRIL'), (depanombre = 'NORTE DE SANTANDER'), (muninombre = 'OCAÑA'), '1091662349','RIGAR YESID','YESID','', 'ARDILA LINDARTE', '1989-01-02','CALLE 11 # 28E 103 EL CARMEN', 'rigaryesidardila@gmail.com','2007-11-15','','3112123969','M'),</v>
      </c>
      <c r="T186" s="16" t="s">
        <v>3836</v>
      </c>
      <c r="U186" t="str">
        <f t="shared" si="9"/>
        <v xml:space="preserve"> insert into asociado (persid, tiesasid,asocfechaingreso ) VALUES ((SELECT persid FROM Persona WHERE persdocumento = '1091662349'), 'A','2023-10-17');</v>
      </c>
      <c r="V186" t="str">
        <f t="shared" si="10"/>
        <v>RIGAR YESID YESID</v>
      </c>
      <c r="W186" t="str">
        <f t="shared" si="11"/>
        <v xml:space="preserve"> ARDILA LINDARTE</v>
      </c>
    </row>
    <row r="187" spans="1:23" x14ac:dyDescent="0.25">
      <c r="A187" s="5">
        <v>13360799</v>
      </c>
      <c r="B187" s="1" t="s">
        <v>1304</v>
      </c>
      <c r="C187" s="1"/>
      <c r="D187" s="1"/>
      <c r="E187" s="1" t="s">
        <v>1505</v>
      </c>
      <c r="F187" s="1" t="s">
        <v>3461</v>
      </c>
      <c r="G187" s="1" t="s">
        <v>1804</v>
      </c>
      <c r="H187" s="12" t="s">
        <v>1716</v>
      </c>
      <c r="I187" s="1" t="s">
        <v>3461</v>
      </c>
      <c r="J187" s="1" t="s">
        <v>1804</v>
      </c>
      <c r="K187" s="12" t="s">
        <v>2264</v>
      </c>
      <c r="L187" s="1" t="s">
        <v>1945</v>
      </c>
      <c r="M187" s="5"/>
      <c r="N187" s="5">
        <v>3187170788</v>
      </c>
      <c r="O187" s="5" t="s">
        <v>2097</v>
      </c>
      <c r="P187" s="1" t="s">
        <v>2097</v>
      </c>
      <c r="Q187" s="1" t="s">
        <v>2110</v>
      </c>
      <c r="R187" t="s">
        <v>2314</v>
      </c>
      <c r="S187" t="str">
        <f t="shared" si="8"/>
        <v>('13','1','A',(depanombre = 'NORTE DE SANTANDER'), (muninombre = 'OCAÑA'), (depanombre = 'NORTE DE SANTANDER'), (muninombre = 'OCAÑA'), '13360799','ROQUE','','', 'BAYONA', '1983-04-15','CRA. 55 N3-18 BARRIO LOS SAUCES', 'aurajanelybayonaarias@gmail.com','2008-06-07','','3187170788','M'),</v>
      </c>
      <c r="T187" s="16" t="s">
        <v>3837</v>
      </c>
      <c r="U187" t="str">
        <f t="shared" si="9"/>
        <v xml:space="preserve"> insert into asociado (persid, tiesasid,asocfechaingreso ) VALUES ((SELECT persid FROM Persona WHERE persdocumento = '13360799'), 'A','1987-09-03');</v>
      </c>
      <c r="V187" t="str">
        <f t="shared" si="10"/>
        <v xml:space="preserve">ROQUE </v>
      </c>
      <c r="W187" t="str">
        <f t="shared" si="11"/>
        <v xml:space="preserve"> BAYONA</v>
      </c>
    </row>
    <row r="188" spans="1:23" x14ac:dyDescent="0.25">
      <c r="A188" s="5">
        <v>37365689</v>
      </c>
      <c r="B188" s="1" t="s">
        <v>1305</v>
      </c>
      <c r="C188" s="1"/>
      <c r="D188" s="1"/>
      <c r="E188" s="1" t="s">
        <v>1506</v>
      </c>
      <c r="F188" s="1" t="s">
        <v>3461</v>
      </c>
      <c r="G188" s="1" t="s">
        <v>1786</v>
      </c>
      <c r="H188" s="12" t="s">
        <v>1717</v>
      </c>
      <c r="I188" s="1" t="s">
        <v>3461</v>
      </c>
      <c r="J188" s="1" t="s">
        <v>1804</v>
      </c>
      <c r="K188" s="12" t="s">
        <v>2265</v>
      </c>
      <c r="L188" s="1" t="s">
        <v>1946</v>
      </c>
      <c r="M188" s="5"/>
      <c r="N188" s="5">
        <v>3166236358</v>
      </c>
      <c r="O188" s="5" t="s">
        <v>2098</v>
      </c>
      <c r="P188" s="1" t="s">
        <v>2098</v>
      </c>
      <c r="Q188" s="1" t="s">
        <v>2111</v>
      </c>
      <c r="R188" t="s">
        <v>2314</v>
      </c>
      <c r="S188" t="str">
        <f t="shared" si="8"/>
        <v>('13','1','A',(depanombre = 'NORTE DE SANTANDER'), (muninombre = 'CONVENCION'), (depanombre = 'NORTE DE SANTANDER'), (muninombre = 'OCAÑA'), '37365689','ROSALBA','','', 'PALLARES AYALA', '1961-04-15','CRR 10 N.2-36 EL TAMACO', 'luisafer142012@hotmail.com','1979-10-05','','3166236358','F'),</v>
      </c>
      <c r="T188" s="16" t="s">
        <v>3838</v>
      </c>
      <c r="U188" t="str">
        <f t="shared" si="9"/>
        <v xml:space="preserve"> insert into asociado (persid, tiesasid,asocfechaingreso ) VALUES ((SELECT persid FROM Persona WHERE persdocumento = '37365689'), 'A','2007-09-03');</v>
      </c>
      <c r="V188" t="str">
        <f t="shared" si="10"/>
        <v xml:space="preserve">ROSALBA </v>
      </c>
      <c r="W188" t="str">
        <f t="shared" si="11"/>
        <v xml:space="preserve"> PALLARES AYALA</v>
      </c>
    </row>
    <row r="189" spans="1:23" x14ac:dyDescent="0.25">
      <c r="A189" s="5">
        <v>37328382</v>
      </c>
      <c r="B189" s="1" t="s">
        <v>1306</v>
      </c>
      <c r="C189" s="1"/>
      <c r="D189" s="1"/>
      <c r="E189" s="1" t="s">
        <v>1439</v>
      </c>
      <c r="F189" s="1" t="s">
        <v>3461</v>
      </c>
      <c r="G189" s="1" t="s">
        <v>1804</v>
      </c>
      <c r="H189" s="12" t="s">
        <v>1718</v>
      </c>
      <c r="I189" s="1" t="s">
        <v>3461</v>
      </c>
      <c r="J189" s="1" t="s">
        <v>1804</v>
      </c>
      <c r="K189" s="12" t="s">
        <v>2266</v>
      </c>
      <c r="L189" s="1" t="s">
        <v>1947</v>
      </c>
      <c r="M189" s="5">
        <v>5612654</v>
      </c>
      <c r="N189" s="5">
        <v>3142334344</v>
      </c>
      <c r="O189" s="5"/>
      <c r="P189" s="1"/>
      <c r="Q189" s="1" t="s">
        <v>2111</v>
      </c>
      <c r="R189" t="s">
        <v>2314</v>
      </c>
      <c r="S189" t="str">
        <f t="shared" si="8"/>
        <v>('13','1','A',(depanombre = 'NORTE DE SANTANDER'), (muninombre = 'OCAÑA'), (depanombre = 'NORTE DE SANTANDER'), (muninombre = 'OCAÑA'), '37328382','ROSELIA','','', 'DUARTE DUARTE', '1975-01-04','KRA 52 N 4B-47 LA PERLA', '','1993-09-30','5612654','3142334344','F'),</v>
      </c>
      <c r="T189" s="16" t="s">
        <v>3839</v>
      </c>
      <c r="U189" t="str">
        <f t="shared" si="9"/>
        <v xml:space="preserve"> insert into asociado (persid, tiesasid,asocfechaingreso ) VALUES ((SELECT persid FROM Persona WHERE persdocumento = '37328382'), 'A','2011-11-30');</v>
      </c>
      <c r="V189" t="str">
        <f t="shared" si="10"/>
        <v xml:space="preserve">ROSELIA </v>
      </c>
      <c r="W189" t="str">
        <f t="shared" si="11"/>
        <v xml:space="preserve"> DUARTE DUARTE</v>
      </c>
    </row>
    <row r="190" spans="1:23" x14ac:dyDescent="0.25">
      <c r="A190" s="5">
        <v>27660417</v>
      </c>
      <c r="B190" s="1" t="s">
        <v>1306</v>
      </c>
      <c r="C190" s="1"/>
      <c r="D190" s="1"/>
      <c r="E190" s="1" t="s">
        <v>1507</v>
      </c>
      <c r="F190" s="1" t="s">
        <v>3461</v>
      </c>
      <c r="G190" s="1" t="s">
        <v>1786</v>
      </c>
      <c r="H190" s="12" t="s">
        <v>1719</v>
      </c>
      <c r="I190" s="1" t="s">
        <v>3461</v>
      </c>
      <c r="J190" s="1" t="s">
        <v>1804</v>
      </c>
      <c r="K190" s="12" t="s">
        <v>2267</v>
      </c>
      <c r="L190" s="1" t="s">
        <v>1948</v>
      </c>
      <c r="M190" s="5"/>
      <c r="N190" s="5">
        <v>3134607906</v>
      </c>
      <c r="O190" s="5"/>
      <c r="P190" s="1"/>
      <c r="Q190" s="1" t="s">
        <v>2111</v>
      </c>
      <c r="R190" t="s">
        <v>2314</v>
      </c>
      <c r="S190" t="str">
        <f t="shared" si="8"/>
        <v>('13','1','A',(depanombre = 'NORTE DE SANTANDER'), (muninombre = 'CONVENCION'), (depanombre = 'NORTE DE SANTANDER'), (muninombre = 'OCAÑA'), '27660417','ROSELIA','','', 'SANCHEZ BOHORQUEZ', '1953-07-15','CRA 5 NÂ° 5-07 CENTRO CONVENCION', '','1977-05-16','','3134607906','F'),</v>
      </c>
      <c r="T190" s="16" t="s">
        <v>3722</v>
      </c>
      <c r="U190" t="str">
        <f t="shared" si="9"/>
        <v xml:space="preserve"> insert into asociado (persid, tiesasid,asocfechaingreso ) VALUES ((SELECT persid FROM Persona WHERE persdocumento = '27660417'), 'A','2016-10-19');</v>
      </c>
      <c r="V190" t="str">
        <f t="shared" si="10"/>
        <v xml:space="preserve">ROSELIA </v>
      </c>
      <c r="W190" t="str">
        <f t="shared" si="11"/>
        <v xml:space="preserve"> SANCHEZ BOHORQUEZ</v>
      </c>
    </row>
    <row r="191" spans="1:23" x14ac:dyDescent="0.25">
      <c r="A191" s="5">
        <v>13363850</v>
      </c>
      <c r="B191" s="1" t="s">
        <v>1307</v>
      </c>
      <c r="C191" s="1"/>
      <c r="D191" s="1"/>
      <c r="E191" s="1" t="s">
        <v>1508</v>
      </c>
      <c r="F191" s="1" t="s">
        <v>3461</v>
      </c>
      <c r="G191" s="1" t="s">
        <v>1804</v>
      </c>
      <c r="H191" s="12" t="s">
        <v>1720</v>
      </c>
      <c r="I191" s="1" t="s">
        <v>3461</v>
      </c>
      <c r="J191" s="1" t="s">
        <v>1804</v>
      </c>
      <c r="K191" s="12" t="s">
        <v>2268</v>
      </c>
      <c r="L191" s="1" t="s">
        <v>1949</v>
      </c>
      <c r="M191" s="5">
        <v>5690787</v>
      </c>
      <c r="N191" s="5">
        <v>3125520820</v>
      </c>
      <c r="O191" s="5"/>
      <c r="P191" s="1"/>
      <c r="Q191" s="1" t="s">
        <v>2110</v>
      </c>
      <c r="R191" t="s">
        <v>2314</v>
      </c>
      <c r="S191" t="str">
        <f t="shared" si="8"/>
        <v>('13','1','A',(depanombre = 'NORTE DE SANTANDER'), (muninombre = 'OCAÑA'), (depanombre = 'NORTE DE SANTANDER'), (muninombre = 'OCAÑA'), '13363850','SAID','','', 'ASCANIO', '1957-11-28','CRA 23A N. 2-93 MARABELITO', '','1979-04-05','5690787','3125520820','M'),</v>
      </c>
      <c r="T191" s="16" t="s">
        <v>3840</v>
      </c>
      <c r="U191" t="str">
        <f t="shared" si="9"/>
        <v xml:space="preserve"> insert into asociado (persid, tiesasid,asocfechaingreso ) VALUES ((SELECT persid FROM Persona WHERE persdocumento = '13363850'), 'A','1995-12-11');</v>
      </c>
      <c r="V191" t="str">
        <f t="shared" si="10"/>
        <v xml:space="preserve">SAID </v>
      </c>
      <c r="W191" t="str">
        <f t="shared" si="11"/>
        <v xml:space="preserve"> ASCANIO</v>
      </c>
    </row>
    <row r="192" spans="1:23" x14ac:dyDescent="0.25">
      <c r="A192" s="5">
        <v>88144810</v>
      </c>
      <c r="B192" s="1" t="s">
        <v>1308</v>
      </c>
      <c r="C192" s="1"/>
      <c r="D192" s="1"/>
      <c r="E192" s="1" t="s">
        <v>1384</v>
      </c>
      <c r="F192" s="1" t="s">
        <v>3461</v>
      </c>
      <c r="G192" s="1" t="s">
        <v>1804</v>
      </c>
      <c r="H192" s="12" t="s">
        <v>3656</v>
      </c>
      <c r="I192" s="1" t="s">
        <v>3461</v>
      </c>
      <c r="J192" s="1" t="s">
        <v>1804</v>
      </c>
      <c r="K192" s="12" t="s">
        <v>3656</v>
      </c>
      <c r="L192" s="1" t="s">
        <v>1950</v>
      </c>
      <c r="M192" s="5">
        <v>3176182054</v>
      </c>
      <c r="N192" s="5">
        <v>3212513505</v>
      </c>
      <c r="O192" s="5"/>
      <c r="P192" s="1"/>
      <c r="Q192" s="1" t="s">
        <v>2110</v>
      </c>
      <c r="R192" t="s">
        <v>2314</v>
      </c>
      <c r="S192" t="str">
        <f t="shared" si="8"/>
        <v>('13','1','A',(depanombre = 'NORTE DE SANTANDER'), (muninombre = 'OCAÑA'), (depanombre = 'NORTE DE SANTANDER'), (muninombre = 'OCAÑA'), '88144810','SAMUEL','','', 'CAÑIZARES PEÑARANDA', 'CURRENDATE','CARRERA 9 12-180 CARRETERA CENTRAL', '','CURRENDATE','3176182054','3212513505','M'),</v>
      </c>
      <c r="T192" s="16" t="s">
        <v>3841</v>
      </c>
      <c r="U192" t="str">
        <f t="shared" si="9"/>
        <v xml:space="preserve"> insert into asociado (persid, tiesasid,asocfechaingreso ) VALUES ((SELECT persid FROM Persona WHERE persdocumento = '88144810'), 'A','2013-08-14');</v>
      </c>
      <c r="V192" t="str">
        <f t="shared" si="10"/>
        <v xml:space="preserve">SAMUEL </v>
      </c>
      <c r="W192" t="str">
        <f t="shared" si="11"/>
        <v xml:space="preserve"> CAÑIZARES PEÑARANDA</v>
      </c>
    </row>
    <row r="193" spans="1:23" x14ac:dyDescent="0.25">
      <c r="A193" s="5">
        <v>88183152</v>
      </c>
      <c r="B193" s="1" t="s">
        <v>3595</v>
      </c>
      <c r="C193" s="1" t="s">
        <v>3516</v>
      </c>
      <c r="D193" s="1"/>
      <c r="E193" s="1" t="s">
        <v>1509</v>
      </c>
      <c r="F193" s="1" t="s">
        <v>3461</v>
      </c>
      <c r="G193" s="1" t="s">
        <v>1979</v>
      </c>
      <c r="H193" s="12" t="s">
        <v>1721</v>
      </c>
      <c r="I193" s="1" t="s">
        <v>3461</v>
      </c>
      <c r="J193" s="1" t="s">
        <v>1804</v>
      </c>
      <c r="K193" s="12" t="s">
        <v>2256</v>
      </c>
      <c r="L193" s="1" t="s">
        <v>1951</v>
      </c>
      <c r="M193" s="5"/>
      <c r="N193" s="5">
        <v>3142309674</v>
      </c>
      <c r="O193" s="5"/>
      <c r="P193" s="1"/>
      <c r="Q193" s="1" t="s">
        <v>2110</v>
      </c>
      <c r="R193" t="s">
        <v>2314</v>
      </c>
      <c r="S193" t="str">
        <f t="shared" si="8"/>
        <v>('13','1','A',(depanombre = 'NORTE DE SANTANDER'), (muninombre = 'LA PLAYA'), (depanombre = 'NORTE DE SANTANDER'), (muninombre = 'OCAÑA'), '88183152','SANDRO ','AUGUSTO','', 'PEÑARANDA TARAZONA', '1971-11-11','CARRERA 1E #19-59 URBANIZACION VILLAS DEL TEJAR CASA 18', '','1989-12-11','','3142309674','M'),</v>
      </c>
      <c r="T193" s="16" t="s">
        <v>3842</v>
      </c>
      <c r="U193" t="str">
        <f t="shared" si="9"/>
        <v xml:space="preserve"> insert into asociado (persid, tiesasid,asocfechaingreso ) VALUES ((SELECT persid FROM Persona WHERE persdocumento = '88183152'), 'A','2022-12-29');</v>
      </c>
      <c r="V193" t="str">
        <f t="shared" si="10"/>
        <v>SANDRO  AUGUSTO</v>
      </c>
      <c r="W193" t="str">
        <f t="shared" si="11"/>
        <v xml:space="preserve"> PEÑARANDA TARAZONA</v>
      </c>
    </row>
    <row r="194" spans="1:23" x14ac:dyDescent="0.25">
      <c r="A194" s="5">
        <v>88279437</v>
      </c>
      <c r="B194" s="1" t="s">
        <v>1309</v>
      </c>
      <c r="C194" s="1"/>
      <c r="D194" s="1"/>
      <c r="E194" s="1" t="s">
        <v>1510</v>
      </c>
      <c r="F194" s="1" t="s">
        <v>3461</v>
      </c>
      <c r="G194" s="1" t="s">
        <v>1804</v>
      </c>
      <c r="H194" s="12" t="s">
        <v>3656</v>
      </c>
      <c r="I194" s="1" t="s">
        <v>3461</v>
      </c>
      <c r="J194" s="1" t="s">
        <v>1804</v>
      </c>
      <c r="K194" s="12" t="s">
        <v>3656</v>
      </c>
      <c r="L194" s="1" t="s">
        <v>1952</v>
      </c>
      <c r="M194" s="5">
        <v>5636635</v>
      </c>
      <c r="N194" s="5">
        <v>3168449529</v>
      </c>
      <c r="O194" s="5"/>
      <c r="P194" s="1"/>
      <c r="Q194" s="1" t="s">
        <v>2110</v>
      </c>
      <c r="R194" t="s">
        <v>2314</v>
      </c>
      <c r="S194" t="str">
        <f t="shared" si="8"/>
        <v>('13','1','A',(depanombre = 'NORTE DE SANTANDER'), (muninombre = 'OCAÑA'), (depanombre = 'NORTE DE SANTANDER'), (muninombre = 'OCAÑA'), '88279437','SERGIO','','', 'PICON MANTILLA', 'CURRENDATE','BURBURA GONZALEZ', '','CURRENDATE','5636635','3168449529','M'),</v>
      </c>
      <c r="T194" s="16" t="s">
        <v>3843</v>
      </c>
      <c r="U194" t="str">
        <f t="shared" si="9"/>
        <v xml:space="preserve"> insert into asociado (persid, tiesasid,asocfechaingreso ) VALUES ((SELECT persid FROM Persona WHERE persdocumento = '88279437'), 'A','2005-11-30');</v>
      </c>
      <c r="V194" t="str">
        <f t="shared" si="10"/>
        <v xml:space="preserve">SERGIO </v>
      </c>
      <c r="W194" t="str">
        <f t="shared" si="11"/>
        <v xml:space="preserve"> PICON MANTILLA</v>
      </c>
    </row>
    <row r="195" spans="1:23" x14ac:dyDescent="0.25">
      <c r="A195" s="5">
        <v>1004945279</v>
      </c>
      <c r="B195" s="1" t="s">
        <v>3594</v>
      </c>
      <c r="C195" s="1" t="s">
        <v>3593</v>
      </c>
      <c r="D195" s="1"/>
      <c r="E195" s="1" t="s">
        <v>1511</v>
      </c>
      <c r="F195" s="1" t="s">
        <v>3461</v>
      </c>
      <c r="G195" s="1" t="s">
        <v>1804</v>
      </c>
      <c r="H195" s="12" t="s">
        <v>1722</v>
      </c>
      <c r="I195" s="1" t="s">
        <v>3461</v>
      </c>
      <c r="J195" s="1" t="s">
        <v>1804</v>
      </c>
      <c r="K195" s="12" t="s">
        <v>2269</v>
      </c>
      <c r="L195" s="1" t="s">
        <v>1953</v>
      </c>
      <c r="M195" s="5"/>
      <c r="N195" s="5">
        <v>3172434745</v>
      </c>
      <c r="O195" s="5" t="s">
        <v>2099</v>
      </c>
      <c r="P195" s="1" t="s">
        <v>2099</v>
      </c>
      <c r="Q195" s="1" t="s">
        <v>2110</v>
      </c>
      <c r="R195" t="s">
        <v>2314</v>
      </c>
      <c r="S195" t="str">
        <f t="shared" ref="S195:S255" si="12">"('13','1','A',(depanombre = '"&amp;F195&amp;"'), (muninombre = '"&amp;G195&amp;"'), (depanombre = '"&amp;I195&amp;"'), (muninombre = '"&amp;J195&amp;"'), '"&amp;A195&amp;"','"&amp;B195&amp;"','"&amp;C195&amp;"','"&amp;D195&amp;"', '"&amp;E195&amp;"', '"&amp;H195&amp;"','"&amp;L195&amp;"', '"&amp;O195&amp;"','"&amp;K195&amp;"','"&amp;M195&amp;"','"&amp;N195&amp;"','"&amp;Q195&amp;"'),"</f>
        <v>('13','1','A',(depanombre = 'NORTE DE SANTANDER'), (muninombre = 'OCAÑA'), (depanombre = 'NORTE DE SANTANDER'), (muninombre = 'OCAÑA'), '1004945279','STIVEN ','LEVIT','', 'CARRASCAL NAVARRO', '2001-04-17','KRA 11 N 48-26 PROMESA DE DIOS', 'estiven.carrascal.3@gmail.com','2019-04-25','','3172434745','M'),</v>
      </c>
      <c r="T195" s="16" t="s">
        <v>3844</v>
      </c>
      <c r="U195" t="str">
        <f t="shared" ref="U195:U255" si="13">" insert into asociado (persid, tiesasid,asocfechaingreso ) VALUES ((SELECT persid FROM Persona WHERE persdocumento = '"&amp;A195&amp;"'), 'A','"&amp;T195&amp;"');"</f>
        <v xml:space="preserve"> insert into asociado (persid, tiesasid,asocfechaingreso ) VALUES ((SELECT persid FROM Persona WHERE persdocumento = '1004945279'), 'A','2021-10-20');</v>
      </c>
      <c r="V195" t="str">
        <f t="shared" ref="V195:V211" si="14">CONCATENATE(B195," ",C195,)</f>
        <v>STIVEN  LEVIT</v>
      </c>
      <c r="W195" t="str">
        <f t="shared" ref="W195:W211" si="15">CONCATENATE(D195," ",E195,)</f>
        <v xml:space="preserve"> CARRASCAL NAVARRO</v>
      </c>
    </row>
    <row r="196" spans="1:23" x14ac:dyDescent="0.25">
      <c r="A196" s="5">
        <v>88285543</v>
      </c>
      <c r="B196" s="1" t="s">
        <v>1310</v>
      </c>
      <c r="C196" s="1"/>
      <c r="D196" s="1"/>
      <c r="E196" s="1" t="s">
        <v>1512</v>
      </c>
      <c r="F196" s="1" t="s">
        <v>3461</v>
      </c>
      <c r="G196" s="1" t="s">
        <v>1804</v>
      </c>
      <c r="H196" s="12" t="s">
        <v>1723</v>
      </c>
      <c r="I196" s="1" t="s">
        <v>3461</v>
      </c>
      <c r="J196" s="1" t="s">
        <v>1804</v>
      </c>
      <c r="K196" s="12" t="s">
        <v>2270</v>
      </c>
      <c r="L196" s="1" t="s">
        <v>1954</v>
      </c>
      <c r="M196" s="5"/>
      <c r="N196" s="5">
        <v>3106557091</v>
      </c>
      <c r="O196" s="5"/>
      <c r="P196" s="1"/>
      <c r="Q196" s="1" t="s">
        <v>2110</v>
      </c>
      <c r="R196" t="s">
        <v>2314</v>
      </c>
      <c r="S196" t="str">
        <f t="shared" si="12"/>
        <v>('13','1','A',(depanombre = 'NORTE DE SANTANDER'), (muninombre = 'OCAÑA'), (depanombre = 'NORTE DE SANTANDER'), (muninombre = 'OCAÑA'), '88285543','URIEL','','', 'MEJIA ROJAS', '1979-05-19','CALLE 5 N°1-45 GALAN', '','1997-06-18','','3106557091','M'),</v>
      </c>
      <c r="T196" s="16" t="s">
        <v>3844</v>
      </c>
      <c r="U196" t="str">
        <f t="shared" si="13"/>
        <v xml:space="preserve"> insert into asociado (persid, tiesasid,asocfechaingreso ) VALUES ((SELECT persid FROM Persona WHERE persdocumento = '88285543'), 'A','2021-10-20');</v>
      </c>
      <c r="V196" t="str">
        <f t="shared" si="14"/>
        <v xml:space="preserve">URIEL </v>
      </c>
      <c r="W196" t="str">
        <f t="shared" si="15"/>
        <v xml:space="preserve"> MEJIA ROJAS</v>
      </c>
    </row>
    <row r="197" spans="1:23" x14ac:dyDescent="0.25">
      <c r="A197" s="5">
        <v>37324763</v>
      </c>
      <c r="B197" s="1" t="s">
        <v>3545</v>
      </c>
      <c r="C197" s="1" t="s">
        <v>3542</v>
      </c>
      <c r="D197" s="1"/>
      <c r="E197" s="1" t="s">
        <v>1513</v>
      </c>
      <c r="F197" s="1" t="s">
        <v>3461</v>
      </c>
      <c r="G197" s="1" t="s">
        <v>1804</v>
      </c>
      <c r="H197" s="12" t="s">
        <v>1724</v>
      </c>
      <c r="I197" s="1" t="s">
        <v>3461</v>
      </c>
      <c r="J197" s="1" t="s">
        <v>1804</v>
      </c>
      <c r="K197" s="12" t="s">
        <v>2271</v>
      </c>
      <c r="L197" s="1" t="s">
        <v>1955</v>
      </c>
      <c r="M197" s="5"/>
      <c r="N197" s="5">
        <v>3134962424</v>
      </c>
      <c r="O197" s="5"/>
      <c r="P197" s="1"/>
      <c r="Q197" s="1" t="s">
        <v>2111</v>
      </c>
      <c r="R197" t="s">
        <v>2314</v>
      </c>
      <c r="S197" t="str">
        <f t="shared" si="12"/>
        <v>('13','1','A',(depanombre = 'NORTE DE SANTANDER'), (muninombre = 'OCAÑA'), (depanombre = 'NORTE DE SANTANDER'), (muninombre = 'OCAÑA'), '37324763','VIANY ','TORCOROMA','', 'DELGADO BOHORQUEZ', '1970-03-01','KRA 8 N° 9A-120 B. CALLE DEL EMBUDO', '','1990-08-30','','3134962424','F'),</v>
      </c>
      <c r="T197" s="16" t="s">
        <v>3845</v>
      </c>
      <c r="U197" t="str">
        <f t="shared" si="13"/>
        <v xml:space="preserve"> insert into asociado (persid, tiesasid,asocfechaingreso ) VALUES ((SELECT persid FROM Persona WHERE persdocumento = '37324763'), 'A','2018-02-02');</v>
      </c>
      <c r="V197" t="str">
        <f t="shared" si="14"/>
        <v>VIANY  TORCOROMA</v>
      </c>
      <c r="W197" t="str">
        <f t="shared" si="15"/>
        <v xml:space="preserve"> DELGADO BOHORQUEZ</v>
      </c>
    </row>
    <row r="198" spans="1:23" x14ac:dyDescent="0.25">
      <c r="A198" s="5">
        <v>13379707</v>
      </c>
      <c r="B198" s="1" t="s">
        <v>1311</v>
      </c>
      <c r="C198" s="1"/>
      <c r="D198" s="1"/>
      <c r="E198" s="1" t="s">
        <v>1514</v>
      </c>
      <c r="F198" s="1" t="s">
        <v>3461</v>
      </c>
      <c r="G198" s="1" t="s">
        <v>1786</v>
      </c>
      <c r="H198" s="12" t="s">
        <v>1725</v>
      </c>
      <c r="I198" s="1" t="s">
        <v>3461</v>
      </c>
      <c r="J198" s="1" t="s">
        <v>1804</v>
      </c>
      <c r="K198" s="12" t="s">
        <v>2272</v>
      </c>
      <c r="L198" s="1" t="s">
        <v>1956</v>
      </c>
      <c r="M198" s="5"/>
      <c r="N198" s="5">
        <v>3135614519</v>
      </c>
      <c r="O198" s="5"/>
      <c r="P198" s="1"/>
      <c r="Q198" s="1" t="s">
        <v>2110</v>
      </c>
      <c r="R198" t="s">
        <v>2314</v>
      </c>
      <c r="S198" t="str">
        <f t="shared" si="12"/>
        <v>('13','1','A',(depanombre = 'NORTE DE SANTANDER'), (muninombre = 'CONVENCION'), (depanombre = 'NORTE DE SANTANDER'), (muninombre = 'OCAÑA'), '13379707','VLADIMIR','','', 'SUAREZ SANGUINO', '1980-02-28','B/ CAÑAVERAL', '','1998-03-02','','3135614519','M'),</v>
      </c>
      <c r="T198" s="16" t="s">
        <v>3846</v>
      </c>
      <c r="U198" t="str">
        <f t="shared" si="13"/>
        <v xml:space="preserve"> insert into asociado (persid, tiesasid,asocfechaingreso ) VALUES ((SELECT persid FROM Persona WHERE persdocumento = '13379707'), 'A','2022-04-20');</v>
      </c>
      <c r="V198" t="str">
        <f t="shared" si="14"/>
        <v xml:space="preserve">VLADIMIR </v>
      </c>
      <c r="W198" t="str">
        <f t="shared" si="15"/>
        <v xml:space="preserve"> SUAREZ SANGUINO</v>
      </c>
    </row>
    <row r="199" spans="1:23" x14ac:dyDescent="0.25">
      <c r="A199" s="5">
        <v>13175256</v>
      </c>
      <c r="B199" s="1" t="s">
        <v>1312</v>
      </c>
      <c r="C199" s="1"/>
      <c r="D199" s="1"/>
      <c r="E199" s="1" t="s">
        <v>1495</v>
      </c>
      <c r="F199" s="1" t="s">
        <v>3461</v>
      </c>
      <c r="G199" s="1" t="s">
        <v>1804</v>
      </c>
      <c r="H199" s="12" t="s">
        <v>1726</v>
      </c>
      <c r="I199" s="1" t="s">
        <v>3461</v>
      </c>
      <c r="J199" s="1" t="s">
        <v>1804</v>
      </c>
      <c r="K199" s="12" t="s">
        <v>2273</v>
      </c>
      <c r="L199" s="1" t="s">
        <v>1773</v>
      </c>
      <c r="M199" s="5"/>
      <c r="N199" s="5">
        <v>3144407592</v>
      </c>
      <c r="O199" s="5"/>
      <c r="P199" s="1"/>
      <c r="Q199" s="1" t="s">
        <v>2110</v>
      </c>
      <c r="R199" t="s">
        <v>2314</v>
      </c>
      <c r="S199" t="str">
        <f t="shared" si="12"/>
        <v>('13','1','A',(depanombre = 'NORTE DE SANTANDER'), (muninombre = 'OCAÑA'), (depanombre = 'NORTE DE SANTANDER'), (muninombre = 'OCAÑA'), '13175256','WENCESLAO','','', 'PEREZ PEREZ', '1981-12-21','HACARI', '','2001-07-04','','3144407592','M'),</v>
      </c>
      <c r="T199" s="16" t="s">
        <v>3847</v>
      </c>
      <c r="U199" t="str">
        <f t="shared" si="13"/>
        <v xml:space="preserve"> insert into asociado (persid, tiesasid,asocfechaingreso ) VALUES ((SELECT persid FROM Persona WHERE persdocumento = '13175256'), 'A','2021-12-16');</v>
      </c>
      <c r="V199" t="str">
        <f t="shared" si="14"/>
        <v xml:space="preserve">WENCESLAO </v>
      </c>
      <c r="W199" t="str">
        <f t="shared" si="15"/>
        <v xml:space="preserve"> PEREZ PEREZ</v>
      </c>
    </row>
    <row r="200" spans="1:23" x14ac:dyDescent="0.25">
      <c r="A200" s="5">
        <v>88278022</v>
      </c>
      <c r="B200" s="1" t="s">
        <v>1313</v>
      </c>
      <c r="C200" s="1"/>
      <c r="D200" s="1"/>
      <c r="E200" s="1" t="s">
        <v>1421</v>
      </c>
      <c r="F200" s="1" t="s">
        <v>3461</v>
      </c>
      <c r="G200" s="1" t="s">
        <v>1804</v>
      </c>
      <c r="H200" s="12" t="s">
        <v>1602</v>
      </c>
      <c r="I200" s="1" t="s">
        <v>3461</v>
      </c>
      <c r="J200" s="1" t="s">
        <v>1804</v>
      </c>
      <c r="K200" s="12" t="s">
        <v>1602</v>
      </c>
      <c r="L200" s="1" t="s">
        <v>1957</v>
      </c>
      <c r="M200" s="5">
        <v>5626457</v>
      </c>
      <c r="N200" s="5">
        <v>3142173016</v>
      </c>
      <c r="O200" s="5"/>
      <c r="P200" s="1"/>
      <c r="Q200" s="1" t="s">
        <v>2110</v>
      </c>
      <c r="R200" t="s">
        <v>2314</v>
      </c>
      <c r="S200" t="str">
        <f t="shared" si="12"/>
        <v>('13','1','A',(depanombre = 'NORTE DE SANTANDER'), (muninombre = 'OCAÑA'), (depanombre = 'NORTE DE SANTANDER'), (muninombre = 'OCAÑA'), '88278022','WILLIAM','','', 'NAVARRO ROMERO', '2016-11-01','CARRERA 9 N12-115 CENTRAL', '','2016-11-01','5626457','3142173016','M'),</v>
      </c>
      <c r="T200" s="16" t="s">
        <v>3848</v>
      </c>
      <c r="U200" t="str">
        <f t="shared" si="13"/>
        <v xml:space="preserve"> insert into asociado (persid, tiesasid,asocfechaingreso ) VALUES ((SELECT persid FROM Persona WHERE persdocumento = '88278022'), 'A','2009-08-05');</v>
      </c>
      <c r="V200" t="str">
        <f t="shared" si="14"/>
        <v xml:space="preserve">WILLIAM </v>
      </c>
      <c r="W200" t="str">
        <f t="shared" si="15"/>
        <v xml:space="preserve"> NAVARRO ROMERO</v>
      </c>
    </row>
    <row r="201" spans="1:23" x14ac:dyDescent="0.25">
      <c r="A201" s="5">
        <v>13364223</v>
      </c>
      <c r="B201" s="1" t="s">
        <v>1314</v>
      </c>
      <c r="C201" s="1"/>
      <c r="D201" s="1"/>
      <c r="E201" s="1" t="s">
        <v>1421</v>
      </c>
      <c r="F201" s="1" t="s">
        <v>3461</v>
      </c>
      <c r="G201" s="1" t="s">
        <v>1804</v>
      </c>
      <c r="H201" s="12" t="s">
        <v>1622</v>
      </c>
      <c r="I201" s="1" t="s">
        <v>3461</v>
      </c>
      <c r="J201" s="1" t="s">
        <v>1804</v>
      </c>
      <c r="K201" s="12" t="s">
        <v>1622</v>
      </c>
      <c r="L201" s="1" t="s">
        <v>1958</v>
      </c>
      <c r="M201" s="5">
        <v>5612595</v>
      </c>
      <c r="N201" s="5">
        <v>3142170544</v>
      </c>
      <c r="O201" s="5" t="s">
        <v>3689</v>
      </c>
      <c r="P201" s="1" t="s">
        <v>2100</v>
      </c>
      <c r="Q201" s="1" t="s">
        <v>2110</v>
      </c>
      <c r="R201" t="s">
        <v>2314</v>
      </c>
      <c r="S201" t="str">
        <f t="shared" si="12"/>
        <v>('13','1','A',(depanombre = 'NORTE DE SANTANDER'), (muninombre = 'OCAÑA'), (depanombre = 'NORTE DE SANTANDER'), (muninombre = 'OCAÑA'), '13364223','WILSON','','', 'NAVARRO ROMERO', '2016-10-28','URB JARDIN DE LAS ROSAS CASA 26', 'wilsonnavarron@hotmail.com','2016-10-28','5612595','3142170544','M'),</v>
      </c>
      <c r="T201" s="16" t="s">
        <v>3849</v>
      </c>
      <c r="U201" t="str">
        <f t="shared" si="13"/>
        <v xml:space="preserve"> insert into asociado (persid, tiesasid,asocfechaingreso ) VALUES ((SELECT persid FROM Persona WHERE persdocumento = '13364223'), 'A','1988-04-23');</v>
      </c>
      <c r="V201" t="str">
        <f t="shared" si="14"/>
        <v xml:space="preserve">WILSON </v>
      </c>
      <c r="W201" t="str">
        <f t="shared" si="15"/>
        <v xml:space="preserve"> NAVARRO ROMERO</v>
      </c>
    </row>
    <row r="202" spans="1:23" x14ac:dyDescent="0.25">
      <c r="A202" s="5">
        <v>1091660852</v>
      </c>
      <c r="B202" s="1" t="s">
        <v>1315</v>
      </c>
      <c r="C202" s="1"/>
      <c r="D202" s="1"/>
      <c r="E202" s="1" t="s">
        <v>1515</v>
      </c>
      <c r="F202" s="1" t="s">
        <v>3461</v>
      </c>
      <c r="G202" s="1" t="s">
        <v>1804</v>
      </c>
      <c r="H202" s="12" t="s">
        <v>1727</v>
      </c>
      <c r="I202" s="1" t="s">
        <v>3461</v>
      </c>
      <c r="J202" s="1" t="s">
        <v>1804</v>
      </c>
      <c r="K202" s="12" t="s">
        <v>2274</v>
      </c>
      <c r="L202" s="1" t="s">
        <v>1959</v>
      </c>
      <c r="M202" s="5"/>
      <c r="N202" s="5">
        <v>3142359385</v>
      </c>
      <c r="O202" s="5" t="s">
        <v>2101</v>
      </c>
      <c r="P202" s="1" t="s">
        <v>2101</v>
      </c>
      <c r="Q202" s="1" t="s">
        <v>2110</v>
      </c>
      <c r="R202" t="s">
        <v>2314</v>
      </c>
      <c r="S202" t="str">
        <f t="shared" si="12"/>
        <v>('13','1','A',(depanombre = 'NORTE DE SANTANDER'), (muninombre = 'OCAÑA'), (depanombre = 'NORTE DE SANTANDER'), (muninombre = 'OCAÑA'), '1091660852','YAMID','','', 'ASCANIO GARCIA', '1988-05-24','CALLE NUEVA', 'ascanioyamid78@gmail.com','2007-04-11','','3142359385','M'),</v>
      </c>
      <c r="T202" s="16" t="s">
        <v>3850</v>
      </c>
      <c r="U202" t="str">
        <f t="shared" si="13"/>
        <v xml:space="preserve"> insert into asociado (persid, tiesasid,asocfechaingreso ) VALUES ((SELECT persid FROM Persona WHERE persdocumento = '1091660852'), 'A','2020-03-19');</v>
      </c>
      <c r="V202" t="str">
        <f t="shared" si="14"/>
        <v xml:space="preserve">YAMID </v>
      </c>
      <c r="W202" t="str">
        <f t="shared" si="15"/>
        <v xml:space="preserve"> ASCANIO GARCIA</v>
      </c>
    </row>
    <row r="203" spans="1:23" x14ac:dyDescent="0.25">
      <c r="A203" s="5">
        <v>1087674357</v>
      </c>
      <c r="B203" s="1" t="s">
        <v>3548</v>
      </c>
      <c r="C203" s="1" t="s">
        <v>1244</v>
      </c>
      <c r="D203" s="1"/>
      <c r="E203" s="1" t="s">
        <v>1516</v>
      </c>
      <c r="F203" s="1" t="s">
        <v>3461</v>
      </c>
      <c r="G203" s="1" t="s">
        <v>1804</v>
      </c>
      <c r="H203" s="12" t="s">
        <v>1728</v>
      </c>
      <c r="I203" s="1" t="s">
        <v>3461</v>
      </c>
      <c r="J203" s="1" t="s">
        <v>1804</v>
      </c>
      <c r="K203" s="12" t="s">
        <v>2275</v>
      </c>
      <c r="L203" s="1" t="s">
        <v>1960</v>
      </c>
      <c r="M203" s="5"/>
      <c r="N203" s="5">
        <v>3104189356</v>
      </c>
      <c r="O203" s="5" t="s">
        <v>2102</v>
      </c>
      <c r="P203" s="1" t="s">
        <v>2102</v>
      </c>
      <c r="Q203" s="1" t="s">
        <v>2110</v>
      </c>
      <c r="R203" t="s">
        <v>2314</v>
      </c>
      <c r="S203" t="str">
        <f t="shared" si="12"/>
        <v>('13','1','A',(depanombre = 'NORTE DE SANTANDER'), (muninombre = 'OCAÑA'), (depanombre = 'NORTE DE SANTANDER'), (muninombre = 'OCAÑA'), '1087674357','YEISON ','ALEXANDER','', 'YAURIPOMA YAURIPOMA', '1995-02-19','CALLE 6 N 14-151', 'mariafernadajulioquintero29@gmail.com','2013-05-08','','3104189356','M'),</v>
      </c>
      <c r="T203" s="16" t="s">
        <v>2416</v>
      </c>
      <c r="U203" t="str">
        <f t="shared" si="13"/>
        <v xml:space="preserve"> insert into asociado (persid, tiesasid,asocfechaingreso ) VALUES ((SELECT persid FROM Persona WHERE persdocumento = '1087674357'), 'A','2022-05-16');</v>
      </c>
      <c r="V203" t="str">
        <f t="shared" si="14"/>
        <v>YEISON  ALEXANDER</v>
      </c>
      <c r="W203" t="str">
        <f t="shared" si="15"/>
        <v xml:space="preserve"> YAURIPOMA YAURIPOMA</v>
      </c>
    </row>
    <row r="204" spans="1:23" x14ac:dyDescent="0.25">
      <c r="A204" s="5">
        <v>1091660968</v>
      </c>
      <c r="B204" s="1" t="s">
        <v>3549</v>
      </c>
      <c r="C204" s="1" t="s">
        <v>3543</v>
      </c>
      <c r="D204" s="1"/>
      <c r="E204" s="1" t="s">
        <v>1517</v>
      </c>
      <c r="F204" s="1" t="s">
        <v>3461</v>
      </c>
      <c r="G204" s="1" t="s">
        <v>1804</v>
      </c>
      <c r="H204" s="12" t="s">
        <v>1729</v>
      </c>
      <c r="I204" s="1" t="s">
        <v>3461</v>
      </c>
      <c r="J204" s="1" t="s">
        <v>1804</v>
      </c>
      <c r="K204" s="12" t="s">
        <v>2276</v>
      </c>
      <c r="L204" s="1" t="s">
        <v>1961</v>
      </c>
      <c r="M204" s="5"/>
      <c r="N204" s="5">
        <v>3045311929</v>
      </c>
      <c r="O204" s="5" t="s">
        <v>2103</v>
      </c>
      <c r="P204" s="1" t="s">
        <v>2103</v>
      </c>
      <c r="Q204" s="1" t="s">
        <v>2111</v>
      </c>
      <c r="R204" t="s">
        <v>2314</v>
      </c>
      <c r="S204" t="str">
        <f t="shared" si="12"/>
        <v>('13','1','A',(depanombre = 'NORTE DE SANTANDER'), (muninombre = 'OCAÑA'), (depanombre = 'NORTE DE SANTANDER'), (muninombre = 'OCAÑA'), '1091660968','YENIS ','KARINA','', 'ALVARADO RINCON', '1988-04-27','CALLE 13 B# 21-16', 'yenyalvarado1384@gmail.com','2007-04-24','','3045311929','F'),</v>
      </c>
      <c r="T204" s="16" t="s">
        <v>3851</v>
      </c>
      <c r="U204" t="str">
        <f t="shared" si="13"/>
        <v xml:space="preserve"> insert into asociado (persid, tiesasid,asocfechaingreso ) VALUES ((SELECT persid FROM Persona WHERE persdocumento = '1091660968'), 'A','2022-03-11');</v>
      </c>
      <c r="V204" t="str">
        <f t="shared" si="14"/>
        <v>YENIS  KARINA</v>
      </c>
      <c r="W204" t="str">
        <f t="shared" si="15"/>
        <v xml:space="preserve"> ALVARADO RINCON</v>
      </c>
    </row>
    <row r="205" spans="1:23" x14ac:dyDescent="0.25">
      <c r="A205" s="5">
        <v>1066063597</v>
      </c>
      <c r="B205" s="1" t="s">
        <v>3550</v>
      </c>
      <c r="C205" s="1" t="s">
        <v>3544</v>
      </c>
      <c r="D205" s="1"/>
      <c r="E205" s="1" t="s">
        <v>1518</v>
      </c>
      <c r="F205" s="1" t="s">
        <v>1250</v>
      </c>
      <c r="G205" s="1" t="s">
        <v>1978</v>
      </c>
      <c r="H205" s="12" t="s">
        <v>1730</v>
      </c>
      <c r="I205" s="1" t="s">
        <v>3461</v>
      </c>
      <c r="J205" s="1" t="s">
        <v>1804</v>
      </c>
      <c r="K205" s="12" t="s">
        <v>2277</v>
      </c>
      <c r="L205" s="1" t="s">
        <v>1962</v>
      </c>
      <c r="M205" s="5"/>
      <c r="N205" s="5">
        <v>3157287343</v>
      </c>
      <c r="O205" s="5" t="s">
        <v>3690</v>
      </c>
      <c r="P205" s="1" t="s">
        <v>2104</v>
      </c>
      <c r="Q205" s="1" t="s">
        <v>2111</v>
      </c>
      <c r="R205" t="s">
        <v>2314</v>
      </c>
      <c r="S205" t="str">
        <f t="shared" si="12"/>
        <v>('13','1','A',(depanombre = 'CESAR'), (muninombre = 'GONZALEZ'), (depanombre = 'NORTE DE SANTANDER'), (muninombre = 'OCAÑA'), '1066063597','YESMI ','YULIETH','', 'MOLINA CONTRERAS', '1998-12-01','GONSALEZ', 'yymolinac@ufpso.edu.co','2016-12-08','','3157287343','F'),</v>
      </c>
      <c r="T205" s="16" t="s">
        <v>3852</v>
      </c>
      <c r="U205" t="str">
        <f t="shared" si="13"/>
        <v xml:space="preserve"> insert into asociado (persid, tiesasid,asocfechaingreso ) VALUES ((SELECT persid FROM Persona WHERE persdocumento = '1066063597'), 'A','2023-08-03');</v>
      </c>
      <c r="V205" t="str">
        <f t="shared" si="14"/>
        <v>YESMI  YULIETH</v>
      </c>
      <c r="W205" t="str">
        <f t="shared" si="15"/>
        <v xml:space="preserve"> MOLINA CONTRERAS</v>
      </c>
    </row>
    <row r="206" spans="1:23" x14ac:dyDescent="0.25">
      <c r="A206" s="5">
        <v>5471851</v>
      </c>
      <c r="B206" s="1" t="s">
        <v>3552</v>
      </c>
      <c r="C206" s="1" t="s">
        <v>3478</v>
      </c>
      <c r="D206" s="1"/>
      <c r="E206" s="1" t="s">
        <v>1339</v>
      </c>
      <c r="F206" s="1" t="s">
        <v>3461</v>
      </c>
      <c r="G206" s="1" t="s">
        <v>1804</v>
      </c>
      <c r="H206" s="12" t="s">
        <v>1731</v>
      </c>
      <c r="I206" s="1" t="s">
        <v>3461</v>
      </c>
      <c r="J206" s="1" t="s">
        <v>1804</v>
      </c>
      <c r="K206" s="12" t="s">
        <v>2278</v>
      </c>
      <c r="L206" s="1" t="s">
        <v>1963</v>
      </c>
      <c r="M206" s="5"/>
      <c r="N206" s="5">
        <v>3188461098</v>
      </c>
      <c r="O206" s="5"/>
      <c r="P206" s="1"/>
      <c r="Q206" s="1" t="s">
        <v>2110</v>
      </c>
      <c r="R206" t="s">
        <v>2314</v>
      </c>
      <c r="S206" t="str">
        <f t="shared" si="12"/>
        <v>('13','1','A',(depanombre = 'NORTE DE SANTANDER'), (muninombre = 'OCAÑA'), (depanombre = 'NORTE DE SANTANDER'), (muninombre = 'OCAÑA'), '5471851','YOHN ','ALFONSO','', 'IBAÑEZ NIÑO', '1982-06-22','KDX 219-800 2 DE OCTUBRE', '','2017-12-11','','3188461098','M'),</v>
      </c>
      <c r="T206" s="16" t="s">
        <v>3853</v>
      </c>
      <c r="U206" t="str">
        <f t="shared" si="13"/>
        <v xml:space="preserve"> insert into asociado (persid, tiesasid,asocfechaingreso ) VALUES ((SELECT persid FROM Persona WHERE persdocumento = '5471851'), 'A','2017-12-22');</v>
      </c>
      <c r="V206" t="str">
        <f t="shared" si="14"/>
        <v>YOHN  ALFONSO</v>
      </c>
      <c r="W206" t="str">
        <f t="shared" si="15"/>
        <v xml:space="preserve"> IBAÑEZ NIÑO</v>
      </c>
    </row>
    <row r="207" spans="1:23" x14ac:dyDescent="0.25">
      <c r="A207" s="5">
        <v>88277820</v>
      </c>
      <c r="B207" s="1" t="s">
        <v>1316</v>
      </c>
      <c r="C207" s="1"/>
      <c r="D207" s="1"/>
      <c r="E207" s="1" t="s">
        <v>1519</v>
      </c>
      <c r="F207" s="1" t="s">
        <v>3461</v>
      </c>
      <c r="G207" s="1" t="s">
        <v>1804</v>
      </c>
      <c r="H207" s="12" t="s">
        <v>1732</v>
      </c>
      <c r="I207" s="1" t="s">
        <v>3461</v>
      </c>
      <c r="J207" s="1" t="s">
        <v>1804</v>
      </c>
      <c r="K207" s="12" t="s">
        <v>2279</v>
      </c>
      <c r="L207" s="1" t="s">
        <v>1964</v>
      </c>
      <c r="M207" s="5"/>
      <c r="N207" s="5">
        <v>3173800189</v>
      </c>
      <c r="O207" s="5" t="s">
        <v>2105</v>
      </c>
      <c r="P207" s="1" t="s">
        <v>2105</v>
      </c>
      <c r="Q207" s="1" t="s">
        <v>2110</v>
      </c>
      <c r="R207" t="s">
        <v>2314</v>
      </c>
      <c r="S207" t="str">
        <f t="shared" si="12"/>
        <v>('13','1','A',(depanombre = 'NORTE DE SANTANDER'), (muninombre = 'OCAÑA'), (depanombre = 'NORTE DE SANTANDER'), (muninombre = 'OCAÑA'), '88277820','YONER','','', 'AGUILAR ORTEGA', '1971-08-28','BARRIO LA FORTUNA', 'yoneraguilar17@gmail.com','1991-01-30','','3173800189','M'),</v>
      </c>
      <c r="T207" s="16" t="s">
        <v>3854</v>
      </c>
      <c r="U207" t="str">
        <f t="shared" si="13"/>
        <v xml:space="preserve"> insert into asociado (persid, tiesasid,asocfechaingreso ) VALUES ((SELECT persid FROM Persona WHERE persdocumento = '88277820'), 'A','2014-10-02');</v>
      </c>
      <c r="V207" t="str">
        <f t="shared" si="14"/>
        <v xml:space="preserve">YONER </v>
      </c>
      <c r="W207" t="str">
        <f t="shared" si="15"/>
        <v xml:space="preserve"> AGUILAR ORTEGA</v>
      </c>
    </row>
    <row r="208" spans="1:23" x14ac:dyDescent="0.25">
      <c r="A208" s="5">
        <v>13376570</v>
      </c>
      <c r="B208" s="1" t="s">
        <v>1317</v>
      </c>
      <c r="C208" s="1"/>
      <c r="D208" s="1"/>
      <c r="E208" s="1" t="s">
        <v>1520</v>
      </c>
      <c r="F208" s="1" t="s">
        <v>3461</v>
      </c>
      <c r="G208" s="1" t="s">
        <v>1786</v>
      </c>
      <c r="H208" s="12" t="s">
        <v>1733</v>
      </c>
      <c r="I208" s="1" t="s">
        <v>3461</v>
      </c>
      <c r="J208" s="1" t="s">
        <v>1804</v>
      </c>
      <c r="K208" s="12" t="s">
        <v>2280</v>
      </c>
      <c r="L208" s="1" t="s">
        <v>1965</v>
      </c>
      <c r="M208" s="5"/>
      <c r="N208" s="5">
        <v>3214949967</v>
      </c>
      <c r="O208" s="5" t="s">
        <v>2011</v>
      </c>
      <c r="P208" s="1" t="s">
        <v>2011</v>
      </c>
      <c r="Q208" s="1" t="s">
        <v>2110</v>
      </c>
      <c r="R208" t="s">
        <v>2314</v>
      </c>
      <c r="S208" t="str">
        <f t="shared" si="12"/>
        <v>('13','1','A',(depanombre = 'NORTE DE SANTANDER'), (muninombre = 'CONVENCION'), (depanombre = 'NORTE DE SANTANDER'), (muninombre = 'OCAÑA'), '13376570','YORGE','','', 'MADARIAGA PORTILLO', '1970-09-25','LOS CRISTALES', 'runtregistro@gmail.com','1988-12-13','','3214949967','M'),</v>
      </c>
      <c r="T208" s="16" t="s">
        <v>3855</v>
      </c>
      <c r="U208" t="str">
        <f t="shared" si="13"/>
        <v xml:space="preserve"> insert into asociado (persid, tiesasid,asocfechaingreso ) VALUES ((SELECT persid FROM Persona WHERE persdocumento = '13376570'), 'A','2022-09-28');</v>
      </c>
      <c r="V208" t="str">
        <f t="shared" si="14"/>
        <v xml:space="preserve">YORGE </v>
      </c>
      <c r="W208" t="str">
        <f t="shared" si="15"/>
        <v xml:space="preserve"> MADARIAGA PORTILLO</v>
      </c>
    </row>
    <row r="209" spans="1:23" x14ac:dyDescent="0.25">
      <c r="A209" s="5">
        <v>5469508</v>
      </c>
      <c r="B209" s="1" t="s">
        <v>1318</v>
      </c>
      <c r="C209" s="1"/>
      <c r="D209" s="1"/>
      <c r="E209" s="1" t="s">
        <v>1521</v>
      </c>
      <c r="F209" s="1" t="s">
        <v>3461</v>
      </c>
      <c r="G209" s="1" t="s">
        <v>1804</v>
      </c>
      <c r="H209" s="12" t="s">
        <v>1734</v>
      </c>
      <c r="I209" s="1" t="s">
        <v>3461</v>
      </c>
      <c r="J209" s="1" t="s">
        <v>1804</v>
      </c>
      <c r="K209" s="12" t="s">
        <v>2281</v>
      </c>
      <c r="L209" s="1" t="s">
        <v>1966</v>
      </c>
      <c r="M209" s="5"/>
      <c r="N209" s="5">
        <v>3212023349</v>
      </c>
      <c r="O209" s="5" t="s">
        <v>3691</v>
      </c>
      <c r="P209" s="1" t="s">
        <v>2106</v>
      </c>
      <c r="Q209" s="1" t="s">
        <v>2110</v>
      </c>
      <c r="R209" t="s">
        <v>2314</v>
      </c>
      <c r="S209" t="str">
        <f t="shared" si="12"/>
        <v>('13','1','A',(depanombre = 'NORTE DE SANTANDER'), (muninombre = 'OCAÑA'), (depanombre = 'NORTE DE SANTANDER'), (muninombre = 'OCAÑA'), '5469508','YOVANY','','', 'CARVAJALINO CARVAJAL', '1981-06-19','CALLE 1 N° 1-15  B. 28 DIC.', 'yovanycarvajalino@gmail.com','1999-06-28','','3212023349','M'),</v>
      </c>
      <c r="T209" s="16" t="s">
        <v>3856</v>
      </c>
      <c r="U209" t="str">
        <f t="shared" si="13"/>
        <v xml:space="preserve"> insert into asociado (persid, tiesasid,asocfechaingreso ) VALUES ((SELECT persid FROM Persona WHERE persdocumento = '5469508'), 'A','2017-02-02');</v>
      </c>
      <c r="V209" t="str">
        <f t="shared" si="14"/>
        <v xml:space="preserve">YOVANY </v>
      </c>
      <c r="W209" t="str">
        <f t="shared" si="15"/>
        <v xml:space="preserve"> CARVAJALINO CARVAJAL</v>
      </c>
    </row>
    <row r="210" spans="1:23" x14ac:dyDescent="0.25">
      <c r="A210" s="5">
        <v>37328892</v>
      </c>
      <c r="B210" s="1" t="s">
        <v>3555</v>
      </c>
      <c r="C210" s="1" t="s">
        <v>3546</v>
      </c>
      <c r="D210" s="1"/>
      <c r="E210" s="1" t="s">
        <v>1495</v>
      </c>
      <c r="F210" s="1" t="s">
        <v>3461</v>
      </c>
      <c r="G210" s="1" t="s">
        <v>1804</v>
      </c>
      <c r="H210" s="12" t="s">
        <v>1735</v>
      </c>
      <c r="I210" s="1" t="s">
        <v>3461</v>
      </c>
      <c r="J210" s="1" t="s">
        <v>1804</v>
      </c>
      <c r="K210" s="12" t="s">
        <v>2126</v>
      </c>
      <c r="L210" s="1" t="s">
        <v>1967</v>
      </c>
      <c r="M210" s="5"/>
      <c r="N210" s="5">
        <v>3102104310</v>
      </c>
      <c r="O210" s="5"/>
      <c r="P210" s="1"/>
      <c r="Q210" s="1" t="s">
        <v>2111</v>
      </c>
      <c r="R210" t="s">
        <v>2314</v>
      </c>
      <c r="S210" t="str">
        <f t="shared" si="12"/>
        <v>('13','1','A',(depanombre = 'NORTE DE SANTANDER'), (muninombre = 'OCAÑA'), (depanombre = 'NORTE DE SANTANDER'), (muninombre = 'OCAÑA'), '37328892','ZULLY ','JASMIN','', 'PEREZ PEREZ', '1974-01-23','CALLE 22 N 5-47 NORTE CUCUTA N/S', '','1994-06-20','','3102104310','F'),</v>
      </c>
      <c r="T210" s="16" t="s">
        <v>3857</v>
      </c>
      <c r="U210" t="str">
        <f t="shared" si="13"/>
        <v xml:space="preserve"> insert into asociado (persid, tiesasid,asocfechaingreso ) VALUES ((SELECT persid FROM Persona WHERE persdocumento = '37328892'), 'A','2021-08-30');</v>
      </c>
      <c r="V210" t="str">
        <f t="shared" si="14"/>
        <v>ZULLY  JASMIN</v>
      </c>
      <c r="W210" t="str">
        <f t="shared" si="15"/>
        <v xml:space="preserve"> PEREZ PEREZ</v>
      </c>
    </row>
    <row r="211" spans="1:23" x14ac:dyDescent="0.25">
      <c r="A211" s="5">
        <v>1091657343</v>
      </c>
      <c r="B211" s="1" t="s">
        <v>3556</v>
      </c>
      <c r="C211" s="1" t="s">
        <v>3547</v>
      </c>
      <c r="D211" s="1"/>
      <c r="E211" s="1" t="s">
        <v>1522</v>
      </c>
      <c r="F211" s="1" t="s">
        <v>3461</v>
      </c>
      <c r="G211" s="1" t="s">
        <v>1804</v>
      </c>
      <c r="H211" s="12" t="s">
        <v>1736</v>
      </c>
      <c r="I211" s="1" t="s">
        <v>3461</v>
      </c>
      <c r="J211" s="1" t="s">
        <v>1804</v>
      </c>
      <c r="K211" s="12" t="s">
        <v>2282</v>
      </c>
      <c r="L211" s="1" t="s">
        <v>1968</v>
      </c>
      <c r="M211" s="5"/>
      <c r="N211" s="5">
        <v>3015812045</v>
      </c>
      <c r="O211" s="5" t="s">
        <v>2107</v>
      </c>
      <c r="P211" s="1" t="s">
        <v>2107</v>
      </c>
      <c r="Q211" s="1" t="s">
        <v>2111</v>
      </c>
      <c r="R211" t="s">
        <v>2314</v>
      </c>
      <c r="S211" t="str">
        <f t="shared" si="12"/>
        <v>('13','1','A',(depanombre = 'NORTE DE SANTANDER'), (muninombre = 'OCAÑA'), (depanombre = 'NORTE DE SANTANDER'), (muninombre = 'OCAÑA'), '1091657343','ZULY ','ISOLINA','', 'ACOSTA PEREZ', '1987-03-29','CALLE 2 16-27 LA LIBERTAD', 'zuacoper.29@gmail.com','2005-10-06','','3015812045','F'),</v>
      </c>
      <c r="T211" s="16" t="s">
        <v>3858</v>
      </c>
      <c r="U211" t="str">
        <f t="shared" si="13"/>
        <v xml:space="preserve"> insert into asociado (persid, tiesasid,asocfechaingreso ) VALUES ((SELECT persid FROM Persona WHERE persdocumento = '1091657343'), 'A','2007-06-12');</v>
      </c>
      <c r="V211" t="str">
        <f t="shared" si="14"/>
        <v>ZULY  ISOLINA</v>
      </c>
      <c r="W211" t="str">
        <f t="shared" si="15"/>
        <v xml:space="preserve"> ACOSTA PEREZ</v>
      </c>
    </row>
    <row r="212" spans="1:23" x14ac:dyDescent="0.25">
      <c r="A212" s="5"/>
      <c r="B212" s="1"/>
      <c r="C212" s="1"/>
      <c r="D212" s="1"/>
      <c r="E212" s="1"/>
      <c r="F212" s="1"/>
      <c r="G212" s="1"/>
      <c r="H212" s="12"/>
      <c r="I212" s="1"/>
      <c r="J212" s="1"/>
      <c r="K212" s="12"/>
      <c r="L212" s="1"/>
      <c r="M212" s="5"/>
      <c r="N212" s="5"/>
      <c r="O212" s="5"/>
      <c r="P212" s="1"/>
      <c r="Q212" s="1"/>
      <c r="T212" s="16"/>
    </row>
    <row r="213" spans="1:23" x14ac:dyDescent="0.25">
      <c r="A213" s="17">
        <v>88276765</v>
      </c>
      <c r="B213" s="18" t="s">
        <v>1319</v>
      </c>
      <c r="C213" s="18"/>
      <c r="D213" s="18"/>
      <c r="E213" s="18" t="s">
        <v>1523</v>
      </c>
      <c r="F213" s="18" t="s">
        <v>3461</v>
      </c>
      <c r="G213" s="18" t="s">
        <v>1804</v>
      </c>
      <c r="H213" s="19" t="s">
        <v>1737</v>
      </c>
      <c r="I213" s="18" t="s">
        <v>3461</v>
      </c>
      <c r="J213" s="18" t="s">
        <v>1804</v>
      </c>
      <c r="K213" s="19" t="s">
        <v>2256</v>
      </c>
      <c r="L213" s="18" t="s">
        <v>1883</v>
      </c>
      <c r="M213" s="17"/>
      <c r="N213" s="17">
        <v>3133718218</v>
      </c>
      <c r="O213" s="17" t="str">
        <f t="shared" ref="O213:O255" si="16">LOWER(P213)</f>
        <v/>
      </c>
      <c r="P213" s="18"/>
      <c r="Q213" s="18" t="s">
        <v>2110</v>
      </c>
      <c r="R213" s="20" t="s">
        <v>2315</v>
      </c>
      <c r="S213" t="str">
        <f>"('2','1','A',(depanombre = '"&amp;F213&amp;"'), (muninombre = '"&amp;G213&amp;"'), (depanombre = '"&amp;I213&amp;"'), (muninombre = '"&amp;J213&amp;"'), '"&amp;A213&amp;"','"&amp;B213&amp;"','"&amp;C213&amp;"','"&amp;D213&amp;"', '"&amp;E213&amp;"', '"&amp;H213&amp;"','"&amp;L213&amp;"', '"&amp;O213&amp;"','"&amp;K213&amp;"','"&amp;M213&amp;"','"&amp;N213&amp;"','"&amp;Q213&amp;"', , CURRENT_TIMESTAMP, CURRENT_TIMESTAMP),"</f>
        <v>('2','1','A',(depanombre = 'NORTE DE SANTANDER'), (muninombre = 'OCAÑA'), (depanombre = 'NORTE DE SANTANDER'), (muninombre = 'OCAÑA'), '88276765','ADRIANO','','', 'PUENTES VERGEL', '1971-11-05','VEREDA CAPITAN LARGO', '','1989-12-11','','3133718218','M', , CURRENT_TIMESTAMP, CURRENT_TIMESTAMP),</v>
      </c>
      <c r="T213" s="16" t="s">
        <v>2427</v>
      </c>
      <c r="U213" t="str">
        <f>" insert into asociado (persid, tiesasid,asocfechaingreso ) VALUES ((SELECT persid FROM Persona WHERE persdocumento = '"&amp;A213&amp;"'), 'I','"&amp;T213&amp;"');"</f>
        <v xml:space="preserve"> insert into asociado (persid, tiesasid,asocfechaingreso ) VALUES ((SELECT persid FROM Persona WHERE persdocumento = '88276765'), 'I','2015-06-30');</v>
      </c>
    </row>
    <row r="214" spans="1:23" x14ac:dyDescent="0.25">
      <c r="A214" s="17">
        <v>1007282774</v>
      </c>
      <c r="B214" s="18" t="s">
        <v>3557</v>
      </c>
      <c r="C214" s="18" t="s">
        <v>1281</v>
      </c>
      <c r="D214" s="18"/>
      <c r="E214" s="18" t="s">
        <v>1524</v>
      </c>
      <c r="F214" s="18" t="s">
        <v>3461</v>
      </c>
      <c r="G214" s="18" t="s">
        <v>1804</v>
      </c>
      <c r="H214" s="19" t="s">
        <v>1738</v>
      </c>
      <c r="I214" s="18" t="s">
        <v>3461</v>
      </c>
      <c r="J214" s="18" t="s">
        <v>1804</v>
      </c>
      <c r="K214" s="19" t="s">
        <v>2283</v>
      </c>
      <c r="L214" s="18" t="s">
        <v>1969</v>
      </c>
      <c r="M214" s="17"/>
      <c r="N214" s="17">
        <v>3138264960</v>
      </c>
      <c r="O214" s="17" t="str">
        <f t="shared" si="16"/>
        <v/>
      </c>
      <c r="P214" s="18"/>
      <c r="Q214" s="18" t="s">
        <v>2110</v>
      </c>
      <c r="R214" s="20" t="s">
        <v>2315</v>
      </c>
      <c r="S214" t="str">
        <f t="shared" ref="S214:S255" si="17">"('2','1','A',(depanombre = '"&amp;F214&amp;"'), (muninombre = '"&amp;G214&amp;"'), (depanombre = '"&amp;I214&amp;"'), (muninombre = '"&amp;J214&amp;"'), '"&amp;A214&amp;"','"&amp;B214&amp;"','"&amp;C214&amp;"','"&amp;D214&amp;"', '"&amp;E214&amp;"', '"&amp;H214&amp;"','"&amp;L214&amp;"', '"&amp;O214&amp;"','"&amp;K214&amp;"','"&amp;M214&amp;"','"&amp;N214&amp;"','"&amp;Q214&amp;"', , CURRENT_TIMESTAMP, CURRENT_TIMESTAMP),"</f>
        <v>('2','1','A',(depanombre = 'NORTE DE SANTANDER'), (muninombre = 'OCAÑA'), (depanombre = 'NORTE DE SANTANDER'), (muninombre = 'OCAÑA'), '1007282774','ALBEIRO','JOSE','', 'CARREÑO CARREÑO', '1989-08-01','CRA 14 NÂ° 13B-43 BARRIO EL PALOMAR', '','2007-09-20','','3138264960','M', , CURRENT_TIMESTAMP, CURRENT_TIMESTAMP),</v>
      </c>
      <c r="T214" s="16" t="s">
        <v>3859</v>
      </c>
      <c r="U214" t="str">
        <f t="shared" ref="U214:U255" si="18">" insert into asociado (persid, tiesasid,asocfechaingreso ) VALUES ((SELECT persid FROM Persona WHERE persdocumento = '"&amp;A214&amp;"'), 'I','"&amp;T214&amp;"');"</f>
        <v xml:space="preserve"> insert into asociado (persid, tiesasid,asocfechaingreso ) VALUES ((SELECT persid FROM Persona WHERE persdocumento = '1007282774'), 'I','2011-04-25');</v>
      </c>
    </row>
    <row r="215" spans="1:23" x14ac:dyDescent="0.25">
      <c r="A215" s="17">
        <v>13356065</v>
      </c>
      <c r="B215" s="18" t="s">
        <v>3558</v>
      </c>
      <c r="C215" s="18" t="s">
        <v>3464</v>
      </c>
      <c r="D215" s="18"/>
      <c r="E215" s="18" t="s">
        <v>1525</v>
      </c>
      <c r="F215" s="18" t="s">
        <v>3461</v>
      </c>
      <c r="G215" s="18" t="s">
        <v>1804</v>
      </c>
      <c r="H215" s="19" t="s">
        <v>1739</v>
      </c>
      <c r="I215" s="18" t="s">
        <v>3461</v>
      </c>
      <c r="J215" s="18" t="s">
        <v>1804</v>
      </c>
      <c r="K215" s="19" t="s">
        <v>2284</v>
      </c>
      <c r="L215" s="18" t="s">
        <v>1970</v>
      </c>
      <c r="M215" s="17"/>
      <c r="N215" s="17">
        <v>3136637072</v>
      </c>
      <c r="O215" s="17" t="str">
        <f t="shared" si="16"/>
        <v/>
      </c>
      <c r="P215" s="18"/>
      <c r="Q215" s="18" t="s">
        <v>2110</v>
      </c>
      <c r="R215" s="20" t="s">
        <v>2315</v>
      </c>
      <c r="S215" t="str">
        <f t="shared" si="17"/>
        <v>('2','1','A',(depanombre = 'NORTE DE SANTANDER'), (muninombre = 'OCAÑA'), (depanombre = 'NORTE DE SANTANDER'), (muninombre = 'OCAÑA'), '13356065','ALIRIO ','ANTONIO','', 'TARAZONA', '1949-04-23','LA PLAYA DE BELEN #625', '','1971-03-16','','3136637072','M', , CURRENT_TIMESTAMP, CURRENT_TIMESTAMP),</v>
      </c>
      <c r="T215" s="16" t="s">
        <v>3722</v>
      </c>
      <c r="U215" t="str">
        <f t="shared" si="18"/>
        <v xml:space="preserve"> insert into asociado (persid, tiesasid,asocfechaingreso ) VALUES ((SELECT persid FROM Persona WHERE persdocumento = '13356065'), 'I','2016-10-19');</v>
      </c>
    </row>
    <row r="216" spans="1:23" x14ac:dyDescent="0.25">
      <c r="A216" s="17">
        <v>57273406</v>
      </c>
      <c r="B216" s="18" t="s">
        <v>3483</v>
      </c>
      <c r="C216" s="18" t="s">
        <v>3551</v>
      </c>
      <c r="D216" s="18"/>
      <c r="E216" s="18" t="s">
        <v>1526</v>
      </c>
      <c r="F216" s="18" t="s">
        <v>3461</v>
      </c>
      <c r="G216" s="18" t="s">
        <v>1804</v>
      </c>
      <c r="H216" s="19" t="s">
        <v>3656</v>
      </c>
      <c r="I216" s="18" t="s">
        <v>3461</v>
      </c>
      <c r="J216" s="18" t="s">
        <v>1804</v>
      </c>
      <c r="K216" s="19" t="s">
        <v>3656</v>
      </c>
      <c r="L216" s="18" t="s">
        <v>1971</v>
      </c>
      <c r="M216" s="17"/>
      <c r="N216" s="17">
        <v>3114213542</v>
      </c>
      <c r="O216" s="17" t="str">
        <f t="shared" si="16"/>
        <v/>
      </c>
      <c r="P216" s="18"/>
      <c r="Q216" s="18" t="s">
        <v>2111</v>
      </c>
      <c r="R216" s="20" t="s">
        <v>2315</v>
      </c>
      <c r="S216" t="str">
        <f t="shared" si="17"/>
        <v>('2','1','A',(depanombre = 'NORTE DE SANTANDER'), (muninombre = 'OCAÑA'), (depanombre = 'NORTE DE SANTANDER'), (muninombre = 'OCAÑA'), '57273406','ANA ','XIOMARA','', 'ROPERO COTAMO', 'CURRENDATE','CARRERA 10 N 13 156 BARRIO CARRETERA CENTRAL', '','CURRENDATE','','3114213542','F', , CURRENT_TIMESTAMP, CURRENT_TIMESTAMP),</v>
      </c>
      <c r="T216" s="16" t="s">
        <v>3860</v>
      </c>
      <c r="U216" t="str">
        <f t="shared" si="18"/>
        <v xml:space="preserve"> insert into asociado (persid, tiesasid,asocfechaingreso ) VALUES ((SELECT persid FROM Persona WHERE persdocumento = '57273406'), 'I','2018-07-24');</v>
      </c>
    </row>
    <row r="217" spans="1:23" x14ac:dyDescent="0.25">
      <c r="A217" s="17">
        <v>1098705582</v>
      </c>
      <c r="B217" s="18" t="s">
        <v>3484</v>
      </c>
      <c r="C217" s="18" t="s">
        <v>1268</v>
      </c>
      <c r="D217" s="18"/>
      <c r="E217" s="18" t="s">
        <v>1527</v>
      </c>
      <c r="F217" s="18" t="s">
        <v>3460</v>
      </c>
      <c r="G217" s="18" t="s">
        <v>2112</v>
      </c>
      <c r="H217" s="19" t="s">
        <v>1740</v>
      </c>
      <c r="I217" s="18" t="s">
        <v>3461</v>
      </c>
      <c r="J217" s="18" t="s">
        <v>1804</v>
      </c>
      <c r="K217" s="19" t="s">
        <v>2285</v>
      </c>
      <c r="L217" s="18" t="s">
        <v>1972</v>
      </c>
      <c r="M217" s="17"/>
      <c r="N217" s="17">
        <v>3102999433</v>
      </c>
      <c r="O217" s="17" t="str">
        <f t="shared" si="16"/>
        <v/>
      </c>
      <c r="P217" s="18"/>
      <c r="Q217" s="18" t="s">
        <v>2110</v>
      </c>
      <c r="R217" s="20" t="s">
        <v>2315</v>
      </c>
      <c r="S217" t="str">
        <f t="shared" si="17"/>
        <v>('2','1','A',(depanombre = 'SANTANDER'), (muninombre = 'BUCARAMANGA '), (depanombre = 'NORTE DE SANTANDER'), (muninombre = 'OCAÑA'), '1098705582','ANDRES ','FERNANDO','', 'SANCHEZ ROPERO', '1990-12-23','CALLE 4 N° 7 - 02', '','2009-06-04','','3102999433','M', , CURRENT_TIMESTAMP, CURRENT_TIMESTAMP),</v>
      </c>
      <c r="T217" s="16" t="s">
        <v>3861</v>
      </c>
      <c r="U217" t="str">
        <f t="shared" si="18"/>
        <v xml:space="preserve"> insert into asociado (persid, tiesasid,asocfechaingreso ) VALUES ((SELECT persid FROM Persona WHERE persdocumento = '1098705582'), 'I','2015-05-14');</v>
      </c>
    </row>
    <row r="218" spans="1:23" x14ac:dyDescent="0.25">
      <c r="A218" s="17">
        <v>5464775</v>
      </c>
      <c r="B218" s="18" t="s">
        <v>3561</v>
      </c>
      <c r="C218" s="18" t="s">
        <v>3486</v>
      </c>
      <c r="D218" s="18"/>
      <c r="E218" s="18" t="s">
        <v>1528</v>
      </c>
      <c r="F218" s="18" t="s">
        <v>3461</v>
      </c>
      <c r="G218" s="18" t="s">
        <v>1804</v>
      </c>
      <c r="H218" s="19" t="s">
        <v>1741</v>
      </c>
      <c r="I218" s="18" t="s">
        <v>3461</v>
      </c>
      <c r="J218" s="18" t="s">
        <v>1804</v>
      </c>
      <c r="K218" s="19" t="s">
        <v>2286</v>
      </c>
      <c r="L218" s="18" t="s">
        <v>1973</v>
      </c>
      <c r="M218" s="17">
        <v>3205545853</v>
      </c>
      <c r="N218" s="17">
        <v>3134810595</v>
      </c>
      <c r="O218" s="17" t="str">
        <f t="shared" si="16"/>
        <v/>
      </c>
      <c r="P218" s="18"/>
      <c r="Q218" s="18" t="s">
        <v>2110</v>
      </c>
      <c r="R218" s="20" t="s">
        <v>2315</v>
      </c>
      <c r="S218" t="str">
        <f t="shared" si="17"/>
        <v>('2','1','A',(depanombre = 'NORTE DE SANTANDER'), (muninombre = 'OCAÑA'), (depanombre = 'NORTE DE SANTANDER'), (muninombre = 'OCAÑA'), '5464775','ANTONIO ','MARIA ','', 'REYES', '1940-09-20','VEREDA LA LABRANZA-ABREGO', '','1961-12-18','3205545853','3134810595','M', , CURRENT_TIMESTAMP, CURRENT_TIMESTAMP),</v>
      </c>
      <c r="T218" s="16" t="s">
        <v>3862</v>
      </c>
      <c r="U218" t="str">
        <f t="shared" si="18"/>
        <v xml:space="preserve"> insert into asociado (persid, tiesasid,asocfechaingreso ) VALUES ((SELECT persid FROM Persona WHERE persdocumento = '5464775'), 'I','2020-05-27');</v>
      </c>
    </row>
    <row r="219" spans="1:23" x14ac:dyDescent="0.25">
      <c r="A219" s="17">
        <v>79468964</v>
      </c>
      <c r="B219" s="18" t="s">
        <v>3491</v>
      </c>
      <c r="C219" s="18" t="s">
        <v>1328</v>
      </c>
      <c r="D219" s="18"/>
      <c r="E219" s="18" t="s">
        <v>1529</v>
      </c>
      <c r="F219" s="18" t="s">
        <v>3461</v>
      </c>
      <c r="G219" s="18" t="s">
        <v>1804</v>
      </c>
      <c r="H219" s="19" t="s">
        <v>1742</v>
      </c>
      <c r="I219" s="18" t="s">
        <v>3461</v>
      </c>
      <c r="J219" s="18" t="s">
        <v>1804</v>
      </c>
      <c r="K219" s="19" t="s">
        <v>2287</v>
      </c>
      <c r="L219" s="18" t="s">
        <v>1974</v>
      </c>
      <c r="M219" s="20"/>
      <c r="N219" s="17">
        <v>3116841149</v>
      </c>
      <c r="O219" s="17" t="str">
        <f t="shared" si="16"/>
        <v/>
      </c>
      <c r="P219" s="18"/>
      <c r="Q219" s="18" t="s">
        <v>2110</v>
      </c>
      <c r="R219" s="20" t="s">
        <v>2315</v>
      </c>
      <c r="S219" t="str">
        <f t="shared" si="17"/>
        <v>('2','1','A',(depanombre = 'NORTE DE SANTANDER'), (muninombre = 'OCAÑA'), (depanombre = 'NORTE DE SANTANDER'), (muninombre = 'OCAÑA'), '79468964','CARLOS ','ROBERT','', 'JACOME CONTRERAS', '1968-06-10','CRA 29#10-111 VILLA ANTON', '','1987-02-10','','3116841149','M', , CURRENT_TIMESTAMP, CURRENT_TIMESTAMP),</v>
      </c>
      <c r="T219" s="16" t="s">
        <v>3747</v>
      </c>
      <c r="U219" t="str">
        <f t="shared" si="18"/>
        <v xml:space="preserve"> insert into asociado (persid, tiesasid,asocfechaingreso ) VALUES ((SELECT persid FROM Persona WHERE persdocumento = '79468964'), 'I','2015-04-30');</v>
      </c>
    </row>
    <row r="220" spans="1:23" x14ac:dyDescent="0.25">
      <c r="A220" s="17">
        <v>9716084</v>
      </c>
      <c r="B220" s="18" t="s">
        <v>1320</v>
      </c>
      <c r="C220" s="18"/>
      <c r="D220" s="18"/>
      <c r="E220" s="18" t="s">
        <v>1465</v>
      </c>
      <c r="F220" s="18" t="s">
        <v>3461</v>
      </c>
      <c r="G220" s="18" t="s">
        <v>1804</v>
      </c>
      <c r="H220" s="19" t="s">
        <v>3656</v>
      </c>
      <c r="I220" s="18" t="s">
        <v>3461</v>
      </c>
      <c r="J220" s="18" t="s">
        <v>1804</v>
      </c>
      <c r="K220" s="19" t="s">
        <v>3656</v>
      </c>
      <c r="L220" s="18" t="s">
        <v>1975</v>
      </c>
      <c r="M220" s="17">
        <v>3106284581</v>
      </c>
      <c r="N220" s="17">
        <v>3214146369</v>
      </c>
      <c r="O220" s="17" t="str">
        <f t="shared" si="16"/>
        <v/>
      </c>
      <c r="P220" s="18"/>
      <c r="Q220" s="18" t="s">
        <v>2110</v>
      </c>
      <c r="R220" s="20" t="s">
        <v>2315</v>
      </c>
      <c r="S220" t="str">
        <f t="shared" si="17"/>
        <v>('2','1','A',(depanombre = 'NORTE DE SANTANDER'), (muninombre = 'OCAÑA'), (depanombre = 'NORTE DE SANTANDER'), (muninombre = 'OCAÑA'), '9716084','DIAIR','','', 'ROPERO MARTINEZ', 'CURRENDATE','KDX 263-600', '','CURRENDATE','3106284581','3214146369','M', , CURRENT_TIMESTAMP, CURRENT_TIMESTAMP),</v>
      </c>
      <c r="T220" s="16" t="s">
        <v>3820</v>
      </c>
      <c r="U220" t="str">
        <f t="shared" si="18"/>
        <v xml:space="preserve"> insert into asociado (persid, tiesasid,asocfechaingreso ) VALUES ((SELECT persid FROM Persona WHERE persdocumento = '9716084'), 'I','2004-07-10');</v>
      </c>
    </row>
    <row r="221" spans="1:23" x14ac:dyDescent="0.25">
      <c r="A221" s="17">
        <v>13364838</v>
      </c>
      <c r="B221" s="18" t="s">
        <v>1321</v>
      </c>
      <c r="C221" s="18"/>
      <c r="D221" s="18"/>
      <c r="E221" s="18" t="s">
        <v>1530</v>
      </c>
      <c r="F221" s="18" t="s">
        <v>3461</v>
      </c>
      <c r="G221" s="18" t="s">
        <v>1804</v>
      </c>
      <c r="H221" s="19" t="s">
        <v>1743</v>
      </c>
      <c r="I221" s="18" t="s">
        <v>3461</v>
      </c>
      <c r="J221" s="18" t="s">
        <v>1804</v>
      </c>
      <c r="K221" s="19" t="s">
        <v>2288</v>
      </c>
      <c r="L221" s="18" t="s">
        <v>1976</v>
      </c>
      <c r="M221" s="17">
        <v>3154803028</v>
      </c>
      <c r="N221" s="17">
        <v>3015885251</v>
      </c>
      <c r="O221" s="17" t="str">
        <f t="shared" si="16"/>
        <v/>
      </c>
      <c r="P221" s="18"/>
      <c r="Q221" s="18" t="s">
        <v>2110</v>
      </c>
      <c r="R221" s="20" t="s">
        <v>2315</v>
      </c>
      <c r="S221" t="str">
        <f t="shared" si="17"/>
        <v>('2','1','A',(depanombre = 'NORTE DE SANTANDER'), (muninombre = 'OCAÑA'), (depanombre = 'NORTE DE SANTANDER'), (muninombre = 'OCAÑA'), '13364838','DIOMAR','','', 'VELASQUEZ QUINTERO', '1960-12-19','CRA 11 #15-390 BARRIO LA PIÑUELA', '','1980-04-18','3154803028','3015885251','M', , CURRENT_TIMESTAMP, CURRENT_TIMESTAMP),</v>
      </c>
      <c r="T221" s="16" t="s">
        <v>3863</v>
      </c>
      <c r="U221" t="str">
        <f t="shared" si="18"/>
        <v xml:space="preserve"> insert into asociado (persid, tiesasid,asocfechaingreso ) VALUES ((SELECT persid FROM Persona WHERE persdocumento = '13364838'), 'I','2022-08-02');</v>
      </c>
    </row>
    <row r="222" spans="1:23" x14ac:dyDescent="0.25">
      <c r="A222" s="17">
        <v>88142739</v>
      </c>
      <c r="B222" s="18" t="s">
        <v>1322</v>
      </c>
      <c r="C222" s="18"/>
      <c r="D222" s="18"/>
      <c r="E222" s="18" t="s">
        <v>1531</v>
      </c>
      <c r="F222" s="18" t="s">
        <v>3461</v>
      </c>
      <c r="G222" s="18" t="s">
        <v>1804</v>
      </c>
      <c r="H222" s="19" t="s">
        <v>1744</v>
      </c>
      <c r="I222" s="18" t="s">
        <v>3461</v>
      </c>
      <c r="J222" s="18" t="s">
        <v>1804</v>
      </c>
      <c r="K222" s="19" t="s">
        <v>3656</v>
      </c>
      <c r="L222" s="18" t="s">
        <v>1977</v>
      </c>
      <c r="M222" s="17"/>
      <c r="N222" s="17">
        <v>3204852650</v>
      </c>
      <c r="O222" s="17" t="str">
        <f t="shared" si="16"/>
        <v/>
      </c>
      <c r="P222" s="18"/>
      <c r="Q222" s="18" t="s">
        <v>2110</v>
      </c>
      <c r="R222" s="20" t="s">
        <v>2315</v>
      </c>
      <c r="S222" t="str">
        <f t="shared" si="17"/>
        <v>('2','1','A',(depanombre = 'NORTE DE SANTANDER'), (muninombre = 'OCAÑA'), (depanombre = 'NORTE DE SANTANDER'), (muninombre = 'OCAÑA'), '88142739','DONAID','','', 'TARAZONA GARCIA', '1969-06-03','CLL B6 49-09 B/ GALAN', '','CURRENDATE','','3204852650','M', , CURRENT_TIMESTAMP, CURRENT_TIMESTAMP),</v>
      </c>
      <c r="T222" s="16" t="s">
        <v>3864</v>
      </c>
      <c r="U222" t="str">
        <f t="shared" si="18"/>
        <v xml:space="preserve"> insert into asociado (persid, tiesasid,asocfechaingreso ) VALUES ((SELECT persid FROM Persona WHERE persdocumento = '88142739'), 'I','2022-03-02');</v>
      </c>
    </row>
    <row r="223" spans="1:23" ht="15.75" x14ac:dyDescent="0.25">
      <c r="A223" s="17">
        <v>5036257</v>
      </c>
      <c r="B223" s="18" t="s">
        <v>3567</v>
      </c>
      <c r="C223" s="18" t="s">
        <v>3475</v>
      </c>
      <c r="D223" s="18"/>
      <c r="E223" s="18" t="s">
        <v>1370</v>
      </c>
      <c r="F223" s="18" t="s">
        <v>1250</v>
      </c>
      <c r="G223" s="18" t="s">
        <v>1978</v>
      </c>
      <c r="H223" s="19" t="s">
        <v>1745</v>
      </c>
      <c r="I223" s="18" t="s">
        <v>3461</v>
      </c>
      <c r="J223" s="18" t="s">
        <v>1804</v>
      </c>
      <c r="K223" s="19" t="s">
        <v>2289</v>
      </c>
      <c r="L223" s="18" t="s">
        <v>1978</v>
      </c>
      <c r="M223" s="17"/>
      <c r="N223" s="17">
        <v>3105558740</v>
      </c>
      <c r="O223" s="17" t="str">
        <f t="shared" si="16"/>
        <v>cpd144@hotmail.com</v>
      </c>
      <c r="P223" s="21" t="s">
        <v>2108</v>
      </c>
      <c r="Q223" s="18" t="s">
        <v>2110</v>
      </c>
      <c r="R223" s="20" t="s">
        <v>2315</v>
      </c>
      <c r="S223" t="str">
        <f t="shared" si="17"/>
        <v>('2','1','A',(depanombre = 'CESAR'), (muninombre = 'GONZALEZ'), (depanombre = 'NORTE DE SANTANDER'), (muninombre = 'OCAÑA'), '5036257','EHIBER ','ELI','', 'CARRILLO PICON', '1981-11-23','GONZALEZ', 'cpd144@hotmail.com','2010-03-16','','3105558740','M', , CURRENT_TIMESTAMP, CURRENT_TIMESTAMP),</v>
      </c>
      <c r="T223" s="16" t="s">
        <v>3865</v>
      </c>
      <c r="U223" t="str">
        <f t="shared" si="18"/>
        <v xml:space="preserve"> insert into asociado (persid, tiesasid,asocfechaingreso ) VALUES ((SELECT persid FROM Persona WHERE persdocumento = '5036257'), 'I','2021-09-28');</v>
      </c>
    </row>
    <row r="224" spans="1:23" x14ac:dyDescent="0.25">
      <c r="A224" s="17">
        <v>277622675</v>
      </c>
      <c r="B224" s="18" t="s">
        <v>3569</v>
      </c>
      <c r="C224" s="18" t="s">
        <v>3553</v>
      </c>
      <c r="D224" s="18"/>
      <c r="E224" s="18" t="s">
        <v>1532</v>
      </c>
      <c r="F224" s="18" t="s">
        <v>3461</v>
      </c>
      <c r="G224" s="18" t="s">
        <v>1804</v>
      </c>
      <c r="H224" s="19" t="s">
        <v>1746</v>
      </c>
      <c r="I224" s="18" t="s">
        <v>3461</v>
      </c>
      <c r="J224" s="18" t="s">
        <v>1804</v>
      </c>
      <c r="K224" s="19" t="s">
        <v>2290</v>
      </c>
      <c r="L224" s="18" t="s">
        <v>1979</v>
      </c>
      <c r="M224" s="17"/>
      <c r="N224" s="17">
        <v>3155415863</v>
      </c>
      <c r="O224" s="17" t="str">
        <f t="shared" si="16"/>
        <v/>
      </c>
      <c r="P224" s="18"/>
      <c r="Q224" s="18" t="s">
        <v>2111</v>
      </c>
      <c r="R224" s="20" t="s">
        <v>2315</v>
      </c>
      <c r="S224" t="str">
        <f t="shared" si="17"/>
        <v>('2','1','A',(depanombre = 'NORTE DE SANTANDER'), (muninombre = 'OCAÑA'), (depanombre = 'NORTE DE SANTANDER'), (muninombre = 'OCAÑA'), '277622675','ELISA ','AMIRA','', 'QUINTERO', '1964-07-16','LA PLAYA', '','1991-07-18','','3155415863','F', , CURRENT_TIMESTAMP, CURRENT_TIMESTAMP),</v>
      </c>
      <c r="T224" s="16" t="s">
        <v>3866</v>
      </c>
      <c r="U224" t="str">
        <f t="shared" si="18"/>
        <v xml:space="preserve"> insert into asociado (persid, tiesasid,asocfechaingreso ) VALUES ((SELECT persid FROM Persona WHERE persdocumento = '277622675'), 'I','2017-06-21');</v>
      </c>
    </row>
    <row r="225" spans="1:21" x14ac:dyDescent="0.25">
      <c r="A225" s="17">
        <v>37369279</v>
      </c>
      <c r="B225" s="18" t="s">
        <v>3570</v>
      </c>
      <c r="C225" s="18" t="s">
        <v>3470</v>
      </c>
      <c r="D225" s="18"/>
      <c r="E225" s="18" t="s">
        <v>1533</v>
      </c>
      <c r="F225" s="18" t="s">
        <v>3461</v>
      </c>
      <c r="G225" s="18" t="s">
        <v>1786</v>
      </c>
      <c r="H225" s="19" t="s">
        <v>1747</v>
      </c>
      <c r="I225" s="18" t="s">
        <v>3461</v>
      </c>
      <c r="J225" s="18" t="s">
        <v>1804</v>
      </c>
      <c r="K225" s="19" t="s">
        <v>2291</v>
      </c>
      <c r="L225" s="18" t="s">
        <v>1980</v>
      </c>
      <c r="M225" s="17">
        <v>5610358</v>
      </c>
      <c r="N225" s="17">
        <v>3133645942</v>
      </c>
      <c r="O225" s="17" t="str">
        <f t="shared" si="16"/>
        <v/>
      </c>
      <c r="P225" s="18"/>
      <c r="Q225" s="18" t="s">
        <v>2111</v>
      </c>
      <c r="R225" s="20" t="s">
        <v>2315</v>
      </c>
      <c r="S225" t="str">
        <f t="shared" si="17"/>
        <v>('2','1','A',(depanombre = 'NORTE DE SANTANDER'), (muninombre = 'CONVENCION'), (depanombre = 'NORTE DE SANTANDER'), (muninombre = 'OCAÑA'), '37369279','EMILIA ','ROSA','', 'LEMUS ARCINIEGAS', '1973-06-15','BARRIO CAÑAVERAL CARRERA 29B #10A-53', '','1993-02-05','5610358','3133645942','F', , CURRENT_TIMESTAMP, CURRENT_TIMESTAMP),</v>
      </c>
      <c r="T225" s="16" t="s">
        <v>3722</v>
      </c>
      <c r="U225" t="str">
        <f t="shared" si="18"/>
        <v xml:space="preserve"> insert into asociado (persid, tiesasid,asocfechaingreso ) VALUES ((SELECT persid FROM Persona WHERE persdocumento = '37369279'), 'I','2016-10-19');</v>
      </c>
    </row>
    <row r="226" spans="1:21" x14ac:dyDescent="0.25">
      <c r="A226" s="17">
        <v>1992537</v>
      </c>
      <c r="B226" s="18" t="s">
        <v>1323</v>
      </c>
      <c r="C226" s="18"/>
      <c r="D226" s="18"/>
      <c r="E226" s="18" t="s">
        <v>1534</v>
      </c>
      <c r="F226" s="18" t="s">
        <v>3461</v>
      </c>
      <c r="G226" s="18" t="s">
        <v>1804</v>
      </c>
      <c r="H226" s="19" t="s">
        <v>3656</v>
      </c>
      <c r="I226" s="18" t="s">
        <v>3461</v>
      </c>
      <c r="J226" s="18" t="s">
        <v>1804</v>
      </c>
      <c r="K226" s="19" t="s">
        <v>3656</v>
      </c>
      <c r="L226" s="18" t="s">
        <v>1981</v>
      </c>
      <c r="M226" s="17"/>
      <c r="N226" s="17">
        <v>3202872774</v>
      </c>
      <c r="O226" s="17" t="str">
        <f t="shared" si="16"/>
        <v/>
      </c>
      <c r="P226" s="18"/>
      <c r="Q226" s="18" t="s">
        <v>2110</v>
      </c>
      <c r="R226" s="20" t="s">
        <v>2315</v>
      </c>
      <c r="S226" t="str">
        <f t="shared" si="17"/>
        <v>('2','1','A',(depanombre = 'NORTE DE SANTANDER'), (muninombre = 'OCAÑA'), (depanombre = 'NORTE DE SANTANDER'), (muninombre = 'OCAÑA'), '1992537','ESTEBAN','','', 'MUÑOZ', 'CURRENDATE','BARRIO TARRITA TARRA', '','CURRENDATE','','3202872774','M', , CURRENT_TIMESTAMP, CURRENT_TIMESTAMP),</v>
      </c>
      <c r="T226" s="16" t="s">
        <v>3867</v>
      </c>
      <c r="U226" t="str">
        <f t="shared" si="18"/>
        <v xml:space="preserve"> insert into asociado (persid, tiesasid,asocfechaingreso ) VALUES ((SELECT persid FROM Persona WHERE persdocumento = '1992537'), 'I','2023-04-17');</v>
      </c>
    </row>
    <row r="227" spans="1:21" x14ac:dyDescent="0.25">
      <c r="A227" s="17">
        <v>13392558</v>
      </c>
      <c r="B227" s="18" t="s">
        <v>3571</v>
      </c>
      <c r="C227" s="18" t="s">
        <v>3554</v>
      </c>
      <c r="D227" s="18"/>
      <c r="E227" s="18" t="s">
        <v>1535</v>
      </c>
      <c r="F227" s="18" t="s">
        <v>3461</v>
      </c>
      <c r="G227" s="18" t="s">
        <v>2123</v>
      </c>
      <c r="H227" s="19" t="s">
        <v>1748</v>
      </c>
      <c r="I227" s="18" t="s">
        <v>3461</v>
      </c>
      <c r="J227" s="18" t="s">
        <v>1804</v>
      </c>
      <c r="K227" s="19" t="s">
        <v>2292</v>
      </c>
      <c r="L227" s="18" t="s">
        <v>1982</v>
      </c>
      <c r="M227" s="17"/>
      <c r="N227" s="17">
        <v>3152085911</v>
      </c>
      <c r="O227" s="17" t="str">
        <f t="shared" si="16"/>
        <v>fnpaez@misena.edu.co</v>
      </c>
      <c r="P227" s="18" t="s">
        <v>2109</v>
      </c>
      <c r="Q227" s="18" t="s">
        <v>2110</v>
      </c>
      <c r="R227" s="20" t="s">
        <v>2315</v>
      </c>
      <c r="S227" t="str">
        <f t="shared" si="17"/>
        <v>('2','1','A',(depanombre = 'NORTE DE SANTANDER'), (muninombre = 'EL ZULIA '), (depanombre = 'NORTE DE SANTANDER'), (muninombre = 'OCAÑA'), '13392558','FABIO ','NELSON','', 'PAEZ RINCON', '1983-06-25','CALLE 13 #11-77 BARRIO EL TAMACO', 'fnpaez@misena.edu.co','2001-07-03','','3152085911','M', , CURRENT_TIMESTAMP, CURRENT_TIMESTAMP),</v>
      </c>
      <c r="T227" s="16" t="s">
        <v>3693</v>
      </c>
      <c r="U227" t="str">
        <f t="shared" si="18"/>
        <v xml:space="preserve"> insert into asociado (persid, tiesasid,asocfechaingreso ) VALUES ((SELECT persid FROM Persona WHERE persdocumento = '13392558'), 'I','2012-09-30');</v>
      </c>
    </row>
    <row r="228" spans="1:21" x14ac:dyDescent="0.25">
      <c r="A228" s="17">
        <v>37170280</v>
      </c>
      <c r="B228" s="18" t="s">
        <v>3572</v>
      </c>
      <c r="C228" s="18" t="s">
        <v>3486</v>
      </c>
      <c r="D228" s="18"/>
      <c r="E228" s="18" t="s">
        <v>1536</v>
      </c>
      <c r="F228" s="18" t="s">
        <v>3461</v>
      </c>
      <c r="G228" s="18" t="s">
        <v>1804</v>
      </c>
      <c r="H228" s="19" t="s">
        <v>3656</v>
      </c>
      <c r="I228" s="18" t="s">
        <v>3461</v>
      </c>
      <c r="J228" s="18" t="s">
        <v>1804</v>
      </c>
      <c r="K228" s="19" t="s">
        <v>3656</v>
      </c>
      <c r="L228" s="18" t="s">
        <v>1983</v>
      </c>
      <c r="M228" s="17"/>
      <c r="N228" s="17">
        <v>3143609441</v>
      </c>
      <c r="O228" s="17" t="str">
        <f t="shared" si="16"/>
        <v/>
      </c>
      <c r="P228" s="18"/>
      <c r="Q228" s="18" t="s">
        <v>2111</v>
      </c>
      <c r="R228" s="20" t="s">
        <v>2315</v>
      </c>
      <c r="S228" t="str">
        <f t="shared" si="17"/>
        <v>('2','1','A',(depanombre = 'NORTE DE SANTANDER'), (muninombre = 'OCAÑA'), (depanombre = 'NORTE DE SANTANDER'), (muninombre = 'OCAÑA'), '37170280','FLOR ','MARIA ','', 'ROMANO AVENDAÑO', 'CURRENDATE','GUAMALITO', '','CURRENDATE','','3143609441','F', , CURRENT_TIMESTAMP, CURRENT_TIMESTAMP),</v>
      </c>
      <c r="T228" s="16" t="s">
        <v>3722</v>
      </c>
      <c r="U228" t="str">
        <f t="shared" si="18"/>
        <v xml:space="preserve"> insert into asociado (persid, tiesasid,asocfechaingreso ) VALUES ((SELECT persid FROM Persona WHERE persdocumento = '37170280'), 'I','2016-10-19');</v>
      </c>
    </row>
    <row r="229" spans="1:21" x14ac:dyDescent="0.25">
      <c r="A229" s="17">
        <v>5505646</v>
      </c>
      <c r="B229" s="18" t="s">
        <v>1324</v>
      </c>
      <c r="C229" s="18"/>
      <c r="D229" s="18"/>
      <c r="E229" s="18" t="s">
        <v>1537</v>
      </c>
      <c r="F229" s="18" t="s">
        <v>3461</v>
      </c>
      <c r="G229" s="18" t="s">
        <v>1989</v>
      </c>
      <c r="H229" s="19" t="s">
        <v>1749</v>
      </c>
      <c r="I229" s="18" t="s">
        <v>3461</v>
      </c>
      <c r="J229" s="18" t="s">
        <v>1804</v>
      </c>
      <c r="K229" s="19" t="s">
        <v>2293</v>
      </c>
      <c r="L229" s="18" t="s">
        <v>1984</v>
      </c>
      <c r="M229" s="17">
        <v>3115472516</v>
      </c>
      <c r="N229" s="17">
        <v>3123103782</v>
      </c>
      <c r="O229" s="17" t="str">
        <f t="shared" si="16"/>
        <v/>
      </c>
      <c r="P229" s="18"/>
      <c r="Q229" s="18" t="s">
        <v>2110</v>
      </c>
      <c r="R229" s="20" t="s">
        <v>2315</v>
      </c>
      <c r="S229" t="str">
        <f t="shared" si="17"/>
        <v>('2','1','A',(depanombre = 'NORTE DE SANTANDER'), (muninombre = 'TEORAMA'), (depanombre = 'NORTE DE SANTANDER'), (muninombre = 'OCAÑA'), '5505646','FRANCISCO','','', 'CARVAJALINO CUADRO', '1957-04-10','BARRIO CARRETERO. TEORAMA', '','1977-09-21','3115472516','3123103782','M', , CURRENT_TIMESTAMP, CURRENT_TIMESTAMP),</v>
      </c>
      <c r="T229" s="16" t="s">
        <v>3868</v>
      </c>
      <c r="U229" t="str">
        <f t="shared" si="18"/>
        <v xml:space="preserve"> insert into asociado (persid, tiesasid,asocfechaingreso ) VALUES ((SELECT persid FROM Persona WHERE persdocumento = '5505646'), 'I','1996-11-30');</v>
      </c>
    </row>
    <row r="230" spans="1:21" x14ac:dyDescent="0.25">
      <c r="A230" s="17">
        <v>5467308</v>
      </c>
      <c r="B230" s="18" t="s">
        <v>3573</v>
      </c>
      <c r="C230" s="18" t="s">
        <v>3559</v>
      </c>
      <c r="D230" s="18"/>
      <c r="E230" s="18" t="s">
        <v>1495</v>
      </c>
      <c r="F230" s="18" t="s">
        <v>3461</v>
      </c>
      <c r="G230" s="18" t="s">
        <v>1804</v>
      </c>
      <c r="H230" s="19" t="s">
        <v>3656</v>
      </c>
      <c r="I230" s="18" t="s">
        <v>3461</v>
      </c>
      <c r="J230" s="18" t="s">
        <v>1804</v>
      </c>
      <c r="K230" s="19" t="s">
        <v>3656</v>
      </c>
      <c r="L230" s="18" t="s">
        <v>1985</v>
      </c>
      <c r="M230" s="17">
        <v>3212649072</v>
      </c>
      <c r="N230" s="17">
        <v>3202061266</v>
      </c>
      <c r="O230" s="17" t="str">
        <f t="shared" si="16"/>
        <v/>
      </c>
      <c r="P230" s="18"/>
      <c r="Q230" s="18" t="s">
        <v>2110</v>
      </c>
      <c r="R230" s="20" t="s">
        <v>2315</v>
      </c>
      <c r="S230" t="str">
        <f t="shared" si="17"/>
        <v>('2','1','A',(depanombre = 'NORTE DE SANTANDER'), (muninombre = 'OCAÑA'), (depanombre = 'NORTE DE SANTANDER'), (muninombre = 'OCAÑA'), '5467308','HUGO ','FERNEL','', 'PEREZ PEREZ', 'CURRENDATE','CLL 21 # 7 - 72 BAMBO', '','CURRENDATE','3212649072','3202061266','M', , CURRENT_TIMESTAMP, CURRENT_TIMESTAMP),</v>
      </c>
      <c r="T230" s="16" t="s">
        <v>2506</v>
      </c>
      <c r="U230" t="str">
        <f t="shared" si="18"/>
        <v xml:space="preserve"> insert into asociado (persid, tiesasid,asocfechaingreso ) VALUES ((SELECT persid FROM Persona WHERE persdocumento = '5467308'), 'I','2022-04-08');</v>
      </c>
    </row>
    <row r="231" spans="1:21" x14ac:dyDescent="0.25">
      <c r="A231" s="17">
        <v>88277771</v>
      </c>
      <c r="B231" s="18" t="s">
        <v>1280</v>
      </c>
      <c r="C231" s="18"/>
      <c r="D231" s="18"/>
      <c r="E231" s="18" t="s">
        <v>1538</v>
      </c>
      <c r="F231" s="18" t="s">
        <v>3461</v>
      </c>
      <c r="G231" s="18" t="s">
        <v>1804</v>
      </c>
      <c r="H231" s="19" t="s">
        <v>1750</v>
      </c>
      <c r="I231" s="18" t="s">
        <v>3461</v>
      </c>
      <c r="J231" s="18" t="s">
        <v>1804</v>
      </c>
      <c r="K231" s="19" t="s">
        <v>2294</v>
      </c>
      <c r="L231" s="18" t="s">
        <v>1986</v>
      </c>
      <c r="M231" s="17">
        <v>3233975490</v>
      </c>
      <c r="N231" s="17">
        <v>3124460437</v>
      </c>
      <c r="O231" s="17" t="str">
        <f t="shared" si="16"/>
        <v/>
      </c>
      <c r="P231" s="18"/>
      <c r="Q231" s="18" t="s">
        <v>2110</v>
      </c>
      <c r="R231" s="20" t="s">
        <v>2315</v>
      </c>
      <c r="S231" t="str">
        <f t="shared" si="17"/>
        <v>('2','1','A',(depanombre = 'NORTE DE SANTANDER'), (muninombre = 'OCAÑA'), (depanombre = 'NORTE DE SANTANDER'), (muninombre = 'OCAÑA'), '88277771','JAIRO','','', 'RUEDA ORTIZ', '1972-05-22','CALLE 5 N°13-40 LA TORCOROMA', '','1991-01-18','3233975490','3124460437','M', , CURRENT_TIMESTAMP, CURRENT_TIMESTAMP),</v>
      </c>
      <c r="T231" s="16" t="s">
        <v>3869</v>
      </c>
      <c r="U231" t="str">
        <f t="shared" si="18"/>
        <v xml:space="preserve"> insert into asociado (persid, tiesasid,asocfechaingreso ) VALUES ((SELECT persid FROM Persona WHERE persdocumento = '88277771'), 'I','2022-10-05');</v>
      </c>
    </row>
    <row r="232" spans="1:21" x14ac:dyDescent="0.25">
      <c r="A232" s="17">
        <v>1091678812</v>
      </c>
      <c r="B232" s="18" t="s">
        <v>3574</v>
      </c>
      <c r="C232" s="18" t="s">
        <v>3560</v>
      </c>
      <c r="D232" s="18"/>
      <c r="E232" s="18" t="s">
        <v>1539</v>
      </c>
      <c r="F232" s="18" t="s">
        <v>3461</v>
      </c>
      <c r="G232" s="18" t="s">
        <v>1804</v>
      </c>
      <c r="H232" s="19" t="s">
        <v>1751</v>
      </c>
      <c r="I232" s="18" t="s">
        <v>3461</v>
      </c>
      <c r="J232" s="18" t="s">
        <v>1804</v>
      </c>
      <c r="K232" s="19" t="s">
        <v>2295</v>
      </c>
      <c r="L232" s="18" t="s">
        <v>1987</v>
      </c>
      <c r="M232" s="17"/>
      <c r="N232" s="17">
        <v>3215006242</v>
      </c>
      <c r="O232" s="17" t="str">
        <f t="shared" si="16"/>
        <v>runtregistro@gmail.com</v>
      </c>
      <c r="P232" s="18" t="s">
        <v>2011</v>
      </c>
      <c r="Q232" s="18" t="s">
        <v>2110</v>
      </c>
      <c r="R232" s="20" t="s">
        <v>2315</v>
      </c>
      <c r="S232" t="str">
        <f t="shared" si="17"/>
        <v>('2','1','A',(depanombre = 'NORTE DE SANTANDER'), (muninombre = 'OCAÑA'), (depanombre = 'NORTE DE SANTANDER'), (muninombre = 'OCAÑA'), '1091678812','JESUS ','NAYIB','', 'GARCIA PEREZ', '1994-09-03','KDX 345-190 TIERRA SANTA', 'runtregistro@gmail.com','2015-09-08','','3215006242','M', , CURRENT_TIMESTAMP, CURRENT_TIMESTAMP),</v>
      </c>
      <c r="T232" s="16" t="s">
        <v>3870</v>
      </c>
      <c r="U232" t="str">
        <f t="shared" si="18"/>
        <v xml:space="preserve"> insert into asociado (persid, tiesasid,asocfechaingreso ) VALUES ((SELECT persid FROM Persona WHERE persdocumento = '1091678812'), 'I','2010-07-30');</v>
      </c>
    </row>
    <row r="233" spans="1:21" x14ac:dyDescent="0.25">
      <c r="A233" s="17">
        <v>1977953</v>
      </c>
      <c r="B233" s="18" t="s">
        <v>1325</v>
      </c>
      <c r="C233" s="18"/>
      <c r="D233" s="18"/>
      <c r="E233" s="18" t="s">
        <v>1540</v>
      </c>
      <c r="F233" s="18" t="s">
        <v>3461</v>
      </c>
      <c r="G233" s="18" t="s">
        <v>1804</v>
      </c>
      <c r="H233" s="19" t="s">
        <v>3656</v>
      </c>
      <c r="I233" s="18" t="s">
        <v>3461</v>
      </c>
      <c r="J233" s="18" t="s">
        <v>1804</v>
      </c>
      <c r="K233" s="19" t="s">
        <v>3656</v>
      </c>
      <c r="L233" s="18" t="s">
        <v>1988</v>
      </c>
      <c r="M233" s="17"/>
      <c r="N233" s="17">
        <v>3228858800</v>
      </c>
      <c r="O233" s="17" t="str">
        <f t="shared" si="16"/>
        <v/>
      </c>
      <c r="P233" s="18"/>
      <c r="Q233" s="18" t="s">
        <v>2110</v>
      </c>
      <c r="R233" s="20" t="s">
        <v>2315</v>
      </c>
      <c r="S233" t="str">
        <f t="shared" si="17"/>
        <v>('2','1','A',(depanombre = 'NORTE DE SANTANDER'), (muninombre = 'OCAÑA'), (depanombre = 'NORTE DE SANTANDER'), (muninombre = 'OCAÑA'), '1977953','JOEL','','', 'SANTIAGO RINCON', 'CURRENDATE','CLL. 6E N. 52-24 QUEBRADA LA ESPERANZA', '','CURRENDATE','','3228858800','M', , CURRENT_TIMESTAMP, CURRENT_TIMESTAMP),</v>
      </c>
      <c r="T233" s="16" t="s">
        <v>3871</v>
      </c>
      <c r="U233" t="str">
        <f t="shared" si="18"/>
        <v xml:space="preserve"> insert into asociado (persid, tiesasid,asocfechaingreso ) VALUES ((SELECT persid FROM Persona WHERE persdocumento = '1977953'), 'I','2023-10-20');</v>
      </c>
    </row>
    <row r="234" spans="1:21" x14ac:dyDescent="0.25">
      <c r="A234" s="17">
        <v>1085224121</v>
      </c>
      <c r="B234" s="18" t="s">
        <v>3575</v>
      </c>
      <c r="C234" s="18" t="s">
        <v>1280</v>
      </c>
      <c r="D234" s="18"/>
      <c r="E234" s="18" t="s">
        <v>1541</v>
      </c>
      <c r="F234" s="18" t="s">
        <v>3461</v>
      </c>
      <c r="G234" s="18" t="s">
        <v>1989</v>
      </c>
      <c r="H234" s="19" t="s">
        <v>1752</v>
      </c>
      <c r="I234" s="18" t="s">
        <v>3461</v>
      </c>
      <c r="J234" s="18" t="s">
        <v>1804</v>
      </c>
      <c r="K234" s="19" t="s">
        <v>2296</v>
      </c>
      <c r="L234" s="18" t="s">
        <v>1989</v>
      </c>
      <c r="M234" s="17"/>
      <c r="N234" s="17"/>
      <c r="O234" s="17" t="str">
        <f t="shared" si="16"/>
        <v/>
      </c>
      <c r="P234" s="18"/>
      <c r="Q234" s="18" t="s">
        <v>2110</v>
      </c>
      <c r="R234" s="20" t="s">
        <v>2315</v>
      </c>
      <c r="S234" t="str">
        <f t="shared" si="17"/>
        <v>('2','1','A',(depanombre = 'NORTE DE SANTANDER'), (muninombre = 'TEORAMA'), (depanombre = 'NORTE DE SANTANDER'), (muninombre = 'OCAÑA'), '1085224121','JONH ','JAIRO','', 'CARVAJALINO ASCANIO', '1985-07-12','TEORAMA', '','2004-05-18','','','M', , CURRENT_TIMESTAMP, CURRENT_TIMESTAMP),</v>
      </c>
      <c r="T234" s="16" t="s">
        <v>3872</v>
      </c>
      <c r="U234" t="str">
        <f t="shared" si="18"/>
        <v xml:space="preserve"> insert into asociado (persid, tiesasid,asocfechaingreso ) VALUES ((SELECT persid FROM Persona WHERE persdocumento = '1085224121'), 'I','2021-11-22');</v>
      </c>
    </row>
    <row r="235" spans="1:21" x14ac:dyDescent="0.25">
      <c r="A235" s="17">
        <v>13379716</v>
      </c>
      <c r="B235" s="18" t="s">
        <v>3576</v>
      </c>
      <c r="C235" s="18" t="s">
        <v>3504</v>
      </c>
      <c r="D235" s="18"/>
      <c r="E235" s="18" t="s">
        <v>1542</v>
      </c>
      <c r="F235" s="18" t="s">
        <v>3461</v>
      </c>
      <c r="G235" s="18" t="s">
        <v>1786</v>
      </c>
      <c r="H235" s="19" t="s">
        <v>1753</v>
      </c>
      <c r="I235" s="18" t="s">
        <v>3461</v>
      </c>
      <c r="J235" s="18" t="s">
        <v>1804</v>
      </c>
      <c r="K235" s="19" t="s">
        <v>2297</v>
      </c>
      <c r="L235" s="18" t="s">
        <v>1990</v>
      </c>
      <c r="M235" s="17"/>
      <c r="N235" s="17">
        <v>3219148268</v>
      </c>
      <c r="O235" s="17" t="str">
        <f t="shared" si="16"/>
        <v/>
      </c>
      <c r="P235" s="18"/>
      <c r="Q235" s="18" t="s">
        <v>2110</v>
      </c>
      <c r="R235" s="20" t="s">
        <v>2315</v>
      </c>
      <c r="S235" t="str">
        <f t="shared" si="17"/>
        <v>('2','1','A',(depanombre = 'NORTE DE SANTANDER'), (muninombre = 'CONVENCION'), (depanombre = 'NORTE DE SANTANDER'), (muninombre = 'OCAÑA'), '13379716','JORGE ','ARMANDO','', 'SARMIENTO MENESES', '1978-09-30','CALLE 6 #6-21', '','1998-03-16','','3219148268','M', , CURRENT_TIMESTAMP, CURRENT_TIMESTAMP),</v>
      </c>
      <c r="T235" s="16" t="s">
        <v>3873</v>
      </c>
      <c r="U235" t="str">
        <f t="shared" si="18"/>
        <v xml:space="preserve"> insert into asociado (persid, tiesasid,asocfechaingreso ) VALUES ((SELECT persid FROM Persona WHERE persdocumento = '13379716'), 'I','1997-08-23');</v>
      </c>
    </row>
    <row r="236" spans="1:21" x14ac:dyDescent="0.25">
      <c r="A236" s="17">
        <v>1733897</v>
      </c>
      <c r="B236" s="18" t="s">
        <v>3577</v>
      </c>
      <c r="C236" s="18" t="s">
        <v>3568</v>
      </c>
      <c r="D236" s="18"/>
      <c r="E236" s="18" t="s">
        <v>1543</v>
      </c>
      <c r="F236" s="18" t="s">
        <v>1250</v>
      </c>
      <c r="G236" s="18" t="s">
        <v>1978</v>
      </c>
      <c r="H236" s="19" t="s">
        <v>1754</v>
      </c>
      <c r="I236" s="18" t="s">
        <v>3461</v>
      </c>
      <c r="J236" s="18" t="s">
        <v>1804</v>
      </c>
      <c r="K236" s="19" t="s">
        <v>2298</v>
      </c>
      <c r="L236" s="18" t="s">
        <v>1797</v>
      </c>
      <c r="M236" s="20"/>
      <c r="N236" s="17">
        <v>375636571</v>
      </c>
      <c r="O236" s="17" t="str">
        <f t="shared" si="16"/>
        <v/>
      </c>
      <c r="P236" s="18"/>
      <c r="Q236" s="18" t="s">
        <v>2110</v>
      </c>
      <c r="R236" s="20" t="s">
        <v>2315</v>
      </c>
      <c r="S236" t="str">
        <f t="shared" si="17"/>
        <v>('2','1','A',(depanombre = 'CESAR'), (muninombre = 'GONZALEZ'), (depanombre = 'NORTE DE SANTANDER'), (muninombre = 'OCAÑA'), '1733897','JOSE DEL','CERMEN','', 'SANTIAGO CASTILLO', '1946-07-06','GONZALEZ CESAR', '','1967-12-17','','375636571','M', , CURRENT_TIMESTAMP, CURRENT_TIMESTAMP),</v>
      </c>
      <c r="T236" s="16" t="s">
        <v>3874</v>
      </c>
      <c r="U236" t="str">
        <f t="shared" si="18"/>
        <v xml:space="preserve"> insert into asociado (persid, tiesasid,asocfechaingreso ) VALUES ((SELECT persid FROM Persona WHERE persdocumento = '1733897'), 'I','2014-07-25');</v>
      </c>
    </row>
    <row r="237" spans="1:21" x14ac:dyDescent="0.25">
      <c r="A237" s="17">
        <v>1091660528</v>
      </c>
      <c r="B237" s="18" t="s">
        <v>3578</v>
      </c>
      <c r="C237" s="18" t="s">
        <v>3562</v>
      </c>
      <c r="D237" s="18"/>
      <c r="E237" s="18" t="s">
        <v>1544</v>
      </c>
      <c r="F237" s="18" t="s">
        <v>3461</v>
      </c>
      <c r="G237" s="18" t="s">
        <v>1804</v>
      </c>
      <c r="H237" s="19" t="s">
        <v>1755</v>
      </c>
      <c r="I237" s="18" t="s">
        <v>3461</v>
      </c>
      <c r="J237" s="18" t="s">
        <v>1804</v>
      </c>
      <c r="K237" s="19" t="s">
        <v>2299</v>
      </c>
      <c r="L237" s="18" t="s">
        <v>1991</v>
      </c>
      <c r="M237" s="17"/>
      <c r="N237" s="17">
        <v>3148409446</v>
      </c>
      <c r="O237" s="17" t="str">
        <f t="shared" si="16"/>
        <v/>
      </c>
      <c r="P237" s="18"/>
      <c r="Q237" s="18" t="s">
        <v>2110</v>
      </c>
      <c r="R237" s="20" t="s">
        <v>2315</v>
      </c>
      <c r="S237" t="str">
        <f t="shared" si="17"/>
        <v>('2','1','A',(depanombre = 'NORTE DE SANTANDER'), (muninombre = 'OCAÑA'), (depanombre = 'NORTE DE SANTANDER'), (muninombre = 'OCAÑA'), '1091660528','JOSE ','LUIS','', 'ASCANIO ORTEGA', '1988-04-26','KDX 010-410 EL RAMAL', '','2007-02-21','','3148409446','M', , CURRENT_TIMESTAMP, CURRENT_TIMESTAMP),</v>
      </c>
      <c r="T237" s="16" t="s">
        <v>3875</v>
      </c>
      <c r="U237" t="str">
        <f t="shared" si="18"/>
        <v xml:space="preserve"> insert into asociado (persid, tiesasid,asocfechaingreso ) VALUES ((SELECT persid FROM Persona WHERE persdocumento = '1091660528'), 'I','2019-07-31');</v>
      </c>
    </row>
    <row r="238" spans="1:21" x14ac:dyDescent="0.25">
      <c r="A238" s="17">
        <v>88143865</v>
      </c>
      <c r="B238" s="18" t="s">
        <v>3579</v>
      </c>
      <c r="C238" s="18" t="s">
        <v>3563</v>
      </c>
      <c r="D238" s="18"/>
      <c r="E238" s="18" t="s">
        <v>1545</v>
      </c>
      <c r="F238" s="18" t="s">
        <v>3461</v>
      </c>
      <c r="G238" s="18" t="s">
        <v>1804</v>
      </c>
      <c r="H238" s="19" t="s">
        <v>1756</v>
      </c>
      <c r="I238" s="18" t="s">
        <v>3461</v>
      </c>
      <c r="J238" s="18" t="s">
        <v>1804</v>
      </c>
      <c r="K238" s="19" t="s">
        <v>2185</v>
      </c>
      <c r="L238" s="18" t="s">
        <v>1992</v>
      </c>
      <c r="M238" s="17"/>
      <c r="N238" s="17">
        <v>3156341779</v>
      </c>
      <c r="O238" s="17" t="str">
        <f t="shared" si="16"/>
        <v/>
      </c>
      <c r="P238" s="18"/>
      <c r="Q238" s="18" t="s">
        <v>2110</v>
      </c>
      <c r="R238" s="20" t="s">
        <v>2315</v>
      </c>
      <c r="S238" t="str">
        <f t="shared" si="17"/>
        <v>('2','1','A',(depanombre = 'NORTE DE SANTANDER'), (muninombre = 'OCAÑA'), (depanombre = 'NORTE DE SANTANDER'), (muninombre = 'OCAÑA'), '88143865','JUAN ','CARLOS','', 'TRIGOS LEON', '1973-03-12','CALLE 4A N17A  BARRIO LA MODELO', '','1988-08-05','','3156341779','M', , CURRENT_TIMESTAMP, CURRENT_TIMESTAMP),</v>
      </c>
      <c r="T238" s="16" t="s">
        <v>3876</v>
      </c>
      <c r="U238" t="str">
        <f t="shared" si="18"/>
        <v xml:space="preserve"> insert into asociado (persid, tiesasid,asocfechaingreso ) VALUES ((SELECT persid FROM Persona WHERE persdocumento = '88143865'), 'I','2022-02-25');</v>
      </c>
    </row>
    <row r="239" spans="1:21" x14ac:dyDescent="0.25">
      <c r="A239" s="17">
        <v>52954669</v>
      </c>
      <c r="B239" s="18" t="s">
        <v>3591</v>
      </c>
      <c r="C239" s="18" t="s">
        <v>3564</v>
      </c>
      <c r="D239" s="18"/>
      <c r="E239" s="18" t="s">
        <v>1546</v>
      </c>
      <c r="F239" s="18" t="s">
        <v>52</v>
      </c>
      <c r="G239" s="18" t="s">
        <v>2114</v>
      </c>
      <c r="H239" s="19" t="s">
        <v>1757</v>
      </c>
      <c r="I239" s="18" t="s">
        <v>3461</v>
      </c>
      <c r="J239" s="18" t="s">
        <v>1804</v>
      </c>
      <c r="K239" s="19" t="s">
        <v>2300</v>
      </c>
      <c r="L239" s="18" t="s">
        <v>1993</v>
      </c>
      <c r="M239" s="17"/>
      <c r="N239" s="17">
        <v>3162956154</v>
      </c>
      <c r="O239" s="17" t="str">
        <f t="shared" si="16"/>
        <v/>
      </c>
      <c r="P239" s="18"/>
      <c r="Q239" s="18" t="s">
        <v>2111</v>
      </c>
      <c r="R239" s="20" t="s">
        <v>2315</v>
      </c>
      <c r="S239" t="str">
        <f t="shared" si="17"/>
        <v>('2','1','A',(depanombre = 'Bogotá'), (muninombre = 'BOGOTA '), (depanombre = 'NORTE DE SANTANDER'), (muninombre = 'OCAÑA'), '52954669','JULY ','ANDREA','', 'GOMEZ CAMPEROS', '1983-05-24','EDIF. ANTON APT 201 EL TAMACO', '','2001-05-29','','3162956154','F', , CURRENT_TIMESTAMP, CURRENT_TIMESTAMP),</v>
      </c>
      <c r="T239" s="16" t="s">
        <v>3877</v>
      </c>
      <c r="U239" t="str">
        <f t="shared" si="18"/>
        <v xml:space="preserve"> insert into asociado (persid, tiesasid,asocfechaingreso ) VALUES ((SELECT persid FROM Persona WHERE persdocumento = '52954669'), 'I','2015-11-25');</v>
      </c>
    </row>
    <row r="240" spans="1:21" x14ac:dyDescent="0.25">
      <c r="A240" s="17">
        <v>1091657225</v>
      </c>
      <c r="B240" s="18" t="s">
        <v>3592</v>
      </c>
      <c r="C240" s="18" t="s">
        <v>1243</v>
      </c>
      <c r="D240" s="18"/>
      <c r="E240" s="18" t="s">
        <v>1547</v>
      </c>
      <c r="F240" s="18" t="s">
        <v>3461</v>
      </c>
      <c r="G240" s="18" t="s">
        <v>1804</v>
      </c>
      <c r="H240" s="19" t="s">
        <v>1758</v>
      </c>
      <c r="I240" s="18" t="s">
        <v>3461</v>
      </c>
      <c r="J240" s="18" t="s">
        <v>1804</v>
      </c>
      <c r="K240" s="19" t="s">
        <v>2301</v>
      </c>
      <c r="L240" s="18" t="s">
        <v>1994</v>
      </c>
      <c r="M240" s="17"/>
      <c r="N240" s="17">
        <v>3219816076</v>
      </c>
      <c r="O240" s="17" t="str">
        <f t="shared" si="16"/>
        <v/>
      </c>
      <c r="P240" s="18"/>
      <c r="Q240" s="18" t="s">
        <v>2110</v>
      </c>
      <c r="R240" s="20" t="s">
        <v>2315</v>
      </c>
      <c r="S240" t="str">
        <f t="shared" si="17"/>
        <v>('2','1','A',(depanombre = 'NORTE DE SANTANDER'), (muninombre = 'OCAÑA'), (depanombre = 'NORTE DE SANTANDER'), (muninombre = 'OCAÑA'), '1091657225','LEIDON ','ALEJANDRO','', 'MACHADO CONTRERAS', '1987-05-15','CALLE 10 NÂ° 40-13 BARRIO LAS FERIAS', '','2005-09-16','','3219816076','M', , CURRENT_TIMESTAMP, CURRENT_TIMESTAMP),</v>
      </c>
      <c r="T240" s="16" t="s">
        <v>2306</v>
      </c>
      <c r="U240" t="str">
        <f t="shared" si="18"/>
        <v xml:space="preserve"> insert into asociado (persid, tiesasid,asocfechaingreso ) VALUES ((SELECT persid FROM Persona WHERE persdocumento = '1091657225'), 'I','2000-09-01');</v>
      </c>
    </row>
    <row r="241" spans="1:21" x14ac:dyDescent="0.25">
      <c r="A241" s="17">
        <v>37322503</v>
      </c>
      <c r="B241" s="18" t="s">
        <v>1326</v>
      </c>
      <c r="C241" s="18"/>
      <c r="D241" s="18"/>
      <c r="E241" s="18" t="s">
        <v>1548</v>
      </c>
      <c r="F241" s="18" t="s">
        <v>3461</v>
      </c>
      <c r="G241" s="18" t="s">
        <v>1804</v>
      </c>
      <c r="H241" s="19" t="s">
        <v>3656</v>
      </c>
      <c r="I241" s="18" t="s">
        <v>3461</v>
      </c>
      <c r="J241" s="18" t="s">
        <v>1804</v>
      </c>
      <c r="K241" s="19" t="s">
        <v>3656</v>
      </c>
      <c r="L241" s="18" t="s">
        <v>1995</v>
      </c>
      <c r="M241" s="17"/>
      <c r="N241" s="17">
        <v>3202570769</v>
      </c>
      <c r="O241" s="17" t="str">
        <f t="shared" si="16"/>
        <v/>
      </c>
      <c r="P241" s="18"/>
      <c r="Q241" s="18" t="s">
        <v>2111</v>
      </c>
      <c r="R241" s="20" t="s">
        <v>2315</v>
      </c>
      <c r="S241" t="str">
        <f t="shared" si="17"/>
        <v>('2','1','A',(depanombre = 'NORTE DE SANTANDER'), (muninombre = 'OCAÑA'), (depanombre = 'NORTE DE SANTANDER'), (muninombre = 'OCAÑA'), '37322503','LEONOR','','', 'RUEDA BALLESTEROS', 'CURRENDATE','CRR 27 N.7A-33 BARRI TOTUMALITO', '','CURRENDATE','','3202570769','F', , CURRENT_TIMESTAMP, CURRENT_TIMESTAMP),</v>
      </c>
      <c r="T241" s="16" t="s">
        <v>2493</v>
      </c>
      <c r="U241" t="str">
        <f t="shared" si="18"/>
        <v xml:space="preserve"> insert into asociado (persid, tiesasid,asocfechaingreso ) VALUES ((SELECT persid FROM Persona WHERE persdocumento = '37322503'), 'I','2021-08-20');</v>
      </c>
    </row>
    <row r="242" spans="1:21" x14ac:dyDescent="0.25">
      <c r="A242" s="17">
        <v>5519447</v>
      </c>
      <c r="B242" s="18" t="s">
        <v>3590</v>
      </c>
      <c r="C242" s="18" t="s">
        <v>3565</v>
      </c>
      <c r="D242" s="18"/>
      <c r="E242" s="18" t="s">
        <v>1549</v>
      </c>
      <c r="F242" s="18" t="s">
        <v>3461</v>
      </c>
      <c r="G242" s="18" t="s">
        <v>1989</v>
      </c>
      <c r="H242" s="19" t="s">
        <v>1759</v>
      </c>
      <c r="I242" s="18" t="s">
        <v>3461</v>
      </c>
      <c r="J242" s="18" t="s">
        <v>1804</v>
      </c>
      <c r="K242" s="19" t="s">
        <v>2302</v>
      </c>
      <c r="L242" s="18" t="s">
        <v>1996</v>
      </c>
      <c r="M242" s="17"/>
      <c r="N242" s="17">
        <v>3177004108</v>
      </c>
      <c r="O242" s="17" t="str">
        <f t="shared" si="16"/>
        <v/>
      </c>
      <c r="P242" s="18"/>
      <c r="Q242" s="18" t="s">
        <v>2110</v>
      </c>
      <c r="R242" s="20" t="s">
        <v>2315</v>
      </c>
      <c r="S242" t="str">
        <f t="shared" si="17"/>
        <v>('2','1','A',(depanombre = 'NORTE DE SANTANDER'), (muninombre = 'TEORAMA'), (depanombre = 'NORTE DE SANTANDER'), (muninombre = 'OCAÑA'), '5519447','LUIS ','SERAFIN','', 'VEGA MADARIAGA', '1980-06-29','B/ CARRETERO TEORAMA', '','1999-04-22','','3177004108','M', , CURRENT_TIMESTAMP, CURRENT_TIMESTAMP),</v>
      </c>
      <c r="T242" s="16" t="s">
        <v>3878</v>
      </c>
      <c r="U242" t="str">
        <f t="shared" si="18"/>
        <v xml:space="preserve"> insert into asociado (persid, tiesasid,asocfechaingreso ) VALUES ((SELECT persid FROM Persona WHERE persdocumento = '5519447'), 'I','1983-08-30');</v>
      </c>
    </row>
    <row r="243" spans="1:21" x14ac:dyDescent="0.25">
      <c r="A243" s="17">
        <v>26861359</v>
      </c>
      <c r="B243" s="18" t="s">
        <v>3589</v>
      </c>
      <c r="C243" s="18" t="s">
        <v>3566</v>
      </c>
      <c r="D243" s="18"/>
      <c r="E243" s="18" t="s">
        <v>1550</v>
      </c>
      <c r="F243" s="18" t="s">
        <v>3461</v>
      </c>
      <c r="G243" s="18" t="s">
        <v>1804</v>
      </c>
      <c r="H243" s="19" t="s">
        <v>3656</v>
      </c>
      <c r="I243" s="18" t="s">
        <v>3461</v>
      </c>
      <c r="J243" s="18" t="s">
        <v>1804</v>
      </c>
      <c r="K243" s="19" t="s">
        <v>3656</v>
      </c>
      <c r="L243" s="18" t="s">
        <v>1997</v>
      </c>
      <c r="M243" s="17">
        <v>5619196</v>
      </c>
      <c r="N243" s="17">
        <v>3212002954</v>
      </c>
      <c r="O243" s="17" t="str">
        <f t="shared" si="16"/>
        <v/>
      </c>
      <c r="P243" s="18"/>
      <c r="Q243" s="18" t="s">
        <v>2111</v>
      </c>
      <c r="R243" s="20" t="s">
        <v>2315</v>
      </c>
      <c r="S243" t="str">
        <f t="shared" si="17"/>
        <v>('2','1','A',(depanombre = 'NORTE DE SANTANDER'), (muninombre = 'OCAÑA'), (depanombre = 'NORTE DE SANTANDER'), (muninombre = 'OCAÑA'), '26861359','MABEL ','CECILIA','', 'SANCHEZ DE SANCHEZ', 'CURRENDATE','RIO DE ORO', '','CURRENDATE','5619196','3212002954','F', , CURRENT_TIMESTAMP, CURRENT_TIMESTAMP),</v>
      </c>
      <c r="T243" s="16" t="s">
        <v>3879</v>
      </c>
      <c r="U243" t="str">
        <f t="shared" si="18"/>
        <v xml:space="preserve"> insert into asociado (persid, tiesasid,asocfechaingreso ) VALUES ((SELECT persid FROM Persona WHERE persdocumento = '26861359'), 'I','2011-09-06');</v>
      </c>
    </row>
    <row r="244" spans="1:21" x14ac:dyDescent="0.25">
      <c r="A244" s="17">
        <v>37330760</v>
      </c>
      <c r="B244" s="18" t="s">
        <v>1327</v>
      </c>
      <c r="C244" s="18"/>
      <c r="D244" s="18"/>
      <c r="E244" s="18" t="s">
        <v>1551</v>
      </c>
      <c r="F244" s="18" t="s">
        <v>3461</v>
      </c>
      <c r="G244" s="18" t="s">
        <v>1804</v>
      </c>
      <c r="H244" s="19" t="s">
        <v>1760</v>
      </c>
      <c r="I244" s="18" t="s">
        <v>3461</v>
      </c>
      <c r="J244" s="18" t="s">
        <v>1804</v>
      </c>
      <c r="K244" s="19" t="s">
        <v>2303</v>
      </c>
      <c r="L244" s="18" t="s">
        <v>1998</v>
      </c>
      <c r="M244" s="17"/>
      <c r="N244" s="17">
        <v>3155284375</v>
      </c>
      <c r="O244" s="17" t="str">
        <f t="shared" si="16"/>
        <v/>
      </c>
      <c r="P244" s="18"/>
      <c r="Q244" s="18" t="s">
        <v>2111</v>
      </c>
      <c r="R244" s="20" t="s">
        <v>2315</v>
      </c>
      <c r="S244" t="str">
        <f t="shared" si="17"/>
        <v>('2','1','A',(depanombre = 'NORTE DE SANTANDER'), (muninombre = 'OCAÑA'), (depanombre = 'NORTE DE SANTANDER'), (muninombre = 'OCAÑA'), '37330760','OMAIDA','','', 'FELIZZOLA SANCHEZ', '1977-03-19','CLL. 14 N. 5-18 B. LAS MERCEDES', '','1995-07-10','','3155284375','F', , CURRENT_TIMESTAMP, CURRENT_TIMESTAMP),</v>
      </c>
      <c r="T244" s="16" t="s">
        <v>3722</v>
      </c>
      <c r="U244" t="str">
        <f t="shared" si="18"/>
        <v xml:space="preserve"> insert into asociado (persid, tiesasid,asocfechaingreso ) VALUES ((SELECT persid FROM Persona WHERE persdocumento = '37330760'), 'I','2016-10-19');</v>
      </c>
    </row>
    <row r="245" spans="1:21" x14ac:dyDescent="0.25">
      <c r="A245" s="17">
        <v>1091677053</v>
      </c>
      <c r="B245" s="18" t="s">
        <v>1328</v>
      </c>
      <c r="C245" s="18"/>
      <c r="D245" s="18"/>
      <c r="E245" s="18" t="s">
        <v>1552</v>
      </c>
      <c r="F245" s="18" t="s">
        <v>3461</v>
      </c>
      <c r="G245" s="18" t="s">
        <v>1804</v>
      </c>
      <c r="H245" s="19" t="s">
        <v>3656</v>
      </c>
      <c r="I245" s="18" t="s">
        <v>3461</v>
      </c>
      <c r="J245" s="18" t="s">
        <v>1804</v>
      </c>
      <c r="K245" s="19" t="s">
        <v>3656</v>
      </c>
      <c r="L245" s="18" t="s">
        <v>1999</v>
      </c>
      <c r="M245" s="17"/>
      <c r="N245" s="17">
        <v>3118949111</v>
      </c>
      <c r="O245" s="17" t="str">
        <f t="shared" si="16"/>
        <v/>
      </c>
      <c r="P245" s="18"/>
      <c r="Q245" s="18" t="s">
        <v>2110</v>
      </c>
      <c r="R245" s="20" t="s">
        <v>2315</v>
      </c>
      <c r="S245" t="str">
        <f t="shared" si="17"/>
        <v>('2','1','A',(depanombre = 'NORTE DE SANTANDER'), (muninombre = 'OCAÑA'), (depanombre = 'NORTE DE SANTANDER'), (muninombre = 'OCAÑA'), '1091677053','ROBERT','','', 'GULLIN TORO', 'CURRENDATE','NUEVA ESPAÃ‘A', '','CURRENDATE','','3118949111','M', , CURRENT_TIMESTAMP, CURRENT_TIMESTAMP),</v>
      </c>
      <c r="T245" s="16" t="s">
        <v>3880</v>
      </c>
      <c r="U245" t="str">
        <f t="shared" si="18"/>
        <v xml:space="preserve"> insert into asociado (persid, tiesasid,asocfechaingreso ) VALUES ((SELECT persid FROM Persona WHERE persdocumento = '1091677053'), 'I','2006-09-26');</v>
      </c>
    </row>
    <row r="246" spans="1:21" x14ac:dyDescent="0.25">
      <c r="A246" s="17">
        <v>37320831</v>
      </c>
      <c r="B246" s="18" t="s">
        <v>3588</v>
      </c>
      <c r="C246" s="18" t="s">
        <v>3587</v>
      </c>
      <c r="D246" s="18"/>
      <c r="E246" s="18" t="s">
        <v>1553</v>
      </c>
      <c r="F246" s="18" t="s">
        <v>3461</v>
      </c>
      <c r="G246" s="18" t="s">
        <v>1804</v>
      </c>
      <c r="H246" s="19" t="s">
        <v>1761</v>
      </c>
      <c r="I246" s="18" t="s">
        <v>3461</v>
      </c>
      <c r="J246" s="18" t="s">
        <v>1804</v>
      </c>
      <c r="K246" s="19" t="s">
        <v>2304</v>
      </c>
      <c r="L246" s="18" t="s">
        <v>2000</v>
      </c>
      <c r="M246" s="17">
        <v>5693976</v>
      </c>
      <c r="N246" s="17">
        <v>3004872103</v>
      </c>
      <c r="O246" s="17" t="str">
        <f t="shared" si="16"/>
        <v/>
      </c>
      <c r="P246" s="18"/>
      <c r="Q246" s="18" t="s">
        <v>2111</v>
      </c>
      <c r="R246" s="20" t="s">
        <v>2315</v>
      </c>
      <c r="S246" t="str">
        <f t="shared" si="17"/>
        <v>('2','1','A',(depanombre = 'NORTE DE SANTANDER'), (muninombre = 'OCAÑA'), (depanombre = 'NORTE DE SANTANDER'), (muninombre = 'OCAÑA'), '37320831','RUTH ','TRINIDAD','', 'TRIGOS CONTRERAS', '1967-12-24','CLL 4 N.23A-23 EL MARABEL', '','1987-03-19','5693976','3004872103','F', , CURRENT_TIMESTAMP, CURRENT_TIMESTAMP),</v>
      </c>
      <c r="T246" s="16" t="s">
        <v>2466</v>
      </c>
      <c r="U246" t="str">
        <f t="shared" si="18"/>
        <v xml:space="preserve"> insert into asociado (persid, tiesasid,asocfechaingreso ) VALUES ((SELECT persid FROM Persona WHERE persdocumento = '37320831'), 'I','2019-11-28');</v>
      </c>
    </row>
    <row r="247" spans="1:21" x14ac:dyDescent="0.25">
      <c r="A247" s="17">
        <v>88141557</v>
      </c>
      <c r="B247" s="18" t="s">
        <v>3586</v>
      </c>
      <c r="C247" s="18" t="s">
        <v>1281</v>
      </c>
      <c r="D247" s="18"/>
      <c r="E247" s="18" t="s">
        <v>1554</v>
      </c>
      <c r="F247" s="18" t="s">
        <v>3461</v>
      </c>
      <c r="G247" s="18" t="s">
        <v>1804</v>
      </c>
      <c r="H247" s="19" t="s">
        <v>1762</v>
      </c>
      <c r="I247" s="18" t="s">
        <v>3461</v>
      </c>
      <c r="J247" s="18" t="s">
        <v>1804</v>
      </c>
      <c r="K247" s="19" t="s">
        <v>2305</v>
      </c>
      <c r="L247" s="18" t="s">
        <v>2001</v>
      </c>
      <c r="M247" s="17"/>
      <c r="N247" s="17">
        <v>3183787759</v>
      </c>
      <c r="O247" s="17" t="str">
        <f t="shared" si="16"/>
        <v/>
      </c>
      <c r="P247" s="18"/>
      <c r="Q247" s="18" t="s">
        <v>2110</v>
      </c>
      <c r="R247" s="20" t="s">
        <v>2315</v>
      </c>
      <c r="S247" t="str">
        <f t="shared" si="17"/>
        <v>('2','1','A',(depanombre = 'NORTE DE SANTANDER'), (muninombre = 'OCAÑA'), (depanombre = 'NORTE DE SANTANDER'), (muninombre = 'OCAÑA'), '88141557','SAID ','JOSE','', 'PEREZ GARCIA', '1968-09-17','CRA 7 N 22 - 53 LA CORUÑA', '','1986-09-18','','3183787759','M', , CURRENT_TIMESTAMP, CURRENT_TIMESTAMP),</v>
      </c>
      <c r="T247" s="16" t="s">
        <v>3881</v>
      </c>
      <c r="U247" t="str">
        <f t="shared" si="18"/>
        <v xml:space="preserve"> insert into asociado (persid, tiesasid,asocfechaingreso ) VALUES ((SELECT persid FROM Persona WHERE persdocumento = '88141557'), 'I','2017-04-12');</v>
      </c>
    </row>
    <row r="248" spans="1:21" x14ac:dyDescent="0.25">
      <c r="A248" s="17">
        <v>5471472</v>
      </c>
      <c r="B248" s="18" t="s">
        <v>1308</v>
      </c>
      <c r="C248" s="18"/>
      <c r="D248" s="18"/>
      <c r="E248" s="18" t="s">
        <v>1555</v>
      </c>
      <c r="F248" s="18" t="s">
        <v>3461</v>
      </c>
      <c r="G248" s="18" t="s">
        <v>1804</v>
      </c>
      <c r="H248" s="19" t="s">
        <v>1675</v>
      </c>
      <c r="I248" s="18" t="s">
        <v>3461</v>
      </c>
      <c r="J248" s="18" t="s">
        <v>1804</v>
      </c>
      <c r="K248" s="19" t="s">
        <v>2306</v>
      </c>
      <c r="L248" s="18" t="s">
        <v>2002</v>
      </c>
      <c r="M248" s="17"/>
      <c r="N248" s="17">
        <v>3204966057</v>
      </c>
      <c r="O248" s="17" t="str">
        <f t="shared" si="16"/>
        <v/>
      </c>
      <c r="P248" s="18"/>
      <c r="Q248" s="18" t="s">
        <v>2110</v>
      </c>
      <c r="R248" s="20" t="s">
        <v>2315</v>
      </c>
      <c r="S248" t="str">
        <f t="shared" si="17"/>
        <v>('2','1','A',(depanombre = 'NORTE DE SANTANDER'), (muninombre = 'OCAÑA'), (depanombre = 'NORTE DE SANTANDER'), (muninombre = 'OCAÑA'), '5471472','SAMUEL','','', 'ORTIZ GARCIA', '1982-08-28','CALLE 2 N° 1-55 LA PLAYA', '','2000-09-01','','3204966057','M', , CURRENT_TIMESTAMP, CURRENT_TIMESTAMP),</v>
      </c>
      <c r="T248" s="16" t="s">
        <v>3882</v>
      </c>
      <c r="U248" t="str">
        <f t="shared" si="18"/>
        <v xml:space="preserve"> insert into asociado (persid, tiesasid,asocfechaingreso ) VALUES ((SELECT persid FROM Persona WHERE persdocumento = '5471472'), 'I','2019-12-11');</v>
      </c>
    </row>
    <row r="249" spans="1:21" x14ac:dyDescent="0.25">
      <c r="A249" s="17">
        <v>49659595</v>
      </c>
      <c r="B249" s="18" t="s">
        <v>3585</v>
      </c>
      <c r="C249" s="18" t="s">
        <v>3584</v>
      </c>
      <c r="D249" s="18"/>
      <c r="E249" s="18" t="s">
        <v>1556</v>
      </c>
      <c r="F249" s="18" t="s">
        <v>1250</v>
      </c>
      <c r="G249" s="18" t="s">
        <v>2124</v>
      </c>
      <c r="H249" s="19" t="s">
        <v>1763</v>
      </c>
      <c r="I249" s="18" t="s">
        <v>3461</v>
      </c>
      <c r="J249" s="18" t="s">
        <v>1804</v>
      </c>
      <c r="K249" s="19" t="s">
        <v>2307</v>
      </c>
      <c r="L249" s="18" t="s">
        <v>2003</v>
      </c>
      <c r="M249" s="17"/>
      <c r="N249" s="17">
        <v>3177929626</v>
      </c>
      <c r="O249" s="17" t="str">
        <f t="shared" si="16"/>
        <v/>
      </c>
      <c r="P249" s="18"/>
      <c r="Q249" s="18" t="s">
        <v>2110</v>
      </c>
      <c r="R249" s="20" t="s">
        <v>2315</v>
      </c>
      <c r="S249" t="str">
        <f t="shared" si="17"/>
        <v>('2','1','A',(depanombre = 'CESAR'), (muninombre = 'AGUACHICA'), (depanombre = 'NORTE DE SANTANDER'), (muninombre = 'OCAÑA'), '49659595','SANDRA ','PATRICIA','', 'CLARO RODRIGUEZ', '1972-07-05','CARRERA 4 N 1D - 02 CARRETERO 2 PISO', '','1990-12-17','','3177929626','M', , CURRENT_TIMESTAMP, CURRENT_TIMESTAMP),</v>
      </c>
      <c r="T249" s="16" t="s">
        <v>3883</v>
      </c>
      <c r="U249" t="str">
        <f t="shared" si="18"/>
        <v xml:space="preserve"> insert into asociado (persid, tiesasid,asocfechaingreso ) VALUES ((SELECT persid FROM Persona WHERE persdocumento = '49659595'), 'I','2019-12-28');</v>
      </c>
    </row>
    <row r="250" spans="1:21" x14ac:dyDescent="0.25">
      <c r="A250" s="17">
        <v>1091660329</v>
      </c>
      <c r="B250" s="18" t="s">
        <v>3583</v>
      </c>
      <c r="C250" s="18" t="s">
        <v>3582</v>
      </c>
      <c r="D250" s="18"/>
      <c r="E250" s="18" t="s">
        <v>1557</v>
      </c>
      <c r="F250" s="18" t="s">
        <v>3461</v>
      </c>
      <c r="G250" s="18" t="s">
        <v>1804</v>
      </c>
      <c r="H250" s="19" t="s">
        <v>1764</v>
      </c>
      <c r="I250" s="18" t="s">
        <v>3461</v>
      </c>
      <c r="J250" s="18" t="s">
        <v>1804</v>
      </c>
      <c r="K250" s="19" t="s">
        <v>2308</v>
      </c>
      <c r="L250" s="18" t="s">
        <v>2004</v>
      </c>
      <c r="M250" s="17"/>
      <c r="N250" s="17">
        <v>3168295349</v>
      </c>
      <c r="O250" s="17" t="str">
        <f t="shared" si="16"/>
        <v/>
      </c>
      <c r="P250" s="18"/>
      <c r="Q250" s="18" t="s">
        <v>2111</v>
      </c>
      <c r="R250" s="20" t="s">
        <v>2315</v>
      </c>
      <c r="S250" t="str">
        <f t="shared" si="17"/>
        <v>('2','1','A',(depanombre = 'NORTE DE SANTANDER'), (muninombre = 'OCAÑA'), (depanombre = 'NORTE DE SANTANDER'), (muninombre = 'OCAÑA'), '1091660329','SINDY ','PAOLA','', 'TEJEDA VILLAREAL', '1989-01-24','CRR 26 N 5-62 LAS LLANADAS', '','2007-01-26','','3168295349','F', , CURRENT_TIMESTAMP, CURRENT_TIMESTAMP),</v>
      </c>
      <c r="T250" s="16" t="s">
        <v>3884</v>
      </c>
      <c r="U250" t="str">
        <f t="shared" si="18"/>
        <v xml:space="preserve"> insert into asociado (persid, tiesasid,asocfechaingreso ) VALUES ((SELECT persid FROM Persona WHERE persdocumento = '1091660329'), 'I','2001-10-02');</v>
      </c>
    </row>
    <row r="251" spans="1:21" x14ac:dyDescent="0.25">
      <c r="A251" s="17">
        <v>37366112</v>
      </c>
      <c r="B251" s="18" t="s">
        <v>1329</v>
      </c>
      <c r="C251" s="18"/>
      <c r="D251" s="18"/>
      <c r="E251" s="18" t="s">
        <v>1558</v>
      </c>
      <c r="F251" s="18" t="s">
        <v>3461</v>
      </c>
      <c r="G251" s="18" t="s">
        <v>1804</v>
      </c>
      <c r="H251" s="19" t="s">
        <v>3656</v>
      </c>
      <c r="I251" s="18" t="s">
        <v>3461</v>
      </c>
      <c r="J251" s="18" t="s">
        <v>1804</v>
      </c>
      <c r="K251" s="19" t="s">
        <v>3656</v>
      </c>
      <c r="L251" s="18" t="s">
        <v>2005</v>
      </c>
      <c r="M251" s="17">
        <v>5612545</v>
      </c>
      <c r="N251" s="17">
        <v>3107821868</v>
      </c>
      <c r="O251" s="17" t="str">
        <f t="shared" si="16"/>
        <v/>
      </c>
      <c r="P251" s="18"/>
      <c r="Q251" s="18" t="s">
        <v>2111</v>
      </c>
      <c r="R251" s="20" t="s">
        <v>2315</v>
      </c>
      <c r="S251" t="str">
        <f t="shared" si="17"/>
        <v>('2','1','A',(depanombre = 'NORTE DE SANTANDER'), (muninombre = 'OCAÑA'), (depanombre = 'NORTE DE SANTANDER'), (muninombre = 'OCAÑA'), '37366112','SOLANGEL','','', 'PRADO PARADA', 'CURRENDATE','CLL 5 N.49-60 OCAÑA', '','CURRENDATE','5612545','3107821868','F', , CURRENT_TIMESTAMP, CURRENT_TIMESTAMP),</v>
      </c>
      <c r="T251" s="16" t="s">
        <v>3885</v>
      </c>
      <c r="U251" t="str">
        <f t="shared" si="18"/>
        <v xml:space="preserve"> insert into asociado (persid, tiesasid,asocfechaingreso ) VALUES ((SELECT persid FROM Persona WHERE persdocumento = '37366112'), 'I','2014-02-20');</v>
      </c>
    </row>
    <row r="252" spans="1:21" x14ac:dyDescent="0.25">
      <c r="A252" s="17">
        <v>88281874</v>
      </c>
      <c r="B252" s="18" t="s">
        <v>1313</v>
      </c>
      <c r="C252" s="18"/>
      <c r="D252" s="18"/>
      <c r="E252" s="18" t="s">
        <v>1559</v>
      </c>
      <c r="F252" s="18" t="s">
        <v>3461</v>
      </c>
      <c r="G252" s="18" t="s">
        <v>1804</v>
      </c>
      <c r="H252" s="19" t="s">
        <v>1765</v>
      </c>
      <c r="I252" s="18" t="s">
        <v>3461</v>
      </c>
      <c r="J252" s="18" t="s">
        <v>1804</v>
      </c>
      <c r="K252" s="19" t="s">
        <v>2309</v>
      </c>
      <c r="L252" s="18" t="s">
        <v>2006</v>
      </c>
      <c r="M252" s="17"/>
      <c r="N252" s="17">
        <v>3107983091</v>
      </c>
      <c r="O252" s="17" t="str">
        <f t="shared" si="16"/>
        <v/>
      </c>
      <c r="P252" s="18"/>
      <c r="Q252" s="18" t="s">
        <v>2110</v>
      </c>
      <c r="R252" s="20" t="s">
        <v>2315</v>
      </c>
      <c r="S252" t="str">
        <f t="shared" si="17"/>
        <v>('2','1','A',(depanombre = 'NORTE DE SANTANDER'), (muninombre = 'OCAÑA'), (depanombre = 'NORTE DE SANTANDER'), (muninombre = 'OCAÑA'), '88281874','WILLIAM','','', 'CARRASCAL SANTIAGO', '1976-05-11','KDX 714 180 ASOVIGIRON', '','1994-10-31','','3107983091','M', , CURRENT_TIMESTAMP, CURRENT_TIMESTAMP),</v>
      </c>
      <c r="T252" s="16" t="s">
        <v>3886</v>
      </c>
      <c r="U252" t="str">
        <f t="shared" si="18"/>
        <v xml:space="preserve"> insert into asociado (persid, tiesasid,asocfechaingreso ) VALUES ((SELECT persid FROM Persona WHERE persdocumento = '88281874'), 'I','2009-02-09');</v>
      </c>
    </row>
    <row r="253" spans="1:21" x14ac:dyDescent="0.25">
      <c r="A253" s="17">
        <v>88278447</v>
      </c>
      <c r="B253" s="18" t="s">
        <v>1313</v>
      </c>
      <c r="C253" s="18"/>
      <c r="D253" s="18"/>
      <c r="E253" s="18" t="s">
        <v>1560</v>
      </c>
      <c r="F253" s="18" t="s">
        <v>3461</v>
      </c>
      <c r="G253" s="18" t="s">
        <v>1804</v>
      </c>
      <c r="H253" s="19" t="s">
        <v>1766</v>
      </c>
      <c r="I253" s="18" t="s">
        <v>3461</v>
      </c>
      <c r="J253" s="18" t="s">
        <v>1804</v>
      </c>
      <c r="K253" s="19" t="s">
        <v>2310</v>
      </c>
      <c r="L253" s="18" t="s">
        <v>2007</v>
      </c>
      <c r="M253" s="17"/>
      <c r="N253" s="17">
        <v>3226472895</v>
      </c>
      <c r="O253" s="17" t="str">
        <f t="shared" si="16"/>
        <v>runtregistro@gmail.com</v>
      </c>
      <c r="P253" s="18" t="s">
        <v>2011</v>
      </c>
      <c r="Q253" s="18" t="s">
        <v>2110</v>
      </c>
      <c r="R253" s="20" t="s">
        <v>2315</v>
      </c>
      <c r="S253" t="str">
        <f t="shared" si="17"/>
        <v>('2','1','A',(depanombre = 'NORTE DE SANTANDER'), (muninombre = 'OCAÑA'), (depanombre = 'NORTE DE SANTANDER'), (muninombre = 'OCAÑA'), '88278447','WILLIAM','','', 'SARABIA ORTIZ', '1973-06-07','CALLE 6#16A-84 B.SANTA BARBARA', 'runtregistro@gmail.com','1991-07-26','','3226472895','M', , CURRENT_TIMESTAMP, CURRENT_TIMESTAMP),</v>
      </c>
      <c r="T253" s="16" t="s">
        <v>2452</v>
      </c>
      <c r="U253" t="str">
        <f t="shared" si="18"/>
        <v xml:space="preserve"> insert into asociado (persid, tiesasid,asocfechaingreso ) VALUES ((SELECT persid FROM Persona WHERE persdocumento = '88278447'), 'I','2019-09-18');</v>
      </c>
    </row>
    <row r="254" spans="1:21" x14ac:dyDescent="0.25">
      <c r="A254" s="17">
        <v>1091653834</v>
      </c>
      <c r="B254" s="18" t="s">
        <v>3581</v>
      </c>
      <c r="C254" s="18" t="s">
        <v>3580</v>
      </c>
      <c r="D254" s="18"/>
      <c r="E254" s="18" t="s">
        <v>1561</v>
      </c>
      <c r="F254" s="18" t="s">
        <v>3461</v>
      </c>
      <c r="G254" s="18" t="s">
        <v>1804</v>
      </c>
      <c r="H254" s="19" t="s">
        <v>1767</v>
      </c>
      <c r="I254" s="18" t="s">
        <v>3461</v>
      </c>
      <c r="J254" s="18" t="s">
        <v>1804</v>
      </c>
      <c r="K254" s="19" t="s">
        <v>2311</v>
      </c>
      <c r="L254" s="18" t="s">
        <v>2008</v>
      </c>
      <c r="M254" s="17"/>
      <c r="N254" s="17">
        <v>3106864031</v>
      </c>
      <c r="O254" s="17" t="str">
        <f t="shared" si="16"/>
        <v/>
      </c>
      <c r="P254" s="18"/>
      <c r="Q254" s="18" t="s">
        <v>2110</v>
      </c>
      <c r="R254" s="20" t="s">
        <v>2315</v>
      </c>
      <c r="S254" t="str">
        <f t="shared" si="17"/>
        <v>('2','1','A',(depanombre = 'NORTE DE SANTANDER'), (muninombre = 'OCAÑA'), (depanombre = 'NORTE DE SANTANDER'), (muninombre = 'OCAÑA'), '1091653834','YAMIL ','ALDEMAR','', 'VALENCIA RAMIREZ', '1986-08-11','KDX 5-1 BARRIO BERMEJAL', '','2004-08-11','','3106864031','M', , CURRENT_TIMESTAMP, CURRENT_TIMESTAMP),</v>
      </c>
      <c r="T254" s="16" t="s">
        <v>3887</v>
      </c>
      <c r="U254" t="str">
        <f t="shared" si="18"/>
        <v xml:space="preserve"> insert into asociado (persid, tiesasid,asocfechaingreso ) VALUES ((SELECT persid FROM Persona WHERE persdocumento = '1091653834'), 'I','2015-03-24');</v>
      </c>
    </row>
    <row r="255" spans="1:21" x14ac:dyDescent="0.25">
      <c r="A255" s="17">
        <v>1091534669</v>
      </c>
      <c r="B255" s="18" t="s">
        <v>1330</v>
      </c>
      <c r="C255" s="18"/>
      <c r="D255" s="18"/>
      <c r="E255" s="18" t="s">
        <v>1562</v>
      </c>
      <c r="F255" s="18" t="s">
        <v>3461</v>
      </c>
      <c r="G255" s="18" t="s">
        <v>2009</v>
      </c>
      <c r="H255" s="19" t="s">
        <v>1768</v>
      </c>
      <c r="I255" s="18" t="s">
        <v>3461</v>
      </c>
      <c r="J255" s="18" t="s">
        <v>1804</v>
      </c>
      <c r="K255" s="19" t="s">
        <v>2312</v>
      </c>
      <c r="L255" s="18" t="s">
        <v>2009</v>
      </c>
      <c r="M255" s="17"/>
      <c r="N255" s="17">
        <v>3134120602</v>
      </c>
      <c r="O255" s="17" t="str">
        <f t="shared" si="16"/>
        <v/>
      </c>
      <c r="P255" s="18"/>
      <c r="Q255" s="18" t="s">
        <v>2110</v>
      </c>
      <c r="R255" s="20" t="s">
        <v>2315</v>
      </c>
      <c r="S255" t="str">
        <f t="shared" si="17"/>
        <v>('2','1','A',(depanombre = 'NORTE DE SANTANDER'), (muninombre = 'EL CARMEN'), (depanombre = 'NORTE DE SANTANDER'), (muninombre = 'OCAÑA'), '1091534669','YERBINSON','','', 'TELLEZ TARAZONA', '1995-11-30','EL CARMEN', '','2014-02-04','','3134120602','M', , CURRENT_TIMESTAMP, CURRENT_TIMESTAMP),</v>
      </c>
      <c r="U255" t="str">
        <f t="shared" si="18"/>
        <v xml:space="preserve"> insert into asociado (persid, tiesasid,asocfechaingreso ) VALUES ((SELECT persid FROM Persona WHERE persdocumento = '1091534669'), 'I','');</v>
      </c>
    </row>
    <row r="256" spans="1:21" x14ac:dyDescent="0.25">
      <c r="A256" s="1"/>
      <c r="B256" s="1"/>
      <c r="C256" s="1"/>
      <c r="D256" s="1"/>
      <c r="E256" s="1"/>
      <c r="F256" s="1"/>
      <c r="G256" s="1"/>
      <c r="H256" s="12"/>
      <c r="I256" s="1"/>
      <c r="J256" s="1"/>
      <c r="K256" s="12"/>
      <c r="L256" s="1"/>
      <c r="M256" s="1"/>
      <c r="N256" s="1"/>
      <c r="O256" s="1"/>
      <c r="P256" s="1"/>
      <c r="Q256" s="1"/>
    </row>
    <row r="257" spans="1:17" x14ac:dyDescent="0.25">
      <c r="A257" s="1"/>
      <c r="B257" s="1"/>
      <c r="C257" s="1"/>
      <c r="D257" s="1"/>
      <c r="E257" s="1"/>
      <c r="F257" s="1"/>
      <c r="G257" s="1"/>
      <c r="H257" s="12"/>
      <c r="I257" s="1"/>
      <c r="J257" s="1"/>
      <c r="K257" s="12"/>
      <c r="L257" s="1"/>
      <c r="M257" s="1"/>
      <c r="N257" s="1"/>
      <c r="O257" s="1"/>
      <c r="P257" s="1"/>
      <c r="Q257" s="1"/>
    </row>
    <row r="258" spans="1:17" x14ac:dyDescent="0.25">
      <c r="A258" s="1"/>
      <c r="B258" s="1"/>
      <c r="C258" s="1"/>
      <c r="D258" s="1"/>
      <c r="E258" s="1"/>
      <c r="F258" s="1"/>
      <c r="G258" s="1"/>
      <c r="H258" s="12"/>
      <c r="I258" s="1"/>
      <c r="J258" s="1"/>
      <c r="K258" s="12"/>
      <c r="L258" s="1"/>
      <c r="M258" s="1"/>
      <c r="N258" s="1"/>
      <c r="O258" s="1"/>
      <c r="P258" s="1"/>
      <c r="Q258" s="1"/>
    </row>
    <row r="259" spans="1:17" x14ac:dyDescent="0.25">
      <c r="A259" s="1"/>
      <c r="B259" s="1"/>
      <c r="C259" s="1"/>
      <c r="D259" s="1"/>
      <c r="E259" s="1"/>
      <c r="F259" s="1"/>
      <c r="G259" s="1"/>
      <c r="H259" s="12"/>
      <c r="I259" s="1"/>
      <c r="J259" s="1"/>
      <c r="K259" s="12"/>
      <c r="L259" s="1"/>
      <c r="M259" s="1"/>
      <c r="N259" s="1"/>
      <c r="O259" s="1"/>
      <c r="P259" s="1"/>
      <c r="Q259" s="1"/>
    </row>
    <row r="260" spans="1:17" x14ac:dyDescent="0.25">
      <c r="A260" s="1"/>
      <c r="B260" s="1"/>
      <c r="C260" s="1"/>
      <c r="D260" s="1"/>
      <c r="E260" s="1"/>
      <c r="F260" s="1"/>
      <c r="G260" s="1"/>
      <c r="H260" s="12"/>
      <c r="I260" s="1"/>
      <c r="J260" s="1"/>
      <c r="K260" s="12"/>
      <c r="L260" s="1"/>
      <c r="M260" s="1"/>
      <c r="N260" s="1"/>
      <c r="O260" s="1"/>
      <c r="P260" s="1"/>
      <c r="Q260" s="1"/>
    </row>
    <row r="261" spans="1:17" x14ac:dyDescent="0.25">
      <c r="A261" s="1"/>
      <c r="B261" s="1"/>
      <c r="C261" s="1"/>
      <c r="D261" s="1"/>
      <c r="E261" s="1"/>
      <c r="F261" s="1"/>
      <c r="G261" s="1"/>
      <c r="H261" s="12"/>
      <c r="I261" s="1"/>
      <c r="J261" s="1"/>
      <c r="K261" s="12"/>
      <c r="L261" s="1"/>
      <c r="M261" s="1"/>
      <c r="N261" s="1"/>
      <c r="O261" s="1"/>
      <c r="P261" s="1"/>
      <c r="Q261" s="1"/>
    </row>
    <row r="262" spans="1:17" x14ac:dyDescent="0.25">
      <c r="A262" s="1"/>
      <c r="B262" s="1"/>
      <c r="C262" s="1"/>
      <c r="D262" s="1"/>
      <c r="E262" s="1"/>
      <c r="F262" s="1"/>
      <c r="G262" s="1"/>
      <c r="H262" s="12"/>
      <c r="I262" s="1"/>
      <c r="J262" s="1"/>
      <c r="K262" s="12"/>
      <c r="L262" s="1"/>
      <c r="M262" s="1"/>
      <c r="N262" s="1"/>
      <c r="O262" s="1"/>
      <c r="P262" s="1"/>
      <c r="Q262" s="1"/>
    </row>
    <row r="263" spans="1:17" x14ac:dyDescent="0.25">
      <c r="A263" s="1"/>
      <c r="B263" s="1"/>
      <c r="C263" s="1"/>
      <c r="D263" s="1"/>
      <c r="E263" s="1"/>
      <c r="F263" s="1"/>
      <c r="G263" s="1"/>
      <c r="H263" s="12"/>
      <c r="I263" s="1"/>
      <c r="J263" s="1"/>
      <c r="K263" s="12"/>
      <c r="L263" s="1"/>
      <c r="M263" s="1"/>
      <c r="N263" s="1"/>
      <c r="O263" s="1"/>
      <c r="P263" s="1"/>
      <c r="Q263" s="1"/>
    </row>
    <row r="264" spans="1:17" x14ac:dyDescent="0.25">
      <c r="A264" s="1"/>
      <c r="B264" s="1"/>
      <c r="C264" s="1"/>
      <c r="D264" s="1"/>
      <c r="E264" s="1"/>
      <c r="F264" s="1"/>
      <c r="G264" s="1"/>
      <c r="H264" s="12"/>
      <c r="I264" s="1"/>
      <c r="J264" s="1"/>
      <c r="K264" s="12"/>
      <c r="L264" s="1"/>
      <c r="M264" s="1"/>
      <c r="N264" s="1"/>
      <c r="O264" s="1"/>
      <c r="P264" s="1"/>
      <c r="Q264" s="1"/>
    </row>
    <row r="265" spans="1:17" x14ac:dyDescent="0.25">
      <c r="A265" s="1"/>
      <c r="B265" s="1"/>
      <c r="C265" s="1"/>
      <c r="D265" s="1"/>
      <c r="E265" s="1"/>
      <c r="F265" s="1"/>
      <c r="G265" s="1"/>
      <c r="H265" s="12"/>
      <c r="I265" s="1"/>
      <c r="J265" s="1"/>
      <c r="K265" s="12"/>
      <c r="L265" s="1"/>
      <c r="M265" s="1"/>
      <c r="N265" s="1"/>
      <c r="O265" s="1"/>
      <c r="P265" s="1"/>
      <c r="Q265" s="1"/>
    </row>
    <row r="266" spans="1:17" x14ac:dyDescent="0.25">
      <c r="A266" s="1"/>
      <c r="B266" s="1"/>
      <c r="C266" s="1"/>
      <c r="D266" s="1"/>
      <c r="E266" s="1"/>
      <c r="F266" s="1"/>
      <c r="G266" s="1"/>
      <c r="H266" s="12"/>
      <c r="I266" s="1"/>
      <c r="J266" s="1"/>
      <c r="K266" s="12"/>
      <c r="L266" s="1"/>
      <c r="M266" s="1"/>
      <c r="N266" s="1"/>
      <c r="O266" s="1"/>
      <c r="P266" s="1"/>
      <c r="Q266" s="1"/>
    </row>
    <row r="267" spans="1:17" x14ac:dyDescent="0.25">
      <c r="A267" s="1"/>
      <c r="B267" s="1"/>
      <c r="C267" s="1"/>
      <c r="D267" s="1"/>
      <c r="E267" s="1"/>
      <c r="F267" s="1"/>
      <c r="G267" s="1"/>
      <c r="H267" s="12"/>
      <c r="I267" s="1"/>
      <c r="J267" s="1"/>
      <c r="K267" s="12"/>
      <c r="L267" s="1"/>
      <c r="M267" s="1"/>
      <c r="N267" s="1"/>
      <c r="O267" s="1"/>
      <c r="P267" s="1"/>
      <c r="Q267" s="1"/>
    </row>
    <row r="268" spans="1:17" x14ac:dyDescent="0.25">
      <c r="A268" s="1"/>
      <c r="B268" s="1"/>
      <c r="C268" s="1"/>
      <c r="D268" s="1"/>
      <c r="E268" s="1"/>
      <c r="F268" s="1"/>
      <c r="G268" s="1"/>
      <c r="H268" s="12"/>
      <c r="I268" s="1"/>
      <c r="J268" s="1"/>
      <c r="K268" s="12"/>
      <c r="L268" s="1"/>
      <c r="M268" s="1"/>
      <c r="N268" s="1"/>
      <c r="O268" s="1"/>
      <c r="P268" s="1"/>
      <c r="Q268" s="1"/>
    </row>
    <row r="269" spans="1:17" x14ac:dyDescent="0.25">
      <c r="A269" s="1"/>
      <c r="B269" s="1"/>
      <c r="C269" s="1"/>
      <c r="D269" s="1"/>
      <c r="E269" s="1"/>
      <c r="F269" s="1"/>
      <c r="G269" s="1"/>
      <c r="H269" s="12"/>
      <c r="I269" s="1"/>
      <c r="J269" s="1"/>
      <c r="K269" s="12"/>
      <c r="L269" s="1"/>
      <c r="M269" s="1"/>
      <c r="N269" s="1"/>
      <c r="O269" s="1"/>
      <c r="P269" s="1"/>
      <c r="Q269" s="1"/>
    </row>
    <row r="270" spans="1:17" x14ac:dyDescent="0.25">
      <c r="A270" s="1"/>
      <c r="B270" s="1"/>
      <c r="C270" s="1"/>
      <c r="D270" s="1"/>
      <c r="E270" s="1"/>
      <c r="F270" s="1"/>
      <c r="G270" s="1"/>
      <c r="H270" s="12"/>
      <c r="I270" s="1"/>
      <c r="J270" s="1"/>
      <c r="K270" s="12"/>
      <c r="L270" s="1"/>
      <c r="M270" s="1"/>
      <c r="N270" s="1"/>
      <c r="O270" s="1"/>
      <c r="P270" s="1"/>
      <c r="Q270" s="1"/>
    </row>
    <row r="271" spans="1:17" x14ac:dyDescent="0.25">
      <c r="A271" s="1"/>
      <c r="B271" s="1"/>
      <c r="C271" s="1"/>
      <c r="D271" s="1"/>
      <c r="E271" s="1"/>
      <c r="F271" s="1"/>
      <c r="G271" s="1"/>
      <c r="H271" s="12"/>
      <c r="I271" s="1"/>
      <c r="J271" s="1"/>
      <c r="K271" s="12"/>
      <c r="L271" s="1"/>
      <c r="M271" s="1"/>
      <c r="N271" s="1"/>
      <c r="O271" s="1"/>
      <c r="P271" s="1"/>
      <c r="Q271" s="1"/>
    </row>
    <row r="272" spans="1:17" x14ac:dyDescent="0.25">
      <c r="A272" s="1"/>
      <c r="B272" s="1"/>
      <c r="C272" s="1"/>
      <c r="D272" s="1"/>
      <c r="E272" s="1"/>
      <c r="F272" s="1"/>
      <c r="G272" s="1"/>
      <c r="H272" s="12"/>
      <c r="I272" s="1"/>
      <c r="J272" s="1"/>
      <c r="K272" s="12"/>
      <c r="L272" s="1"/>
      <c r="M272" s="1"/>
      <c r="N272" s="1"/>
      <c r="O272" s="1"/>
      <c r="P272" s="1"/>
      <c r="Q272" s="1"/>
    </row>
    <row r="273" spans="1:17" x14ac:dyDescent="0.25">
      <c r="A273" s="1"/>
      <c r="B273" s="1"/>
      <c r="C273" s="1"/>
      <c r="D273" s="1"/>
      <c r="E273" s="1"/>
      <c r="F273" s="1"/>
      <c r="G273" s="1"/>
      <c r="H273" s="12"/>
      <c r="I273" s="1"/>
      <c r="J273" s="1"/>
      <c r="K273" s="12"/>
      <c r="L273" s="1"/>
      <c r="M273" s="1"/>
      <c r="N273" s="1"/>
      <c r="O273" s="1"/>
      <c r="P273" s="1"/>
      <c r="Q273" s="1"/>
    </row>
    <row r="274" spans="1:17" x14ac:dyDescent="0.25">
      <c r="A274" s="1"/>
      <c r="B274" s="1"/>
      <c r="C274" s="1"/>
      <c r="D274" s="1"/>
      <c r="E274" s="1"/>
      <c r="F274" s="1"/>
      <c r="G274" s="1"/>
      <c r="H274" s="12"/>
      <c r="I274" s="1"/>
      <c r="J274" s="1"/>
      <c r="K274" s="12"/>
      <c r="L274" s="1"/>
      <c r="M274" s="1"/>
      <c r="N274" s="1"/>
      <c r="O274" s="1"/>
      <c r="P274" s="1"/>
      <c r="Q274" s="1"/>
    </row>
    <row r="275" spans="1:17" x14ac:dyDescent="0.25">
      <c r="A275" s="1"/>
      <c r="B275" s="1"/>
      <c r="C275" s="1"/>
      <c r="D275" s="1"/>
      <c r="E275" s="1"/>
      <c r="F275" s="1"/>
      <c r="G275" s="1"/>
      <c r="H275" s="12"/>
      <c r="I275" s="1"/>
      <c r="J275" s="1"/>
      <c r="K275" s="12"/>
      <c r="L275" s="1"/>
      <c r="M275" s="1"/>
      <c r="N275" s="1"/>
      <c r="O275" s="1"/>
      <c r="P275" s="1"/>
      <c r="Q275" s="1"/>
    </row>
    <row r="276" spans="1:17" x14ac:dyDescent="0.25">
      <c r="A276" s="1"/>
      <c r="B276" s="1"/>
      <c r="C276" s="1"/>
      <c r="D276" s="1"/>
      <c r="E276" s="1"/>
      <c r="F276" s="1"/>
      <c r="G276" s="1"/>
      <c r="H276" s="12"/>
      <c r="I276" s="1"/>
      <c r="J276" s="1"/>
      <c r="K276" s="12"/>
      <c r="L276" s="1"/>
      <c r="M276" s="1"/>
      <c r="N276" s="1"/>
      <c r="O276" s="1"/>
      <c r="P276" s="1"/>
      <c r="Q276" s="1"/>
    </row>
    <row r="277" spans="1:17" x14ac:dyDescent="0.25">
      <c r="A277" s="1"/>
      <c r="B277" s="1"/>
      <c r="C277" s="1"/>
      <c r="D277" s="1"/>
      <c r="E277" s="1"/>
      <c r="F277" s="1"/>
      <c r="G277" s="1"/>
      <c r="H277" s="12"/>
      <c r="I277" s="1"/>
      <c r="J277" s="1"/>
      <c r="K277" s="12"/>
      <c r="L277" s="1"/>
      <c r="M277" s="1"/>
      <c r="N277" s="1"/>
      <c r="O277" s="1"/>
      <c r="P277" s="1"/>
      <c r="Q277" s="1"/>
    </row>
    <row r="278" spans="1:17" x14ac:dyDescent="0.25">
      <c r="A278" s="1"/>
      <c r="B278" s="1"/>
      <c r="C278" s="1"/>
      <c r="D278" s="1"/>
      <c r="E278" s="1"/>
      <c r="F278" s="1"/>
      <c r="G278" s="1"/>
      <c r="H278" s="12"/>
      <c r="I278" s="1"/>
      <c r="J278" s="1"/>
      <c r="K278" s="12"/>
      <c r="L278" s="1"/>
      <c r="M278" s="1"/>
      <c r="N278" s="1"/>
      <c r="O278" s="1"/>
      <c r="P278" s="1"/>
      <c r="Q278" s="1"/>
    </row>
    <row r="279" spans="1:17" x14ac:dyDescent="0.25">
      <c r="A279" s="1"/>
      <c r="B279" s="1"/>
      <c r="C279" s="1"/>
      <c r="D279" s="1"/>
      <c r="E279" s="1"/>
      <c r="F279" s="1"/>
      <c r="G279" s="1"/>
      <c r="H279" s="12"/>
      <c r="I279" s="1"/>
      <c r="J279" s="1"/>
      <c r="K279" s="12"/>
      <c r="L279" s="1"/>
      <c r="M279" s="1"/>
      <c r="N279" s="1"/>
      <c r="O279" s="1"/>
      <c r="P279" s="1"/>
      <c r="Q279" s="1"/>
    </row>
    <row r="280" spans="1:17" x14ac:dyDescent="0.25">
      <c r="A280" s="1"/>
      <c r="B280" s="1"/>
      <c r="C280" s="1"/>
      <c r="D280" s="1"/>
      <c r="E280" s="1"/>
      <c r="F280" s="1"/>
      <c r="G280" s="1"/>
      <c r="H280" s="12"/>
      <c r="I280" s="1"/>
      <c r="J280" s="1"/>
      <c r="K280" s="12"/>
      <c r="L280" s="1"/>
      <c r="M280" s="1"/>
      <c r="N280" s="1"/>
      <c r="O280" s="1"/>
      <c r="P280" s="1"/>
      <c r="Q280" s="1"/>
    </row>
    <row r="281" spans="1:17" x14ac:dyDescent="0.25">
      <c r="A281" s="1"/>
      <c r="B281" s="1"/>
      <c r="C281" s="1"/>
      <c r="D281" s="1"/>
      <c r="E281" s="1"/>
      <c r="F281" s="1"/>
      <c r="G281" s="1"/>
      <c r="H281" s="12"/>
      <c r="I281" s="1"/>
      <c r="J281" s="1"/>
      <c r="K281" s="12"/>
      <c r="L281" s="1"/>
      <c r="M281" s="1"/>
      <c r="N281" s="1"/>
      <c r="O281" s="1"/>
      <c r="P281" s="1"/>
      <c r="Q281" s="1"/>
    </row>
    <row r="282" spans="1:17" x14ac:dyDescent="0.25">
      <c r="A282" s="1"/>
      <c r="B282" s="1"/>
      <c r="C282" s="1"/>
      <c r="D282" s="1"/>
      <c r="E282" s="1"/>
      <c r="F282" s="1"/>
      <c r="G282" s="1"/>
      <c r="H282" s="12"/>
      <c r="I282" s="1"/>
      <c r="J282" s="1"/>
      <c r="K282" s="12"/>
      <c r="L282" s="1"/>
      <c r="M282" s="1"/>
      <c r="N282" s="1"/>
      <c r="O282" s="1"/>
      <c r="P282" s="1"/>
      <c r="Q282" s="1"/>
    </row>
    <row r="283" spans="1:17" x14ac:dyDescent="0.25">
      <c r="A283" s="1"/>
      <c r="B283" s="1"/>
      <c r="C283" s="1"/>
      <c r="D283" s="1"/>
      <c r="E283" s="1"/>
      <c r="F283" s="1"/>
      <c r="G283" s="1"/>
      <c r="H283" s="12"/>
      <c r="I283" s="1"/>
      <c r="J283" s="1"/>
      <c r="K283" s="12"/>
      <c r="L283" s="1"/>
      <c r="M283" s="1"/>
      <c r="N283" s="1"/>
      <c r="O283" s="1"/>
      <c r="P283" s="1"/>
      <c r="Q283" s="1"/>
    </row>
    <row r="284" spans="1:17" x14ac:dyDescent="0.25">
      <c r="A284" s="1"/>
      <c r="B284" s="1"/>
      <c r="C284" s="1"/>
      <c r="D284" s="1"/>
      <c r="E284" s="1"/>
      <c r="F284" s="1"/>
      <c r="G284" s="1"/>
      <c r="H284" s="12"/>
      <c r="I284" s="1"/>
      <c r="J284" s="1"/>
      <c r="K284" s="12"/>
      <c r="L284" s="1"/>
      <c r="M284" s="1"/>
      <c r="N284" s="1"/>
      <c r="O284" s="1"/>
      <c r="P284" s="1"/>
      <c r="Q284" s="1"/>
    </row>
    <row r="285" spans="1:17" x14ac:dyDescent="0.25">
      <c r="A285" s="1"/>
      <c r="B285" s="1"/>
      <c r="C285" s="1"/>
      <c r="D285" s="1"/>
      <c r="E285" s="1"/>
      <c r="F285" s="1"/>
      <c r="G285" s="1"/>
      <c r="H285" s="12"/>
      <c r="I285" s="1"/>
      <c r="J285" s="1"/>
      <c r="K285" s="12"/>
      <c r="L285" s="1"/>
      <c r="M285" s="1"/>
      <c r="N285" s="1"/>
      <c r="O285" s="1"/>
      <c r="P285" s="1"/>
      <c r="Q285" s="1"/>
    </row>
    <row r="286" spans="1:17" x14ac:dyDescent="0.25">
      <c r="A286" s="1"/>
      <c r="B286" s="1"/>
      <c r="C286" s="1"/>
      <c r="D286" s="1"/>
      <c r="E286" s="1"/>
      <c r="F286" s="1"/>
      <c r="G286" s="1"/>
      <c r="H286" s="12"/>
      <c r="I286" s="1"/>
      <c r="J286" s="1"/>
      <c r="K286" s="12"/>
      <c r="L286" s="1"/>
      <c r="M286" s="1"/>
      <c r="N286" s="1"/>
      <c r="O286" s="1"/>
      <c r="P286" s="1"/>
      <c r="Q286" s="1"/>
    </row>
    <row r="287" spans="1:17" x14ac:dyDescent="0.25">
      <c r="A287" s="1"/>
      <c r="B287" s="1"/>
      <c r="C287" s="1"/>
      <c r="D287" s="1"/>
      <c r="E287" s="1"/>
      <c r="F287" s="1"/>
      <c r="G287" s="1"/>
      <c r="H287" s="12"/>
      <c r="I287" s="1"/>
      <c r="J287" s="1"/>
      <c r="K287" s="12"/>
      <c r="L287" s="1"/>
      <c r="M287" s="1"/>
      <c r="N287" s="1"/>
      <c r="O287" s="1"/>
      <c r="P287" s="1"/>
      <c r="Q287" s="1"/>
    </row>
    <row r="288" spans="1:17" x14ac:dyDescent="0.25">
      <c r="A288" s="1"/>
      <c r="B288" s="1"/>
      <c r="C288" s="1"/>
      <c r="D288" s="1"/>
      <c r="E288" s="1"/>
      <c r="F288" s="1"/>
      <c r="G288" s="1"/>
      <c r="H288" s="12"/>
      <c r="I288" s="1"/>
      <c r="J288" s="1"/>
      <c r="K288" s="12"/>
      <c r="L288" s="1"/>
      <c r="M288" s="1"/>
      <c r="N288" s="1"/>
      <c r="O288" s="1"/>
      <c r="P288" s="1"/>
      <c r="Q288" s="1"/>
    </row>
    <row r="289" spans="1:17" x14ac:dyDescent="0.25">
      <c r="A289" s="1"/>
      <c r="B289" s="1"/>
      <c r="C289" s="1"/>
      <c r="D289" s="1"/>
      <c r="E289" s="1"/>
      <c r="F289" s="1"/>
      <c r="G289" s="1"/>
      <c r="H289" s="12"/>
      <c r="I289" s="1"/>
      <c r="J289" s="1"/>
      <c r="K289" s="12"/>
      <c r="L289" s="1"/>
      <c r="M289" s="1"/>
      <c r="N289" s="1"/>
      <c r="O289" s="1"/>
      <c r="P289" s="1"/>
      <c r="Q289" s="1"/>
    </row>
    <row r="290" spans="1:17" x14ac:dyDescent="0.25">
      <c r="A290" s="1"/>
      <c r="B290" s="1"/>
      <c r="C290" s="1"/>
      <c r="D290" s="1"/>
      <c r="E290" s="1"/>
      <c r="F290" s="1"/>
      <c r="G290" s="1"/>
      <c r="H290" s="12"/>
      <c r="I290" s="1"/>
      <c r="J290" s="1"/>
      <c r="K290" s="12"/>
      <c r="L290" s="1"/>
      <c r="M290" s="1"/>
      <c r="N290" s="1"/>
      <c r="O290" s="1"/>
      <c r="P290" s="1"/>
      <c r="Q290" s="1"/>
    </row>
    <row r="291" spans="1:17" x14ac:dyDescent="0.25">
      <c r="A291" s="1"/>
      <c r="B291" s="1"/>
      <c r="C291" s="1"/>
      <c r="D291" s="1"/>
      <c r="E291" s="1"/>
      <c r="F291" s="1"/>
      <c r="G291" s="1"/>
      <c r="H291" s="12"/>
      <c r="I291" s="1"/>
      <c r="J291" s="1"/>
      <c r="K291" s="12"/>
      <c r="L291" s="1"/>
      <c r="M291" s="1"/>
      <c r="N291" s="1"/>
      <c r="O291" s="1"/>
      <c r="P291" s="1"/>
      <c r="Q291" s="1"/>
    </row>
    <row r="292" spans="1:17" x14ac:dyDescent="0.25">
      <c r="A292" s="1"/>
      <c r="B292" s="1"/>
      <c r="C292" s="1"/>
      <c r="D292" s="1"/>
      <c r="E292" s="1"/>
      <c r="F292" s="1"/>
      <c r="G292" s="1"/>
      <c r="H292" s="12"/>
      <c r="I292" s="1"/>
      <c r="J292" s="1"/>
      <c r="K292" s="12"/>
      <c r="L292" s="1"/>
      <c r="M292" s="1"/>
      <c r="N292" s="1"/>
      <c r="O292" s="1"/>
      <c r="P292" s="1"/>
      <c r="Q292" s="1"/>
    </row>
    <row r="293" spans="1:17" x14ac:dyDescent="0.25">
      <c r="A293" s="1"/>
      <c r="B293" s="1"/>
      <c r="C293" s="1"/>
      <c r="D293" s="1"/>
      <c r="E293" s="1"/>
      <c r="F293" s="1"/>
      <c r="G293" s="1"/>
      <c r="H293" s="12"/>
      <c r="I293" s="1"/>
      <c r="J293" s="1"/>
      <c r="K293" s="12"/>
      <c r="L293" s="1"/>
      <c r="M293" s="1"/>
      <c r="N293" s="1"/>
      <c r="O293" s="1"/>
      <c r="P293" s="1"/>
      <c r="Q293" s="1"/>
    </row>
    <row r="294" spans="1:17" x14ac:dyDescent="0.25">
      <c r="A294" s="1"/>
      <c r="B294" s="1"/>
      <c r="C294" s="1"/>
      <c r="D294" s="1"/>
      <c r="E294" s="1"/>
      <c r="F294" s="1"/>
      <c r="G294" s="1"/>
      <c r="H294" s="12"/>
      <c r="I294" s="1"/>
      <c r="J294" s="1"/>
      <c r="K294" s="12"/>
      <c r="L294" s="1"/>
      <c r="M294" s="1"/>
      <c r="N294" s="1"/>
      <c r="O294" s="1"/>
      <c r="P294" s="1"/>
      <c r="Q294" s="1"/>
    </row>
    <row r="295" spans="1:17" x14ac:dyDescent="0.25">
      <c r="A295" s="1"/>
      <c r="B295" s="1"/>
      <c r="C295" s="1"/>
      <c r="D295" s="1"/>
      <c r="E295" s="1"/>
      <c r="F295" s="1"/>
      <c r="G295" s="1"/>
      <c r="H295" s="12"/>
      <c r="I295" s="1"/>
      <c r="J295" s="1"/>
      <c r="K295" s="12"/>
      <c r="L295" s="1"/>
      <c r="M295" s="1"/>
      <c r="N295" s="1"/>
      <c r="O295" s="1"/>
      <c r="P295" s="1"/>
      <c r="Q295" s="1"/>
    </row>
    <row r="296" spans="1:17" x14ac:dyDescent="0.25">
      <c r="A296" s="1"/>
      <c r="B296" s="1"/>
      <c r="C296" s="1"/>
      <c r="D296" s="1"/>
      <c r="E296" s="1"/>
      <c r="F296" s="1"/>
      <c r="G296" s="1"/>
      <c r="H296" s="12"/>
      <c r="I296" s="1"/>
      <c r="J296" s="1"/>
      <c r="K296" s="12"/>
      <c r="L296" s="1"/>
      <c r="M296" s="1"/>
      <c r="N296" s="1"/>
      <c r="O296" s="1"/>
      <c r="P296" s="1"/>
      <c r="Q296" s="1"/>
    </row>
    <row r="297" spans="1:17" x14ac:dyDescent="0.25">
      <c r="A297" s="1"/>
      <c r="B297" s="1"/>
      <c r="C297" s="1"/>
      <c r="D297" s="1"/>
      <c r="E297" s="1"/>
      <c r="F297" s="1"/>
      <c r="G297" s="1"/>
      <c r="H297" s="12"/>
      <c r="I297" s="1"/>
      <c r="J297" s="1"/>
      <c r="K297" s="12"/>
      <c r="L297" s="1"/>
      <c r="M297" s="1"/>
      <c r="N297" s="1"/>
      <c r="O297" s="1"/>
      <c r="P297" s="1"/>
      <c r="Q297" s="1"/>
    </row>
    <row r="298" spans="1:17" x14ac:dyDescent="0.25">
      <c r="A298" s="1"/>
      <c r="B298" s="1"/>
      <c r="C298" s="1"/>
      <c r="D298" s="1"/>
      <c r="E298" s="1"/>
      <c r="F298" s="1"/>
      <c r="G298" s="1"/>
      <c r="H298" s="12"/>
      <c r="I298" s="1"/>
      <c r="J298" s="1"/>
      <c r="K298" s="12"/>
      <c r="L298" s="1"/>
      <c r="M298" s="1"/>
      <c r="N298" s="1"/>
      <c r="O298" s="1"/>
      <c r="P298" s="1"/>
      <c r="Q298" s="1"/>
    </row>
    <row r="299" spans="1:17" x14ac:dyDescent="0.25">
      <c r="A299" s="1"/>
      <c r="B299" s="1"/>
      <c r="C299" s="1"/>
      <c r="D299" s="1"/>
      <c r="E299" s="1"/>
      <c r="F299" s="1"/>
      <c r="G299" s="1"/>
      <c r="H299" s="12"/>
      <c r="I299" s="1"/>
      <c r="J299" s="1"/>
      <c r="K299" s="12"/>
      <c r="L299" s="1"/>
      <c r="M299" s="1"/>
      <c r="N299" s="1"/>
      <c r="O299" s="1"/>
      <c r="P299" s="1"/>
      <c r="Q299" s="1"/>
    </row>
    <row r="300" spans="1:17" x14ac:dyDescent="0.25">
      <c r="A300" s="1"/>
      <c r="B300" s="1"/>
      <c r="C300" s="1"/>
      <c r="D300" s="1"/>
      <c r="E300" s="1"/>
      <c r="F300" s="1"/>
      <c r="G300" s="1"/>
      <c r="H300" s="12"/>
      <c r="I300" s="1"/>
      <c r="J300" s="1"/>
      <c r="K300" s="12"/>
      <c r="L300" s="1"/>
      <c r="M300" s="1"/>
      <c r="N300" s="1"/>
      <c r="O300" s="1"/>
      <c r="P300" s="1"/>
      <c r="Q300" s="1"/>
    </row>
    <row r="301" spans="1:17" x14ac:dyDescent="0.25">
      <c r="A301" s="1"/>
      <c r="B301" s="1"/>
      <c r="C301" s="1"/>
      <c r="D301" s="1"/>
      <c r="E301" s="1"/>
      <c r="F301" s="1"/>
      <c r="G301" s="1"/>
      <c r="H301" s="12"/>
      <c r="I301" s="1"/>
      <c r="J301" s="1"/>
      <c r="K301" s="12"/>
      <c r="L301" s="1"/>
      <c r="M301" s="1"/>
      <c r="N301" s="1"/>
      <c r="O301" s="1"/>
      <c r="P301" s="1"/>
      <c r="Q301" s="1"/>
    </row>
    <row r="302" spans="1:17" x14ac:dyDescent="0.25">
      <c r="A302" s="1"/>
      <c r="B302" s="1"/>
      <c r="C302" s="1"/>
      <c r="D302" s="1"/>
      <c r="E302" s="1"/>
      <c r="F302" s="1"/>
      <c r="G302" s="1"/>
      <c r="H302" s="12"/>
      <c r="I302" s="1"/>
      <c r="J302" s="1"/>
      <c r="K302" s="12"/>
      <c r="L302" s="1"/>
      <c r="M302" s="1"/>
      <c r="N302" s="1"/>
      <c r="O302" s="1"/>
      <c r="P302" s="1"/>
      <c r="Q302" s="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datos!$C$1:$C$1133</xm:f>
          </x14:formula1>
          <xm:sqref>G2:G302 J2:J302</xm:sqref>
        </x14:dataValidation>
        <x14:dataValidation type="list" allowBlank="1" showInputMessage="1" showErrorMessage="1" xr:uid="{00000000-0002-0000-0400-000001000000}">
          <x14:formula1>
            <xm:f>datos!$B$1:$B$33</xm:f>
          </x14:formula1>
          <xm:sqref>F2:F302 I2:I302</xm:sqref>
        </x14:dataValidation>
        <x14:dataValidation type="list" allowBlank="1" showInputMessage="1" showErrorMessage="1" xr:uid="{00000000-0002-0000-0400-000002000000}">
          <x14:formula1>
            <xm:f>datos!$A$1:$A$2</xm:f>
          </x14:formula1>
          <xm:sqref>Q2:Q302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74"/>
  <sheetViews>
    <sheetView tabSelected="1" workbookViewId="0">
      <pane ySplit="1" topLeftCell="A2" activePane="bottomLeft" state="frozen"/>
      <selection activeCell="B1" sqref="B1"/>
      <selection pane="bottomLeft" activeCell="S2" sqref="S2:S263"/>
    </sheetView>
  </sheetViews>
  <sheetFormatPr baseColWidth="10" defaultRowHeight="15" x14ac:dyDescent="0.25"/>
  <cols>
    <col min="1" max="1" width="15.42578125" bestFit="1" customWidth="1"/>
    <col min="2" max="2" width="26.7109375" customWidth="1"/>
    <col min="3" max="3" width="22.140625" customWidth="1"/>
    <col min="4" max="4" width="26.7109375" customWidth="1"/>
    <col min="5" max="5" width="32.140625" customWidth="1"/>
    <col min="6" max="6" width="24.85546875" customWidth="1"/>
    <col min="7" max="7" width="24.28515625" customWidth="1"/>
    <col min="8" max="8" width="19.85546875" customWidth="1"/>
    <col min="9" max="9" width="15.85546875" bestFit="1" customWidth="1"/>
    <col min="10" max="10" width="18.7109375" customWidth="1"/>
    <col min="11" max="11" width="17" customWidth="1"/>
    <col min="12" max="12" width="10.42578125" customWidth="1"/>
    <col min="13" max="13" width="9.28515625" customWidth="1"/>
    <col min="14" max="14" width="9.5703125" bestFit="1" customWidth="1"/>
    <col min="15" max="15" width="22" customWidth="1"/>
    <col min="16" max="16" width="22.28515625" customWidth="1"/>
    <col min="17" max="18" width="18.28515625" customWidth="1"/>
  </cols>
  <sheetData>
    <row r="1" spans="1:19" x14ac:dyDescent="0.2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3459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27</v>
      </c>
      <c r="R1" s="3" t="s">
        <v>12</v>
      </c>
    </row>
    <row r="2" spans="1:19" x14ac:dyDescent="0.25">
      <c r="A2" s="1" t="s">
        <v>2319</v>
      </c>
      <c r="B2" s="1" t="s">
        <v>2383</v>
      </c>
      <c r="C2" s="1" t="s">
        <v>1139</v>
      </c>
      <c r="D2" s="1" t="s">
        <v>2398</v>
      </c>
      <c r="E2" s="1" t="s">
        <v>1213</v>
      </c>
      <c r="F2" s="1" t="s">
        <v>1235</v>
      </c>
      <c r="G2" s="1" t="s">
        <v>2407</v>
      </c>
      <c r="H2" s="1" t="s">
        <v>3894</v>
      </c>
      <c r="I2" s="1" t="s">
        <v>2633</v>
      </c>
      <c r="J2" s="1" t="s">
        <v>3134</v>
      </c>
      <c r="K2" s="5">
        <v>652</v>
      </c>
      <c r="L2" s="1" t="s">
        <v>2894</v>
      </c>
      <c r="M2" s="5">
        <v>2010</v>
      </c>
      <c r="N2" s="5">
        <v>2499</v>
      </c>
      <c r="O2" s="1" t="s">
        <v>3386</v>
      </c>
      <c r="P2" s="1" t="s">
        <v>3386</v>
      </c>
      <c r="Q2" s="5">
        <v>2</v>
      </c>
      <c r="R2" s="5">
        <v>13379047</v>
      </c>
      <c r="S2" s="23" t="str">
        <f>"((asociadoId = '"&amp;R2&amp;"'), (tipoVehiculo = '"&amp;A2&amp;"'), (tipoReferenciaVehiculo = '"&amp;B2&amp;"'), (tipoMarcaVehiculo = '"&amp;C2&amp;"'), (tipoCarroseriaVehiculo = UPPER('"&amp;D2&amp;"')), (tipoColorVehiculo = '"&amp;E2&amp;"'), (tipoCombustibleVehiculo = '"&amp;F2&amp;"'), (tipoModalidadVehiculo = '"&amp;G2&amp;"'), (agencia = '"&amp;H2&amp;"'),'A','"&amp;I2&amp;"','"&amp;K2&amp;"','"&amp;L2&amp;"','"&amp;M2&amp;"','"&amp;N2&amp;"','"&amp;O2&amp;"','"&amp;P2&amp;"','"&amp;Q2&amp;"', CURRENT_TIMESTAMP, CURRENT_TIMESTAMP),"</f>
        <v>((asociadoId = '13379047'), (tipoVehiculo = 'CAMIONETA'), (tipoReferenciaVehiculo = 'BT-50'), (tipoMarcaVehiculo = 'MAZDA'), (tipoCarroseriaVehiculo = UPPER('Cabinado')), (tipoColorVehiculo = 'VERDE BLANCO'), (tipoCombustibleVehiculo = 'ACPM'), (tipoModalidadVehiculo = 'MIXTO'), (agencia = 'AGENCIA MERCADO'),'A','2016-12-29','652','SQC473','2010','2499','9FJUN84W9A0101627','9FJUN84W9A0101627','2', CURRENT_TIMESTAMP, CURRENT_TIMESTAMP),</v>
      </c>
    </row>
    <row r="3" spans="1:19" x14ac:dyDescent="0.25">
      <c r="A3" s="1" t="s">
        <v>2316</v>
      </c>
      <c r="B3" s="1">
        <v>4700</v>
      </c>
      <c r="C3" s="1" t="s">
        <v>1136</v>
      </c>
      <c r="D3" s="1" t="s">
        <v>2394</v>
      </c>
      <c r="E3" s="1" t="s">
        <v>1215</v>
      </c>
      <c r="F3" s="1" t="s">
        <v>1235</v>
      </c>
      <c r="G3" s="1" t="s">
        <v>2405</v>
      </c>
      <c r="H3" s="1" t="s">
        <v>3894</v>
      </c>
      <c r="I3" s="1" t="s">
        <v>2609</v>
      </c>
      <c r="J3" s="5" t="s">
        <v>3111</v>
      </c>
      <c r="K3" s="5">
        <v>923</v>
      </c>
      <c r="L3" s="1" t="s">
        <v>2865</v>
      </c>
      <c r="M3" s="5">
        <v>2000</v>
      </c>
      <c r="N3" s="5">
        <v>4700</v>
      </c>
      <c r="O3" s="1" t="s">
        <v>3357</v>
      </c>
      <c r="P3" s="1" t="s">
        <v>3394</v>
      </c>
      <c r="Q3" s="5">
        <v>2</v>
      </c>
      <c r="R3" s="5">
        <v>13168388</v>
      </c>
      <c r="S3" s="23" t="str">
        <f t="shared" ref="S3:S66" si="0">"((asociadoId = '"&amp;R3&amp;"'), (tipoVehiculo = '"&amp;A3&amp;"'), (tipoReferenciaVehiculo = '"&amp;B3&amp;"'), (tipoMarcaVehiculo = '"&amp;C3&amp;"'), (tipoCarroseriaVehiculo = UPPER('"&amp;D3&amp;"')), (tipoColorVehiculo = '"&amp;E3&amp;"'), (tipoCombustibleVehiculo = '"&amp;F3&amp;"'), (tipoModalidadVehiculo = '"&amp;G3&amp;"'), (agencia = '"&amp;H3&amp;"'),'A','"&amp;I3&amp;"','"&amp;K3&amp;"','"&amp;L3&amp;"','"&amp;M3&amp;"','"&amp;N3&amp;"','"&amp;O3&amp;"','"&amp;P3&amp;"','"&amp;Q3&amp;"', CURRENT_TIMESTAMP, CURRENT_TIMESTAMP),"</f>
        <v>((asociadoId = '13168388'), (tipoVehiculo = 'BUS'), (tipoReferenciaVehiculo = '4700'), (tipoMarcaVehiculo = 'INTERNATIONAL'), (tipoCarroseriaVehiculo = UPPER('Cerrado')), (tipoColorVehiculo = 'BLANCO VERDE'), (tipoCombustibleVehiculo = 'ACPM'), (tipoModalidadVehiculo = 'INTERMUNICIPAL'), (agencia = 'AGENCIA MERCADO'),'A','2014-01-23','923','SKI757','2000','4700','YH243989','1HTSCAAN8YH243989','2', CURRENT_TIMESTAMP, CURRENT_TIMESTAMP),</v>
      </c>
    </row>
    <row r="4" spans="1:19" x14ac:dyDescent="0.25">
      <c r="A4" s="1" t="s">
        <v>2319</v>
      </c>
      <c r="B4" s="1" t="s">
        <v>2331</v>
      </c>
      <c r="C4" s="1" t="s">
        <v>1120</v>
      </c>
      <c r="D4" s="1" t="s">
        <v>2398</v>
      </c>
      <c r="E4" s="1" t="s">
        <v>1210</v>
      </c>
      <c r="F4" s="1" t="s">
        <v>1235</v>
      </c>
      <c r="G4" s="1" t="s">
        <v>2405</v>
      </c>
      <c r="H4" s="1" t="s">
        <v>3635</v>
      </c>
      <c r="I4" s="1" t="s">
        <v>2486</v>
      </c>
      <c r="J4" s="5" t="s">
        <v>2983</v>
      </c>
      <c r="K4" s="5">
        <v>401</v>
      </c>
      <c r="L4" s="1" t="s">
        <v>2724</v>
      </c>
      <c r="M4" s="5">
        <v>2009</v>
      </c>
      <c r="N4" s="5">
        <v>3000</v>
      </c>
      <c r="O4" s="1" t="s">
        <v>3222</v>
      </c>
      <c r="P4" s="1" t="s">
        <v>3222</v>
      </c>
      <c r="Q4" s="5">
        <v>2</v>
      </c>
      <c r="R4" s="5">
        <v>1091663593</v>
      </c>
      <c r="S4" s="23" t="str">
        <f t="shared" si="0"/>
        <v>((asociadoId = '1091663593'), (tipoVehiculo = 'CAMIONETA'), (tipoReferenciaVehiculo = 'URBAN DIESEL'), (tipoMarcaVehiculo = 'NISSAN'), (tipoCarroseriaVehiculo = UPPER('Cabinado')), (tipoColorVehiculo = 'BLANCO'), (tipoCombustibleVehiculo = 'ACPM'), (tipoModalidadVehiculo = 'INTERMUNICIPAL'), (agencia = 'OFICINA PARQUE'),'A','2009-02-17','401','UUA681','2009','3000','JN1MG4E25Z0781996','JN1MG4E25Z0781996','2', CURRENT_TIMESTAMP, CURRENT_TIMESTAMP),</v>
      </c>
    </row>
    <row r="5" spans="1:19" x14ac:dyDescent="0.25">
      <c r="A5" s="1" t="s">
        <v>2317</v>
      </c>
      <c r="B5" s="1" t="s">
        <v>2333</v>
      </c>
      <c r="C5" s="1" t="s">
        <v>1126</v>
      </c>
      <c r="D5" s="1" t="s">
        <v>2394</v>
      </c>
      <c r="E5" s="1" t="s">
        <v>1215</v>
      </c>
      <c r="F5" s="1" t="s">
        <v>1235</v>
      </c>
      <c r="G5" s="1" t="s">
        <v>2405</v>
      </c>
      <c r="H5" s="1" t="s">
        <v>3894</v>
      </c>
      <c r="I5" s="1" t="s">
        <v>2532</v>
      </c>
      <c r="J5" s="5" t="s">
        <v>3031</v>
      </c>
      <c r="K5" s="5">
        <v>458</v>
      </c>
      <c r="L5" s="1" t="s">
        <v>2776</v>
      </c>
      <c r="M5" s="5">
        <v>1995</v>
      </c>
      <c r="N5" s="5">
        <v>5800</v>
      </c>
      <c r="O5" s="1" t="s">
        <v>3274</v>
      </c>
      <c r="P5" s="1" t="s">
        <v>3274</v>
      </c>
      <c r="Q5" s="5">
        <v>2</v>
      </c>
      <c r="R5" s="5">
        <v>1091663593</v>
      </c>
      <c r="S5" s="23" t="str">
        <f t="shared" si="0"/>
        <v>((asociadoId = '1091663593'), (tipoVehiculo = 'MICROBUS'), (tipoReferenciaVehiculo = 'E-350'), (tipoMarcaVehiculo = 'FORD'), (tipoCarroseriaVehiculo = UPPER('Cerrado')), (tipoColorVehiculo = 'BLANCO VERDE'), (tipoCombustibleVehiculo = 'ACPM'), (tipoModalidadVehiculo = 'INTERMUNICIPAL'), (agencia = 'AGENCIA MERCADO'),'A','2007-11-26','458','UUA411','1995','5800','1FTJS34H5SHB08411','1FTJS34H5SHB08411','2', CURRENT_TIMESTAMP, CURRENT_TIMESTAMP),</v>
      </c>
    </row>
    <row r="6" spans="1:19" x14ac:dyDescent="0.25">
      <c r="A6" s="1" t="s">
        <v>2318</v>
      </c>
      <c r="B6" s="1" t="s">
        <v>1181</v>
      </c>
      <c r="C6" s="1" t="s">
        <v>1124</v>
      </c>
      <c r="D6" s="1" t="s">
        <v>2396</v>
      </c>
      <c r="E6" s="1" t="s">
        <v>1216</v>
      </c>
      <c r="F6" s="1" t="s">
        <v>1236</v>
      </c>
      <c r="G6" s="1" t="s">
        <v>2404</v>
      </c>
      <c r="H6" s="1" t="s">
        <v>3634</v>
      </c>
      <c r="I6" s="1" t="s">
        <v>2470</v>
      </c>
      <c r="J6" s="1" t="s">
        <v>2966</v>
      </c>
      <c r="K6" s="5">
        <v>239</v>
      </c>
      <c r="L6" s="1" t="s">
        <v>2707</v>
      </c>
      <c r="M6" s="5">
        <v>2007</v>
      </c>
      <c r="N6" s="5">
        <v>999</v>
      </c>
      <c r="O6" s="1" t="s">
        <v>3205</v>
      </c>
      <c r="P6" s="1" t="s">
        <v>3205</v>
      </c>
      <c r="Q6" s="5">
        <v>2</v>
      </c>
      <c r="R6" s="5">
        <v>5453965</v>
      </c>
      <c r="S6" s="23" t="str">
        <f t="shared" si="0"/>
        <v>((asociadoId = '5453965'), (tipoVehiculo = 'AUTOMÓVIL'), (tipoReferenciaVehiculo = 'ATOS PRIME GL'), (tipoMarcaVehiculo = 'HYUNDAI'), (tipoCarroseriaVehiculo = UPPER('Hatch-Back')), (tipoColorVehiculo = 'AMARILLO'), (tipoCombustibleVehiculo = 'GASOLINA'), (tipoModalidadVehiculo = 'COLECTIVO'), (agencia = 'OFICINA LA ONDINA'),'A','2012-06-07','239','WHM644','2007','999','MALAB51GP7M011775','MALAB51GP7M011775','2', CURRENT_TIMESTAMP, CURRENT_TIMESTAMP),</v>
      </c>
    </row>
    <row r="7" spans="1:19" x14ac:dyDescent="0.25">
      <c r="A7" s="1" t="s">
        <v>2317</v>
      </c>
      <c r="B7" s="1" t="s">
        <v>2333</v>
      </c>
      <c r="C7" s="1" t="s">
        <v>1126</v>
      </c>
      <c r="D7" s="1" t="s">
        <v>2394</v>
      </c>
      <c r="E7" s="1" t="s">
        <v>1215</v>
      </c>
      <c r="F7" s="1" t="s">
        <v>1235</v>
      </c>
      <c r="G7" s="1" t="s">
        <v>2405</v>
      </c>
      <c r="H7" s="1" t="s">
        <v>3894</v>
      </c>
      <c r="I7" s="1" t="s">
        <v>2533</v>
      </c>
      <c r="J7" s="5">
        <v>232995</v>
      </c>
      <c r="K7" s="5">
        <v>459</v>
      </c>
      <c r="L7" s="1" t="s">
        <v>2777</v>
      </c>
      <c r="M7" s="5">
        <v>1994</v>
      </c>
      <c r="N7" s="5">
        <v>5400</v>
      </c>
      <c r="O7" s="1" t="s">
        <v>3275</v>
      </c>
      <c r="P7" s="1" t="s">
        <v>3275</v>
      </c>
      <c r="Q7" s="5">
        <v>2</v>
      </c>
      <c r="R7" s="5">
        <v>9716611</v>
      </c>
      <c r="S7" s="23" t="str">
        <f t="shared" si="0"/>
        <v>((asociadoId = '9716611'), (tipoVehiculo = 'MICROBUS'), (tipoReferenciaVehiculo = 'E-350'), (tipoMarcaVehiculo = 'FORD'), (tipoCarroseriaVehiculo = UPPER('Cerrado')), (tipoColorVehiculo = 'BLANCO VERDE'), (tipoCombustibleVehiculo = 'ACPM'), (tipoModalidadVehiculo = 'INTERMUNICIPAL'), (agencia = 'AGENCIA MERCADO'),'A','2005-07-12','459','WTG955','1994','5400','1FBJS31M1RHA53715','1FBJS31M1RHA53715','2', CURRENT_TIMESTAMP, CURRENT_TIMESTAMP),</v>
      </c>
    </row>
    <row r="8" spans="1:19" x14ac:dyDescent="0.25">
      <c r="A8" s="1" t="s">
        <v>2318</v>
      </c>
      <c r="B8" s="1" t="s">
        <v>1194</v>
      </c>
      <c r="C8" s="1" t="s">
        <v>1125</v>
      </c>
      <c r="D8" s="1" t="s">
        <v>2395</v>
      </c>
      <c r="E8" s="1" t="s">
        <v>1215</v>
      </c>
      <c r="F8" s="1" t="s">
        <v>1236</v>
      </c>
      <c r="G8" s="1" t="s">
        <v>2405</v>
      </c>
      <c r="H8" s="1" t="s">
        <v>3635</v>
      </c>
      <c r="I8" s="1" t="s">
        <v>2479</v>
      </c>
      <c r="J8" s="1" t="s">
        <v>2975</v>
      </c>
      <c r="K8" s="5">
        <v>352</v>
      </c>
      <c r="L8" s="1" t="s">
        <v>2716</v>
      </c>
      <c r="M8" s="5">
        <v>1999</v>
      </c>
      <c r="N8" s="5">
        <v>1498</v>
      </c>
      <c r="O8" s="1" t="s">
        <v>3214</v>
      </c>
      <c r="P8" s="1" t="s">
        <v>3214</v>
      </c>
      <c r="Q8" s="5">
        <v>2</v>
      </c>
      <c r="R8" s="5">
        <v>5459071</v>
      </c>
      <c r="S8" s="23" t="str">
        <f t="shared" si="0"/>
        <v>((asociadoId = '5459071'), (tipoVehiculo = 'AUTOMÓVIL'), (tipoReferenciaVehiculo = 'CIELO BX'), (tipoMarcaVehiculo = 'DAEWOO'), (tipoCarroseriaVehiculo = UPPER('Sedán')), (tipoColorVehiculo = 'BLANCO VERDE'), (tipoCombustibleVehiculo = 'GASOLINA'), (tipoModalidadVehiculo = 'INTERMUNICIPAL'), (agencia = 'OFICINA PARQUE'),'A','2010-08-24','352','UUA518','1999','1498','KLATF19Y1XB225380','KLATF19Y1XB225380','2', CURRENT_TIMESTAMP, CURRENT_TIMESTAMP),</v>
      </c>
    </row>
    <row r="9" spans="1:19" x14ac:dyDescent="0.25">
      <c r="A9" s="1" t="s">
        <v>2317</v>
      </c>
      <c r="B9" s="1" t="s">
        <v>1175</v>
      </c>
      <c r="C9" s="1" t="s">
        <v>1120</v>
      </c>
      <c r="D9" s="1" t="s">
        <v>2394</v>
      </c>
      <c r="E9" s="1" t="s">
        <v>1210</v>
      </c>
      <c r="F9" s="1" t="s">
        <v>1235</v>
      </c>
      <c r="G9" s="1" t="s">
        <v>2404</v>
      </c>
      <c r="H9" s="1" t="s">
        <v>3634</v>
      </c>
      <c r="I9" s="1" t="s">
        <v>2420</v>
      </c>
      <c r="J9" s="1" t="s">
        <v>2912</v>
      </c>
      <c r="K9" s="5">
        <v>114</v>
      </c>
      <c r="L9" s="1" t="s">
        <v>2653</v>
      </c>
      <c r="M9" s="5">
        <v>2007</v>
      </c>
      <c r="N9" s="5">
        <v>2953</v>
      </c>
      <c r="O9" s="1" t="s">
        <v>3151</v>
      </c>
      <c r="P9" s="1" t="s">
        <v>3151</v>
      </c>
      <c r="Q9" s="5">
        <v>2</v>
      </c>
      <c r="R9" s="5">
        <v>91542847</v>
      </c>
      <c r="S9" s="23" t="str">
        <f t="shared" si="0"/>
        <v>((asociadoId = '91542847'),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ONDINA'),'A','2014-05-16','114','UPR577','2007','2953','JN1PG4E25Z0705113','JN1PG4E25Z0705113','2', CURRENT_TIMESTAMP, CURRENT_TIMESTAMP),</v>
      </c>
    </row>
    <row r="10" spans="1:19" x14ac:dyDescent="0.25">
      <c r="A10" s="1" t="s">
        <v>2317</v>
      </c>
      <c r="B10" s="1" t="s">
        <v>1175</v>
      </c>
      <c r="C10" s="1" t="s">
        <v>1120</v>
      </c>
      <c r="D10" s="1" t="s">
        <v>2394</v>
      </c>
      <c r="E10" s="1" t="s">
        <v>1210</v>
      </c>
      <c r="F10" s="1" t="s">
        <v>1235</v>
      </c>
      <c r="G10" s="1" t="s">
        <v>2404</v>
      </c>
      <c r="H10" s="1" t="s">
        <v>3634</v>
      </c>
      <c r="I10" s="1" t="s">
        <v>2433</v>
      </c>
      <c r="J10" s="1" t="s">
        <v>2928</v>
      </c>
      <c r="K10" s="5">
        <v>133</v>
      </c>
      <c r="L10" s="1" t="s">
        <v>2669</v>
      </c>
      <c r="M10" s="5">
        <v>2004</v>
      </c>
      <c r="N10" s="5">
        <v>3000</v>
      </c>
      <c r="O10" s="1" t="s">
        <v>3167</v>
      </c>
      <c r="P10" s="1" t="s">
        <v>3167</v>
      </c>
      <c r="Q10" s="5">
        <v>2</v>
      </c>
      <c r="R10" s="5">
        <v>88284773</v>
      </c>
      <c r="S10" s="23" t="str">
        <f t="shared" si="0"/>
        <v>((asociadoId = '88284773'),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ONDINA'),'A','2004-05-10','133','UUA601','2004','3000','JN1MG4E25Z0710380','JN1MG4E25Z0710380','2', CURRENT_TIMESTAMP, CURRENT_TIMESTAMP),</v>
      </c>
    </row>
    <row r="11" spans="1:19" x14ac:dyDescent="0.25">
      <c r="A11" s="1" t="s">
        <v>2319</v>
      </c>
      <c r="B11" s="1" t="s">
        <v>1175</v>
      </c>
      <c r="C11" s="1" t="s">
        <v>1120</v>
      </c>
      <c r="D11" s="1" t="s">
        <v>2394</v>
      </c>
      <c r="E11" s="1" t="s">
        <v>1215</v>
      </c>
      <c r="F11" s="1" t="s">
        <v>1235</v>
      </c>
      <c r="G11" s="1" t="s">
        <v>2405</v>
      </c>
      <c r="H11" s="1" t="s">
        <v>3635</v>
      </c>
      <c r="I11" s="1" t="s">
        <v>2522</v>
      </c>
      <c r="J11" s="5" t="s">
        <v>3023</v>
      </c>
      <c r="K11" s="5">
        <v>447</v>
      </c>
      <c r="L11" s="1" t="s">
        <v>2765</v>
      </c>
      <c r="M11" s="5">
        <v>2013</v>
      </c>
      <c r="N11" s="5">
        <v>2953</v>
      </c>
      <c r="O11" s="1" t="s">
        <v>3263</v>
      </c>
      <c r="P11" s="1" t="s">
        <v>3263</v>
      </c>
      <c r="Q11" s="5">
        <v>2</v>
      </c>
      <c r="R11" s="5">
        <v>1977837</v>
      </c>
      <c r="S11" s="23" t="str">
        <f t="shared" si="0"/>
        <v>((asociadoId = '1977837'), (tipoVehiculo = 'CAMIONETA'), (tipoReferenciaVehiculo = 'URVAN'), (tipoMarcaVehiculo = 'NISSAN'), (tipoCarroseriaVehiculo = UPPER('Cerrado')), (tipoColorVehiculo = 'BLANCO VERDE'), (tipoCombustibleVehiculo = 'ACPM'), (tipoModalidadVehiculo = 'INTERMUNICIPAL'), (agencia = 'OFICINA PARQUE'),'A','2019-10-18','447','STA609','2013','2953','JN1MG4E25Z0797554','JN1MG4E25Z0797554','2', CURRENT_TIMESTAMP, CURRENT_TIMESTAMP),</v>
      </c>
    </row>
    <row r="12" spans="1:19" x14ac:dyDescent="0.25">
      <c r="A12" s="1" t="s">
        <v>2319</v>
      </c>
      <c r="B12" s="1" t="s">
        <v>1175</v>
      </c>
      <c r="C12" s="1" t="s">
        <v>1120</v>
      </c>
      <c r="D12" s="1" t="s">
        <v>2399</v>
      </c>
      <c r="E12" s="1" t="s">
        <v>1215</v>
      </c>
      <c r="F12" s="1" t="s">
        <v>1235</v>
      </c>
      <c r="G12" s="1" t="s">
        <v>2405</v>
      </c>
      <c r="H12" s="1" t="s">
        <v>3635</v>
      </c>
      <c r="I12" s="1" t="s">
        <v>2552</v>
      </c>
      <c r="J12" s="1" t="s">
        <v>3048</v>
      </c>
      <c r="K12" s="5">
        <v>488</v>
      </c>
      <c r="L12" s="1" t="s">
        <v>2798</v>
      </c>
      <c r="M12" s="5">
        <v>2013</v>
      </c>
      <c r="N12" s="5">
        <v>2953</v>
      </c>
      <c r="O12" s="1" t="s">
        <v>3294</v>
      </c>
      <c r="P12" s="1" t="s">
        <v>3294</v>
      </c>
      <c r="Q12" s="5">
        <v>0</v>
      </c>
      <c r="R12" s="5">
        <v>13379858</v>
      </c>
      <c r="S12" s="23" t="str">
        <f t="shared" si="0"/>
        <v>((asociadoId = '13379858'), (tipoVehiculo = 'CAMIONETA'), (tipoReferenciaVehiculo = 'URVAN'), (tipoMarcaVehiculo = 'NISSAN'), (tipoCarroseriaVehiculo = UPPER('Stat-Wagon')), (tipoColorVehiculo = 'BLANCO VERDE'), (tipoCombustibleVehiculo = 'ACPM'), (tipoModalidadVehiculo = 'INTERMUNICIPAL'), (agencia = 'OFICINA PARQUE'),'A','2021-07-21','488','SST264','2013','2953','JN1MG4E25Z0797860','JN1MG4E25Z0797860','0', CURRENT_TIMESTAMP, CURRENT_TIMESTAMP),</v>
      </c>
    </row>
    <row r="13" spans="1:19" x14ac:dyDescent="0.25">
      <c r="A13" s="1" t="s">
        <v>2319</v>
      </c>
      <c r="B13" s="1" t="s">
        <v>1175</v>
      </c>
      <c r="C13" s="1" t="s">
        <v>1120</v>
      </c>
      <c r="D13" s="1" t="s">
        <v>2397</v>
      </c>
      <c r="E13" s="1" t="s">
        <v>2389</v>
      </c>
      <c r="F13" s="1" t="s">
        <v>1235</v>
      </c>
      <c r="G13" s="1" t="s">
        <v>2405</v>
      </c>
      <c r="H13" s="1" t="s">
        <v>3635</v>
      </c>
      <c r="I13" s="1" t="s">
        <v>2553</v>
      </c>
      <c r="J13" s="1" t="s">
        <v>3049</v>
      </c>
      <c r="K13" s="5">
        <v>489</v>
      </c>
      <c r="L13" s="1" t="s">
        <v>2799</v>
      </c>
      <c r="M13" s="5">
        <v>2014</v>
      </c>
      <c r="N13" s="5">
        <v>2488</v>
      </c>
      <c r="O13" s="1" t="s">
        <v>3295</v>
      </c>
      <c r="P13" s="1" t="s">
        <v>3295</v>
      </c>
      <c r="Q13" s="5">
        <v>1</v>
      </c>
      <c r="R13" s="5">
        <v>5035459</v>
      </c>
      <c r="S13" s="23" t="str">
        <f t="shared" si="0"/>
        <v>((asociadoId = '5035459'), (tipoVehiculo = 'CAMIONETA'), (tipoReferenciaVehiculo = 'URVAN'), (tipoMarcaVehiculo = 'NISSAN'), (tipoCarroseriaVehiculo = UPPER('Van')), (tipoColorVehiculo = 'BLANCO Y VERDE'), (tipoCombustibleVehiculo = 'ACPM'), (tipoModalidadVehiculo = 'INTERMUNICIPAL'), (agencia = 'OFICINA PARQUE'),'A','2021-06-24','489','SST374','2014','2488','JN1MC2E26Z0000879','JN1MC2E26Z0000879','1', CURRENT_TIMESTAMP, CURRENT_TIMESTAMP),</v>
      </c>
    </row>
    <row r="14" spans="1:19" x14ac:dyDescent="0.25">
      <c r="A14" s="1" t="s">
        <v>2319</v>
      </c>
      <c r="B14" s="1" t="s">
        <v>2336</v>
      </c>
      <c r="C14" s="1" t="s">
        <v>1124</v>
      </c>
      <c r="D14" s="1" t="s">
        <v>2394</v>
      </c>
      <c r="E14" s="1" t="s">
        <v>1215</v>
      </c>
      <c r="F14" s="1" t="s">
        <v>1235</v>
      </c>
      <c r="G14" s="1" t="s">
        <v>2405</v>
      </c>
      <c r="H14" s="1" t="s">
        <v>3894</v>
      </c>
      <c r="I14" s="1" t="s">
        <v>2626</v>
      </c>
      <c r="J14" s="1" t="s">
        <v>3125</v>
      </c>
      <c r="K14" s="5">
        <v>402</v>
      </c>
      <c r="L14" s="1" t="s">
        <v>2884</v>
      </c>
      <c r="M14" s="5">
        <v>2005</v>
      </c>
      <c r="N14" s="5">
        <v>2476</v>
      </c>
      <c r="O14" s="1" t="s">
        <v>3376</v>
      </c>
      <c r="P14" s="1" t="s">
        <v>3376</v>
      </c>
      <c r="Q14" s="5">
        <v>2</v>
      </c>
      <c r="R14" s="5">
        <v>88284773</v>
      </c>
      <c r="S14" s="23" t="str">
        <f t="shared" si="0"/>
        <v>((asociadoId = '88284773'), (tipoVehiculo = 'CAMIONETA'), (tipoReferenciaVehiculo = 'STAREX PANEL'), (tipoMarcaVehiculo = 'HYUNDAI'), (tipoCarroseriaVehiculo = UPPER('Cerrado')), (tipoColorVehiculo = 'BLANCO VERDE'), (tipoCombustibleVehiculo = 'ACPM'), (tipoModalidadVehiculo = 'INTERMUNICIPAL'), (agencia = 'AGENCIA MERCADO'),'A','2009-05-20','402','XVO067','2005','2476','KMJWWH7HP5U653006','KMJWWH7HP5U653006','2', CURRENT_TIMESTAMP, CURRENT_TIMESTAMP),</v>
      </c>
    </row>
    <row r="15" spans="1:19" x14ac:dyDescent="0.25">
      <c r="A15" s="1" t="s">
        <v>2318</v>
      </c>
      <c r="B15" s="1" t="s">
        <v>2322</v>
      </c>
      <c r="C15" s="1" t="s">
        <v>1123</v>
      </c>
      <c r="D15" s="1" t="s">
        <v>2395</v>
      </c>
      <c r="E15" s="1" t="s">
        <v>2388</v>
      </c>
      <c r="F15" s="1" t="s">
        <v>1236</v>
      </c>
      <c r="G15" s="1" t="s">
        <v>2404</v>
      </c>
      <c r="H15" s="1" t="s">
        <v>3634</v>
      </c>
      <c r="I15" s="1" t="s">
        <v>2450</v>
      </c>
      <c r="J15" s="1" t="s">
        <v>2945</v>
      </c>
      <c r="K15" s="5">
        <v>216</v>
      </c>
      <c r="L15" s="1" t="s">
        <v>2686</v>
      </c>
      <c r="M15" s="5">
        <v>2020</v>
      </c>
      <c r="N15" s="5">
        <v>1598</v>
      </c>
      <c r="O15" s="1" t="s">
        <v>3184</v>
      </c>
      <c r="P15" s="1" t="s">
        <v>3184</v>
      </c>
      <c r="Q15" s="5">
        <v>2</v>
      </c>
      <c r="R15" s="5">
        <v>88209737</v>
      </c>
      <c r="S15" s="23" t="str">
        <f t="shared" si="0"/>
        <v>((asociadoId = '88209737'), (tipoVehiculo = 'AUTOMÓVIL'), (tipoReferenciaVehiculo = 'LOGAN'), (tipoMarcaVehiculo = 'RENAULT'), (tipoCarroseriaVehiculo = UPPER('Sedán')), (tipoColorVehiculo = 'BLANCO GLACIAL (V)'), (tipoCombustibleVehiculo = 'GASOLINA'), (tipoModalidadVehiculo = 'COLECTIVO'), (agencia = 'OFICINA LA ONDINA'),'A','2019-10-31','216','TFT188','2020','1598','9FB4SREB4LM217549','9FB4SREB4LM217549','2', CURRENT_TIMESTAMP, CURRENT_TIMESTAMP),</v>
      </c>
    </row>
    <row r="16" spans="1:19" x14ac:dyDescent="0.25">
      <c r="A16" s="1" t="s">
        <v>2318</v>
      </c>
      <c r="B16" s="1" t="s">
        <v>2323</v>
      </c>
      <c r="C16" s="1" t="s">
        <v>1128</v>
      </c>
      <c r="D16" s="1" t="s">
        <v>2396</v>
      </c>
      <c r="E16" s="1" t="s">
        <v>1210</v>
      </c>
      <c r="F16" s="1" t="s">
        <v>1236</v>
      </c>
      <c r="G16" s="1" t="s">
        <v>2404</v>
      </c>
      <c r="H16" s="1" t="s">
        <v>3634</v>
      </c>
      <c r="I16" s="1" t="s">
        <v>2455</v>
      </c>
      <c r="J16" s="1" t="s">
        <v>2950</v>
      </c>
      <c r="K16" s="5">
        <v>223</v>
      </c>
      <c r="L16" s="1" t="s">
        <v>2691</v>
      </c>
      <c r="M16" s="5">
        <v>2018</v>
      </c>
      <c r="N16" s="5">
        <v>998</v>
      </c>
      <c r="O16" s="1" t="s">
        <v>3189</v>
      </c>
      <c r="P16" s="1" t="s">
        <v>3189</v>
      </c>
      <c r="Q16" s="5">
        <v>2</v>
      </c>
      <c r="R16" s="5">
        <v>88137774</v>
      </c>
      <c r="S16" s="23" t="str">
        <f t="shared" si="0"/>
        <v>((asociadoId = '88137774'), (tipoVehiculo = 'AUTOMÓVIL'), (tipoReferenciaVehiculo = 'NEW ALTO K10'), (tipoMarcaVehiculo = 'SUZUKI'), (tipoCarroseriaVehiculo = UPPER('Hatch-Back')), (tipoColorVehiculo = 'BLANCO'), (tipoCombustibleVehiculo = 'GASOLINA'), (tipoModalidadVehiculo = 'COLECTIVO'), (agencia = 'OFICINA LA ONDINA'),'A','2018-05-17','223','TFT151','2018','998','MA3FB42S9JA337494','MA3FB42S9JA337494','2', CURRENT_TIMESTAMP, CURRENT_TIMESTAMP),</v>
      </c>
    </row>
    <row r="17" spans="1:19" x14ac:dyDescent="0.25">
      <c r="A17" s="1" t="s">
        <v>2320</v>
      </c>
      <c r="B17" s="1" t="s">
        <v>2333</v>
      </c>
      <c r="C17" s="1" t="s">
        <v>1126</v>
      </c>
      <c r="D17" s="1" t="s">
        <v>2394</v>
      </c>
      <c r="E17" s="1" t="s">
        <v>1215</v>
      </c>
      <c r="F17" s="1" t="s">
        <v>1235</v>
      </c>
      <c r="G17" s="1" t="s">
        <v>2405</v>
      </c>
      <c r="H17" s="1" t="s">
        <v>3894</v>
      </c>
      <c r="I17" s="1" t="s">
        <v>2591</v>
      </c>
      <c r="J17" s="5" t="s">
        <v>3094</v>
      </c>
      <c r="K17" s="5">
        <v>701</v>
      </c>
      <c r="L17" s="1" t="s">
        <v>2846</v>
      </c>
      <c r="M17" s="5">
        <v>1994</v>
      </c>
      <c r="N17" s="5">
        <v>3000</v>
      </c>
      <c r="O17" s="1" t="s">
        <v>3341</v>
      </c>
      <c r="P17" s="1" t="s">
        <v>3341</v>
      </c>
      <c r="Q17" s="5">
        <v>2</v>
      </c>
      <c r="R17" s="5">
        <v>9715942</v>
      </c>
      <c r="S17" s="23" t="str">
        <f t="shared" si="0"/>
        <v>((asociadoId = '9715942'), (tipoVehiculo = 'BUSETA'), (tipoReferenciaVehiculo = 'E-350'), (tipoMarcaVehiculo = 'FORD'), (tipoCarroseriaVehiculo = UPPER('Cerrado')), (tipoColorVehiculo = 'BLANCO VERDE'), (tipoCombustibleVehiculo = 'ACPM'), (tipoModalidadVehiculo = 'INTERMUNICIPAL'), (agencia = 'AGENCIA MERCADO'),'A','2011-12-02','701','XIC625','1994','3000','1FBJS31M2RHA17323','1FBJS31M2RHA17323','2', CURRENT_TIMESTAMP, CURRENT_TIMESTAMP),</v>
      </c>
    </row>
    <row r="18" spans="1:19" x14ac:dyDescent="0.25">
      <c r="A18" s="1" t="s">
        <v>2316</v>
      </c>
      <c r="B18" s="1" t="s">
        <v>2366</v>
      </c>
      <c r="C18" s="1" t="s">
        <v>1136</v>
      </c>
      <c r="D18" s="1" t="s">
        <v>1200</v>
      </c>
      <c r="E18" s="1" t="s">
        <v>1215</v>
      </c>
      <c r="F18" s="1" t="s">
        <v>1235</v>
      </c>
      <c r="G18" s="1" t="s">
        <v>2405</v>
      </c>
      <c r="H18" s="1" t="s">
        <v>3894</v>
      </c>
      <c r="I18" s="1" t="s">
        <v>2596</v>
      </c>
      <c r="J18" s="1" t="s">
        <v>3099</v>
      </c>
      <c r="K18" s="5">
        <v>904</v>
      </c>
      <c r="L18" s="1" t="s">
        <v>2851</v>
      </c>
      <c r="M18" s="5">
        <v>2007</v>
      </c>
      <c r="N18" s="5">
        <v>7636</v>
      </c>
      <c r="O18" s="1" t="s">
        <v>3345</v>
      </c>
      <c r="P18" s="1"/>
      <c r="Q18" s="5">
        <v>4</v>
      </c>
      <c r="R18" s="5">
        <v>9715942</v>
      </c>
      <c r="S18" s="23" t="str">
        <f t="shared" si="0"/>
        <v>((asociadoId = '9715942'), (tipoVehiculo = 'BUS'), (tipoReferenciaVehiculo = 'CE'), (tipoMarcaVehiculo = 'INTERNATIONAL'), (tipoCarroseriaVehiculo = UPPER('CERRADO')), (tipoColorVehiculo = 'BLANCO VERDE'), (tipoCombustibleVehiculo = 'ACPM'), (tipoModalidadVehiculo = 'INTERMUNICIPAL'), (agencia = 'AGENCIA MERCADO'),'A','2022-03-30','904','TPY511','2007','7636','3HVBFAAN77N485515','','4', CURRENT_TIMESTAMP, CURRENT_TIMESTAMP),</v>
      </c>
    </row>
    <row r="19" spans="1:19" x14ac:dyDescent="0.25">
      <c r="A19" s="1" t="s">
        <v>2317</v>
      </c>
      <c r="B19" s="1" t="s">
        <v>1175</v>
      </c>
      <c r="C19" s="1" t="s">
        <v>1120</v>
      </c>
      <c r="D19" s="1" t="s">
        <v>2394</v>
      </c>
      <c r="E19" s="1" t="s">
        <v>1223</v>
      </c>
      <c r="F19" s="1" t="s">
        <v>1235</v>
      </c>
      <c r="G19" s="1" t="s">
        <v>2403</v>
      </c>
      <c r="H19" s="23" t="s">
        <v>3893</v>
      </c>
      <c r="I19" s="1" t="s">
        <v>2543</v>
      </c>
      <c r="J19" s="5" t="s">
        <v>3039</v>
      </c>
      <c r="K19" s="5">
        <v>471</v>
      </c>
      <c r="L19" s="1" t="s">
        <v>2787</v>
      </c>
      <c r="M19" s="5">
        <v>2008</v>
      </c>
      <c r="N19" s="5">
        <v>2953</v>
      </c>
      <c r="O19" s="1" t="s">
        <v>3284</v>
      </c>
      <c r="P19" s="1"/>
      <c r="Q19" s="5">
        <v>2</v>
      </c>
      <c r="R19" s="5">
        <v>5468709</v>
      </c>
      <c r="S19" s="23" t="str">
        <f t="shared" si="0"/>
        <v>((asociadoId = '5468709'), (tipoVehiculo = 'MICROBUS'), (tipoReferenciaVehiculo = 'URVAN'), (tipoMarcaVehiculo = 'NISSAN'), (tipoCarroseriaVehiculo = UPPER('Cerrado')), (tipoColorVehiculo = 'BLANCO GLACIAL'), (tipoCombustibleVehiculo = 'ACPM'), (tipoModalidadVehiculo = 'ESPECIAL'), (agencia = 'AGENCIA PRINCIPAL'),'A','2023-09-26','471','SMN598','2008','2953','JN1PG4E250760046','','2', CURRENT_TIMESTAMP, CURRENT_TIMESTAMP),</v>
      </c>
    </row>
    <row r="20" spans="1:19" x14ac:dyDescent="0.25">
      <c r="A20" s="1" t="s">
        <v>2317</v>
      </c>
      <c r="B20" s="1" t="s">
        <v>1180</v>
      </c>
      <c r="C20" s="1" t="s">
        <v>1123</v>
      </c>
      <c r="D20" s="1" t="s">
        <v>2394</v>
      </c>
      <c r="E20" s="1" t="s">
        <v>1215</v>
      </c>
      <c r="F20" s="1" t="s">
        <v>1235</v>
      </c>
      <c r="G20" s="1" t="s">
        <v>2404</v>
      </c>
      <c r="H20" s="1" t="s">
        <v>3634</v>
      </c>
      <c r="I20" s="1" t="s">
        <v>2438</v>
      </c>
      <c r="J20" s="1" t="s">
        <v>2933</v>
      </c>
      <c r="K20" s="5">
        <v>139</v>
      </c>
      <c r="L20" s="1" t="s">
        <v>2674</v>
      </c>
      <c r="M20" s="5">
        <v>2015</v>
      </c>
      <c r="N20" s="5">
        <v>1995</v>
      </c>
      <c r="O20" s="1" t="s">
        <v>3172</v>
      </c>
      <c r="P20" s="1" t="s">
        <v>3172</v>
      </c>
      <c r="Q20" s="5">
        <v>2</v>
      </c>
      <c r="R20" s="5">
        <v>37313228</v>
      </c>
      <c r="S20" s="23" t="str">
        <f t="shared" si="0"/>
        <v>((asociadoId = '37313228'), (tipoVehiculo = 'MICROBUS'), (tipoReferenciaVehiculo = 'TRAFIC'), (tipoMarcaVehiculo = 'RENAULT'), (tipoCarroseriaVehiculo = UPPER('Cerrado')), (tipoColorVehiculo = 'BLANCO VERDE'), (tipoCombustibleVehiculo = 'ACPM'), (tipoModalidadVehiculo = 'COLECTIVO'), (agencia = 'OFICINA LA ONDINA'),'A','2014-09-12','139','TFT036','2015','1995','VF1FLBUDCFY745683','VF1FLBUDCFY745683','2', CURRENT_TIMESTAMP, CURRENT_TIMESTAMP),</v>
      </c>
    </row>
    <row r="21" spans="1:19" x14ac:dyDescent="0.25">
      <c r="A21" s="1" t="s">
        <v>2318</v>
      </c>
      <c r="B21" s="1" t="s">
        <v>2360</v>
      </c>
      <c r="C21" s="1" t="s">
        <v>1121</v>
      </c>
      <c r="D21" s="1" t="s">
        <v>2395</v>
      </c>
      <c r="E21" s="1" t="s">
        <v>1217</v>
      </c>
      <c r="F21" s="1" t="s">
        <v>1236</v>
      </c>
      <c r="G21" s="1" t="s">
        <v>2406</v>
      </c>
      <c r="H21" s="1" t="s">
        <v>3634</v>
      </c>
      <c r="I21" s="1" t="s">
        <v>2585</v>
      </c>
      <c r="J21" s="1" t="s">
        <v>3086</v>
      </c>
      <c r="K21" s="5">
        <v>535</v>
      </c>
      <c r="L21" s="1" t="s">
        <v>2836</v>
      </c>
      <c r="M21" s="5">
        <v>2020</v>
      </c>
      <c r="N21" s="5">
        <v>1399</v>
      </c>
      <c r="O21" s="1" t="s">
        <v>3332</v>
      </c>
      <c r="P21" s="1" t="s">
        <v>3332</v>
      </c>
      <c r="Q21" s="5">
        <v>2</v>
      </c>
      <c r="R21" s="5">
        <v>1091652021</v>
      </c>
      <c r="S21" s="23" t="str">
        <f t="shared" si="0"/>
        <v>((asociadoId = '1091652021'), (tipoVehiculo = 'AUTOMÓVIL'), (tipoReferenciaVehiculo = 'CHEVY TAXI PREMIUM'), (tipoMarcaVehiculo = 'CHEVROLET'), (tipoCarroseriaVehiculo = UPPER('Sedán')), (tipoColorVehiculo = 'AMARILLO URBANO'), (tipoCombustibleVehiculo = 'GASOLINA'), (tipoModalidadVehiculo = 'URBANO'), (agencia = 'OFICINA LA ONDINA'),'A','2019-05-02','535','TFT170','2020','1399','9GASA52M3LB00242','9GASA52M3LB00242','2', CURRENT_TIMESTAMP, CURRENT_TIMESTAMP),</v>
      </c>
    </row>
    <row r="22" spans="1:19" x14ac:dyDescent="0.25">
      <c r="A22" s="1" t="s">
        <v>2319</v>
      </c>
      <c r="B22" s="1" t="s">
        <v>1175</v>
      </c>
      <c r="C22" s="1" t="s">
        <v>1120</v>
      </c>
      <c r="D22" s="1" t="s">
        <v>1206</v>
      </c>
      <c r="E22" s="1" t="s">
        <v>1210</v>
      </c>
      <c r="F22" s="1" t="s">
        <v>1235</v>
      </c>
      <c r="G22" s="1" t="s">
        <v>2405</v>
      </c>
      <c r="H22" s="1" t="s">
        <v>3635</v>
      </c>
      <c r="I22" s="1" t="s">
        <v>2417</v>
      </c>
      <c r="J22" s="1" t="s">
        <v>2998</v>
      </c>
      <c r="K22" s="5">
        <v>420</v>
      </c>
      <c r="L22" s="1" t="s">
        <v>2740</v>
      </c>
      <c r="M22" s="5">
        <v>2013</v>
      </c>
      <c r="N22" s="5">
        <v>2953</v>
      </c>
      <c r="O22" s="1" t="s">
        <v>3238</v>
      </c>
      <c r="P22" s="1" t="s">
        <v>3238</v>
      </c>
      <c r="Q22" s="5">
        <v>2</v>
      </c>
      <c r="R22" s="5">
        <v>13177332</v>
      </c>
      <c r="S22" s="23" t="str">
        <f t="shared" si="0"/>
        <v>((asociadoId = '13177332'), (tipoVehiculo = 'CAMIONETA'), (tipoReferenciaVehiculo = 'URVAN'), (tipoMarcaVehiculo = 'NISSAN'), (tipoCarroseriaVehiculo = UPPER('STAT-WAGON')), (tipoColorVehiculo = 'BLANCO'), (tipoCombustibleVehiculo = 'ACPM'), (tipoModalidadVehiculo = 'INTERMUNICIPAL'), (agencia = 'OFICINA PARQUE'),'A','2012-10-05','420','TFS930','2013','2953','JN1MG4E25Z0797414','JN1MG4E25Z0797414','2', CURRENT_TIMESTAMP, CURRENT_TIMESTAMP),</v>
      </c>
    </row>
    <row r="23" spans="1:19" x14ac:dyDescent="0.25">
      <c r="A23" s="1" t="s">
        <v>2318</v>
      </c>
      <c r="B23" s="1" t="s">
        <v>1193</v>
      </c>
      <c r="C23" s="1" t="s">
        <v>1121</v>
      </c>
      <c r="D23" s="1" t="s">
        <v>2395</v>
      </c>
      <c r="E23" s="1" t="s">
        <v>1219</v>
      </c>
      <c r="F23" s="1" t="s">
        <v>1236</v>
      </c>
      <c r="G23" s="1" t="s">
        <v>2404</v>
      </c>
      <c r="H23" s="1" t="s">
        <v>3634</v>
      </c>
      <c r="I23" s="1" t="s">
        <v>2623</v>
      </c>
      <c r="J23" s="1" t="s">
        <v>3121</v>
      </c>
      <c r="K23" s="5">
        <v>218</v>
      </c>
      <c r="L23" s="1" t="s">
        <v>2880</v>
      </c>
      <c r="M23" s="5">
        <v>2024</v>
      </c>
      <c r="N23" s="5">
        <v>1389</v>
      </c>
      <c r="O23" s="1" t="s">
        <v>3372</v>
      </c>
      <c r="P23" s="1" t="s">
        <v>3395</v>
      </c>
      <c r="Q23" s="5">
        <v>2</v>
      </c>
      <c r="R23" s="5">
        <v>1007341139</v>
      </c>
      <c r="S23" s="23" t="str">
        <f t="shared" si="0"/>
        <v>((asociadoId = '1007341139'), (tipoVehiculo = 'AUTOMÓVIL'), (tipoReferenciaVehiculo = 'MATIZ'), (tipoMarcaVehiculo = 'CHEVROLET'), (tipoCarroseriaVehiculo = UPPER('Sedán')), (tipoColorVehiculo = 'BLANCO NIEBLA'), (tipoCombustibleVehiculo = 'GASOLINA'), (tipoModalidadVehiculo = 'COLECTIVO'), (agencia = 'OFICINA LA ONDINA'),'A','2023-09-28','218','TFT220','2024','1389','9G4KD69TXRB006493','9GAKD69TXRB006493','2', CURRENT_TIMESTAMP, CURRENT_TIMESTAMP),</v>
      </c>
    </row>
    <row r="24" spans="1:19" x14ac:dyDescent="0.25">
      <c r="A24" s="1" t="s">
        <v>2319</v>
      </c>
      <c r="B24" s="1" t="s">
        <v>2330</v>
      </c>
      <c r="C24" s="1" t="s">
        <v>1128</v>
      </c>
      <c r="D24" s="1" t="s">
        <v>1205</v>
      </c>
      <c r="E24" s="1" t="s">
        <v>1210</v>
      </c>
      <c r="F24" s="1" t="s">
        <v>1236</v>
      </c>
      <c r="G24" s="1" t="s">
        <v>2405</v>
      </c>
      <c r="H24" s="1" t="s">
        <v>3894</v>
      </c>
      <c r="I24" s="1" t="s">
        <v>2454</v>
      </c>
      <c r="J24" s="5" t="s">
        <v>2982</v>
      </c>
      <c r="K24" s="5">
        <v>400</v>
      </c>
      <c r="L24" s="1" t="s">
        <v>2723</v>
      </c>
      <c r="M24" s="5">
        <v>2015</v>
      </c>
      <c r="N24" s="5">
        <v>1590</v>
      </c>
      <c r="O24" s="1" t="s">
        <v>3221</v>
      </c>
      <c r="P24" s="1" t="s">
        <v>3221</v>
      </c>
      <c r="Q24" s="5">
        <v>2</v>
      </c>
      <c r="R24" s="5">
        <v>13361352</v>
      </c>
      <c r="S24" s="23" t="str">
        <f t="shared" si="0"/>
        <v>((asociadoId = '13361352'), (tipoVehiculo = 'CAMIONETA'), (tipoReferenciaVehiculo = 'APV'), (tipoMarcaVehiculo = 'SUZUKI'), (tipoCarroseriaVehiculo = UPPER('VAN')), (tipoColorVehiculo = 'BLANCO'), (tipoCombustibleVehiculo = 'GASOLINA'), (tipoModalidadVehiculo = 'INTERMUNICIPAL'), (agencia = 'AGENCIA MERCADO'),'A','2015-03-27','400','TFT096','2015','1590','MHYDN71V0FJ402962','MHYDN71V0FJ402962','2', CURRENT_TIMESTAMP, CURRENT_TIMESTAMP),</v>
      </c>
    </row>
    <row r="25" spans="1:19" x14ac:dyDescent="0.25">
      <c r="A25" s="1" t="s">
        <v>2319</v>
      </c>
      <c r="B25" s="1" t="s">
        <v>2340</v>
      </c>
      <c r="C25" s="1" t="s">
        <v>1130</v>
      </c>
      <c r="D25" s="1" t="s">
        <v>1205</v>
      </c>
      <c r="E25" s="1" t="s">
        <v>1215</v>
      </c>
      <c r="F25" s="1" t="s">
        <v>1236</v>
      </c>
      <c r="G25" s="1" t="s">
        <v>2405</v>
      </c>
      <c r="H25" s="1" t="s">
        <v>3894</v>
      </c>
      <c r="I25" s="1" t="s">
        <v>2513</v>
      </c>
      <c r="J25" s="1" t="s">
        <v>3013</v>
      </c>
      <c r="K25" s="5">
        <v>436</v>
      </c>
      <c r="L25" s="1" t="s">
        <v>2755</v>
      </c>
      <c r="M25" s="5">
        <v>2017</v>
      </c>
      <c r="N25" s="5">
        <v>1375</v>
      </c>
      <c r="O25" s="1" t="s">
        <v>3253</v>
      </c>
      <c r="P25" s="1" t="s">
        <v>3253</v>
      </c>
      <c r="Q25" s="5">
        <v>2</v>
      </c>
      <c r="R25" s="5">
        <v>13361352</v>
      </c>
      <c r="S25" s="23" t="str">
        <f t="shared" si="0"/>
        <v>((asociadoId = '13361352'), (tipoVehiculo = 'CAMIONETA'), (tipoReferenciaVehiculo = 'EQ6450PF1 1.4'), (tipoMarcaVehiculo = 'DFSK'), (tipoCarroseriaVehiculo = UPPER('VAN')), (tipoColorVehiculo = 'BLANCO VERDE'), (tipoCombustibleVehiculo = 'GASOLINA'), (tipoModalidadVehiculo = 'INTERMUNICIPAL'), (agencia = 'AGENCIA MERCADO'),'A','2016-11-10','436','TFT134','2017','1375','LVZX42KB3H9B00234','LVZX42KB3H9B00234','2', CURRENT_TIMESTAMP, CURRENT_TIMESTAMP),</v>
      </c>
    </row>
    <row r="26" spans="1:19" x14ac:dyDescent="0.25">
      <c r="A26" s="1" t="s">
        <v>2319</v>
      </c>
      <c r="B26" s="1" t="s">
        <v>1175</v>
      </c>
      <c r="C26" s="1" t="s">
        <v>1120</v>
      </c>
      <c r="D26" s="1" t="s">
        <v>2399</v>
      </c>
      <c r="E26" s="1" t="s">
        <v>1215</v>
      </c>
      <c r="F26" s="1" t="s">
        <v>1235</v>
      </c>
      <c r="G26" s="1" t="s">
        <v>2405</v>
      </c>
      <c r="H26" s="1" t="s">
        <v>3635</v>
      </c>
      <c r="I26" s="1" t="s">
        <v>2409</v>
      </c>
      <c r="J26" s="1" t="s">
        <v>2999</v>
      </c>
      <c r="K26" s="5">
        <v>421</v>
      </c>
      <c r="L26" s="1" t="s">
        <v>2741</v>
      </c>
      <c r="M26" s="5">
        <v>2006</v>
      </c>
      <c r="N26" s="5">
        <v>3000</v>
      </c>
      <c r="O26" s="1" t="s">
        <v>3239</v>
      </c>
      <c r="P26" s="1" t="s">
        <v>3239</v>
      </c>
      <c r="Q26" s="5">
        <v>2</v>
      </c>
      <c r="R26" s="5">
        <v>79112615</v>
      </c>
      <c r="S26" s="23" t="str">
        <f t="shared" si="0"/>
        <v>((asociadoId = '79112615'), (tipoVehiculo = 'CAMIONETA'), (tipoReferenciaVehiculo = 'URVAN'), (tipoMarcaVehiculo = 'NISSAN'), (tipoCarroseriaVehiculo = UPPER('Stat-Wagon')), (tipoColorVehiculo = 'BLANCO VERDE'), (tipoCombustibleVehiculo = 'ACPM'), (tipoModalidadVehiculo = 'INTERMUNICIPAL'), (agencia = 'OFICINA PARQUE'),'A','2013-03-18','421','XVP862','2006','3000','JN1MG4E25Z0725178','JN1MG4E25Z0725178','2', CURRENT_TIMESTAMP, CURRENT_TIMESTAMP),</v>
      </c>
    </row>
    <row r="27" spans="1:19" x14ac:dyDescent="0.25">
      <c r="A27" s="1" t="s">
        <v>2319</v>
      </c>
      <c r="B27" s="1" t="s">
        <v>2339</v>
      </c>
      <c r="C27" s="1" t="s">
        <v>1130</v>
      </c>
      <c r="D27" s="1" t="s">
        <v>2397</v>
      </c>
      <c r="E27" s="1" t="s">
        <v>1215</v>
      </c>
      <c r="F27" s="1" t="s">
        <v>1236</v>
      </c>
      <c r="G27" s="1" t="s">
        <v>2405</v>
      </c>
      <c r="H27" s="1" t="s">
        <v>3635</v>
      </c>
      <c r="I27" s="1" t="s">
        <v>2521</v>
      </c>
      <c r="J27" s="5" t="s">
        <v>3021</v>
      </c>
      <c r="K27" s="5">
        <v>445</v>
      </c>
      <c r="L27" s="1" t="s">
        <v>2763</v>
      </c>
      <c r="M27" s="5">
        <v>2020</v>
      </c>
      <c r="N27" s="5">
        <v>1499</v>
      </c>
      <c r="O27" s="1" t="s">
        <v>3261</v>
      </c>
      <c r="P27" s="1" t="s">
        <v>3261</v>
      </c>
      <c r="Q27" s="5">
        <v>2</v>
      </c>
      <c r="R27" s="5">
        <v>79112615</v>
      </c>
      <c r="S27" s="23" t="str">
        <f t="shared" si="0"/>
        <v>((asociadoId = '79112615'), (tipoVehiculo = 'CAMIONETA'), (tipoReferenciaVehiculo = 'EQ6450PF1 1.5'), (tipoMarcaVehiculo = 'DFSK'), (tipoCarroseriaVehiculo = UPPER('Van')), (tipoColorVehiculo = 'BLANCO VERDE'), (tipoCombustibleVehiculo = 'GASOLINA'), (tipoModalidadVehiculo = 'INTERMUNICIPAL'), (agencia = 'OFICINA PARQUE'),'A','2019-10-10','445','GQU013','2020','1499','LVZX42KB7L9A02204','LVZX42KB7L9A02204','2', CURRENT_TIMESTAMP, CURRENT_TIMESTAMP),</v>
      </c>
    </row>
    <row r="28" spans="1:19" x14ac:dyDescent="0.25">
      <c r="A28" s="1" t="s">
        <v>2318</v>
      </c>
      <c r="B28" s="1" t="s">
        <v>1181</v>
      </c>
      <c r="C28" s="1" t="s">
        <v>1124</v>
      </c>
      <c r="D28" s="1" t="s">
        <v>2396</v>
      </c>
      <c r="E28" s="1" t="s">
        <v>1216</v>
      </c>
      <c r="F28" s="1" t="s">
        <v>1236</v>
      </c>
      <c r="G28" s="1" t="s">
        <v>2406</v>
      </c>
      <c r="H28" s="1" t="s">
        <v>3634</v>
      </c>
      <c r="I28" s="1" t="s">
        <v>2445</v>
      </c>
      <c r="J28" s="1" t="s">
        <v>3087</v>
      </c>
      <c r="K28" s="5">
        <v>536</v>
      </c>
      <c r="L28" s="1" t="s">
        <v>2837</v>
      </c>
      <c r="M28" s="5">
        <v>2012</v>
      </c>
      <c r="N28" s="5">
        <v>1000</v>
      </c>
      <c r="O28" s="1" t="s">
        <v>3333</v>
      </c>
      <c r="P28" s="1" t="s">
        <v>3333</v>
      </c>
      <c r="Q28" s="5">
        <v>2</v>
      </c>
      <c r="R28" s="5">
        <v>37317102</v>
      </c>
      <c r="S28" s="23" t="str">
        <f t="shared" si="0"/>
        <v>((asociadoId = '37317102'), (tipoVehiculo = 'AUTOMÓVIL'), (tipoReferenciaVehiculo = 'ATOS PRIME GL'), (tipoMarcaVehiculo = 'HYUNDAI'), (tipoCarroseriaVehiculo = UPPER('Hatch-Back')), (tipoColorVehiculo = 'AMARILLO'), (tipoCombustibleVehiculo = 'GASOLINA'), (tipoModalidadVehiculo = 'URBANO'), (agencia = 'OFICINA LA ONDINA'),'A','2012-08-01','536','UUA747','2012','1000','MALAB51GACM629259','MALAB51GACM629259','2', CURRENT_TIMESTAMP, CURRENT_TIMESTAMP),</v>
      </c>
    </row>
    <row r="29" spans="1:19" x14ac:dyDescent="0.25">
      <c r="A29" s="1" t="s">
        <v>2317</v>
      </c>
      <c r="B29" s="1" t="s">
        <v>2378</v>
      </c>
      <c r="C29" s="1" t="s">
        <v>1129</v>
      </c>
      <c r="D29" s="1" t="s">
        <v>2398</v>
      </c>
      <c r="E29" s="1" t="s">
        <v>1214</v>
      </c>
      <c r="F29" s="1" t="s">
        <v>1236</v>
      </c>
      <c r="G29" s="1" t="s">
        <v>2405</v>
      </c>
      <c r="H29" s="1" t="s">
        <v>3894</v>
      </c>
      <c r="I29" s="1" t="s">
        <v>2627</v>
      </c>
      <c r="J29" s="1" t="s">
        <v>3126</v>
      </c>
      <c r="K29" s="5">
        <v>408</v>
      </c>
      <c r="L29" s="1" t="s">
        <v>2885</v>
      </c>
      <c r="M29" s="5">
        <v>1994</v>
      </c>
      <c r="N29" s="5">
        <v>2000</v>
      </c>
      <c r="O29" s="1" t="s">
        <v>3377</v>
      </c>
      <c r="P29" s="1" t="s">
        <v>3377</v>
      </c>
      <c r="Q29" s="5">
        <v>2</v>
      </c>
      <c r="R29" s="5">
        <v>26774492</v>
      </c>
      <c r="S29" s="23" t="str">
        <f t="shared" si="0"/>
        <v>((asociadoId = '26774492'), (tipoVehiculo = 'MICROBUS'), (tipoReferenciaVehiculo = 'L-300'), (tipoMarcaVehiculo = 'MITSUBISHI'), (tipoCarroseriaVehiculo = UPPER('Cabinado')), (tipoColorVehiculo = 'BLANCO NIEVE'), (tipoCombustibleVehiculo = 'GASOLINA'), (tipoModalidadVehiculo = 'INTERMUNICIPAL'), (agencia = 'AGENCIA MERCADO'),'A','2007-04-25','408','UUA366','1994','2000','P13BILCLJRB0393','P13BILCLJRB0393','2', CURRENT_TIMESTAMP, CURRENT_TIMESTAMP),</v>
      </c>
    </row>
    <row r="30" spans="1:19" x14ac:dyDescent="0.25">
      <c r="A30" s="1" t="s">
        <v>2318</v>
      </c>
      <c r="B30" s="1" t="s">
        <v>1181</v>
      </c>
      <c r="C30" s="1" t="s">
        <v>1124</v>
      </c>
      <c r="D30" s="1" t="s">
        <v>2396</v>
      </c>
      <c r="E30" s="1" t="s">
        <v>1216</v>
      </c>
      <c r="F30" s="1" t="s">
        <v>1236</v>
      </c>
      <c r="G30" s="1" t="s">
        <v>2406</v>
      </c>
      <c r="H30" s="1" t="s">
        <v>3634</v>
      </c>
      <c r="I30" s="1" t="s">
        <v>2557</v>
      </c>
      <c r="J30" s="1" t="s">
        <v>3053</v>
      </c>
      <c r="K30" s="5">
        <v>501</v>
      </c>
      <c r="L30" s="1" t="s">
        <v>2803</v>
      </c>
      <c r="M30" s="5">
        <v>2012</v>
      </c>
      <c r="N30" s="5">
        <v>1086</v>
      </c>
      <c r="O30" s="1" t="s">
        <v>3299</v>
      </c>
      <c r="P30" s="1" t="s">
        <v>3299</v>
      </c>
      <c r="Q30" s="5">
        <v>1</v>
      </c>
      <c r="R30" s="5">
        <v>37319352</v>
      </c>
      <c r="S30" s="23" t="str">
        <f t="shared" si="0"/>
        <v>((asociadoId = '37319352'), (tipoVehiculo = 'AUTOMÓVIL'), (tipoReferenciaVehiculo = 'ATOS PRIME GL'), (tipoMarcaVehiculo = 'HYUNDAI'), (tipoCarroseriaVehiculo = UPPER('Hatch-Back')), (tipoColorVehiculo = 'AMARILLO'), (tipoCombustibleVehiculo = 'GASOLINA'), (tipoModalidadVehiculo = 'URBANO'), (agencia = 'OFICINA LA ONDINA'),'A','2022-03-14','501','TFS908','2012','1086','MALAB51HACM715161','MALAB51HACM715161','1', CURRENT_TIMESTAMP, CURRENT_TIMESTAMP),</v>
      </c>
    </row>
    <row r="31" spans="1:19" x14ac:dyDescent="0.25">
      <c r="A31" s="1" t="s">
        <v>2318</v>
      </c>
      <c r="B31" s="1" t="s">
        <v>1198</v>
      </c>
      <c r="C31" s="1" t="s">
        <v>1125</v>
      </c>
      <c r="D31" s="1" t="s">
        <v>2395</v>
      </c>
      <c r="E31" s="1" t="s">
        <v>1220</v>
      </c>
      <c r="F31" s="1" t="s">
        <v>1236</v>
      </c>
      <c r="G31" s="1" t="s">
        <v>2405</v>
      </c>
      <c r="H31" s="1" t="s">
        <v>3635</v>
      </c>
      <c r="I31" s="1" t="s">
        <v>2473</v>
      </c>
      <c r="J31" s="1" t="s">
        <v>2969</v>
      </c>
      <c r="K31" s="5">
        <v>308</v>
      </c>
      <c r="L31" s="1" t="s">
        <v>2710</v>
      </c>
      <c r="M31" s="5">
        <v>1999</v>
      </c>
      <c r="N31" s="5">
        <v>1500</v>
      </c>
      <c r="O31" s="1" t="s">
        <v>3208</v>
      </c>
      <c r="P31" s="1" t="s">
        <v>3208</v>
      </c>
      <c r="Q31" s="5">
        <v>2</v>
      </c>
      <c r="R31" s="5">
        <v>37331096</v>
      </c>
      <c r="S31" s="23" t="str">
        <f t="shared" si="0"/>
        <v>((asociadoId = '37331096'), (tipoVehiculo = 'AUTOMÓVIL'), (tipoReferenciaVehiculo = 'CBX 1047'), (tipoMarcaVehiculo = 'DAEWOO'), (tipoCarroseriaVehiculo = UPPER('Sedán')), (tipoColorVehiculo = 'BLANCO GALAXIA'), (tipoCombustibleVehiculo = 'GASOLINA'), (tipoModalidadVehiculo = 'INTERMUNICIPAL'), (agencia = 'OFICINA PARQUE'),'A','2007-11-20','308','XXA786','1999','1500','KLATF19Y1XB225497','KLATF19Y1XB225497','2', CURRENT_TIMESTAMP, CURRENT_TIMESTAMP),</v>
      </c>
    </row>
    <row r="32" spans="1:19" x14ac:dyDescent="0.25">
      <c r="A32" s="1" t="s">
        <v>2318</v>
      </c>
      <c r="B32" s="1" t="s">
        <v>2322</v>
      </c>
      <c r="C32" s="1" t="s">
        <v>1123</v>
      </c>
      <c r="D32" s="1" t="s">
        <v>2395</v>
      </c>
      <c r="E32" s="1" t="s">
        <v>2388</v>
      </c>
      <c r="F32" s="1" t="s">
        <v>1236</v>
      </c>
      <c r="G32" s="1" t="s">
        <v>2404</v>
      </c>
      <c r="H32" s="1" t="s">
        <v>3634</v>
      </c>
      <c r="I32" s="1" t="s">
        <v>2457</v>
      </c>
      <c r="J32" s="1" t="s">
        <v>2952</v>
      </c>
      <c r="K32" s="5">
        <v>225</v>
      </c>
      <c r="L32" s="1" t="s">
        <v>2693</v>
      </c>
      <c r="M32" s="5">
        <v>2020</v>
      </c>
      <c r="N32" s="5">
        <v>1598</v>
      </c>
      <c r="O32" s="1" t="s">
        <v>3191</v>
      </c>
      <c r="P32" s="1" t="s">
        <v>3191</v>
      </c>
      <c r="Q32" s="5">
        <v>2</v>
      </c>
      <c r="R32" s="5">
        <v>1091682599</v>
      </c>
      <c r="S32" s="23" t="str">
        <f t="shared" si="0"/>
        <v>((asociadoId = '1091682599'), (tipoVehiculo = 'AUTOMÓVIL'), (tipoReferenciaVehiculo = 'LOGAN'), (tipoMarcaVehiculo = 'RENAULT'), (tipoCarroseriaVehiculo = UPPER('Sedán')), (tipoColorVehiculo = 'BLANCO GLACIAL (V)'), (tipoCombustibleVehiculo = 'GASOLINA'), (tipoModalidadVehiculo = 'COLECTIVO'), (agencia = 'OFICINA LA ONDINA'),'A','2019-08-15','225','TFT173','2020','1598','9FB4SREB4LM052972','9FB4SREB4LM052972','2', CURRENT_TIMESTAMP, CURRENT_TIMESTAMP),</v>
      </c>
    </row>
    <row r="33" spans="1:19" x14ac:dyDescent="0.25">
      <c r="A33" s="1" t="s">
        <v>2318</v>
      </c>
      <c r="B33" s="1" t="s">
        <v>1184</v>
      </c>
      <c r="C33" s="1" t="s">
        <v>1121</v>
      </c>
      <c r="D33" s="1" t="s">
        <v>2396</v>
      </c>
      <c r="E33" s="1" t="s">
        <v>1216</v>
      </c>
      <c r="F33" s="1" t="s">
        <v>1236</v>
      </c>
      <c r="G33" s="1" t="s">
        <v>2406</v>
      </c>
      <c r="H33" s="1" t="s">
        <v>3634</v>
      </c>
      <c r="I33" s="1" t="s">
        <v>2563</v>
      </c>
      <c r="J33" s="1" t="s">
        <v>3059</v>
      </c>
      <c r="K33" s="5">
        <v>507</v>
      </c>
      <c r="L33" s="1" t="s">
        <v>2809</v>
      </c>
      <c r="M33" s="5">
        <v>2014</v>
      </c>
      <c r="N33" s="5">
        <v>995</v>
      </c>
      <c r="O33" s="1" t="s">
        <v>3305</v>
      </c>
      <c r="P33" s="1" t="s">
        <v>3305</v>
      </c>
      <c r="Q33" s="5">
        <v>2</v>
      </c>
      <c r="R33" s="5">
        <v>13361698</v>
      </c>
      <c r="S33" s="23" t="str">
        <f t="shared" si="0"/>
        <v>((asociadoId = '13361698'), (tipoVehiculo = 'AUTOMÓVIL'), (tipoReferenciaVehiculo = 'TAXI 7:24'), (tipoMarcaVehiculo = 'CHEVROLET'), (tipoCarroseriaVehiculo = UPPER('Hatch-Back')), (tipoColorVehiculo = 'AMARILLO'), (tipoCombustibleVehiculo = 'GASOLINA'), (tipoModalidadVehiculo = 'URBANO'), (agencia = 'OFICINA LA ONDINA'),'A','2013-09-12','507','TFS996','2014','995','9GAMM6103EB023463','9GAMM6103EB023463','2', CURRENT_TIMESTAMP, CURRENT_TIMESTAMP),</v>
      </c>
    </row>
    <row r="34" spans="1:19" x14ac:dyDescent="0.25">
      <c r="A34" s="1" t="s">
        <v>2318</v>
      </c>
      <c r="B34" s="1" t="s">
        <v>2329</v>
      </c>
      <c r="C34" s="1" t="s">
        <v>1127</v>
      </c>
      <c r="D34" s="1" t="s">
        <v>2395</v>
      </c>
      <c r="E34" s="1" t="s">
        <v>1215</v>
      </c>
      <c r="F34" s="1" t="s">
        <v>1236</v>
      </c>
      <c r="G34" s="1" t="s">
        <v>2405</v>
      </c>
      <c r="H34" s="1" t="s">
        <v>3635</v>
      </c>
      <c r="I34" s="1" t="s">
        <v>2480</v>
      </c>
      <c r="J34" s="1" t="s">
        <v>2976</v>
      </c>
      <c r="K34" s="5">
        <v>354</v>
      </c>
      <c r="L34" s="1" t="s">
        <v>2717</v>
      </c>
      <c r="M34" s="5">
        <v>2009</v>
      </c>
      <c r="N34" s="5">
        <v>1500</v>
      </c>
      <c r="O34" s="1" t="s">
        <v>3215</v>
      </c>
      <c r="P34" s="1" t="s">
        <v>3215</v>
      </c>
      <c r="Q34" s="5">
        <v>2</v>
      </c>
      <c r="R34" s="5">
        <v>26860678</v>
      </c>
      <c r="S34" s="23" t="str">
        <f t="shared" si="0"/>
        <v>((asociadoId = '26860678'), (tipoVehiculo = 'AUTOMÓVIL'), (tipoReferenciaVehiculo = 'RIO LS'), (tipoMarcaVehiculo = 'KIA'), (tipoCarroseriaVehiculo = UPPER('Sedán')), (tipoColorVehiculo = 'BLANCO VERDE'), (tipoCombustibleVehiculo = 'GASOLINA'), (tipoModalidadVehiculo = 'INTERMUNICIPAL'), (agencia = 'OFICINA PARQUE'),'A','2014-03-25','354','XMD267','2009','1500','8LCDC22329E008913','8LCDC22329E008913','2', CURRENT_TIMESTAMP, CURRENT_TIMESTAMP),</v>
      </c>
    </row>
    <row r="35" spans="1:19" x14ac:dyDescent="0.25">
      <c r="A35" s="1" t="s">
        <v>2319</v>
      </c>
      <c r="B35" s="1" t="s">
        <v>2339</v>
      </c>
      <c r="C35" s="1" t="s">
        <v>1130</v>
      </c>
      <c r="D35" s="1" t="s">
        <v>2397</v>
      </c>
      <c r="E35" s="1" t="s">
        <v>1215</v>
      </c>
      <c r="F35" s="1" t="s">
        <v>1236</v>
      </c>
      <c r="G35" s="1" t="s">
        <v>2405</v>
      </c>
      <c r="H35" s="1" t="s">
        <v>3635</v>
      </c>
      <c r="I35" s="1" t="s">
        <v>2516</v>
      </c>
      <c r="J35" s="1" t="s">
        <v>3016</v>
      </c>
      <c r="K35" s="5">
        <v>439</v>
      </c>
      <c r="L35" s="1" t="s">
        <v>2758</v>
      </c>
      <c r="M35" s="5">
        <v>2018</v>
      </c>
      <c r="N35" s="5">
        <v>1499</v>
      </c>
      <c r="O35" s="1" t="s">
        <v>3256</v>
      </c>
      <c r="P35" s="1" t="s">
        <v>3256</v>
      </c>
      <c r="Q35" s="5">
        <v>2</v>
      </c>
      <c r="R35" s="5">
        <v>37310475</v>
      </c>
      <c r="S35" s="23" t="str">
        <f t="shared" si="0"/>
        <v>((asociadoId = '37310475'), (tipoVehiculo = 'CAMIONETA'), (tipoReferenciaVehiculo = 'EQ6450PF1 1.5'), (tipoMarcaVehiculo = 'DFSK'), (tipoCarroseriaVehiculo = UPPER('Van')), (tipoColorVehiculo = 'BLANCO VERDE'), (tipoCombustibleVehiculo = 'GASOLINA'), (tipoModalidadVehiculo = 'INTERMUNICIPAL'), (agencia = 'OFICINA PARQUE'),'A','2017-08-03','439','TFT142','2018','1499','LVZX42KB2J9A00454','LVZX42KB2J9A00454','2', CURRENT_TIMESTAMP, CURRENT_TIMESTAMP),</v>
      </c>
    </row>
    <row r="36" spans="1:19" x14ac:dyDescent="0.25">
      <c r="A36" s="1" t="s">
        <v>2321</v>
      </c>
      <c r="B36" s="1" t="s">
        <v>2363</v>
      </c>
      <c r="C36" s="1" t="s">
        <v>1126</v>
      </c>
      <c r="D36" s="1" t="s">
        <v>2402</v>
      </c>
      <c r="E36" s="1" t="s">
        <v>1232</v>
      </c>
      <c r="F36" s="1" t="s">
        <v>1236</v>
      </c>
      <c r="G36" s="1" t="s">
        <v>2407</v>
      </c>
      <c r="H36" s="1" t="s">
        <v>3894</v>
      </c>
      <c r="I36" s="1" t="s">
        <v>2636</v>
      </c>
      <c r="J36" s="5" t="s">
        <v>3137</v>
      </c>
      <c r="K36" s="5">
        <v>811</v>
      </c>
      <c r="L36" s="1" t="s">
        <v>2897</v>
      </c>
      <c r="M36" s="5">
        <v>1959</v>
      </c>
      <c r="N36" s="5">
        <v>7200</v>
      </c>
      <c r="O36" s="1" t="s">
        <v>3137</v>
      </c>
      <c r="P36" s="1" t="s">
        <v>3137</v>
      </c>
      <c r="Q36" s="5">
        <v>2</v>
      </c>
      <c r="R36" s="5">
        <v>5036070</v>
      </c>
      <c r="S36" s="23" t="str">
        <f t="shared" si="0"/>
        <v>((asociadoId = '5036070'), (tipoVehiculo = 'CAMION'), (tipoReferenciaVehiculo = 'F-600'), (tipoMarcaVehiculo = 'FORD'), (tipoCarroseriaVehiculo = UPPER('Estacas')), (tipoColorVehiculo = 'VERDE AMARILLO ROJO'), (tipoCombustibleVehiculo = 'GASOLINA'), (tipoModalidadVehiculo = 'MIXTO'), (agencia = 'AGENCIA MERCADO'),'A','2006-12-21','811','UWJ816','1959','7200','F60C9E38784','F60C9E38784','2', CURRENT_TIMESTAMP, CURRENT_TIMESTAMP),</v>
      </c>
    </row>
    <row r="37" spans="1:19" x14ac:dyDescent="0.25">
      <c r="A37" s="1" t="s">
        <v>2318</v>
      </c>
      <c r="B37" s="1" t="s">
        <v>1181</v>
      </c>
      <c r="C37" s="1" t="s">
        <v>1124</v>
      </c>
      <c r="D37" s="1" t="s">
        <v>2396</v>
      </c>
      <c r="E37" s="1" t="s">
        <v>1216</v>
      </c>
      <c r="F37" t="s">
        <v>1236</v>
      </c>
      <c r="G37" s="1" t="s">
        <v>2404</v>
      </c>
      <c r="H37" s="1" t="s">
        <v>3634</v>
      </c>
      <c r="I37" s="1" t="s">
        <v>2453</v>
      </c>
      <c r="J37" s="1" t="s">
        <v>2948</v>
      </c>
      <c r="K37" s="5">
        <v>221</v>
      </c>
      <c r="L37" s="1" t="s">
        <v>2689</v>
      </c>
      <c r="M37" s="5">
        <v>2008</v>
      </c>
      <c r="N37" s="5">
        <v>999</v>
      </c>
      <c r="O37" s="1" t="s">
        <v>3187</v>
      </c>
      <c r="P37" s="1" t="s">
        <v>3187</v>
      </c>
      <c r="Q37" s="5">
        <v>2</v>
      </c>
      <c r="R37" s="5">
        <v>37318606</v>
      </c>
      <c r="S37" s="23" t="str">
        <f t="shared" si="0"/>
        <v>((asociadoId = '37318606'), (tipoVehiculo = 'AUTOMÓVIL'), (tipoReferenciaVehiculo = 'ATOS PRIME GL'), (tipoMarcaVehiculo = 'HYUNDAI'), (tipoCarroseriaVehiculo = UPPER('Hatch-Back')), (tipoColorVehiculo = 'AMARILLO'), (tipoCombustibleVehiculo = 'GASOLINA'), (tipoModalidadVehiculo = 'COLECTIVO'), (agencia = 'OFICINA LA ONDINA'),'A','2012-05-29','221','SJT327','2008','999','MALAB51GP8M096998','MALAB51GP8M096998','2', CURRENT_TIMESTAMP, CURRENT_TIMESTAMP),</v>
      </c>
    </row>
    <row r="38" spans="1:19" x14ac:dyDescent="0.25">
      <c r="A38" s="1" t="s">
        <v>2318</v>
      </c>
      <c r="B38" s="1" t="s">
        <v>1186</v>
      </c>
      <c r="C38" s="1" t="s">
        <v>1123</v>
      </c>
      <c r="D38" s="1" t="s">
        <v>2395</v>
      </c>
      <c r="E38" s="1" t="s">
        <v>1216</v>
      </c>
      <c r="F38" t="s">
        <v>1236</v>
      </c>
      <c r="G38" s="1" t="s">
        <v>2405</v>
      </c>
      <c r="H38" s="1" t="s">
        <v>3894</v>
      </c>
      <c r="I38" s="1" t="s">
        <v>2624</v>
      </c>
      <c r="J38" s="1" t="s">
        <v>3123</v>
      </c>
      <c r="K38" s="5">
        <v>355</v>
      </c>
      <c r="L38" s="1" t="s">
        <v>2882</v>
      </c>
      <c r="M38" s="5">
        <v>1996</v>
      </c>
      <c r="N38" s="5">
        <v>1600</v>
      </c>
      <c r="O38" s="1" t="s">
        <v>3374</v>
      </c>
      <c r="P38" s="1" t="s">
        <v>3374</v>
      </c>
      <c r="Q38" s="5">
        <v>2</v>
      </c>
      <c r="R38" s="5">
        <v>26860390</v>
      </c>
      <c r="S38" s="23" t="str">
        <f t="shared" si="0"/>
        <v>((asociadoId = '26860390'), (tipoVehiculo = 'AUTOMÓVIL'), (tipoReferenciaVehiculo = 'R-9'), (tipoMarcaVehiculo = 'RENAULT'), (tipoCarroseriaVehiculo = UPPER('Sedán')), (tipoColorVehiculo = 'AMARILLO'), (tipoCombustibleVehiculo = 'GASOLINA'), (tipoModalidadVehiculo = 'INTERMUNICIPAL'), (agencia = 'AGENCIA MERCADO'),'A','2008-07-14','355','UQO106','1996','1600','CL431504','CL431504','2', CURRENT_TIMESTAMP, CURRENT_TIMESTAMP),</v>
      </c>
    </row>
    <row r="39" spans="1:19" x14ac:dyDescent="0.25">
      <c r="A39" s="1" t="s">
        <v>2318</v>
      </c>
      <c r="B39" s="1" t="s">
        <v>2322</v>
      </c>
      <c r="C39" s="1" t="s">
        <v>1123</v>
      </c>
      <c r="D39" s="1" t="s">
        <v>2395</v>
      </c>
      <c r="E39" s="1" t="s">
        <v>1215</v>
      </c>
      <c r="F39" t="s">
        <v>1236</v>
      </c>
      <c r="G39" s="1" t="s">
        <v>2405</v>
      </c>
      <c r="H39" s="1" t="s">
        <v>3635</v>
      </c>
      <c r="I39" s="1" t="s">
        <v>2481</v>
      </c>
      <c r="J39" s="1" t="s">
        <v>2977</v>
      </c>
      <c r="K39" s="5">
        <v>356</v>
      </c>
      <c r="L39" s="1" t="s">
        <v>2718</v>
      </c>
      <c r="M39" s="5">
        <v>2020</v>
      </c>
      <c r="N39" s="5">
        <v>1598</v>
      </c>
      <c r="O39" s="1" t="s">
        <v>3216</v>
      </c>
      <c r="P39" s="1" t="s">
        <v>3216</v>
      </c>
      <c r="Q39" s="5">
        <v>2</v>
      </c>
      <c r="R39" s="5">
        <v>13809162</v>
      </c>
      <c r="S39" s="23" t="str">
        <f t="shared" si="0"/>
        <v>((asociadoId = '13809162'), (tipoVehiculo = 'AUTOMÓVIL'), (tipoReferenciaVehiculo = 'LOGAN'), (tipoMarcaVehiculo = 'RENAULT'), (tipoCarroseriaVehiculo = UPPER('Sedán')), (tipoColorVehiculo = 'BLANCO VERDE'), (tipoCombustibleVehiculo = 'GASOLINA'), (tipoModalidadVehiculo = 'INTERMUNICIPAL'), (agencia = 'OFICINA PARQUE'),'A','2019-05-10','356','TFT163','2020','1598','9FB4SREB4LM829163','9FB4SREB4LM829163','2', CURRENT_TIMESTAMP, CURRENT_TIMESTAMP),</v>
      </c>
    </row>
    <row r="40" spans="1:19" x14ac:dyDescent="0.25">
      <c r="A40" s="1" t="s">
        <v>2318</v>
      </c>
      <c r="B40" s="1" t="s">
        <v>1184</v>
      </c>
      <c r="C40" s="1" t="s">
        <v>1121</v>
      </c>
      <c r="D40" s="1" t="s">
        <v>2396</v>
      </c>
      <c r="E40" s="1" t="s">
        <v>1217</v>
      </c>
      <c r="F40" t="s">
        <v>1236</v>
      </c>
      <c r="G40" s="1" t="s">
        <v>2406</v>
      </c>
      <c r="H40" s="1" t="s">
        <v>3634</v>
      </c>
      <c r="I40" s="1" t="s">
        <v>2500</v>
      </c>
      <c r="J40" s="1" t="s">
        <v>3089</v>
      </c>
      <c r="K40" s="5">
        <v>538</v>
      </c>
      <c r="L40" s="1" t="s">
        <v>2839</v>
      </c>
      <c r="M40" s="5">
        <v>2012</v>
      </c>
      <c r="N40" s="5">
        <v>995</v>
      </c>
      <c r="O40" s="1" t="s">
        <v>3335</v>
      </c>
      <c r="P40" s="1" t="s">
        <v>3335</v>
      </c>
      <c r="Q40" s="5">
        <v>2</v>
      </c>
      <c r="R40" s="5">
        <v>5453899</v>
      </c>
      <c r="S40" s="23" t="str">
        <f t="shared" si="0"/>
        <v>((asociadoId = '5453899'), (tipoVehiculo = 'AUTOMÓVIL'), (tipoReferenciaVehiculo = 'TAXI 7:24'), (tipoMarcaVehiculo = 'CHEVROLET'), (tipoCarroseriaVehiculo = UPPER('Hatch-Back')), (tipoColorVehiculo = 'AMARILLO URBANO'), (tipoCombustibleVehiculo = 'GASOLINA'), (tipoModalidadVehiculo = 'URBANO'), (agencia = 'OFICINA LA ONDINA'),'A','2011-12-14','538','TFS902','2012','995','9GAMM610XCB038801','9GAMM610XCB038801','2', CURRENT_TIMESTAMP, CURRENT_TIMESTAMP),</v>
      </c>
    </row>
    <row r="41" spans="1:19" x14ac:dyDescent="0.25">
      <c r="A41" s="1" t="s">
        <v>2318</v>
      </c>
      <c r="B41" s="1" t="s">
        <v>1197</v>
      </c>
      <c r="C41" s="1" t="s">
        <v>1125</v>
      </c>
      <c r="D41" s="1" t="s">
        <v>2395</v>
      </c>
      <c r="E41" s="1" t="s">
        <v>1215</v>
      </c>
      <c r="F41" t="s">
        <v>1236</v>
      </c>
      <c r="G41" s="1" t="s">
        <v>2405</v>
      </c>
      <c r="H41" s="1" t="s">
        <v>3894</v>
      </c>
      <c r="I41" s="1" t="s">
        <v>2475</v>
      </c>
      <c r="J41" s="1" t="s">
        <v>2971</v>
      </c>
      <c r="K41" s="5">
        <v>318</v>
      </c>
      <c r="L41" s="1" t="s">
        <v>2712</v>
      </c>
      <c r="M41" s="5">
        <v>2002</v>
      </c>
      <c r="N41" s="5">
        <v>1500</v>
      </c>
      <c r="O41" s="1" t="s">
        <v>3210</v>
      </c>
      <c r="P41" s="1" t="s">
        <v>3210</v>
      </c>
      <c r="Q41" s="5">
        <v>2</v>
      </c>
      <c r="R41" s="5">
        <v>13373832</v>
      </c>
      <c r="S41" s="23" t="str">
        <f t="shared" si="0"/>
        <v>((asociadoId = '13373832'), (tipoVehiculo = 'AUTOMÓVIL'), (tipoReferenciaVehiculo = 'TAXI LANOS S'), (tipoMarcaVehiculo = 'DAEWOO'), (tipoCarroseriaVehiculo = UPPER('Sedán')), (tipoColorVehiculo = 'BLANCO VERDE'), (tipoCombustibleVehiculo = 'GASOLINA'), (tipoModalidadVehiculo = 'INTERMUNICIPAL'), (agencia = 'AGENCIA MERCADO'),'A','2008-11-19','318','SRZ187','2002','1500','KLATF69YE2B715999','KLATF69YE2B715999','2', CURRENT_TIMESTAMP, CURRENT_TIMESTAMP),</v>
      </c>
    </row>
    <row r="42" spans="1:19" x14ac:dyDescent="0.25">
      <c r="A42" s="1" t="s">
        <v>2319</v>
      </c>
      <c r="B42" s="1" t="s">
        <v>1175</v>
      </c>
      <c r="C42" s="1" t="s">
        <v>1120</v>
      </c>
      <c r="D42" s="1" t="s">
        <v>2399</v>
      </c>
      <c r="E42" s="1" t="s">
        <v>1215</v>
      </c>
      <c r="F42" t="s">
        <v>1235</v>
      </c>
      <c r="G42" s="1" t="s">
        <v>2405</v>
      </c>
      <c r="H42" s="1" t="s">
        <v>3635</v>
      </c>
      <c r="I42" s="1" t="s">
        <v>2499</v>
      </c>
      <c r="J42" s="1" t="s">
        <v>2996</v>
      </c>
      <c r="K42" s="5">
        <v>418</v>
      </c>
      <c r="L42" s="1" t="s">
        <v>2738</v>
      </c>
      <c r="M42" s="5">
        <v>2012</v>
      </c>
      <c r="N42" s="5">
        <v>2953</v>
      </c>
      <c r="O42" s="1" t="s">
        <v>3236</v>
      </c>
      <c r="P42" s="1" t="s">
        <v>3236</v>
      </c>
      <c r="Q42" s="5">
        <v>2</v>
      </c>
      <c r="R42" s="5">
        <v>13373832</v>
      </c>
      <c r="S42" s="23" t="str">
        <f t="shared" si="0"/>
        <v>((asociadoId = '13373832'), (tipoVehiculo = 'CAMIONETA'), (tipoReferenciaVehiculo = 'URVAN'), (tipoMarcaVehiculo = 'NISSAN'), (tipoCarroseriaVehiculo = UPPER('Stat-Wagon')), (tipoColorVehiculo = 'BLANCO VERDE'), (tipoCombustibleVehiculo = 'ACPM'), (tipoModalidadVehiculo = 'INTERMUNICIPAL'), (agencia = 'OFICINA PARQUE'),'A','2011-06-17','418','UUA718','2012','2953','JN1MG4E25Z0795148','JN1MG4E25Z0795148','2', CURRENT_TIMESTAMP, CURRENT_TIMESTAMP),</v>
      </c>
    </row>
    <row r="43" spans="1:19" x14ac:dyDescent="0.25">
      <c r="A43" s="1" t="s">
        <v>2319</v>
      </c>
      <c r="B43" s="1" t="s">
        <v>2339</v>
      </c>
      <c r="C43" s="1" t="s">
        <v>1130</v>
      </c>
      <c r="D43" s="1" t="s">
        <v>2397</v>
      </c>
      <c r="E43" s="1" t="s">
        <v>1215</v>
      </c>
      <c r="F43" t="s">
        <v>1236</v>
      </c>
      <c r="G43" s="1" t="s">
        <v>2405</v>
      </c>
      <c r="H43" s="1" t="s">
        <v>3635</v>
      </c>
      <c r="I43" s="1" t="s">
        <v>2505</v>
      </c>
      <c r="J43" s="1" t="s">
        <v>3004</v>
      </c>
      <c r="K43" s="5">
        <v>427</v>
      </c>
      <c r="L43" s="1" t="s">
        <v>2746</v>
      </c>
      <c r="M43" s="5">
        <v>2019</v>
      </c>
      <c r="N43" s="5">
        <v>1499</v>
      </c>
      <c r="O43" s="1" t="s">
        <v>3244</v>
      </c>
      <c r="P43" s="1" t="s">
        <v>3244</v>
      </c>
      <c r="Q43" s="5">
        <v>2</v>
      </c>
      <c r="R43" s="5">
        <v>13373832</v>
      </c>
      <c r="S43" s="23" t="str">
        <f t="shared" si="0"/>
        <v>((asociadoId = '13373832'), (tipoVehiculo = 'CAMIONETA'), (tipoReferenciaVehiculo = 'EQ6450PF1 1.5'), (tipoMarcaVehiculo = 'DFSK'), (tipoCarroseriaVehiculo = UPPER('Van')), (tipoColorVehiculo = 'BLANCO VERDE'), (tipoCombustibleVehiculo = 'GASOLINA'), (tipoModalidadVehiculo = 'INTERMUNICIPAL'), (agencia = 'OFICINA PARQUE'),'A','2018-08-15','427','TTW784','2019','1499','LVZX42KB1K3400236','LVZX42KB1K3400236','2', CURRENT_TIMESTAMP, CURRENT_TIMESTAMP),</v>
      </c>
    </row>
    <row r="44" spans="1:19" x14ac:dyDescent="0.25">
      <c r="A44" s="1" t="s">
        <v>2317</v>
      </c>
      <c r="B44" s="1" t="s">
        <v>2346</v>
      </c>
      <c r="C44" s="1" t="s">
        <v>1131</v>
      </c>
      <c r="D44" s="1" t="s">
        <v>2394</v>
      </c>
      <c r="E44" s="1" t="s">
        <v>1215</v>
      </c>
      <c r="F44" t="s">
        <v>1235</v>
      </c>
      <c r="G44" s="1" t="s">
        <v>2405</v>
      </c>
      <c r="H44" s="1" t="s">
        <v>3635</v>
      </c>
      <c r="I44" s="1" t="s">
        <v>2534</v>
      </c>
      <c r="J44" s="5">
        <v>61198170047879</v>
      </c>
      <c r="K44" s="5">
        <v>460</v>
      </c>
      <c r="L44" s="1" t="s">
        <v>2778</v>
      </c>
      <c r="M44" s="5">
        <v>2006</v>
      </c>
      <c r="N44" s="5">
        <v>2150</v>
      </c>
      <c r="O44" s="1" t="s">
        <v>3276</v>
      </c>
      <c r="P44" s="1" t="s">
        <v>3276</v>
      </c>
      <c r="Q44" s="5">
        <v>2</v>
      </c>
      <c r="R44" s="5">
        <v>13373832</v>
      </c>
      <c r="S44" s="23" t="str">
        <f t="shared" si="0"/>
        <v>((asociadoId = '13373832'), (tipoVehiculo = 'MICROBUS'), (tipoReferenciaVehiculo = 'SPRINTER 413'), (tipoMarcaVehiculo = 'MERCEDES BENZ'), (tipoCarroseriaVehiculo = UPPER('Cerrado')), (tipoColorVehiculo = 'BLANCO VERDE'), (tipoCombustibleVehiculo = 'ACPM'), (tipoModalidadVehiculo = 'INTERMUNICIPAL'), (agencia = 'OFICINA PARQUE'),'A','2006-06-22','460','SUD112','2006','2150','8AC9046636A947881','8AC9046636A947881','2', CURRENT_TIMESTAMP, CURRENT_TIMESTAMP),</v>
      </c>
    </row>
    <row r="45" spans="1:19" x14ac:dyDescent="0.25">
      <c r="A45" s="1" t="s">
        <v>2317</v>
      </c>
      <c r="B45" s="1" t="s">
        <v>2333</v>
      </c>
      <c r="C45" s="1" t="s">
        <v>1126</v>
      </c>
      <c r="D45" s="1" t="s">
        <v>2394</v>
      </c>
      <c r="E45" s="1" t="s">
        <v>1215</v>
      </c>
      <c r="F45" t="s">
        <v>1235</v>
      </c>
      <c r="G45" s="1" t="s">
        <v>2405</v>
      </c>
      <c r="H45" s="1" t="s">
        <v>3894</v>
      </c>
      <c r="I45" s="1" t="s">
        <v>2542</v>
      </c>
      <c r="J45" s="5" t="s">
        <v>3038</v>
      </c>
      <c r="K45" s="5">
        <v>469</v>
      </c>
      <c r="L45" s="1" t="s">
        <v>2786</v>
      </c>
      <c r="M45" s="5">
        <v>1994</v>
      </c>
      <c r="N45" s="5">
        <v>5800</v>
      </c>
      <c r="O45" s="1" t="s">
        <v>3283</v>
      </c>
      <c r="P45" s="1" t="s">
        <v>3283</v>
      </c>
      <c r="Q45" s="5">
        <v>2</v>
      </c>
      <c r="R45" s="5">
        <v>13373832</v>
      </c>
      <c r="S45" s="23" t="str">
        <f t="shared" si="0"/>
        <v>((asociadoId = '13373832'), (tipoVehiculo = 'MICROBUS'), (tipoReferenciaVehiculo = 'E-350'), (tipoMarcaVehiculo = 'FORD'), (tipoCarroseriaVehiculo = UPPER('Cerrado')), (tipoColorVehiculo = 'BLANCO VERDE'), (tipoCombustibleVehiculo = 'ACPM'), (tipoModalidadVehiculo = 'INTERMUNICIPAL'), (agencia = 'AGENCIA MERCADO'),'A','2012-01-20','469','XLJ871','1994','5800','1FBJS31G5RHA85934','1FBJS31G5RHA85934','2', CURRENT_TIMESTAMP, CURRENT_TIMESTAMP),</v>
      </c>
    </row>
    <row r="46" spans="1:19" x14ac:dyDescent="0.25">
      <c r="A46" s="1" t="s">
        <v>2316</v>
      </c>
      <c r="B46" s="1" t="s">
        <v>1175</v>
      </c>
      <c r="C46" s="1" t="s">
        <v>1121</v>
      </c>
      <c r="D46" s="1" t="s">
        <v>2394</v>
      </c>
      <c r="E46" s="1" t="s">
        <v>1215</v>
      </c>
      <c r="F46" t="s">
        <v>1235</v>
      </c>
      <c r="G46" s="1" t="s">
        <v>2403</v>
      </c>
      <c r="H46" s="23" t="s">
        <v>3893</v>
      </c>
      <c r="I46" s="1" t="s">
        <v>1598</v>
      </c>
      <c r="J46" s="1"/>
      <c r="K46" s="5">
        <v>12</v>
      </c>
      <c r="L46" s="1" t="s">
        <v>2640</v>
      </c>
      <c r="M46" s="5">
        <v>2002</v>
      </c>
      <c r="N46" s="5">
        <v>8000</v>
      </c>
      <c r="O46" s="1"/>
      <c r="P46" s="1"/>
      <c r="Q46" s="5"/>
      <c r="R46" s="5">
        <v>1001682557</v>
      </c>
      <c r="S46" s="23" t="str">
        <f t="shared" si="0"/>
        <v>((asociadoId = '1001682557'), (tipoVehiculo = 'BUS'), (tipoReferenciaVehiculo = 'URVAN'), (tipoMarcaVehiculo = 'CHEVROLET'), (tipoCarroseriaVehiculo = UPPER('Cerrado')), (tipoColorVehiculo = 'BLANCO VERDE'), (tipoCombustibleVehiculo = 'ACPM'), (tipoModalidadVehiculo = 'ESPECIAL'), (agencia = 'AGENCIA PRINCIPAL'),'A','2024-04-01','12','XVL967','2002','8000','','','', CURRENT_TIMESTAMP, CURRENT_TIMESTAMP),</v>
      </c>
    </row>
    <row r="47" spans="1:19" x14ac:dyDescent="0.25">
      <c r="A47" s="1" t="s">
        <v>2320</v>
      </c>
      <c r="B47" s="1" t="s">
        <v>1175</v>
      </c>
      <c r="C47" s="1" t="s">
        <v>1120</v>
      </c>
      <c r="D47" s="1" t="s">
        <v>2394</v>
      </c>
      <c r="E47" s="1" t="s">
        <v>1211</v>
      </c>
      <c r="F47" t="s">
        <v>1235</v>
      </c>
      <c r="G47" s="1" t="s">
        <v>2403</v>
      </c>
      <c r="H47" s="23" t="s">
        <v>3893</v>
      </c>
      <c r="I47" s="1" t="s">
        <v>2588</v>
      </c>
      <c r="J47" s="5"/>
      <c r="K47" s="5">
        <v>542</v>
      </c>
      <c r="L47" s="1" t="s">
        <v>2842</v>
      </c>
      <c r="M47" s="5">
        <v>2005</v>
      </c>
      <c r="N47" s="5">
        <v>2953</v>
      </c>
      <c r="O47" s="1"/>
      <c r="P47" s="1"/>
      <c r="Q47" s="5"/>
      <c r="R47" s="5">
        <v>88143707</v>
      </c>
      <c r="S47" s="23" t="str">
        <f t="shared" si="0"/>
        <v>((asociadoId = '88143707'), (tipoVehiculo = 'BUSETA'), (tipoReferenciaVehiculo = 'URVAN'), (tipoMarcaVehiculo = 'NISSAN'), (tipoCarroseriaVehiculo = UPPER('Cerrado')), (tipoColorVehiculo = 'BLANCO VERDE AMARILLO ROJO'), (tipoCombustibleVehiculo = 'ACPM'), (tipoModalidadVehiculo = 'ESPECIAL'), (agencia = 'AGENCIA PRINCIPAL'),'A','2024-02-14','542','SOF267','2005','2953','','','', CURRENT_TIMESTAMP, CURRENT_TIMESTAMP),</v>
      </c>
    </row>
    <row r="48" spans="1:19" x14ac:dyDescent="0.25">
      <c r="A48" s="1" t="s">
        <v>2317</v>
      </c>
      <c r="B48" s="1" t="s">
        <v>2377</v>
      </c>
      <c r="C48" s="1" t="s">
        <v>2386</v>
      </c>
      <c r="D48" s="1" t="s">
        <v>2394</v>
      </c>
      <c r="E48" s="1" t="s">
        <v>1210</v>
      </c>
      <c r="F48" t="s">
        <v>1235</v>
      </c>
      <c r="G48" s="1" t="s">
        <v>2403</v>
      </c>
      <c r="H48" s="23" t="s">
        <v>3893</v>
      </c>
      <c r="I48" s="1" t="s">
        <v>2157</v>
      </c>
      <c r="J48" s="5" t="s">
        <v>3113</v>
      </c>
      <c r="K48" s="5">
        <v>5552</v>
      </c>
      <c r="L48" s="1" t="s">
        <v>2870</v>
      </c>
      <c r="M48" s="5">
        <v>2015</v>
      </c>
      <c r="N48" s="5">
        <v>2771</v>
      </c>
      <c r="O48" s="1" t="s">
        <v>3362</v>
      </c>
      <c r="P48" s="1" t="s">
        <v>3362</v>
      </c>
      <c r="Q48" s="5">
        <v>2</v>
      </c>
      <c r="R48" s="5">
        <v>37311585</v>
      </c>
      <c r="S48" s="23" t="str">
        <f t="shared" si="0"/>
        <v>((asociadoId = '37311585'), (tipoVehiculo = 'MICROBUS'), (tipoReferenciaVehiculo = 'BJ'), (tipoMarcaVehiculo = 'foton'), (tipoCarroseriaVehiculo = UPPER('Cerrado')), (tipoColorVehiculo = 'BLANCO'), (tipoCombustibleVehiculo = 'ACPM'), (tipoModalidadVehiculo = 'ESPECIAL'), (agencia = 'AGENCIA PRINCIPAL'),'A','2023-07-11','5552','WCQ261','2015','2771','LVCB1SSA5F201596','LVCB1SSA5F201596','2', CURRENT_TIMESTAMP, CURRENT_TIMESTAMP),</v>
      </c>
    </row>
    <row r="49" spans="1:19" x14ac:dyDescent="0.25">
      <c r="A49" s="1" t="s">
        <v>2317</v>
      </c>
      <c r="B49" s="1" t="s">
        <v>2351</v>
      </c>
      <c r="C49" s="1" t="s">
        <v>1120</v>
      </c>
      <c r="D49" s="1" t="s">
        <v>2394</v>
      </c>
      <c r="E49" s="1" t="s">
        <v>1215</v>
      </c>
      <c r="F49" t="s">
        <v>1235</v>
      </c>
      <c r="G49" s="1" t="s">
        <v>2403</v>
      </c>
      <c r="H49" s="23" t="s">
        <v>3893</v>
      </c>
      <c r="I49" s="1" t="s">
        <v>2430</v>
      </c>
      <c r="J49" s="5" t="s">
        <v>3042</v>
      </c>
      <c r="K49" s="5">
        <v>479</v>
      </c>
      <c r="L49" s="1" t="s">
        <v>2791</v>
      </c>
      <c r="M49" s="5">
        <v>2001</v>
      </c>
      <c r="N49" s="5">
        <v>2953</v>
      </c>
      <c r="O49" s="1" t="s">
        <v>3288</v>
      </c>
      <c r="P49" s="1" t="s">
        <v>3288</v>
      </c>
      <c r="Q49" s="5">
        <v>2</v>
      </c>
      <c r="R49" s="5">
        <v>890505424</v>
      </c>
      <c r="S49" s="23" t="str">
        <f t="shared" si="0"/>
        <v>((asociadoId = '890505424'), (tipoVehiculo = 'MICROBUS'), (tipoReferenciaVehiculo = 'TRADE 100'), (tipoMarcaVehiculo = 'NISSAN'), (tipoCarroseriaVehiculo = UPPER('Cerrado')), (tipoColorVehiculo = 'BLANCO VERDE'), (tipoCombustibleVehiculo = 'ACPM'), (tipoModalidadVehiculo = 'ESPECIAL'), (agencia = 'AGENCIA PRINCIPAL'),'A','2009-10-15','479','UQP274','2001','2953','EENT1CABDCA50458','EENT1CABDCA50458','2', CURRENT_TIMESTAMP, CURRENT_TIMESTAMP),</v>
      </c>
    </row>
    <row r="50" spans="1:19" x14ac:dyDescent="0.25">
      <c r="A50" s="1" t="s">
        <v>2321</v>
      </c>
      <c r="B50" s="1" t="s">
        <v>2384</v>
      </c>
      <c r="C50" s="1" t="s">
        <v>1136</v>
      </c>
      <c r="D50" s="1" t="s">
        <v>2398</v>
      </c>
      <c r="E50" s="1" t="s">
        <v>1233</v>
      </c>
      <c r="F50" t="s">
        <v>1235</v>
      </c>
      <c r="G50" s="1" t="s">
        <v>2405</v>
      </c>
      <c r="H50" s="1" t="s">
        <v>3894</v>
      </c>
      <c r="I50" s="1" t="s">
        <v>2637</v>
      </c>
      <c r="J50" s="5">
        <v>35209274</v>
      </c>
      <c r="K50" s="5">
        <v>888</v>
      </c>
      <c r="L50" s="1" t="s">
        <v>2898</v>
      </c>
      <c r="M50" s="5">
        <v>2008</v>
      </c>
      <c r="N50" s="5">
        <v>1083</v>
      </c>
      <c r="O50" s="1" t="s">
        <v>3388</v>
      </c>
      <c r="P50" s="1">
        <v>0</v>
      </c>
      <c r="Q50" s="5">
        <v>2</v>
      </c>
      <c r="R50" s="5">
        <v>8905054247</v>
      </c>
      <c r="S50" s="23" t="str">
        <f t="shared" si="0"/>
        <v>((asociadoId = '8905054247'), (tipoVehiculo = 'CAMION'), (tipoReferenciaVehiculo = '7600SBA'), (tipoMarcaVehiculo = 'INTERNATIONAL'), (tipoCarroseriaVehiculo = UPPER('Cabinado')), (tipoColorVehiculo = 'ROJO LADRILLO'), (tipoCombustibleVehiculo = 'ACPM'), (tipoModalidadVehiculo = 'INTERMUNICIPAL'), (agencia = 'AGENCIA MERCADO'),'A','2014-01-10','888','TMZ568','2008','1083','3HTWYAHT18N678625','0','2', CURRENT_TIMESTAMP, CURRENT_TIMESTAMP),</v>
      </c>
    </row>
    <row r="51" spans="1:19" x14ac:dyDescent="0.25">
      <c r="A51" s="1" t="s">
        <v>2317</v>
      </c>
      <c r="B51" s="1" t="s">
        <v>2350</v>
      </c>
      <c r="C51" s="1" t="s">
        <v>1123</v>
      </c>
      <c r="D51" s="1" t="s">
        <v>2394</v>
      </c>
      <c r="E51" s="1" t="s">
        <v>2390</v>
      </c>
      <c r="F51" t="s">
        <v>1235</v>
      </c>
      <c r="G51" s="1" t="s">
        <v>2403</v>
      </c>
      <c r="H51" s="23" t="s">
        <v>3893</v>
      </c>
      <c r="I51" s="1" t="s">
        <v>2545</v>
      </c>
      <c r="J51" s="5" t="s">
        <v>3041</v>
      </c>
      <c r="K51" s="5">
        <v>474</v>
      </c>
      <c r="L51" s="1" t="s">
        <v>2789</v>
      </c>
      <c r="M51" s="5">
        <v>2015</v>
      </c>
      <c r="N51" s="5">
        <v>2299</v>
      </c>
      <c r="O51" s="1" t="s">
        <v>3286</v>
      </c>
      <c r="P51" s="1" t="s">
        <v>3286</v>
      </c>
      <c r="Q51" s="5">
        <v>2</v>
      </c>
      <c r="R51" s="5">
        <v>88285098</v>
      </c>
      <c r="S51" s="23" t="str">
        <f t="shared" si="0"/>
        <v>((asociadoId = '88285098'), (tipoVehiculo = 'MICROBUS'), (tipoReferenciaVehiculo = 'NUEVO MASTER'), (tipoMarcaVehiculo = 'RENAULT'), (tipoCarroseriaVehiculo = UPPER('Cerrado')), (tipoColorVehiculo = 'NARANJA'), (tipoCombustibleVehiculo = 'ACPM'), (tipoModalidadVehiculo = 'ESPECIAL'), (agencia = 'AGENCIA PRINCIPAL'),'A','2016-12-16','474','TFT133','2015','2299','93YMAF4CEFJ670993','93YMAF4CEFJ670993','2', CURRENT_TIMESTAMP, CURRENT_TIMESTAMP),</v>
      </c>
    </row>
    <row r="52" spans="1:19" x14ac:dyDescent="0.25">
      <c r="A52" s="1" t="s">
        <v>2317</v>
      </c>
      <c r="B52" s="1" t="s">
        <v>2352</v>
      </c>
      <c r="C52" s="1" t="s">
        <v>1138</v>
      </c>
      <c r="D52" s="1" t="s">
        <v>2394</v>
      </c>
      <c r="E52" s="1" t="s">
        <v>2391</v>
      </c>
      <c r="F52" t="s">
        <v>1235</v>
      </c>
      <c r="G52" s="1" t="s">
        <v>2403</v>
      </c>
      <c r="H52" s="23" t="s">
        <v>3893</v>
      </c>
      <c r="I52" s="1" t="s">
        <v>2547</v>
      </c>
      <c r="J52" s="5" t="s">
        <v>3044</v>
      </c>
      <c r="K52" s="5">
        <v>481</v>
      </c>
      <c r="L52" s="1" t="s">
        <v>2793</v>
      </c>
      <c r="M52" s="5">
        <v>2013</v>
      </c>
      <c r="N52" s="5">
        <v>1968</v>
      </c>
      <c r="O52" s="1" t="s">
        <v>3290</v>
      </c>
      <c r="P52" s="1" t="s">
        <v>3290</v>
      </c>
      <c r="Q52" s="5">
        <v>2</v>
      </c>
      <c r="R52" s="5">
        <v>5035616</v>
      </c>
      <c r="S52" s="23" t="str">
        <f t="shared" si="0"/>
        <v>((asociadoId = '5035616'), (tipoVehiculo = 'MICROBUS'), (tipoReferenciaVehiculo = 'CRAFTER 50'), (tipoMarcaVehiculo = 'VOLKSWAGEN'), (tipoCarroseriaVehiculo = UPPER('Cerrado')), (tipoColorVehiculo = 'BLANCO CANDY'), (tipoCombustibleVehiculo = 'ACPM'), (tipoModalidadVehiculo = 'ESPECIAL'), (agencia = 'AGENCIA PRINCIPAL'),'A','2017-12-13','481','TDV794','2013','1968','WV1ZZZ2EZD6001087','WV1ZZZ2EZD6001087','2', CURRENT_TIMESTAMP, CURRENT_TIMESTAMP),</v>
      </c>
    </row>
    <row r="53" spans="1:19" x14ac:dyDescent="0.25">
      <c r="A53" s="1" t="s">
        <v>2317</v>
      </c>
      <c r="B53" s="1" t="s">
        <v>2344</v>
      </c>
      <c r="C53" s="1" t="s">
        <v>1131</v>
      </c>
      <c r="D53" s="1" t="s">
        <v>2397</v>
      </c>
      <c r="E53" s="1" t="s">
        <v>1215</v>
      </c>
      <c r="F53" t="s">
        <v>1235</v>
      </c>
      <c r="G53" s="1" t="s">
        <v>2405</v>
      </c>
      <c r="H53" s="1" t="s">
        <v>3635</v>
      </c>
      <c r="I53" s="1" t="s">
        <v>2525</v>
      </c>
      <c r="J53" s="5" t="s">
        <v>3026</v>
      </c>
      <c r="K53" s="5">
        <v>451</v>
      </c>
      <c r="L53" s="1" t="s">
        <v>2769</v>
      </c>
      <c r="M53" s="5">
        <v>2014</v>
      </c>
      <c r="N53" s="5">
        <v>2146</v>
      </c>
      <c r="O53" s="1" t="s">
        <v>3267</v>
      </c>
      <c r="P53" s="1" t="s">
        <v>3267</v>
      </c>
      <c r="Q53" s="5">
        <v>2</v>
      </c>
      <c r="R53" s="5">
        <v>5035674</v>
      </c>
      <c r="S53" s="23" t="str">
        <f t="shared" si="0"/>
        <v>((asociadoId = '5035674'), (tipoVehiculo = 'MICROBUS'), (tipoReferenciaVehiculo = 'SPRINTER'), (tipoMarcaVehiculo = 'MERCEDES BENZ'), (tipoCarroseriaVehiculo = UPPER('Van')), (tipoColorVehiculo = 'BLANCO VERDE'), (tipoCombustibleVehiculo = 'ACPM'), (tipoModalidadVehiculo = 'INTERMUNICIPAL'), (agencia = 'OFICINA PARQUE'),'A','2016-02-01','451','TAQ682','2014','2146','8AC906657EE078604','8AC906657EE078604','2', CURRENT_TIMESTAMP, CURRENT_TIMESTAMP),</v>
      </c>
    </row>
    <row r="54" spans="1:19" x14ac:dyDescent="0.25">
      <c r="A54" s="1" t="s">
        <v>2318</v>
      </c>
      <c r="B54" s="1" t="s">
        <v>2324</v>
      </c>
      <c r="C54" s="1" t="s">
        <v>1121</v>
      </c>
      <c r="D54" s="1" t="s">
        <v>2396</v>
      </c>
      <c r="E54" s="1" t="s">
        <v>1217</v>
      </c>
      <c r="F54" t="s">
        <v>1236</v>
      </c>
      <c r="G54" s="1" t="s">
        <v>2406</v>
      </c>
      <c r="H54" s="1" t="s">
        <v>3634</v>
      </c>
      <c r="I54" s="1" t="s">
        <v>2564</v>
      </c>
      <c r="J54" s="1" t="s">
        <v>3060</v>
      </c>
      <c r="K54" s="5">
        <v>508</v>
      </c>
      <c r="L54" s="1" t="s">
        <v>2810</v>
      </c>
      <c r="M54" s="5">
        <v>2019</v>
      </c>
      <c r="N54" s="5">
        <v>995</v>
      </c>
      <c r="O54" s="1" t="s">
        <v>3306</v>
      </c>
      <c r="P54" s="1" t="s">
        <v>3306</v>
      </c>
      <c r="Q54" s="5">
        <v>2</v>
      </c>
      <c r="R54" s="5">
        <v>13379878</v>
      </c>
      <c r="S54" s="23" t="str">
        <f t="shared" si="0"/>
        <v>((asociadoId = '13379878'), (tipoVehiculo = 'AUTOMÓVIL'), (tipoReferenciaVehiculo = 'CHEVYTAXI'), (tipoMarcaVehiculo = 'CHEVROLET'), (tipoCarroseriaVehiculo = UPPER('Hatch-Back')), (tipoColorVehiculo = 'AMARILLO URBANO'), (tipoCombustibleVehiculo = 'GASOLINA'), (tipoModalidadVehiculo = 'URBANO'), (agencia = 'OFICINA LA ONDINA'),'A','2019-03-27','508','TFT159','2019','995','9GAMM6105KB048506','9GAMM6105KB048506','2', CURRENT_TIMESTAMP, CURRENT_TIMESTAMP),</v>
      </c>
    </row>
    <row r="55" spans="1:19" x14ac:dyDescent="0.25">
      <c r="A55" s="1" t="s">
        <v>2318</v>
      </c>
      <c r="B55" s="1" t="s">
        <v>2355</v>
      </c>
      <c r="C55" s="1" t="s">
        <v>1127</v>
      </c>
      <c r="D55" s="1" t="s">
        <v>2396</v>
      </c>
      <c r="E55" s="1" t="s">
        <v>1216</v>
      </c>
      <c r="F55" t="s">
        <v>1236</v>
      </c>
      <c r="G55" s="1" t="s">
        <v>2406</v>
      </c>
      <c r="H55" s="1" t="s">
        <v>3634</v>
      </c>
      <c r="I55" s="1" t="s">
        <v>2568</v>
      </c>
      <c r="J55" s="1" t="s">
        <v>3066</v>
      </c>
      <c r="K55" s="5">
        <v>515</v>
      </c>
      <c r="L55" s="1" t="s">
        <v>2816</v>
      </c>
      <c r="M55" s="5">
        <v>2013</v>
      </c>
      <c r="N55" s="5">
        <v>998</v>
      </c>
      <c r="O55" s="1" t="s">
        <v>3312</v>
      </c>
      <c r="P55" s="1" t="s">
        <v>3312</v>
      </c>
      <c r="Q55" s="5">
        <v>2</v>
      </c>
      <c r="R55" s="5">
        <v>13379878</v>
      </c>
      <c r="S55" s="23" t="str">
        <f t="shared" si="0"/>
        <v>((asociadoId = '13379878'), (tipoVehiculo = 'AUTOMÓVIL'), (tipoReferenciaVehiculo = 'PICANTO EKOTAXI+LX'), (tipoMarcaVehiculo = 'KIA'), (tipoCarroseriaVehiculo = UPPER('Hatch-Back')), (tipoColorVehiculo = 'AMARILLO'), (tipoCombustibleVehiculo = 'GASOLINA'), (tipoModalidadVehiculo = 'URBANO'), (agencia = 'OFICINA LA ONDINA'),'A','2013-05-16','515','TFS973','2013','998','KNABE511ADT432783','KNABE511ADT432783','2', CURRENT_TIMESTAMP, CURRENT_TIMESTAMP),</v>
      </c>
    </row>
    <row r="56" spans="1:19" x14ac:dyDescent="0.25">
      <c r="A56" s="1" t="s">
        <v>2317</v>
      </c>
      <c r="B56" s="1" t="s">
        <v>1175</v>
      </c>
      <c r="C56" s="1" t="s">
        <v>1120</v>
      </c>
      <c r="D56" s="1" t="s">
        <v>2394</v>
      </c>
      <c r="E56" s="1" t="s">
        <v>1210</v>
      </c>
      <c r="F56" t="s">
        <v>1235</v>
      </c>
      <c r="G56" s="1" t="s">
        <v>2404</v>
      </c>
      <c r="H56" s="1" t="s">
        <v>3634</v>
      </c>
      <c r="I56" s="1" t="s">
        <v>2410</v>
      </c>
      <c r="J56" s="1" t="s">
        <v>2902</v>
      </c>
      <c r="K56" s="5">
        <v>102</v>
      </c>
      <c r="L56" s="1" t="s">
        <v>2643</v>
      </c>
      <c r="M56" s="5">
        <v>2013</v>
      </c>
      <c r="N56" s="5">
        <v>2953</v>
      </c>
      <c r="O56" s="1" t="s">
        <v>3141</v>
      </c>
      <c r="P56" s="1" t="s">
        <v>3141</v>
      </c>
      <c r="Q56" s="5">
        <v>2</v>
      </c>
      <c r="R56" s="5">
        <v>88280730</v>
      </c>
      <c r="S56" s="23" t="str">
        <f t="shared" si="0"/>
        <v>((asociadoId = '88280730'),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ONDINA'),'A','2014-02-17','102','TTY631','2013','2953','JN1PG4E25Z0770773','JN1PG4E25Z0770773','2', CURRENT_TIMESTAMP, CURRENT_TIMESTAMP),</v>
      </c>
    </row>
    <row r="57" spans="1:19" x14ac:dyDescent="0.25">
      <c r="A57" s="1" t="s">
        <v>2317</v>
      </c>
      <c r="B57" s="1" t="s">
        <v>1175</v>
      </c>
      <c r="C57" s="1" t="s">
        <v>1120</v>
      </c>
      <c r="D57" s="1" t="s">
        <v>2394</v>
      </c>
      <c r="E57" s="1" t="s">
        <v>1210</v>
      </c>
      <c r="F57" t="s">
        <v>1235</v>
      </c>
      <c r="G57" s="1" t="s">
        <v>2404</v>
      </c>
      <c r="H57" s="1" t="s">
        <v>3634</v>
      </c>
      <c r="I57" s="1" t="s">
        <v>2417</v>
      </c>
      <c r="J57" s="1" t="s">
        <v>2909</v>
      </c>
      <c r="K57" s="5">
        <v>111</v>
      </c>
      <c r="L57" s="1" t="s">
        <v>2650</v>
      </c>
      <c r="M57" s="5">
        <v>2013</v>
      </c>
      <c r="N57" s="5">
        <v>2953</v>
      </c>
      <c r="O57" s="1" t="s">
        <v>3148</v>
      </c>
      <c r="P57" s="1" t="s">
        <v>3148</v>
      </c>
      <c r="Q57" s="5">
        <v>2</v>
      </c>
      <c r="R57" s="5">
        <v>88280730</v>
      </c>
      <c r="S57" s="23" t="str">
        <f t="shared" si="0"/>
        <v>((asociadoId = '88280730'),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ONDINA'),'A','2012-10-05','111','TFS939','2013','2953','JN1MG4E25Z0797513','JN1MG4E25Z0797513','2', CURRENT_TIMESTAMP, CURRENT_TIMESTAMP),</v>
      </c>
    </row>
    <row r="58" spans="1:19" x14ac:dyDescent="0.25">
      <c r="A58" s="1" t="s">
        <v>2317</v>
      </c>
      <c r="B58" s="1" t="s">
        <v>1175</v>
      </c>
      <c r="C58" s="1" t="s">
        <v>1120</v>
      </c>
      <c r="D58" s="1" t="s">
        <v>2394</v>
      </c>
      <c r="E58" s="1" t="s">
        <v>1210</v>
      </c>
      <c r="F58" t="s">
        <v>1235</v>
      </c>
      <c r="G58" s="1" t="s">
        <v>2404</v>
      </c>
      <c r="H58" s="1" t="s">
        <v>3634</v>
      </c>
      <c r="I58" s="1" t="s">
        <v>2427</v>
      </c>
      <c r="J58" s="1" t="s">
        <v>2920</v>
      </c>
      <c r="K58" s="5">
        <v>123</v>
      </c>
      <c r="L58" s="1" t="s">
        <v>2661</v>
      </c>
      <c r="M58" s="5">
        <v>2015</v>
      </c>
      <c r="N58" s="5">
        <v>2488</v>
      </c>
      <c r="O58" s="1" t="s">
        <v>3159</v>
      </c>
      <c r="P58" s="1" t="s">
        <v>3159</v>
      </c>
      <c r="Q58" s="5">
        <v>2</v>
      </c>
      <c r="R58" s="5">
        <v>88280730</v>
      </c>
      <c r="S58" s="23" t="str">
        <f t="shared" si="0"/>
        <v>((asociadoId = '88280730'),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ONDINA'),'A','2015-06-30','123','TFT005','2015','2488','JN1MC2E26Z0003506','JN1MC2E26Z0003506','2', CURRENT_TIMESTAMP, CURRENT_TIMESTAMP),</v>
      </c>
    </row>
    <row r="59" spans="1:19" x14ac:dyDescent="0.25">
      <c r="A59" s="1" t="s">
        <v>2319</v>
      </c>
      <c r="B59" s="1" t="s">
        <v>1175</v>
      </c>
      <c r="C59" s="1" t="s">
        <v>1120</v>
      </c>
      <c r="D59" s="1" t="s">
        <v>2399</v>
      </c>
      <c r="E59" s="1" t="s">
        <v>1215</v>
      </c>
      <c r="F59" t="s">
        <v>1235</v>
      </c>
      <c r="G59" s="1" t="s">
        <v>2405</v>
      </c>
      <c r="H59" s="1" t="s">
        <v>3635</v>
      </c>
      <c r="I59" s="1" t="s">
        <v>2496</v>
      </c>
      <c r="J59" s="1" t="s">
        <v>2992</v>
      </c>
      <c r="K59" s="5">
        <v>413</v>
      </c>
      <c r="L59" s="1" t="s">
        <v>2734</v>
      </c>
      <c r="M59" s="5">
        <v>2014</v>
      </c>
      <c r="N59" s="5">
        <v>2488</v>
      </c>
      <c r="O59" s="1" t="s">
        <v>3232</v>
      </c>
      <c r="P59" s="1" t="s">
        <v>3232</v>
      </c>
      <c r="Q59" s="5">
        <v>2</v>
      </c>
      <c r="R59" s="5">
        <v>13379878</v>
      </c>
      <c r="S59" s="23" t="str">
        <f t="shared" si="0"/>
        <v>((asociadoId = '13379878'), (tipoVehiculo = 'CAMIONETA'), (tipoReferenciaVehiculo = 'URVAN'), (tipoMarcaVehiculo = 'NISSAN'), (tipoCarroseriaVehiculo = UPPER('Stat-Wagon')), (tipoColorVehiculo = 'BLANCO VERDE'), (tipoCombustibleVehiculo = 'ACPM'), (tipoModalidadVehiculo = 'INTERMUNICIPAL'), (agencia = 'OFICINA PARQUE'),'A','2014-03-10','413','TTV200','2014','2488','JN1MC2E26Z0000825','JN1MC2E26Z0000825','2', CURRENT_TIMESTAMP, CURRENT_TIMESTAMP),</v>
      </c>
    </row>
    <row r="60" spans="1:19" x14ac:dyDescent="0.25">
      <c r="A60" s="1" t="s">
        <v>2320</v>
      </c>
      <c r="B60" s="1" t="s">
        <v>2333</v>
      </c>
      <c r="C60" s="1" t="s">
        <v>1126</v>
      </c>
      <c r="D60" s="1" t="s">
        <v>2394</v>
      </c>
      <c r="E60" s="1" t="s">
        <v>1215</v>
      </c>
      <c r="F60" t="s">
        <v>1235</v>
      </c>
      <c r="G60" s="1" t="s">
        <v>2405</v>
      </c>
      <c r="H60" s="1" t="s">
        <v>3894</v>
      </c>
      <c r="I60" s="1" t="s">
        <v>2531</v>
      </c>
      <c r="J60" s="5">
        <v>266533</v>
      </c>
      <c r="K60" s="5">
        <v>457</v>
      </c>
      <c r="L60" s="1" t="s">
        <v>2775</v>
      </c>
      <c r="M60" s="5">
        <v>1994</v>
      </c>
      <c r="N60" s="5">
        <v>3500</v>
      </c>
      <c r="O60" s="1" t="s">
        <v>3273</v>
      </c>
      <c r="P60" s="1" t="s">
        <v>3273</v>
      </c>
      <c r="Q60" s="5">
        <v>2</v>
      </c>
      <c r="R60" s="5">
        <v>1091595177</v>
      </c>
      <c r="S60" s="23" t="str">
        <f t="shared" si="0"/>
        <v>((asociadoId = '1091595177'), (tipoVehiculo = 'BUSETA'), (tipoReferenciaVehiculo = 'E-350'), (tipoMarcaVehiculo = 'FORD'), (tipoCarroseriaVehiculo = UPPER('Cerrado')), (tipoColorVehiculo = 'BLANCO VERDE'), (tipoCombustibleVehiculo = 'ACPM'), (tipoModalidadVehiculo = 'INTERMUNICIPAL'), (agencia = 'AGENCIA MERCADO'),'A','2004-10-11','457','SKG055','1994','3500','1FTIS34M6RHA82831','1FTIS34M6RHA82831','2', CURRENT_TIMESTAMP, CURRENT_TIMESTAMP),</v>
      </c>
    </row>
    <row r="61" spans="1:19" x14ac:dyDescent="0.25">
      <c r="A61" s="1" t="s">
        <v>2319</v>
      </c>
      <c r="B61" s="1" t="s">
        <v>1175</v>
      </c>
      <c r="C61" s="1" t="s">
        <v>1120</v>
      </c>
      <c r="D61" s="1" t="s">
        <v>2399</v>
      </c>
      <c r="E61" s="1" t="s">
        <v>1215</v>
      </c>
      <c r="F61" t="s">
        <v>1235</v>
      </c>
      <c r="G61" s="1" t="s">
        <v>2405</v>
      </c>
      <c r="H61" s="1" t="s">
        <v>3635</v>
      </c>
      <c r="I61" s="1" t="s">
        <v>2500</v>
      </c>
      <c r="J61" s="1" t="s">
        <v>2997</v>
      </c>
      <c r="K61" s="5">
        <v>419</v>
      </c>
      <c r="L61" s="1" t="s">
        <v>2739</v>
      </c>
      <c r="M61" s="5">
        <v>2012</v>
      </c>
      <c r="N61" s="5">
        <v>2953</v>
      </c>
      <c r="O61" s="1" t="s">
        <v>3237</v>
      </c>
      <c r="P61" s="1" t="s">
        <v>3237</v>
      </c>
      <c r="Q61" s="5">
        <v>2</v>
      </c>
      <c r="R61" s="5">
        <v>27660044</v>
      </c>
      <c r="S61" s="23" t="str">
        <f t="shared" si="0"/>
        <v>((asociadoId = '27660044'), (tipoVehiculo = 'CAMIONETA'), (tipoReferenciaVehiculo = 'URVAN'), (tipoMarcaVehiculo = 'NISSAN'), (tipoCarroseriaVehiculo = UPPER('Stat-Wagon')), (tipoColorVehiculo = 'BLANCO VERDE'), (tipoCombustibleVehiculo = 'ACPM'), (tipoModalidadVehiculo = 'INTERMUNICIPAL'), (agencia = 'OFICINA PARQUE'),'A','2011-12-14','419','TAV701','2012','2953','JN1MG4E25Z0795104','JN1MG4E25Z0795104','2', CURRENT_TIMESTAMP, CURRENT_TIMESTAMP),</v>
      </c>
    </row>
    <row r="62" spans="1:19" x14ac:dyDescent="0.25">
      <c r="A62" s="1" t="s">
        <v>2317</v>
      </c>
      <c r="B62" s="1" t="s">
        <v>1175</v>
      </c>
      <c r="C62" s="1" t="s">
        <v>1120</v>
      </c>
      <c r="D62" s="1" t="s">
        <v>2394</v>
      </c>
      <c r="E62" s="1" t="s">
        <v>1210</v>
      </c>
      <c r="F62" t="s">
        <v>1235</v>
      </c>
      <c r="G62" s="1" t="s">
        <v>2404</v>
      </c>
      <c r="H62" s="1" t="s">
        <v>3634</v>
      </c>
      <c r="I62" s="1" t="s">
        <v>2423</v>
      </c>
      <c r="J62" s="1" t="s">
        <v>2916</v>
      </c>
      <c r="K62" s="5">
        <v>118</v>
      </c>
      <c r="L62" s="1" t="s">
        <v>2657</v>
      </c>
      <c r="M62" s="5">
        <v>2012</v>
      </c>
      <c r="N62" s="5">
        <v>2953</v>
      </c>
      <c r="O62" s="1" t="s">
        <v>3155</v>
      </c>
      <c r="P62" s="1" t="s">
        <v>3155</v>
      </c>
      <c r="Q62" s="5">
        <v>2</v>
      </c>
      <c r="R62" s="5">
        <v>1091662368</v>
      </c>
      <c r="S62" s="23" t="str">
        <f t="shared" si="0"/>
        <v>((asociadoId = '1091662368'),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ONDINA'),'A','2016-08-09','118','SXS082','2012','2953','JN1PG4E25Z0770493','JN1PG4E25Z0770493','2', CURRENT_TIMESTAMP, CURRENT_TIMESTAMP),</v>
      </c>
    </row>
    <row r="63" spans="1:19" x14ac:dyDescent="0.25">
      <c r="A63" s="1" t="s">
        <v>2317</v>
      </c>
      <c r="B63" s="1" t="s">
        <v>2352</v>
      </c>
      <c r="C63" s="1" t="s">
        <v>1138</v>
      </c>
      <c r="D63" s="1" t="s">
        <v>2394</v>
      </c>
      <c r="E63" s="1" t="s">
        <v>1210</v>
      </c>
      <c r="F63" t="s">
        <v>1235</v>
      </c>
      <c r="G63" s="1" t="s">
        <v>2405</v>
      </c>
      <c r="H63" s="1" t="s">
        <v>3894</v>
      </c>
      <c r="I63" s="1" t="s">
        <v>2639</v>
      </c>
      <c r="J63" s="1" t="s">
        <v>3139</v>
      </c>
      <c r="K63" s="5">
        <v>924</v>
      </c>
      <c r="L63" s="1" t="s">
        <v>2900</v>
      </c>
      <c r="M63" s="5">
        <v>2011</v>
      </c>
      <c r="N63" s="5">
        <v>2461</v>
      </c>
      <c r="O63" s="1" t="s">
        <v>3390</v>
      </c>
      <c r="P63" s="1" t="s">
        <v>3390</v>
      </c>
      <c r="Q63" s="5">
        <v>2</v>
      </c>
      <c r="R63" s="5">
        <v>88280550</v>
      </c>
      <c r="S63" s="23" t="str">
        <f t="shared" si="0"/>
        <v>((asociadoId = '88280550'), (tipoVehiculo = 'MICROBUS'), (tipoReferenciaVehiculo = 'CRAFTER 50'), (tipoMarcaVehiculo = 'VOLKSWAGEN'), (tipoCarroseriaVehiculo = UPPER('Cerrado')), (tipoColorVehiculo = 'BLANCO'), (tipoCombustibleVehiculo = 'ACPM'), (tipoModalidadVehiculo = 'INTERMUNICIPAL'), (agencia = 'AGENCIA MERCADO'),'A','2016-01-29','924','SPW824','2011','2461','WV1ZZZ2EZB6001069','WV1ZZZ2EZB6001069','2', CURRENT_TIMESTAMP, CURRENT_TIMESTAMP),</v>
      </c>
    </row>
    <row r="64" spans="1:19" x14ac:dyDescent="0.25">
      <c r="A64" s="1" t="s">
        <v>2318</v>
      </c>
      <c r="B64" s="1" t="s">
        <v>2322</v>
      </c>
      <c r="C64" s="1" t="s">
        <v>1123</v>
      </c>
      <c r="D64" s="1" t="s">
        <v>2395</v>
      </c>
      <c r="E64" s="1" t="s">
        <v>2388</v>
      </c>
      <c r="F64" t="s">
        <v>1236</v>
      </c>
      <c r="G64" s="1" t="s">
        <v>2404</v>
      </c>
      <c r="H64" s="1" t="s">
        <v>3634</v>
      </c>
      <c r="I64" s="1" t="s">
        <v>2444</v>
      </c>
      <c r="J64" s="1" t="s">
        <v>2939</v>
      </c>
      <c r="K64" s="5">
        <v>208</v>
      </c>
      <c r="L64" s="1" t="s">
        <v>2680</v>
      </c>
      <c r="M64" s="5">
        <v>2020</v>
      </c>
      <c r="N64" s="5">
        <v>1598</v>
      </c>
      <c r="O64" s="1" t="s">
        <v>3178</v>
      </c>
      <c r="P64" s="1" t="s">
        <v>3178</v>
      </c>
      <c r="Q64" s="5">
        <v>2</v>
      </c>
      <c r="R64" s="5">
        <v>88143913</v>
      </c>
      <c r="S64" s="23" t="str">
        <f t="shared" si="0"/>
        <v>((asociadoId = '88143913'), (tipoVehiculo = 'AUTOMÓVIL'), (tipoReferenciaVehiculo = 'LOGAN'), (tipoMarcaVehiculo = 'RENAULT'), (tipoCarroseriaVehiculo = UPPER('Sedán')), (tipoColorVehiculo = 'BLANCO GLACIAL (V)'), (tipoCombustibleVehiculo = 'GASOLINA'), (tipoModalidadVehiculo = 'COLECTIVO'), (agencia = 'OFICINA LA ONDINA'),'A','2019-10-24','208','TFT187','2020','1598','9FB4SREB4LM189470','9FB4SREB4LM189470','2', CURRENT_TIMESTAMP, CURRENT_TIMESTAMP),</v>
      </c>
    </row>
    <row r="65" spans="1:19" x14ac:dyDescent="0.25">
      <c r="A65" s="1" t="s">
        <v>2318</v>
      </c>
      <c r="B65" s="1" t="s">
        <v>1193</v>
      </c>
      <c r="C65" s="1" t="s">
        <v>1125</v>
      </c>
      <c r="D65" s="1" t="s">
        <v>2395</v>
      </c>
      <c r="E65" s="1" t="s">
        <v>1216</v>
      </c>
      <c r="F65" t="s">
        <v>1236</v>
      </c>
      <c r="G65" s="1" t="s">
        <v>2404</v>
      </c>
      <c r="H65" s="1" t="s">
        <v>3634</v>
      </c>
      <c r="I65" s="1" t="s">
        <v>2471</v>
      </c>
      <c r="J65" s="1" t="s">
        <v>2967</v>
      </c>
      <c r="K65" s="5">
        <v>240</v>
      </c>
      <c r="L65" s="1" t="s">
        <v>2708</v>
      </c>
      <c r="M65" s="5">
        <v>2003</v>
      </c>
      <c r="N65" s="5">
        <v>998</v>
      </c>
      <c r="O65" s="1" t="s">
        <v>3206</v>
      </c>
      <c r="P65" s="1" t="s">
        <v>3206</v>
      </c>
      <c r="Q65" s="5">
        <v>2</v>
      </c>
      <c r="R65" s="5">
        <v>1064839580</v>
      </c>
      <c r="S65" s="23" t="str">
        <f t="shared" si="0"/>
        <v>((asociadoId = '1064839580'), (tipoVehiculo = 'AUTOMÓVIL'), (tipoReferenciaVehiculo = 'MATIZ'), (tipoMarcaVehiculo = 'DAEWOO'), (tipoCarroseriaVehiculo = UPPER('Sedán')), (tipoColorVehiculo = 'AMARILLO'), (tipoCombustibleVehiculo = 'GASOLINA'), (tipoModalidadVehiculo = 'COLECTIVO'), (agencia = 'OFICINA LA ONDINA'),'A','2010-08-02','240','UYA270','2003','998','KLA4M11BD3C822378','KLA4M11BD3C822378','2', CURRENT_TIMESTAMP, CURRENT_TIMESTAMP),</v>
      </c>
    </row>
    <row r="66" spans="1:19" x14ac:dyDescent="0.25">
      <c r="A66" s="1" t="s">
        <v>2318</v>
      </c>
      <c r="B66" s="1" t="s">
        <v>1191</v>
      </c>
      <c r="C66" s="1" t="s">
        <v>1121</v>
      </c>
      <c r="D66" s="1" t="s">
        <v>2395</v>
      </c>
      <c r="E66" s="1" t="s">
        <v>1216</v>
      </c>
      <c r="F66" t="s">
        <v>1236</v>
      </c>
      <c r="G66" s="1" t="s">
        <v>2406</v>
      </c>
      <c r="H66" s="23" t="s">
        <v>3893</v>
      </c>
      <c r="I66" s="1" t="s">
        <v>2582</v>
      </c>
      <c r="J66" s="1" t="s">
        <v>3133</v>
      </c>
      <c r="K66" s="5">
        <v>510</v>
      </c>
      <c r="L66" s="1" t="s">
        <v>2893</v>
      </c>
      <c r="M66" s="5">
        <v>2009</v>
      </c>
      <c r="N66" s="5">
        <v>1000</v>
      </c>
      <c r="O66" s="1" t="s">
        <v>3385</v>
      </c>
      <c r="P66" s="1" t="s">
        <v>3385</v>
      </c>
      <c r="Q66" s="5">
        <v>2</v>
      </c>
      <c r="R66" s="5">
        <v>71191163</v>
      </c>
      <c r="S66" s="23" t="str">
        <f t="shared" si="0"/>
        <v>((asociadoId = '71191163'), (tipoVehiculo = 'AUTOMÓVIL'), (tipoReferenciaVehiculo = 'SPARK'), (tipoMarcaVehiculo = 'CHEVROLET'), (tipoCarroseriaVehiculo = UPPER('Sedán')), (tipoColorVehiculo = 'AMARILLO'), (tipoCombustibleVehiculo = 'GASOLINA'), (tipoModalidadVehiculo = 'URBANO'), (agencia = 'AGENCIA PRINCIPAL'),'A','2009-09-01','510','UUA674','2009','1000','9GAMM61089B109275','9GAMM61089B109275','2', CURRENT_TIMESTAMP, CURRENT_TIMESTAMP),</v>
      </c>
    </row>
    <row r="67" spans="1:19" x14ac:dyDescent="0.25">
      <c r="A67" s="1" t="s">
        <v>2317</v>
      </c>
      <c r="B67" s="1" t="s">
        <v>2344</v>
      </c>
      <c r="C67" s="1" t="s">
        <v>1131</v>
      </c>
      <c r="D67" s="1" t="s">
        <v>2397</v>
      </c>
      <c r="E67" s="1" t="s">
        <v>1213</v>
      </c>
      <c r="F67" t="s">
        <v>1235</v>
      </c>
      <c r="G67" s="1" t="s">
        <v>2405</v>
      </c>
      <c r="H67" s="1" t="s">
        <v>3635</v>
      </c>
      <c r="I67" s="1" t="s">
        <v>2529</v>
      </c>
      <c r="J67" s="5" t="s">
        <v>3029</v>
      </c>
      <c r="K67" s="5">
        <v>455</v>
      </c>
      <c r="L67" s="1" t="s">
        <v>2773</v>
      </c>
      <c r="M67" s="5">
        <v>2014</v>
      </c>
      <c r="N67" s="5">
        <v>2146</v>
      </c>
      <c r="O67" s="1" t="s">
        <v>3271</v>
      </c>
      <c r="P67" s="1" t="s">
        <v>3271</v>
      </c>
      <c r="Q67" s="5">
        <v>2</v>
      </c>
      <c r="R67" s="5">
        <v>88284601</v>
      </c>
      <c r="S67" s="23" t="str">
        <f t="shared" ref="S67:S130" si="1">"((asociadoId = '"&amp;R67&amp;"'), (tipoVehiculo = '"&amp;A67&amp;"'), (tipoReferenciaVehiculo = '"&amp;B67&amp;"'), (tipoMarcaVehiculo = '"&amp;C67&amp;"'), (tipoCarroseriaVehiculo = UPPER('"&amp;D67&amp;"')), (tipoColorVehiculo = '"&amp;E67&amp;"'), (tipoCombustibleVehiculo = '"&amp;F67&amp;"'), (tipoModalidadVehiculo = '"&amp;G67&amp;"'), (agencia = '"&amp;H67&amp;"'),'A','"&amp;I67&amp;"','"&amp;K67&amp;"','"&amp;L67&amp;"','"&amp;M67&amp;"','"&amp;N67&amp;"','"&amp;O67&amp;"','"&amp;P67&amp;"','"&amp;Q67&amp;"', CURRENT_TIMESTAMP, CURRENT_TIMESTAMP),"</f>
        <v>((asociadoId = '88284601'), (tipoVehiculo = 'MICROBUS'), (tipoReferenciaVehiculo = 'SPRINTER'), (tipoMarcaVehiculo = 'MERCEDES BENZ'), (tipoCarroseriaVehiculo = UPPER('Van')), (tipoColorVehiculo = 'VERDE BLANCO'), (tipoCombustibleVehiculo = 'ACPM'), (tipoModalidadVehiculo = 'INTERMUNICIPAL'), (agencia = 'OFICINA PARQUE'),'A','2017-12-14','455','STS719','2014','2146','8AC906657EE076318','8AC906657EE076318','2', CURRENT_TIMESTAMP, CURRENT_TIMESTAMP),</v>
      </c>
    </row>
    <row r="68" spans="1:19" x14ac:dyDescent="0.25">
      <c r="A68" s="1" t="s">
        <v>2318</v>
      </c>
      <c r="B68" s="1" t="s">
        <v>1184</v>
      </c>
      <c r="C68" s="1" t="s">
        <v>1121</v>
      </c>
      <c r="D68" s="1" t="s">
        <v>2396</v>
      </c>
      <c r="E68" s="1" t="s">
        <v>1217</v>
      </c>
      <c r="F68" t="s">
        <v>1236</v>
      </c>
      <c r="G68" s="1" t="s">
        <v>2406</v>
      </c>
      <c r="H68" s="1" t="s">
        <v>3634</v>
      </c>
      <c r="I68" s="1" t="s">
        <v>2468</v>
      </c>
      <c r="J68" s="1" t="s">
        <v>3072</v>
      </c>
      <c r="K68" s="5">
        <v>521</v>
      </c>
      <c r="L68" s="1" t="s">
        <v>2822</v>
      </c>
      <c r="M68" s="5">
        <v>2013</v>
      </c>
      <c r="N68" s="5">
        <v>995</v>
      </c>
      <c r="O68" s="1" t="s">
        <v>3318</v>
      </c>
      <c r="P68" s="1" t="s">
        <v>3318</v>
      </c>
      <c r="Q68" s="5">
        <v>2</v>
      </c>
      <c r="R68" s="5">
        <v>88284601</v>
      </c>
      <c r="S68" s="23" t="str">
        <f t="shared" si="1"/>
        <v>((asociadoId = '88284601'), (tipoVehiculo = 'AUTOMÓVIL'), (tipoReferenciaVehiculo = 'TAXI 7:24'), (tipoMarcaVehiculo = 'CHEVROLET'), (tipoCarroseriaVehiculo = UPPER('Hatch-Back')), (tipoColorVehiculo = 'AMARILLO URBANO'), (tipoCombustibleVehiculo = 'GASOLINA'), (tipoModalidadVehiculo = 'URBANO'), (agencia = 'OFICINA LA ONDINA'),'A','2012-08-31','521','TFS933','2013','995','9GAMM6103DB021369','9GAMM6103DB021369','2', CURRENT_TIMESTAMP, CURRENT_TIMESTAMP),</v>
      </c>
    </row>
    <row r="69" spans="1:19" x14ac:dyDescent="0.25">
      <c r="A69" s="1" t="s">
        <v>2316</v>
      </c>
      <c r="B69" s="1" t="s">
        <v>2368</v>
      </c>
      <c r="C69" s="1" t="s">
        <v>1121</v>
      </c>
      <c r="D69" s="1" t="s">
        <v>2394</v>
      </c>
      <c r="E69" s="1" t="s">
        <v>1215</v>
      </c>
      <c r="F69" t="s">
        <v>1235</v>
      </c>
      <c r="G69" s="1" t="s">
        <v>2405</v>
      </c>
      <c r="H69" s="1" t="s">
        <v>3894</v>
      </c>
      <c r="I69" s="1" t="s">
        <v>2599</v>
      </c>
      <c r="J69" s="5">
        <v>45542775</v>
      </c>
      <c r="K69" s="5">
        <v>908</v>
      </c>
      <c r="L69" s="1" t="s">
        <v>2854</v>
      </c>
      <c r="M69" s="5">
        <v>1984</v>
      </c>
      <c r="N69" s="5">
        <v>8200</v>
      </c>
      <c r="O69" s="1" t="s">
        <v>3347</v>
      </c>
      <c r="P69" s="1" t="s">
        <v>3347</v>
      </c>
      <c r="Q69" s="5">
        <v>2</v>
      </c>
      <c r="R69" s="5">
        <v>5505655</v>
      </c>
      <c r="S69" s="23" t="str">
        <f t="shared" si="1"/>
        <v>((asociadoId = '5505655'), (tipoVehiculo = 'BUS'), (tipoReferenciaVehiculo = 'C-60'), (tipoMarcaVehiculo = 'CHEVROLET'), (tipoCarroseriaVehiculo = UPPER('Cerrado')), (tipoColorVehiculo = 'BLANCO VERDE'), (tipoCombustibleVehiculo = 'ACPM'), (tipoModalidadVehiculo = 'INTERMUNICIPAL'), (agencia = 'AGENCIA MERCADO'),'A','2007-10-02','908','XKH665','1984','8200','BM456614','BM456614','2', CURRENT_TIMESTAMP, CURRENT_TIMESTAMP),</v>
      </c>
    </row>
    <row r="70" spans="1:19" x14ac:dyDescent="0.25">
      <c r="A70" s="1" t="s">
        <v>2316</v>
      </c>
      <c r="B70" s="1" t="s">
        <v>2375</v>
      </c>
      <c r="C70" s="1" t="s">
        <v>1121</v>
      </c>
      <c r="D70" s="1" t="s">
        <v>2394</v>
      </c>
      <c r="E70" s="1" t="s">
        <v>1215</v>
      </c>
      <c r="F70" t="s">
        <v>1235</v>
      </c>
      <c r="G70" s="1" t="s">
        <v>2405</v>
      </c>
      <c r="H70" s="1" t="s">
        <v>3894</v>
      </c>
      <c r="I70" s="1" t="s">
        <v>2612</v>
      </c>
      <c r="J70" s="5">
        <v>94040486</v>
      </c>
      <c r="K70" s="5">
        <v>931</v>
      </c>
      <c r="L70" s="1" t="s">
        <v>2868</v>
      </c>
      <c r="M70" s="5">
        <v>1986</v>
      </c>
      <c r="N70" s="5">
        <v>5800</v>
      </c>
      <c r="O70" s="1" t="s">
        <v>3360</v>
      </c>
      <c r="P70" s="1" t="s">
        <v>3360</v>
      </c>
      <c r="Q70" s="5">
        <v>2</v>
      </c>
      <c r="R70" s="5">
        <v>5505655</v>
      </c>
      <c r="S70" s="23" t="str">
        <f t="shared" si="1"/>
        <v>((asociadoId = '5505655'), (tipoVehiculo = 'BUS'), (tipoReferenciaVehiculo = 'B-60'), (tipoMarcaVehiculo = 'CHEVROLET'), (tipoCarroseriaVehiculo = UPPER('Cerrado')), (tipoColorVehiculo = 'BLANCO VERDE'), (tipoCombustibleVehiculo = 'ACPM'), (tipoModalidadVehiculo = 'INTERMUNICIPAL'), (agencia = 'AGENCIA MERCADO'),'A','2008-06-09','931','XVJ885','1986','5800','BM600117','BM600117','2', CURRENT_TIMESTAMP, CURRENT_TIMESTAMP),</v>
      </c>
    </row>
    <row r="71" spans="1:19" x14ac:dyDescent="0.25">
      <c r="A71" s="1" t="s">
        <v>2317</v>
      </c>
      <c r="B71" s="1" t="s">
        <v>1175</v>
      </c>
      <c r="C71" s="1" t="s">
        <v>1120</v>
      </c>
      <c r="D71" s="1" t="s">
        <v>2394</v>
      </c>
      <c r="E71" s="1" t="s">
        <v>1210</v>
      </c>
      <c r="F71" t="s">
        <v>1235</v>
      </c>
      <c r="G71" s="1" t="s">
        <v>2404</v>
      </c>
      <c r="H71" s="1" t="s">
        <v>3634</v>
      </c>
      <c r="I71" s="1" t="s">
        <v>2412</v>
      </c>
      <c r="J71" s="1" t="s">
        <v>2922</v>
      </c>
      <c r="K71" s="5">
        <v>127</v>
      </c>
      <c r="L71" s="1" t="s">
        <v>2663</v>
      </c>
      <c r="M71" s="5">
        <v>2013</v>
      </c>
      <c r="N71" s="5">
        <v>2488</v>
      </c>
      <c r="O71" s="1" t="s">
        <v>3161</v>
      </c>
      <c r="P71" s="1" t="s">
        <v>3161</v>
      </c>
      <c r="Q71" s="5">
        <v>2</v>
      </c>
      <c r="R71" s="5">
        <v>88142857</v>
      </c>
      <c r="S71" s="23" t="str">
        <f t="shared" si="1"/>
        <v>((asociadoId = '88142857'),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ONDINA'),'A','2013-08-02','127','TFS985','2013','2488','JN1MC2E26Z0000415','JN1MC2E26Z0000415','2', CURRENT_TIMESTAMP, CURRENT_TIMESTAMP),</v>
      </c>
    </row>
    <row r="72" spans="1:19" x14ac:dyDescent="0.25">
      <c r="A72" s="1" t="s">
        <v>2316</v>
      </c>
      <c r="B72" s="1" t="s">
        <v>1175</v>
      </c>
      <c r="C72" s="1" t="s">
        <v>1121</v>
      </c>
      <c r="D72" s="1" t="s">
        <v>2394</v>
      </c>
      <c r="E72" s="1" t="s">
        <v>1215</v>
      </c>
      <c r="F72" t="s">
        <v>1235</v>
      </c>
      <c r="G72" s="1" t="s">
        <v>2403</v>
      </c>
      <c r="H72" s="23" t="s">
        <v>3893</v>
      </c>
      <c r="I72" s="1" t="s">
        <v>2408</v>
      </c>
      <c r="J72" s="1"/>
      <c r="K72" s="5">
        <v>13</v>
      </c>
      <c r="L72" s="1" t="s">
        <v>2641</v>
      </c>
      <c r="M72" s="5">
        <v>2002</v>
      </c>
      <c r="N72" s="5">
        <v>7000</v>
      </c>
      <c r="O72" s="1"/>
      <c r="P72" s="1"/>
      <c r="Q72" s="5"/>
      <c r="R72" s="5">
        <v>5084086</v>
      </c>
      <c r="S72" s="23" t="str">
        <f t="shared" si="1"/>
        <v>((asociadoId = '5084086'), (tipoVehiculo = 'BUS'), (tipoReferenciaVehiculo = 'URVAN'), (tipoMarcaVehiculo = 'CHEVROLET'), (tipoCarroseriaVehiculo = UPPER('Cerrado')), (tipoColorVehiculo = 'BLANCO VERDE'), (tipoCombustibleVehiculo = 'ACPM'), (tipoModalidadVehiculo = 'ESPECIAL'), (agencia = 'AGENCIA PRINCIPAL'),'A','2024-04-02','13','XVL891','2002','7000','','','', CURRENT_TIMESTAMP, CURRENT_TIMESTAMP),</v>
      </c>
    </row>
    <row r="73" spans="1:19" x14ac:dyDescent="0.25">
      <c r="A73" s="1" t="s">
        <v>2317</v>
      </c>
      <c r="B73" s="1" t="s">
        <v>1175</v>
      </c>
      <c r="C73" s="1" t="s">
        <v>1120</v>
      </c>
      <c r="D73" s="1" t="s">
        <v>2394</v>
      </c>
      <c r="E73" s="1" t="s">
        <v>1210</v>
      </c>
      <c r="F73" t="s">
        <v>1235</v>
      </c>
      <c r="G73" s="1" t="s">
        <v>2404</v>
      </c>
      <c r="H73" s="1" t="s">
        <v>3634</v>
      </c>
      <c r="I73" s="1" t="s">
        <v>2421</v>
      </c>
      <c r="J73" s="1" t="s">
        <v>2913</v>
      </c>
      <c r="K73" s="5">
        <v>115</v>
      </c>
      <c r="L73" s="1" t="s">
        <v>2654</v>
      </c>
      <c r="M73" s="5">
        <v>2013</v>
      </c>
      <c r="N73" s="5">
        <v>2953</v>
      </c>
      <c r="O73" s="1" t="s">
        <v>3152</v>
      </c>
      <c r="P73" s="1" t="s">
        <v>3152</v>
      </c>
      <c r="Q73" s="5">
        <v>2</v>
      </c>
      <c r="R73" s="5">
        <v>13372663</v>
      </c>
      <c r="S73" s="23" t="str">
        <f t="shared" si="1"/>
        <v>((asociadoId = '13372663'),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ONDINA'),'A','2012-12-14','115','TFS941','2013','2953','JN1PG4E25Z0770704','JN1PG4E25Z0770704','2', CURRENT_TIMESTAMP, CURRENT_TIMESTAMP),</v>
      </c>
    </row>
    <row r="74" spans="1:19" x14ac:dyDescent="0.25">
      <c r="A74" s="1" t="s">
        <v>2318</v>
      </c>
      <c r="B74" s="1" t="s">
        <v>1181</v>
      </c>
      <c r="C74" s="1" t="s">
        <v>1124</v>
      </c>
      <c r="D74" s="1" t="s">
        <v>2396</v>
      </c>
      <c r="E74" s="1" t="s">
        <v>1216</v>
      </c>
      <c r="F74" t="s">
        <v>1236</v>
      </c>
      <c r="G74" s="1" t="s">
        <v>2404</v>
      </c>
      <c r="H74" s="1" t="s">
        <v>3634</v>
      </c>
      <c r="I74" s="1" t="s">
        <v>2463</v>
      </c>
      <c r="J74" s="1" t="s">
        <v>2958</v>
      </c>
      <c r="K74" s="5">
        <v>231</v>
      </c>
      <c r="L74" s="1" t="s">
        <v>2699</v>
      </c>
      <c r="M74" s="5">
        <v>2011</v>
      </c>
      <c r="N74" s="5">
        <v>1000</v>
      </c>
      <c r="O74" s="1" t="s">
        <v>3197</v>
      </c>
      <c r="P74" s="1" t="s">
        <v>3197</v>
      </c>
      <c r="Q74" s="5">
        <v>2</v>
      </c>
      <c r="R74" s="5">
        <v>88285017</v>
      </c>
      <c r="S74" s="23" t="str">
        <f t="shared" si="1"/>
        <v>((asociadoId = '88285017'), (tipoVehiculo = 'AUTOMÓVIL'), (tipoReferenciaVehiculo = 'ATOS PRIME GL'), (tipoMarcaVehiculo = 'HYUNDAI'), (tipoCarroseriaVehiculo = UPPER('Hatch-Back')), (tipoColorVehiculo = 'AMARILLO'), (tipoCombustibleVehiculo = 'GASOLINA'), (tipoModalidadVehiculo = 'COLECTIVO'), (agencia = 'OFICINA LA ONDINA'),'A','2011-05-01','231','UUA716','2011','1000','MALAB51GABM602432','MALAB51GABM602432','2', CURRENT_TIMESTAMP, CURRENT_TIMESTAMP),</v>
      </c>
    </row>
    <row r="75" spans="1:19" x14ac:dyDescent="0.25">
      <c r="A75" s="1" t="s">
        <v>2318</v>
      </c>
      <c r="B75" s="1" t="s">
        <v>1195</v>
      </c>
      <c r="C75" s="1" t="s">
        <v>1123</v>
      </c>
      <c r="D75" s="1" t="s">
        <v>2395</v>
      </c>
      <c r="E75" s="1" t="s">
        <v>1218</v>
      </c>
      <c r="F75" t="s">
        <v>1236</v>
      </c>
      <c r="G75" s="1" t="s">
        <v>2404</v>
      </c>
      <c r="H75" s="1" t="s">
        <v>3634</v>
      </c>
      <c r="I75" s="1" t="s">
        <v>2465</v>
      </c>
      <c r="J75" s="1" t="s">
        <v>2961</v>
      </c>
      <c r="K75" s="5">
        <v>234</v>
      </c>
      <c r="L75" s="1" t="s">
        <v>2702</v>
      </c>
      <c r="M75" s="5">
        <v>2007</v>
      </c>
      <c r="N75" s="5">
        <v>1400</v>
      </c>
      <c r="O75" s="1" t="s">
        <v>3200</v>
      </c>
      <c r="P75" s="1" t="s">
        <v>3200</v>
      </c>
      <c r="Q75" s="5">
        <v>2</v>
      </c>
      <c r="R75" s="5">
        <v>88285017</v>
      </c>
      <c r="S75" s="23" t="str">
        <f t="shared" si="1"/>
        <v>((asociadoId = '88285017'), (tipoVehiculo = 'AUTOMÓVIL'), (tipoReferenciaVehiculo = 'SYMBOL'), (tipoMarcaVehiculo = 'RENAULT'), (tipoCarroseriaVehiculo = UPPER('Sedán')), (tipoColorVehiculo = 'AMARILLO LIMA'), (tipoCombustibleVehiculo = 'GASOLINA'), (tipoModalidadVehiculo = 'COLECTIVO'), (agencia = 'OFICINA LA ONDINA'),'A','2009-03-18','234','SVT104','2007','1400','9FBLB0LCF7M122140','9FBLB0LCF7M122140','2', CURRENT_TIMESTAMP, CURRENT_TIMESTAMP),</v>
      </c>
    </row>
    <row r="76" spans="1:19" x14ac:dyDescent="0.25">
      <c r="A76" s="1" t="s">
        <v>2317</v>
      </c>
      <c r="B76" s="1" t="s">
        <v>1175</v>
      </c>
      <c r="C76" s="1" t="s">
        <v>1120</v>
      </c>
      <c r="D76" s="1" t="s">
        <v>2394</v>
      </c>
      <c r="E76" s="1" t="s">
        <v>1210</v>
      </c>
      <c r="F76" t="s">
        <v>1235</v>
      </c>
      <c r="G76" s="1" t="s">
        <v>2404</v>
      </c>
      <c r="H76" s="1" t="s">
        <v>3634</v>
      </c>
      <c r="I76" s="1" t="s">
        <v>2418</v>
      </c>
      <c r="J76" s="1" t="s">
        <v>2910</v>
      </c>
      <c r="K76" s="5">
        <v>112</v>
      </c>
      <c r="L76" s="1" t="s">
        <v>2651</v>
      </c>
      <c r="M76" s="5">
        <v>2008</v>
      </c>
      <c r="N76" s="5">
        <v>2953</v>
      </c>
      <c r="O76" s="1" t="s">
        <v>3149</v>
      </c>
      <c r="P76" s="1" t="s">
        <v>3149</v>
      </c>
      <c r="Q76" s="5">
        <v>2</v>
      </c>
      <c r="R76" s="5">
        <v>88137679</v>
      </c>
      <c r="S76" s="23" t="str">
        <f t="shared" si="1"/>
        <v>((asociadoId = '88137679'),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ONDINA'),'A','2015-07-23','112','VEO763','2008','2953','JN1MG4E25Z0727175','JN1MG4E25Z0727175','2', CURRENT_TIMESTAMP, CURRENT_TIMESTAMP),</v>
      </c>
    </row>
    <row r="77" spans="1:19" x14ac:dyDescent="0.25">
      <c r="A77" s="1" t="s">
        <v>2318</v>
      </c>
      <c r="B77" s="1" t="s">
        <v>1184</v>
      </c>
      <c r="C77" s="1" t="s">
        <v>1121</v>
      </c>
      <c r="D77" s="1" t="s">
        <v>2396</v>
      </c>
      <c r="E77" s="1" t="s">
        <v>1215</v>
      </c>
      <c r="F77" t="s">
        <v>1236</v>
      </c>
      <c r="G77" s="1" t="s">
        <v>2404</v>
      </c>
      <c r="H77" s="1" t="s">
        <v>3634</v>
      </c>
      <c r="I77" s="1" t="s">
        <v>2467</v>
      </c>
      <c r="J77" s="1" t="s">
        <v>2963</v>
      </c>
      <c r="K77" s="5">
        <v>236</v>
      </c>
      <c r="L77" s="1" t="s">
        <v>2704</v>
      </c>
      <c r="M77" s="5">
        <v>2016</v>
      </c>
      <c r="N77" s="5">
        <v>995</v>
      </c>
      <c r="O77" s="1" t="s">
        <v>3202</v>
      </c>
      <c r="P77" s="1" t="s">
        <v>3202</v>
      </c>
      <c r="Q77" s="5">
        <v>2</v>
      </c>
      <c r="R77" s="5">
        <v>88137679</v>
      </c>
      <c r="S77" s="23" t="str">
        <f t="shared" si="1"/>
        <v>((asociadoId = '88137679'), (tipoVehiculo = 'AUTOMÓVIL'), (tipoReferenciaVehiculo = 'TAXI 7:24'), (tipoMarcaVehiculo = 'CHEVROLET'), (tipoCarroseriaVehiculo = UPPER('Hatch-Back')), (tipoColorVehiculo = 'BLANCO VERDE'), (tipoCombustibleVehiculo = 'GASOLINA'), (tipoModalidadVehiculo = 'COLECTIVO'), (agencia = 'OFICINA LA ONDINA'),'A','2015-05-11','236','TFT086','2016','995','9GAMM6103GB008822','9GAMM6103GB008822','2', CURRENT_TIMESTAMP, CURRENT_TIMESTAMP),</v>
      </c>
    </row>
    <row r="78" spans="1:19" x14ac:dyDescent="0.25">
      <c r="A78" s="1" t="s">
        <v>2321</v>
      </c>
      <c r="B78" s="1" t="s">
        <v>2363</v>
      </c>
      <c r="C78" s="1" t="s">
        <v>1126</v>
      </c>
      <c r="D78" s="1" t="s">
        <v>2401</v>
      </c>
      <c r="E78" s="1" t="s">
        <v>1230</v>
      </c>
      <c r="F78" t="s">
        <v>1235</v>
      </c>
      <c r="G78" s="1" t="s">
        <v>2407</v>
      </c>
      <c r="H78" s="1" t="s">
        <v>3894</v>
      </c>
      <c r="I78" s="1" t="s">
        <v>2592</v>
      </c>
      <c r="J78" s="1" t="s">
        <v>3095</v>
      </c>
      <c r="K78" s="5">
        <v>803</v>
      </c>
      <c r="L78" s="1" t="s">
        <v>2847</v>
      </c>
      <c r="M78" s="5">
        <v>1959</v>
      </c>
      <c r="N78" s="5">
        <v>7260</v>
      </c>
      <c r="O78" s="1" t="s">
        <v>3342</v>
      </c>
      <c r="P78" s="1" t="s">
        <v>3342</v>
      </c>
      <c r="Q78" s="5">
        <v>2</v>
      </c>
      <c r="R78" s="5">
        <v>1978970</v>
      </c>
      <c r="S78" s="23" t="str">
        <f t="shared" si="1"/>
        <v>((asociadoId = '1978970'), (tipoVehiculo = 'CAMION'), (tipoReferenciaVehiculo = 'F-600'), (tipoMarcaVehiculo = 'FORD'), (tipoCarroseriaVehiculo = UPPER('Mixta')), (tipoColorVehiculo = 'VERDE AMARILLO'), (tipoCombustibleVehiculo = 'ACPM'), (tipoModalidadVehiculo = 'MIXTO'), (agencia = 'AGENCIA MERCADO'),'A','2003-03-10','803','UGJ112','1959','7260','F60R3E23041','F60R3E23041','2', CURRENT_TIMESTAMP, CURRENT_TIMESTAMP),</v>
      </c>
    </row>
    <row r="79" spans="1:19" x14ac:dyDescent="0.25">
      <c r="A79" s="1" t="s">
        <v>2318</v>
      </c>
      <c r="B79" s="1" t="s">
        <v>1184</v>
      </c>
      <c r="C79" s="1" t="s">
        <v>1121</v>
      </c>
      <c r="D79" s="1" t="s">
        <v>2396</v>
      </c>
      <c r="E79" s="1" t="s">
        <v>1217</v>
      </c>
      <c r="F79" t="s">
        <v>1236</v>
      </c>
      <c r="G79" s="1" t="s">
        <v>2404</v>
      </c>
      <c r="H79" s="1" t="s">
        <v>3634</v>
      </c>
      <c r="I79" s="1" t="s">
        <v>2441</v>
      </c>
      <c r="J79" s="1" t="s">
        <v>2936</v>
      </c>
      <c r="K79" s="5">
        <v>204</v>
      </c>
      <c r="L79" s="1" t="s">
        <v>2677</v>
      </c>
      <c r="M79" s="5">
        <v>2013</v>
      </c>
      <c r="N79" s="5">
        <v>995</v>
      </c>
      <c r="O79" s="1" t="s">
        <v>3175</v>
      </c>
      <c r="P79" s="1" t="s">
        <v>3175</v>
      </c>
      <c r="Q79" s="5">
        <v>2</v>
      </c>
      <c r="R79" s="5">
        <v>26861612</v>
      </c>
      <c r="S79" s="23" t="str">
        <f t="shared" si="1"/>
        <v>((asociadoId = '26861612'), (tipoVehiculo = 'AUTOMÓVIL'), (tipoReferenciaVehiculo = 'TAXI 7:24'), (tipoMarcaVehiculo = 'CHEVROLET'), (tipoCarroseriaVehiculo = UPPER('Hatch-Back')), (tipoColorVehiculo = 'AMARILLO URBANO'), (tipoCombustibleVehiculo = 'GASOLINA'), (tipoModalidadVehiculo = 'COLECTIVO'), (agencia = 'OFICINA LA ONDINA'),'A','2013-02-05','204','TFS956','2013','995','9GAMM6108DB053685','9GAMM6108DB053685','2', CURRENT_TIMESTAMP, CURRENT_TIMESTAMP),</v>
      </c>
    </row>
    <row r="80" spans="1:19" x14ac:dyDescent="0.25">
      <c r="A80" s="1" t="s">
        <v>2318</v>
      </c>
      <c r="B80" s="1" t="s">
        <v>1184</v>
      </c>
      <c r="C80" s="1" t="s">
        <v>1121</v>
      </c>
      <c r="D80" s="1" t="s">
        <v>2396</v>
      </c>
      <c r="E80" s="1" t="s">
        <v>1217</v>
      </c>
      <c r="F80" t="s">
        <v>1236</v>
      </c>
      <c r="G80" s="1" t="s">
        <v>2404</v>
      </c>
      <c r="H80" s="1" t="s">
        <v>3634</v>
      </c>
      <c r="I80" s="1" t="s">
        <v>2442</v>
      </c>
      <c r="J80" s="1" t="s">
        <v>2937</v>
      </c>
      <c r="K80" s="5">
        <v>206</v>
      </c>
      <c r="L80" s="1" t="s">
        <v>2678</v>
      </c>
      <c r="M80" s="5">
        <v>2014</v>
      </c>
      <c r="N80" s="5">
        <v>995</v>
      </c>
      <c r="O80" s="1" t="s">
        <v>3176</v>
      </c>
      <c r="P80" s="1" t="s">
        <v>3176</v>
      </c>
      <c r="Q80" s="5">
        <v>2</v>
      </c>
      <c r="R80" s="5">
        <v>26861612</v>
      </c>
      <c r="S80" s="23" t="str">
        <f t="shared" si="1"/>
        <v>((asociadoId = '26861612'), (tipoVehiculo = 'AUTOMÓVIL'), (tipoReferenciaVehiculo = 'TAXI 7:24'), (tipoMarcaVehiculo = 'CHEVROLET'), (tipoCarroseriaVehiculo = UPPER('Hatch-Back')), (tipoColorVehiculo = 'AMARILLO URBANO'), (tipoCombustibleVehiculo = 'GASOLINA'), (tipoModalidadVehiculo = 'COLECTIVO'), (agencia = 'OFICINA LA ONDINA'),'A','2013-03-07','206','TFS965','2014','995','9GAMM6101EB004362','9GAMM6101EB004362','2', CURRENT_TIMESTAMP, CURRENT_TIMESTAMP),</v>
      </c>
    </row>
    <row r="81" spans="1:19" x14ac:dyDescent="0.25">
      <c r="A81" s="1" t="s">
        <v>2317</v>
      </c>
      <c r="B81" s="1" t="s">
        <v>1175</v>
      </c>
      <c r="C81" s="1" t="s">
        <v>1120</v>
      </c>
      <c r="D81" s="1" t="s">
        <v>2394</v>
      </c>
      <c r="E81" s="1" t="s">
        <v>1210</v>
      </c>
      <c r="F81" t="s">
        <v>1235</v>
      </c>
      <c r="G81" s="1" t="s">
        <v>2404</v>
      </c>
      <c r="H81" s="1" t="s">
        <v>3634</v>
      </c>
      <c r="I81" s="1" t="s">
        <v>2428</v>
      </c>
      <c r="J81" s="1" t="s">
        <v>2923</v>
      </c>
      <c r="K81" s="5">
        <v>128</v>
      </c>
      <c r="L81" s="1" t="s">
        <v>2664</v>
      </c>
      <c r="M81" s="5">
        <v>2011</v>
      </c>
      <c r="N81" s="5">
        <v>2953</v>
      </c>
      <c r="O81" s="1" t="s">
        <v>3162</v>
      </c>
      <c r="P81" s="1" t="s">
        <v>3162</v>
      </c>
      <c r="Q81" s="5">
        <v>1</v>
      </c>
      <c r="R81" s="5">
        <v>1066062118</v>
      </c>
      <c r="S81" s="23" t="str">
        <f t="shared" si="1"/>
        <v>((asociadoId = '1066062118'),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ONDINA'),'A','2021-09-03','128','UWS498','2011','2953','JN1MG4E25Z0794893','JN1MG4E25Z0794893','1', CURRENT_TIMESTAMP, CURRENT_TIMESTAMP),</v>
      </c>
    </row>
    <row r="82" spans="1:19" x14ac:dyDescent="0.25">
      <c r="A82" s="1" t="s">
        <v>2317</v>
      </c>
      <c r="B82" s="1" t="s">
        <v>2344</v>
      </c>
      <c r="C82" s="1" t="s">
        <v>1131</v>
      </c>
      <c r="D82" s="1" t="s">
        <v>2397</v>
      </c>
      <c r="E82" s="1" t="s">
        <v>2387</v>
      </c>
      <c r="F82" t="s">
        <v>1235</v>
      </c>
      <c r="G82" s="1" t="s">
        <v>2405</v>
      </c>
      <c r="H82" s="1" t="s">
        <v>3635</v>
      </c>
      <c r="I82" s="1" t="s">
        <v>2536</v>
      </c>
      <c r="J82" s="5" t="s">
        <v>3033</v>
      </c>
      <c r="K82" s="5">
        <v>462</v>
      </c>
      <c r="L82" s="1" t="s">
        <v>2780</v>
      </c>
      <c r="M82" s="5">
        <v>2015</v>
      </c>
      <c r="N82" s="5">
        <v>2143</v>
      </c>
      <c r="O82" s="1" t="s">
        <v>3278</v>
      </c>
      <c r="P82" s="1" t="s">
        <v>3278</v>
      </c>
      <c r="Q82" s="5">
        <v>2</v>
      </c>
      <c r="R82" s="5">
        <v>1066062118</v>
      </c>
      <c r="S82" s="23" t="str">
        <f t="shared" si="1"/>
        <v>((asociadoId = '1066062118'), (tipoVehiculo = 'MICROBUS'), (tipoReferenciaVehiculo = 'SPRINTER'), (tipoMarcaVehiculo = 'MERCEDES BENZ'), (tipoCarroseriaVehiculo = UPPER('Van')), (tipoColorVehiculo = 'BLANCO ARTICO'), (tipoCombustibleVehiculo = 'ACPM'), (tipoModalidadVehiculo = 'INTERMUNICIPAL'), (agencia = 'OFICINA PARQUE'),'A','2016-01-20','462','TTW133','2015','2143','8AC906657FE102565','8AC906657FE102565','2', CURRENT_TIMESTAMP, CURRENT_TIMESTAMP),</v>
      </c>
    </row>
    <row r="83" spans="1:19" x14ac:dyDescent="0.25">
      <c r="A83" s="1" t="s">
        <v>2316</v>
      </c>
      <c r="B83" s="1" t="s">
        <v>2364</v>
      </c>
      <c r="C83" s="1" t="s">
        <v>1135</v>
      </c>
      <c r="D83" s="1" t="s">
        <v>2394</v>
      </c>
      <c r="E83" s="1" t="s">
        <v>1215</v>
      </c>
      <c r="F83" t="s">
        <v>1235</v>
      </c>
      <c r="G83" s="1" t="s">
        <v>2405</v>
      </c>
      <c r="H83" s="1" t="s">
        <v>3894</v>
      </c>
      <c r="I83" s="1" t="s">
        <v>2593</v>
      </c>
      <c r="J83" s="1" t="s">
        <v>3096</v>
      </c>
      <c r="K83" s="5">
        <v>901</v>
      </c>
      <c r="L83" s="1" t="s">
        <v>2848</v>
      </c>
      <c r="M83" s="5">
        <v>1975</v>
      </c>
      <c r="N83" s="5">
        <v>6000</v>
      </c>
      <c r="O83" s="1">
        <v>4873893</v>
      </c>
      <c r="P83" s="1">
        <v>4873893</v>
      </c>
      <c r="Q83" s="5">
        <v>2</v>
      </c>
      <c r="R83" s="5">
        <v>1066062118</v>
      </c>
      <c r="S83" s="23" t="str">
        <f t="shared" si="1"/>
        <v>((asociadoId = '1066062118'), (tipoVehiculo = 'BUS'), (tipoReferenciaVehiculo = 'D600 221'), (tipoMarcaVehiculo = 'DODGE'), (tipoCarroseriaVehiculo = UPPER('Cerrado')), (tipoColorVehiculo = 'BLANCO VERDE'), (tipoCombustibleVehiculo = 'ACPM'), (tipoModalidadVehiculo = 'INTERMUNICIPAL'), (agencia = 'AGENCIA MERCADO'),'A','2004-10-27','901','SKB244','1975','6000','4873893','4873893','2', CURRENT_TIMESTAMP, CURRENT_TIMESTAMP),</v>
      </c>
    </row>
    <row r="84" spans="1:19" x14ac:dyDescent="0.25">
      <c r="A84" s="1" t="s">
        <v>2319</v>
      </c>
      <c r="B84" s="1" t="s">
        <v>1175</v>
      </c>
      <c r="C84" s="1" t="s">
        <v>1120</v>
      </c>
      <c r="D84" s="1" t="s">
        <v>2399</v>
      </c>
      <c r="E84" s="1" t="s">
        <v>1215</v>
      </c>
      <c r="F84" t="s">
        <v>1235</v>
      </c>
      <c r="G84" s="1" t="s">
        <v>2405</v>
      </c>
      <c r="H84" s="1" t="s">
        <v>3635</v>
      </c>
      <c r="I84" s="1" t="s">
        <v>2518</v>
      </c>
      <c r="J84" s="1" t="s">
        <v>3018</v>
      </c>
      <c r="K84" s="5">
        <v>441</v>
      </c>
      <c r="L84" s="1" t="s">
        <v>2760</v>
      </c>
      <c r="M84" s="5">
        <v>2007</v>
      </c>
      <c r="N84" s="5">
        <v>3000</v>
      </c>
      <c r="O84" s="1" t="s">
        <v>3258</v>
      </c>
      <c r="P84" s="1" t="s">
        <v>3258</v>
      </c>
      <c r="Q84" s="5">
        <v>2</v>
      </c>
      <c r="R84" s="5">
        <v>13378333</v>
      </c>
      <c r="S84" s="23" t="str">
        <f t="shared" si="1"/>
        <v>((asociadoId = '13378333'), (tipoVehiculo = 'CAMIONETA'), (tipoReferenciaVehiculo = 'URVAN'), (tipoMarcaVehiculo = 'NISSAN'), (tipoCarroseriaVehiculo = UPPER('Stat-Wagon')), (tipoColorVehiculo = 'BLANCO VERDE'), (tipoCombustibleVehiculo = 'ACPM'), (tipoModalidadVehiculo = 'INTERMUNICIPAL'), (agencia = 'OFICINA PARQUE'),'A','2018-03-16','441','SIT412','2007','3000','JN1MG4E25Z0725543','JN1MG4E25Z0725543','2', CURRENT_TIMESTAMP, CURRENT_TIMESTAMP),</v>
      </c>
    </row>
    <row r="85" spans="1:19" x14ac:dyDescent="0.25">
      <c r="A85" s="1" t="s">
        <v>2317</v>
      </c>
      <c r="B85" s="1" t="s">
        <v>1175</v>
      </c>
      <c r="C85" s="1" t="s">
        <v>1120</v>
      </c>
      <c r="D85" s="1" t="s">
        <v>2394</v>
      </c>
      <c r="E85" s="1" t="s">
        <v>1210</v>
      </c>
      <c r="F85" t="s">
        <v>1235</v>
      </c>
      <c r="G85" s="1" t="s">
        <v>2404</v>
      </c>
      <c r="H85" s="1" t="s">
        <v>3634</v>
      </c>
      <c r="I85" s="1" t="s">
        <v>2413</v>
      </c>
      <c r="J85" s="1" t="s">
        <v>2905</v>
      </c>
      <c r="K85" s="5">
        <v>105</v>
      </c>
      <c r="L85" s="1" t="s">
        <v>2646</v>
      </c>
      <c r="M85" s="5">
        <v>2012</v>
      </c>
      <c r="N85" s="5">
        <v>2953</v>
      </c>
      <c r="O85" s="1" t="s">
        <v>3144</v>
      </c>
      <c r="P85" s="1" t="s">
        <v>3144</v>
      </c>
      <c r="Q85" s="5">
        <v>1</v>
      </c>
      <c r="R85" s="5">
        <v>88284528</v>
      </c>
      <c r="S85" s="23" t="str">
        <f t="shared" si="1"/>
        <v>((asociadoId = '88284528'),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ONDINA'),'A','2022-01-27','105','UUA717','2012','2953','JN1MG4E25Z0795192','JN1MG4E25Z0795192','1', CURRENT_TIMESTAMP, CURRENT_TIMESTAMP),</v>
      </c>
    </row>
    <row r="86" spans="1:19" x14ac:dyDescent="0.25">
      <c r="A86" s="1" t="s">
        <v>2317</v>
      </c>
      <c r="B86" s="1" t="s">
        <v>1175</v>
      </c>
      <c r="C86" s="1" t="s">
        <v>1120</v>
      </c>
      <c r="D86" s="1" t="s">
        <v>2394</v>
      </c>
      <c r="E86" s="1" t="s">
        <v>1210</v>
      </c>
      <c r="F86" s="1" t="s">
        <v>1235</v>
      </c>
      <c r="G86" s="1" t="s">
        <v>2403</v>
      </c>
      <c r="H86" s="23" t="s">
        <v>3893</v>
      </c>
      <c r="I86" s="1" t="s">
        <v>2544</v>
      </c>
      <c r="J86" s="5" t="s">
        <v>3040</v>
      </c>
      <c r="K86" s="5">
        <v>473</v>
      </c>
      <c r="L86" s="1" t="s">
        <v>2788</v>
      </c>
      <c r="M86" s="5">
        <v>2012</v>
      </c>
      <c r="N86" s="5">
        <v>2953</v>
      </c>
      <c r="O86" s="1" t="s">
        <v>3285</v>
      </c>
      <c r="P86" s="1" t="s">
        <v>3285</v>
      </c>
      <c r="Q86" s="5">
        <v>1</v>
      </c>
      <c r="R86" s="5">
        <v>88284528</v>
      </c>
      <c r="S86" s="23" t="str">
        <f t="shared" si="1"/>
        <v>((asociadoId = '88284528'), (tipoVehiculo = 'MICROBUS'), (tipoReferenciaVehiculo = 'URVAN'), (tipoMarcaVehiculo = 'NISSAN'), (tipoCarroseriaVehiculo = UPPER('Cerrado')), (tipoColorVehiculo = 'BLANCO'), (tipoCombustibleVehiculo = 'ACPM'), (tipoModalidadVehiculo = 'ESPECIAL'), (agencia = 'AGENCIA PRINCIPAL'),'A','2021-11-17','473','SXS344','2012','2953','JN1MG4E25Z796264','JN1MG4E25Z796264','1', CURRENT_TIMESTAMP, CURRENT_TIMESTAMP),</v>
      </c>
    </row>
    <row r="87" spans="1:19" x14ac:dyDescent="0.25">
      <c r="A87" s="1" t="s">
        <v>2317</v>
      </c>
      <c r="B87" s="1" t="s">
        <v>1175</v>
      </c>
      <c r="C87" s="1" t="s">
        <v>1120</v>
      </c>
      <c r="D87" s="1" t="s">
        <v>2394</v>
      </c>
      <c r="E87" s="1" t="s">
        <v>1210</v>
      </c>
      <c r="F87" s="1" t="s">
        <v>1235</v>
      </c>
      <c r="G87" s="1" t="s">
        <v>2403</v>
      </c>
      <c r="H87" s="23" t="s">
        <v>3893</v>
      </c>
      <c r="I87" s="1" t="s">
        <v>2550</v>
      </c>
      <c r="J87" s="1" t="s">
        <v>3046</v>
      </c>
      <c r="K87" s="5">
        <v>486</v>
      </c>
      <c r="L87" s="1" t="s">
        <v>2796</v>
      </c>
      <c r="M87" s="5">
        <v>2013</v>
      </c>
      <c r="N87" s="5">
        <v>2953</v>
      </c>
      <c r="O87" s="1" t="s">
        <v>3293</v>
      </c>
      <c r="P87" s="1" t="s">
        <v>3293</v>
      </c>
      <c r="Q87" s="5">
        <v>2</v>
      </c>
      <c r="R87" s="5">
        <v>88284528</v>
      </c>
      <c r="S87" s="23" t="str">
        <f t="shared" si="1"/>
        <v>((asociadoId = '88284528'), (tipoVehiculo = 'MICROBUS'), (tipoReferenciaVehiculo = 'URVAN'), (tipoMarcaVehiculo = 'NISSAN'), (tipoCarroseriaVehiculo = UPPER('Cerrado')), (tipoColorVehiculo = 'BLANCO'), (tipoCombustibleVehiculo = 'ACPM'), (tipoModalidadVehiculo = 'ESPECIAL'), (agencia = 'AGENCIA PRINCIPAL'),'A','2017-07-19','486','TTR122','2013','2953','JN1MG4E25Z0797480','JN1MG4E25Z0797480','2', CURRENT_TIMESTAMP, CURRENT_TIMESTAMP),</v>
      </c>
    </row>
    <row r="88" spans="1:19" x14ac:dyDescent="0.25">
      <c r="A88" s="1" t="s">
        <v>2319</v>
      </c>
      <c r="B88" s="1" t="s">
        <v>1175</v>
      </c>
      <c r="C88" s="1" t="s">
        <v>1120</v>
      </c>
      <c r="D88" s="1" t="s">
        <v>2399</v>
      </c>
      <c r="E88" s="1" t="s">
        <v>1215</v>
      </c>
      <c r="F88" s="1" t="s">
        <v>1235</v>
      </c>
      <c r="G88" s="1" t="s">
        <v>2405</v>
      </c>
      <c r="H88" s="1" t="s">
        <v>3635</v>
      </c>
      <c r="I88" s="1" t="s">
        <v>2487</v>
      </c>
      <c r="J88" s="5" t="s">
        <v>2984</v>
      </c>
      <c r="K88" s="5">
        <v>403</v>
      </c>
      <c r="L88" s="1" t="s">
        <v>2725</v>
      </c>
      <c r="M88" s="5">
        <v>2009</v>
      </c>
      <c r="N88" s="5">
        <v>3000</v>
      </c>
      <c r="O88" s="1" t="s">
        <v>3223</v>
      </c>
      <c r="P88" s="1" t="s">
        <v>3223</v>
      </c>
      <c r="Q88" s="5">
        <v>2</v>
      </c>
      <c r="R88" s="5">
        <v>88278482</v>
      </c>
      <c r="S88" s="23" t="str">
        <f t="shared" si="1"/>
        <v>((asociadoId = '88278482'), (tipoVehiculo = 'CAMIONETA'), (tipoReferenciaVehiculo = 'URVAN'), (tipoMarcaVehiculo = 'NISSAN'), (tipoCarroseriaVehiculo = UPPER('Stat-Wagon')), (tipoColorVehiculo = 'BLANCO VERDE'), (tipoCombustibleVehiculo = 'ACPM'), (tipoModalidadVehiculo = 'INTERMUNICIPAL'), (agencia = 'OFICINA PARQUE'),'A','2014-11-09','403','UVG153','2009','3000','JN1MG4E25Z0792364','JN1MG4E25Z0792364','2', CURRENT_TIMESTAMP, CURRENT_TIMESTAMP),</v>
      </c>
    </row>
    <row r="89" spans="1:19" x14ac:dyDescent="0.25">
      <c r="A89" s="1" t="s">
        <v>2317</v>
      </c>
      <c r="B89" s="1" t="s">
        <v>2347</v>
      </c>
      <c r="C89" s="1" t="s">
        <v>1131</v>
      </c>
      <c r="D89" s="1" t="s">
        <v>2394</v>
      </c>
      <c r="E89" s="1" t="s">
        <v>1215</v>
      </c>
      <c r="F89" t="s">
        <v>1235</v>
      </c>
      <c r="G89" s="1" t="s">
        <v>2405</v>
      </c>
      <c r="H89" s="1" t="s">
        <v>3635</v>
      </c>
      <c r="I89" s="1" t="s">
        <v>2538</v>
      </c>
      <c r="J89" s="5" t="s">
        <v>3035</v>
      </c>
      <c r="K89" s="5">
        <v>464</v>
      </c>
      <c r="L89" s="1" t="s">
        <v>2782</v>
      </c>
      <c r="M89" s="5">
        <v>2020</v>
      </c>
      <c r="N89" s="5">
        <v>2143</v>
      </c>
      <c r="O89" s="1" t="s">
        <v>3280</v>
      </c>
      <c r="P89" s="1">
        <v>0</v>
      </c>
      <c r="Q89" s="5">
        <v>0</v>
      </c>
      <c r="R89" s="5">
        <v>88278482</v>
      </c>
      <c r="S89" s="23" t="str">
        <f t="shared" si="1"/>
        <v>((asociadoId = '88278482'), (tipoVehiculo = 'MICROBUS'), (tipoReferenciaVehiculo = 'SPRINTER 515 CDI'), (tipoMarcaVehiculo = 'MERCEDES BENZ'), (tipoCarroseriaVehiculo = UPPER('Cerrado')), (tipoColorVehiculo = 'BLANCO VERDE'), (tipoCombustibleVehiculo = 'ACPM'), (tipoModalidadVehiculo = 'INTERMUNICIPAL'), (agencia = 'OFICINA PARQUE'),'A','2023-03-03','464','WLT328','2020','2143','8AC906657LE176593','0','0', CURRENT_TIMESTAMP, CURRENT_TIMESTAMP),</v>
      </c>
    </row>
    <row r="90" spans="1:19" x14ac:dyDescent="0.25">
      <c r="A90" s="1" t="s">
        <v>2320</v>
      </c>
      <c r="B90" s="1" t="s">
        <v>2369</v>
      </c>
      <c r="C90" s="1" t="s">
        <v>1137</v>
      </c>
      <c r="D90" s="1" t="s">
        <v>2394</v>
      </c>
      <c r="E90" s="1" t="s">
        <v>1213</v>
      </c>
      <c r="F90" s="1" t="s">
        <v>1235</v>
      </c>
      <c r="G90" s="1" t="s">
        <v>2405</v>
      </c>
      <c r="H90" s="1" t="s">
        <v>3894</v>
      </c>
      <c r="I90" s="1" t="s">
        <v>2602</v>
      </c>
      <c r="J90" s="5" t="s">
        <v>3104</v>
      </c>
      <c r="K90" s="5">
        <v>913</v>
      </c>
      <c r="L90" s="1" t="s">
        <v>2857</v>
      </c>
      <c r="M90" s="5">
        <v>2006</v>
      </c>
      <c r="N90" s="5">
        <v>5307</v>
      </c>
      <c r="O90" s="1" t="s">
        <v>3349</v>
      </c>
      <c r="P90" s="1" t="s">
        <v>3349</v>
      </c>
      <c r="Q90" s="5">
        <v>2</v>
      </c>
      <c r="R90" s="5">
        <v>88278482</v>
      </c>
      <c r="S90" s="23" t="str">
        <f t="shared" si="1"/>
        <v>((asociadoId = '88278482'), (tipoVehiculo = 'BUSETA'), (tipoReferenciaVehiculo = 'FB4JJ'), (tipoMarcaVehiculo = 'HINO'), (tipoCarroseriaVehiculo = UPPER('Cerrado')), (tipoColorVehiculo = 'VERDE BLANCO'), (tipoCombustibleVehiculo = 'ACPM'), (tipoModalidadVehiculo = 'INTERMUNICIPAL'), (agencia = 'AGENCIA MERCADO'),'A','2010-05-04','913','UUA609','2006','5307','JHDFB4JJT6XX10468','JHDFB4JJT6XX10468','2', CURRENT_TIMESTAMP, CURRENT_TIMESTAMP),</v>
      </c>
    </row>
    <row r="91" spans="1:19" x14ac:dyDescent="0.25">
      <c r="A91" s="1" t="s">
        <v>2318</v>
      </c>
      <c r="B91" s="1" t="s">
        <v>1191</v>
      </c>
      <c r="C91" s="1" t="s">
        <v>1121</v>
      </c>
      <c r="D91" s="1" t="s">
        <v>2395</v>
      </c>
      <c r="E91" s="1" t="s">
        <v>1216</v>
      </c>
      <c r="F91" s="1" t="s">
        <v>1236</v>
      </c>
      <c r="G91" s="1" t="s">
        <v>2406</v>
      </c>
      <c r="H91" s="1" t="s">
        <v>3634</v>
      </c>
      <c r="I91" s="1" t="s">
        <v>2572</v>
      </c>
      <c r="J91" s="1" t="s">
        <v>3070</v>
      </c>
      <c r="K91" s="5">
        <v>519</v>
      </c>
      <c r="L91" s="1" t="s">
        <v>2820</v>
      </c>
      <c r="M91" s="5">
        <v>2007</v>
      </c>
      <c r="N91" s="5">
        <v>1000</v>
      </c>
      <c r="O91" s="1" t="s">
        <v>3316</v>
      </c>
      <c r="P91" s="1" t="s">
        <v>3316</v>
      </c>
      <c r="Q91" s="5">
        <v>2</v>
      </c>
      <c r="R91" s="5">
        <v>9715606</v>
      </c>
      <c r="S91" s="23" t="str">
        <f t="shared" si="1"/>
        <v>((asociadoId = '9715606'), (tipoVehiculo = 'AUTOMÓVIL'), (tipoReferenciaVehiculo = 'SPARK'), (tipoMarcaVehiculo = 'CHEVROLET'), (tipoCarroseriaVehiculo = UPPER('Sedán')), (tipoColorVehiculo = 'AMARILLO'), (tipoCombustibleVehiculo = 'GASOLINA'), (tipoModalidadVehiculo = 'URBANO'), (agencia = 'OFICINA LA ONDINA'),'A','2007-06-04','519','UUA631','2007','1000','9GAMM61057B011351','9GAMM61057B011351','2', CURRENT_TIMESTAMP, CURRENT_TIMESTAMP),</v>
      </c>
    </row>
    <row r="92" spans="1:19" x14ac:dyDescent="0.25">
      <c r="A92" s="1" t="s">
        <v>2318</v>
      </c>
      <c r="B92" s="1" t="s">
        <v>2324</v>
      </c>
      <c r="C92" s="1" t="s">
        <v>1121</v>
      </c>
      <c r="D92" s="1" t="s">
        <v>2396</v>
      </c>
      <c r="E92" s="1" t="s">
        <v>1216</v>
      </c>
      <c r="F92" s="1" t="s">
        <v>1235</v>
      </c>
      <c r="G92" s="1" t="s">
        <v>2406</v>
      </c>
      <c r="H92" s="1" t="s">
        <v>3634</v>
      </c>
      <c r="I92" s="1" t="s">
        <v>2416</v>
      </c>
      <c r="J92" s="1" t="s">
        <v>3061</v>
      </c>
      <c r="K92" s="5">
        <v>509</v>
      </c>
      <c r="L92" s="1" t="s">
        <v>2811</v>
      </c>
      <c r="M92" s="5">
        <v>2016</v>
      </c>
      <c r="N92" s="5">
        <v>995</v>
      </c>
      <c r="O92" s="1" t="s">
        <v>3307</v>
      </c>
      <c r="P92" s="1" t="s">
        <v>3307</v>
      </c>
      <c r="Q92" s="5">
        <v>2</v>
      </c>
      <c r="R92" s="5">
        <v>13177624</v>
      </c>
      <c r="S92" s="23" t="str">
        <f t="shared" si="1"/>
        <v>((asociadoId = '13177624'), (tipoVehiculo = 'AUTOMÓVIL'), (tipoReferenciaVehiculo = 'CHEVYTAXI'), (tipoMarcaVehiculo = 'CHEVROLET'), (tipoCarroseriaVehiculo = UPPER('Hatch-Back')), (tipoColorVehiculo = 'AMARILLO'), (tipoCombustibleVehiculo = 'ACPM'), (tipoModalidadVehiculo = 'URBANO'), (agencia = 'OFICINA LA ONDINA'),'A','2022-05-16','509','TFT039','2016','995','9GAMM610XGB030753','9GAMM610XGB030753','2', CURRENT_TIMESTAMP, CURRENT_TIMESTAMP),</v>
      </c>
    </row>
    <row r="93" spans="1:19" x14ac:dyDescent="0.25">
      <c r="A93" s="1" t="s">
        <v>2318</v>
      </c>
      <c r="B93" s="1" t="s">
        <v>2324</v>
      </c>
      <c r="C93" s="1" t="s">
        <v>1121</v>
      </c>
      <c r="D93" s="1" t="s">
        <v>2396</v>
      </c>
      <c r="E93" s="1" t="s">
        <v>1210</v>
      </c>
      <c r="F93" s="1" t="s">
        <v>1236</v>
      </c>
      <c r="G93" s="1" t="s">
        <v>2404</v>
      </c>
      <c r="H93" s="1" t="s">
        <v>3634</v>
      </c>
      <c r="I93" s="1" t="s">
        <v>2622</v>
      </c>
      <c r="J93" s="1" t="s">
        <v>3120</v>
      </c>
      <c r="K93" s="5">
        <v>213</v>
      </c>
      <c r="L93" s="1" t="s">
        <v>2879</v>
      </c>
      <c r="M93" s="5">
        <v>2019</v>
      </c>
      <c r="N93" s="5">
        <v>995</v>
      </c>
      <c r="O93" s="1" t="s">
        <v>3371</v>
      </c>
      <c r="P93" s="1" t="s">
        <v>3371</v>
      </c>
      <c r="Q93" s="5">
        <v>2</v>
      </c>
      <c r="R93" s="5">
        <v>88283720</v>
      </c>
      <c r="S93" s="23" t="str">
        <f t="shared" si="1"/>
        <v>((asociadoId = '88283720'), (tipoVehiculo = 'AUTOMÓVIL'), (tipoReferenciaVehiculo = 'CHEVYTAXI'), (tipoMarcaVehiculo = 'CHEVROLET'), (tipoCarroseriaVehiculo = UPPER('Hatch-Back')), (tipoColorVehiculo = 'BLANCO'), (tipoCombustibleVehiculo = 'GASOLINA'), (tipoModalidadVehiculo = 'COLECTIVO'), (agencia = 'OFICINA LA ONDINA'),'A','2019-08-09','213','TFT116','2019','995','9GAMM6105KB048635','9GAMM6105KB048635','2', CURRENT_TIMESTAMP, CURRENT_TIMESTAMP),</v>
      </c>
    </row>
    <row r="94" spans="1:19" x14ac:dyDescent="0.25">
      <c r="A94" s="1" t="s">
        <v>2317</v>
      </c>
      <c r="B94" s="1" t="s">
        <v>1175</v>
      </c>
      <c r="C94" s="1" t="s">
        <v>1120</v>
      </c>
      <c r="D94" s="1" t="s">
        <v>2394</v>
      </c>
      <c r="E94" s="1" t="s">
        <v>1210</v>
      </c>
      <c r="F94" s="1" t="s">
        <v>1235</v>
      </c>
      <c r="G94" s="1" t="s">
        <v>2404</v>
      </c>
      <c r="H94" s="1" t="s">
        <v>3634</v>
      </c>
      <c r="I94" s="1" t="s">
        <v>2411</v>
      </c>
      <c r="J94" s="1" t="s">
        <v>2903</v>
      </c>
      <c r="K94" s="5">
        <v>103</v>
      </c>
      <c r="L94" s="1" t="s">
        <v>2644</v>
      </c>
      <c r="M94" s="5">
        <v>2011</v>
      </c>
      <c r="N94" s="5">
        <v>3000</v>
      </c>
      <c r="O94" s="1" t="s">
        <v>3142</v>
      </c>
      <c r="P94" s="1" t="s">
        <v>3142</v>
      </c>
      <c r="Q94" s="5">
        <v>2</v>
      </c>
      <c r="R94" s="5">
        <v>13364427</v>
      </c>
      <c r="S94" s="23" t="str">
        <f t="shared" si="1"/>
        <v>((asociadoId = '13364427'),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ONDINA'),'A','2011-05-09','103','UUA712','2011','3000','JN1MG4E25Z0793876','JN1MG4E25Z0793876','2', CURRENT_TIMESTAMP, CURRENT_TIMESTAMP),</v>
      </c>
    </row>
    <row r="95" spans="1:19" x14ac:dyDescent="0.25">
      <c r="A95" s="1" t="s">
        <v>2320</v>
      </c>
      <c r="B95" s="1" t="s">
        <v>2342</v>
      </c>
      <c r="C95" s="1" t="s">
        <v>1126</v>
      </c>
      <c r="D95" s="1" t="s">
        <v>2394</v>
      </c>
      <c r="E95" s="1" t="s">
        <v>1215</v>
      </c>
      <c r="F95" s="1" t="s">
        <v>1235</v>
      </c>
      <c r="G95" s="1" t="s">
        <v>2405</v>
      </c>
      <c r="H95" s="1" t="s">
        <v>3894</v>
      </c>
      <c r="I95" s="1" t="s">
        <v>2528</v>
      </c>
      <c r="J95" s="5" t="s">
        <v>2772</v>
      </c>
      <c r="K95" s="5">
        <v>454</v>
      </c>
      <c r="L95" s="1" t="s">
        <v>2772</v>
      </c>
      <c r="M95" s="5">
        <v>1994</v>
      </c>
      <c r="N95" s="5">
        <v>5200</v>
      </c>
      <c r="O95" s="1" t="s">
        <v>3270</v>
      </c>
      <c r="P95" s="1" t="s">
        <v>3270</v>
      </c>
      <c r="Q95" s="5">
        <v>2</v>
      </c>
      <c r="R95" s="5">
        <v>9716071</v>
      </c>
      <c r="S95" s="23" t="str">
        <f t="shared" si="1"/>
        <v>((asociadoId = '9716071'), (tipoVehiculo = 'BUSETA'), (tipoReferenciaVehiculo = 'WAGON'), (tipoMarcaVehiculo = 'FORD'), (tipoCarroseriaVehiculo = UPPER('Cerrado')), (tipoColorVehiculo = 'BLANCO VERDE'), (tipoCombustibleVehiculo = 'ACPM'), (tipoModalidadVehiculo = 'INTERMUNICIPAL'), (agencia = 'AGENCIA MERCADO'),'A','2009-03-20','454','SRD277','1994','5200','1FBJ531H5PHA12813','1FBJ531H5PHA12813','2', CURRENT_TIMESTAMP, CURRENT_TIMESTAMP),</v>
      </c>
    </row>
    <row r="96" spans="1:19" x14ac:dyDescent="0.25">
      <c r="A96" s="1" t="s">
        <v>2318</v>
      </c>
      <c r="B96" s="1" t="s">
        <v>1181</v>
      </c>
      <c r="C96" s="1" t="s">
        <v>1124</v>
      </c>
      <c r="D96" s="1" t="s">
        <v>2396</v>
      </c>
      <c r="E96" s="1" t="s">
        <v>1216</v>
      </c>
      <c r="F96" s="1" t="s">
        <v>1236</v>
      </c>
      <c r="G96" s="1" t="s">
        <v>2404</v>
      </c>
      <c r="H96" s="1" t="s">
        <v>3634</v>
      </c>
      <c r="I96" s="1" t="s">
        <v>2464</v>
      </c>
      <c r="J96" s="1" t="s">
        <v>2960</v>
      </c>
      <c r="K96" s="5">
        <v>233</v>
      </c>
      <c r="L96" s="1" t="s">
        <v>2701</v>
      </c>
      <c r="M96" s="5">
        <v>2011</v>
      </c>
      <c r="N96" s="5">
        <v>1000</v>
      </c>
      <c r="O96" s="1" t="s">
        <v>3199</v>
      </c>
      <c r="P96" s="1" t="s">
        <v>3199</v>
      </c>
      <c r="Q96" s="5">
        <v>2</v>
      </c>
      <c r="R96" s="5">
        <v>88144003</v>
      </c>
      <c r="S96" s="23" t="str">
        <f t="shared" si="1"/>
        <v>((asociadoId = '88144003'), (tipoVehiculo = 'AUTOMÓVIL'), (tipoReferenciaVehiculo = 'ATOS PRIME GL'), (tipoMarcaVehiculo = 'HYUNDAI'), (tipoCarroseriaVehiculo = UPPER('Hatch-Back')), (tipoColorVehiculo = 'AMARILLO'), (tipoCombustibleVehiculo = 'GASOLINA'), (tipoModalidadVehiculo = 'COLECTIVO'), (agencia = 'OFICINA LA ONDINA'),'A','2022-02-23','233','UUA729','2011','1000','MALAB51GABM611432','MALAB51GABM611432','2', CURRENT_TIMESTAMP, CURRENT_TIMESTAMP),</v>
      </c>
    </row>
    <row r="97" spans="1:19" x14ac:dyDescent="0.25">
      <c r="A97" s="1" t="s">
        <v>2317</v>
      </c>
      <c r="B97" s="1" t="s">
        <v>2332</v>
      </c>
      <c r="C97" s="1" t="s">
        <v>1129</v>
      </c>
      <c r="D97" s="1" t="s">
        <v>2394</v>
      </c>
      <c r="E97" s="1" t="s">
        <v>1215</v>
      </c>
      <c r="F97" s="1" t="s">
        <v>1235</v>
      </c>
      <c r="G97" s="1" t="s">
        <v>2405</v>
      </c>
      <c r="H97" s="1" t="s">
        <v>3894</v>
      </c>
      <c r="I97" s="1" t="s">
        <v>2488</v>
      </c>
      <c r="J97" s="5">
        <v>721418</v>
      </c>
      <c r="K97" s="5">
        <v>404</v>
      </c>
      <c r="L97" s="1" t="s">
        <v>2726</v>
      </c>
      <c r="M97" s="5">
        <v>2007</v>
      </c>
      <c r="N97" s="5">
        <v>4000</v>
      </c>
      <c r="O97" s="1" t="s">
        <v>3224</v>
      </c>
      <c r="P97" s="1" t="s">
        <v>3224</v>
      </c>
      <c r="Q97" s="5">
        <v>2</v>
      </c>
      <c r="R97" s="5">
        <v>13166770</v>
      </c>
      <c r="S97" s="23" t="str">
        <f t="shared" si="1"/>
        <v>((asociadoId = '13166770'), (tipoVehiculo = 'MICROBUS'), (tipoReferenciaVehiculo = 'CANTER'), (tipoMarcaVehiculo = 'MITSUBISHI'), (tipoCarroseriaVehiculo = UPPER('Cerrado')), (tipoColorVehiculo = 'BLANCO VERDE'), (tipoCombustibleVehiculo = 'ACPM'), (tipoModalidadVehiculo = 'INTERMUNICIPAL'), (agencia = 'AGENCIA MERCADO'),'A','2022-03-15','404','XVU207','2007','4000','FE639CA45959','FE639CA45959','2', CURRENT_TIMESTAMP, CURRENT_TIMESTAMP),</v>
      </c>
    </row>
    <row r="98" spans="1:19" x14ac:dyDescent="0.25">
      <c r="A98" s="1" t="s">
        <v>2318</v>
      </c>
      <c r="B98" s="1" t="s">
        <v>1184</v>
      </c>
      <c r="C98" s="1" t="s">
        <v>1121</v>
      </c>
      <c r="D98" s="1" t="s">
        <v>2396</v>
      </c>
      <c r="E98" s="1" t="s">
        <v>1217</v>
      </c>
      <c r="F98" t="s">
        <v>1236</v>
      </c>
      <c r="G98" s="1" t="s">
        <v>2406</v>
      </c>
      <c r="H98" s="1" t="s">
        <v>3634</v>
      </c>
      <c r="I98" s="1" t="s">
        <v>2410</v>
      </c>
      <c r="J98" s="1" t="s">
        <v>3065</v>
      </c>
      <c r="K98" s="5">
        <v>514</v>
      </c>
      <c r="L98" s="1" t="s">
        <v>2815</v>
      </c>
      <c r="M98" s="5">
        <v>2014</v>
      </c>
      <c r="N98" s="5">
        <v>995</v>
      </c>
      <c r="O98" s="1" t="s">
        <v>3311</v>
      </c>
      <c r="P98" s="1" t="s">
        <v>3311</v>
      </c>
      <c r="Q98" s="5">
        <v>2</v>
      </c>
      <c r="R98" s="5">
        <v>13375205</v>
      </c>
      <c r="S98" s="23" t="str">
        <f t="shared" si="1"/>
        <v>((asociadoId = '13375205'), (tipoVehiculo = 'AUTOMÓVIL'), (tipoReferenciaVehiculo = 'TAXI 7:24'), (tipoMarcaVehiculo = 'CHEVROLET'), (tipoCarroseriaVehiculo = UPPER('Hatch-Back')), (tipoColorVehiculo = 'AMARILLO URBANO'), (tipoCombustibleVehiculo = 'GASOLINA'), (tipoModalidadVehiculo = 'URBANO'), (agencia = 'OFICINA LA ONDINA'),'A','2014-02-17','514','TFT019','2014','995','9GAMM6102EB030209','9GAMM6102EB030209','2', CURRENT_TIMESTAMP, CURRENT_TIMESTAMP),</v>
      </c>
    </row>
    <row r="99" spans="1:19" x14ac:dyDescent="0.25">
      <c r="A99" s="1" t="s">
        <v>2318</v>
      </c>
      <c r="B99" s="1" t="s">
        <v>1181</v>
      </c>
      <c r="C99" s="1" t="s">
        <v>1124</v>
      </c>
      <c r="D99" s="1" t="s">
        <v>2395</v>
      </c>
      <c r="E99" s="1" t="s">
        <v>1216</v>
      </c>
      <c r="F99" s="1" t="s">
        <v>1236</v>
      </c>
      <c r="G99" s="1" t="s">
        <v>2406</v>
      </c>
      <c r="H99" s="1" t="s">
        <v>3634</v>
      </c>
      <c r="I99" s="1" t="s">
        <v>2575</v>
      </c>
      <c r="J99" s="1" t="s">
        <v>3075</v>
      </c>
      <c r="K99" s="5">
        <v>524</v>
      </c>
      <c r="L99" s="1" t="s">
        <v>2825</v>
      </c>
      <c r="M99" s="5">
        <v>2009</v>
      </c>
      <c r="N99" s="5">
        <v>999</v>
      </c>
      <c r="O99" s="1" t="s">
        <v>3321</v>
      </c>
      <c r="P99" s="1" t="s">
        <v>3321</v>
      </c>
      <c r="Q99" s="5">
        <v>2</v>
      </c>
      <c r="R99" s="5">
        <v>88142723</v>
      </c>
      <c r="S99" s="23" t="str">
        <f t="shared" si="1"/>
        <v>((asociadoId = '88142723'), (tipoVehiculo = 'AUTOMÓVIL'), (tipoReferenciaVehiculo = 'ATOS PRIME GL'), (tipoMarcaVehiculo = 'HYUNDAI'), (tipoCarroseriaVehiculo = UPPER('Sedán')), (tipoColorVehiculo = 'AMARILLO'), (tipoCombustibleVehiculo = 'GASOLINA'), (tipoModalidadVehiculo = 'URBANO'), (agencia = 'OFICINA LA ONDINA'),'A','2008-12-01','524','UUA679','2009','999','MALAB51GP9M298969','MALAB51GP9M298969','2', CURRENT_TIMESTAMP, CURRENT_TIMESTAMP),</v>
      </c>
    </row>
    <row r="100" spans="1:19" x14ac:dyDescent="0.25">
      <c r="A100" s="1" t="s">
        <v>2317</v>
      </c>
      <c r="B100" s="1" t="s">
        <v>1175</v>
      </c>
      <c r="C100" s="1" t="s">
        <v>1120</v>
      </c>
      <c r="D100" s="1" t="s">
        <v>2394</v>
      </c>
      <c r="E100" s="1" t="s">
        <v>1210</v>
      </c>
      <c r="F100" s="1" t="s">
        <v>1235</v>
      </c>
      <c r="G100" s="1" t="s">
        <v>2404</v>
      </c>
      <c r="H100" s="1" t="s">
        <v>3634</v>
      </c>
      <c r="I100" s="1" t="s">
        <v>2432</v>
      </c>
      <c r="J100" s="1" t="s">
        <v>2927</v>
      </c>
      <c r="K100" s="5">
        <v>132</v>
      </c>
      <c r="L100" s="1" t="s">
        <v>2668</v>
      </c>
      <c r="M100" s="5">
        <v>2007</v>
      </c>
      <c r="N100" s="5">
        <v>2953</v>
      </c>
      <c r="O100" s="1" t="s">
        <v>3166</v>
      </c>
      <c r="P100" s="1" t="s">
        <v>3166</v>
      </c>
      <c r="Q100" s="5">
        <v>2</v>
      </c>
      <c r="R100" s="5">
        <v>88137181</v>
      </c>
      <c r="S100" s="23" t="str">
        <f t="shared" si="1"/>
        <v>((asociadoId = '88137181'),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ONDINA'),'A','2014-02-14','132','SPO965','2007','2953','JN1MG4E25Z0725484','JN1MG4E25Z0725484','2', CURRENT_TIMESTAMP, CURRENT_TIMESTAMP),</v>
      </c>
    </row>
    <row r="101" spans="1:19" x14ac:dyDescent="0.25">
      <c r="A101" s="1" t="s">
        <v>2318</v>
      </c>
      <c r="B101" s="1" t="s">
        <v>1183</v>
      </c>
      <c r="C101" s="1" t="s">
        <v>1124</v>
      </c>
      <c r="D101" s="1" t="s">
        <v>2396</v>
      </c>
      <c r="E101" s="1" t="s">
        <v>1216</v>
      </c>
      <c r="F101" s="1" t="s">
        <v>1236</v>
      </c>
      <c r="G101" s="1" t="s">
        <v>2404</v>
      </c>
      <c r="H101" s="1" t="s">
        <v>3634</v>
      </c>
      <c r="I101" s="1" t="s">
        <v>2468</v>
      </c>
      <c r="J101" s="1" t="s">
        <v>2964</v>
      </c>
      <c r="K101" s="5">
        <v>237</v>
      </c>
      <c r="L101" s="1" t="s">
        <v>2705</v>
      </c>
      <c r="M101" s="5">
        <v>2010</v>
      </c>
      <c r="N101" s="5">
        <v>999</v>
      </c>
      <c r="O101" s="1" t="s">
        <v>3203</v>
      </c>
      <c r="P101" s="1" t="s">
        <v>3203</v>
      </c>
      <c r="Q101" s="5">
        <v>2</v>
      </c>
      <c r="R101" s="5">
        <v>1091656287</v>
      </c>
      <c r="S101" s="23" t="str">
        <f t="shared" si="1"/>
        <v>((asociadoId = '1091656287'), (tipoVehiculo = 'AUTOMÓVIL'), (tipoReferenciaVehiculo = 'ATOS PRIME'), (tipoMarcaVehiculo = 'HYUNDAI'), (tipoCarroseriaVehiculo = UPPER('Hatch-Back')), (tipoColorVehiculo = 'AMARILLO'), (tipoCombustibleVehiculo = 'GASOLINA'), (tipoModalidadVehiculo = 'COLECTIVO'), (agencia = 'OFICINA LA ONDINA'),'A','2012-08-31','237','SJU016','2010','999','MALAB51GAAM423972','MALAB51GAAM423972','2', CURRENT_TIMESTAMP, CURRENT_TIMESTAMP),</v>
      </c>
    </row>
    <row r="102" spans="1:19" x14ac:dyDescent="0.25">
      <c r="A102" s="1" t="s">
        <v>2317</v>
      </c>
      <c r="B102" s="1" t="s">
        <v>1175</v>
      </c>
      <c r="C102" s="1" t="s">
        <v>1120</v>
      </c>
      <c r="D102" s="1" t="s">
        <v>2394</v>
      </c>
      <c r="E102" s="1" t="s">
        <v>1213</v>
      </c>
      <c r="F102" s="1" t="s">
        <v>1235</v>
      </c>
      <c r="G102" s="1" t="s">
        <v>2404</v>
      </c>
      <c r="H102" s="1" t="s">
        <v>3634</v>
      </c>
      <c r="I102" s="1" t="s">
        <v>2424</v>
      </c>
      <c r="J102" s="1" t="s">
        <v>2917</v>
      </c>
      <c r="K102" s="5">
        <v>120</v>
      </c>
      <c r="L102" s="1" t="s">
        <v>2658</v>
      </c>
      <c r="M102" s="5">
        <v>2008</v>
      </c>
      <c r="N102" s="5">
        <v>3000</v>
      </c>
      <c r="O102" s="1" t="s">
        <v>3156</v>
      </c>
      <c r="P102" s="1" t="s">
        <v>3156</v>
      </c>
      <c r="Q102" s="5">
        <v>2</v>
      </c>
      <c r="R102" s="5">
        <v>37368025</v>
      </c>
      <c r="S102" s="23" t="str">
        <f t="shared" si="1"/>
        <v>((asociadoId = '37368025'), (tipoVehiculo = 'MICROBUS'), (tipoReferenciaVehiculo = 'URVAN'), (tipoMarcaVehiculo = 'NISSAN'), (tipoCarroseriaVehiculo = UPPER('Cerrado')), (tipoColorVehiculo = 'VERDE BLANCO'), (tipoCombustibleVehiculo = 'ACPM'), (tipoModalidadVehiculo = 'COLECTIVO'), (agencia = 'OFICINA LA ONDINA'),'A','2010-01-19','120','UUA680','2008','3000','JN1MG4E25Z0781301','JN1MG4E25Z0781301','2', CURRENT_TIMESTAMP, CURRENT_TIMESTAMP),</v>
      </c>
    </row>
    <row r="103" spans="1:19" x14ac:dyDescent="0.25">
      <c r="A103" s="1" t="s">
        <v>2317</v>
      </c>
      <c r="B103" s="1" t="s">
        <v>2344</v>
      </c>
      <c r="C103" s="1" t="s">
        <v>1131</v>
      </c>
      <c r="D103" s="1" t="s">
        <v>2397</v>
      </c>
      <c r="E103" s="1" t="s">
        <v>1215</v>
      </c>
      <c r="F103" s="1" t="s">
        <v>1235</v>
      </c>
      <c r="G103" s="1" t="s">
        <v>2405</v>
      </c>
      <c r="H103" s="1" t="s">
        <v>3635</v>
      </c>
      <c r="I103" s="1" t="s">
        <v>2540</v>
      </c>
      <c r="J103" s="5" t="s">
        <v>3037</v>
      </c>
      <c r="K103" s="5">
        <v>467</v>
      </c>
      <c r="L103" s="1" t="s">
        <v>2784</v>
      </c>
      <c r="M103" s="5">
        <v>2016</v>
      </c>
      <c r="N103" s="5">
        <v>2143</v>
      </c>
      <c r="O103" s="1" t="s">
        <v>3282</v>
      </c>
      <c r="P103" s="1" t="s">
        <v>3282</v>
      </c>
      <c r="Q103" s="5">
        <v>2</v>
      </c>
      <c r="R103" s="5">
        <v>37368025</v>
      </c>
      <c r="S103" s="23" t="str">
        <f t="shared" si="1"/>
        <v>((asociadoId = '37368025'), (tipoVehiculo = 'MICROBUS'), (tipoReferenciaVehiculo = 'SPRINTER'), (tipoMarcaVehiculo = 'MERCEDES BENZ'), (tipoCarroseriaVehiculo = UPPER('Van')), (tipoColorVehiculo = 'BLANCO VERDE'), (tipoCombustibleVehiculo = 'ACPM'), (tipoModalidadVehiculo = 'INTERMUNICIPAL'), (agencia = 'OFICINA PARQUE'),'A','2016-01-26','467','TTT764','2016','2143','8AC906657GE110754','8AC906657GE110754','2', CURRENT_TIMESTAMP, CURRENT_TIMESTAMP),</v>
      </c>
    </row>
    <row r="104" spans="1:19" x14ac:dyDescent="0.25">
      <c r="A104" s="1" t="s">
        <v>2318</v>
      </c>
      <c r="B104" s="1" t="s">
        <v>1184</v>
      </c>
      <c r="C104" s="1" t="s">
        <v>1121</v>
      </c>
      <c r="D104" s="1" t="s">
        <v>2396</v>
      </c>
      <c r="E104" s="1" t="s">
        <v>1217</v>
      </c>
      <c r="F104" s="1" t="s">
        <v>1236</v>
      </c>
      <c r="G104" s="1" t="s">
        <v>2406</v>
      </c>
      <c r="H104" s="1" t="s">
        <v>3634</v>
      </c>
      <c r="I104" s="1" t="s">
        <v>2573</v>
      </c>
      <c r="J104" s="1" t="s">
        <v>3071</v>
      </c>
      <c r="K104" s="5">
        <v>520</v>
      </c>
      <c r="L104" s="1" t="s">
        <v>2821</v>
      </c>
      <c r="M104" s="5">
        <v>2015</v>
      </c>
      <c r="N104" s="5">
        <v>995</v>
      </c>
      <c r="O104" s="1" t="s">
        <v>3317</v>
      </c>
      <c r="P104" s="1" t="s">
        <v>3317</v>
      </c>
      <c r="Q104" s="5">
        <v>2</v>
      </c>
      <c r="R104" s="5">
        <v>13355810</v>
      </c>
      <c r="S104" s="23" t="str">
        <f t="shared" si="1"/>
        <v>((asociadoId = '13355810'), (tipoVehiculo = 'AUTOMÓVIL'), (tipoReferenciaVehiculo = 'TAXI 7:24'), (tipoMarcaVehiculo = 'CHEVROLET'), (tipoCarroseriaVehiculo = UPPER('Hatch-Back')), (tipoColorVehiculo = 'AMARILLO URBANO'), (tipoCombustibleVehiculo = 'GASOLINA'), (tipoModalidadVehiculo = 'URBANO'), (agencia = 'OFICINA LA ONDINA'),'A','2014-12-18','520','TFT072','2015','995','9GAMM6105FB036605','9GAMM6105FB036605','2', CURRENT_TIMESTAMP, CURRENT_TIMESTAMP),</v>
      </c>
    </row>
    <row r="105" spans="1:19" x14ac:dyDescent="0.25">
      <c r="A105" s="1" t="s">
        <v>2317</v>
      </c>
      <c r="B105" s="1" t="s">
        <v>1175</v>
      </c>
      <c r="C105" s="1" t="s">
        <v>1120</v>
      </c>
      <c r="D105" s="1" t="s">
        <v>2394</v>
      </c>
      <c r="E105" s="1" t="s">
        <v>1210</v>
      </c>
      <c r="F105" t="s">
        <v>1235</v>
      </c>
      <c r="G105" s="1" t="s">
        <v>2404</v>
      </c>
      <c r="H105" s="1" t="s">
        <v>3634</v>
      </c>
      <c r="I105" s="1" t="s">
        <v>2435</v>
      </c>
      <c r="J105" s="1" t="s">
        <v>2930</v>
      </c>
      <c r="K105" s="5">
        <v>136</v>
      </c>
      <c r="L105" s="1" t="s">
        <v>2671</v>
      </c>
      <c r="M105" s="5">
        <v>2011</v>
      </c>
      <c r="N105" s="5">
        <v>2953</v>
      </c>
      <c r="O105" s="1" t="s">
        <v>3169</v>
      </c>
      <c r="P105" s="1" t="s">
        <v>3169</v>
      </c>
      <c r="Q105" s="5">
        <v>2</v>
      </c>
      <c r="R105" s="5">
        <v>88138658</v>
      </c>
      <c r="S105" s="23" t="str">
        <f t="shared" si="1"/>
        <v>((asociadoId = '88138658'),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ONDINA'),'A','2010-11-25','136','UUA709','2011','2953','JN1MG4E25Z0793780','JN1MG4E25Z0793780','2', CURRENT_TIMESTAMP, CURRENT_TIMESTAMP),</v>
      </c>
    </row>
    <row r="106" spans="1:19" x14ac:dyDescent="0.25">
      <c r="A106" s="1" t="s">
        <v>2317</v>
      </c>
      <c r="B106" s="1" t="s">
        <v>1175</v>
      </c>
      <c r="C106" s="1" t="s">
        <v>1120</v>
      </c>
      <c r="D106" s="1" t="s">
        <v>2394</v>
      </c>
      <c r="E106" s="1" t="s">
        <v>1210</v>
      </c>
      <c r="F106" t="s">
        <v>1235</v>
      </c>
      <c r="G106" s="1" t="s">
        <v>2404</v>
      </c>
      <c r="H106" s="1" t="s">
        <v>3634</v>
      </c>
      <c r="I106" s="1" t="s">
        <v>2437</v>
      </c>
      <c r="J106" s="1" t="s">
        <v>2932</v>
      </c>
      <c r="K106" s="5">
        <v>138</v>
      </c>
      <c r="L106" s="1" t="s">
        <v>2673</v>
      </c>
      <c r="M106" s="5">
        <v>2013</v>
      </c>
      <c r="N106" s="5">
        <v>2953</v>
      </c>
      <c r="O106" s="1" t="s">
        <v>3171</v>
      </c>
      <c r="P106" s="1" t="s">
        <v>3171</v>
      </c>
      <c r="Q106" s="5">
        <v>2</v>
      </c>
      <c r="R106" s="5">
        <v>88138658</v>
      </c>
      <c r="S106" s="23" t="str">
        <f t="shared" si="1"/>
        <v>((asociadoId = '88138658'),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ONDINA'),'A','2013-10-03','138','TTX611','2013','2953','JN1PG4E25Z0770645','JN1PG4E25Z0770645','2', CURRENT_TIMESTAMP, CURRENT_TIMESTAMP),</v>
      </c>
    </row>
    <row r="107" spans="1:19" x14ac:dyDescent="0.25">
      <c r="A107" s="1" t="s">
        <v>2319</v>
      </c>
      <c r="B107" s="1" t="s">
        <v>1175</v>
      </c>
      <c r="C107" s="1" t="s">
        <v>1120</v>
      </c>
      <c r="D107" s="1" t="s">
        <v>2399</v>
      </c>
      <c r="E107" s="1" t="s">
        <v>1215</v>
      </c>
      <c r="F107" s="1" t="s">
        <v>1235</v>
      </c>
      <c r="G107" s="1" t="s">
        <v>2405</v>
      </c>
      <c r="H107" s="1" t="s">
        <v>3635</v>
      </c>
      <c r="I107" s="1" t="s">
        <v>2495</v>
      </c>
      <c r="J107" s="1" t="s">
        <v>2991</v>
      </c>
      <c r="K107" s="5">
        <v>412</v>
      </c>
      <c r="L107" s="1" t="s">
        <v>2733</v>
      </c>
      <c r="M107" s="5">
        <v>2008</v>
      </c>
      <c r="N107" s="5">
        <v>3000</v>
      </c>
      <c r="O107" s="1" t="s">
        <v>3231</v>
      </c>
      <c r="P107" s="1" t="s">
        <v>3231</v>
      </c>
      <c r="Q107" s="5">
        <v>2</v>
      </c>
      <c r="R107" s="5">
        <v>13378719</v>
      </c>
      <c r="S107" s="23" t="str">
        <f t="shared" si="1"/>
        <v>((asociadoId = '13378719'), (tipoVehiculo = 'CAMIONETA'), (tipoReferenciaVehiculo = 'URVAN'), (tipoMarcaVehiculo = 'NISSAN'), (tipoCarroseriaVehiculo = UPPER('Stat-Wagon')), (tipoColorVehiculo = 'BLANCO VERDE'), (tipoCombustibleVehiculo = 'ACPM'), (tipoModalidadVehiculo = 'INTERMUNICIPAL'), (agencia = 'OFICINA PARQUE'),'A','2013-07-05','412','XVW440','2008','3000','JN1MG4E25Z0727489','JN1MG4E25Z0727489','2', CURRENT_TIMESTAMP, CURRENT_TIMESTAMP),</v>
      </c>
    </row>
    <row r="108" spans="1:19" x14ac:dyDescent="0.25">
      <c r="A108" s="1" t="s">
        <v>1141</v>
      </c>
      <c r="B108" s="1" t="s">
        <v>2362</v>
      </c>
      <c r="C108" s="1" t="s">
        <v>1133</v>
      </c>
      <c r="D108" s="1" t="s">
        <v>2400</v>
      </c>
      <c r="E108" s="1" t="s">
        <v>1216</v>
      </c>
      <c r="F108" t="s">
        <v>1235</v>
      </c>
      <c r="G108" s="1" t="s">
        <v>2407</v>
      </c>
      <c r="H108" s="1" t="s">
        <v>3894</v>
      </c>
      <c r="I108" s="1" t="s">
        <v>2582</v>
      </c>
      <c r="J108" s="5" t="s">
        <v>3093</v>
      </c>
      <c r="K108" s="5">
        <v>631</v>
      </c>
      <c r="L108" s="1" t="s">
        <v>2845</v>
      </c>
      <c r="M108" s="5">
        <v>1975</v>
      </c>
      <c r="N108" s="5">
        <v>2500</v>
      </c>
      <c r="O108" s="1" t="s">
        <v>3340</v>
      </c>
      <c r="P108" s="1" t="s">
        <v>3340</v>
      </c>
      <c r="Q108" s="5">
        <v>2</v>
      </c>
      <c r="R108" s="5">
        <v>88141452</v>
      </c>
      <c r="S108" s="23" t="str">
        <f t="shared" si="1"/>
        <v>((asociadoId = '88141452'), (tipoVehiculo = 'JEEP'), (tipoReferenciaVehiculo = 'CJ-5'), (tipoMarcaVehiculo = 'WILLYS'), (tipoCarroseriaVehiculo = UPPER('Carpado')), (tipoColorVehiculo = 'AMARILLO'), (tipoCombustibleVehiculo = 'ACPM'), (tipoModalidadVehiculo = 'MIXTO'), (agencia = 'AGENCIA MERCADO'),'A','2009-09-01','631','UWA816','1975','2500','J5J845VE02991','J5J845VE02991','2', CURRENT_TIMESTAMP, CURRENT_TIMESTAMP),</v>
      </c>
    </row>
    <row r="109" spans="1:19" x14ac:dyDescent="0.25">
      <c r="A109" s="1" t="s">
        <v>2319</v>
      </c>
      <c r="B109" s="1" t="s">
        <v>2336</v>
      </c>
      <c r="C109" s="1" t="s">
        <v>1124</v>
      </c>
      <c r="D109" s="1" t="s">
        <v>2398</v>
      </c>
      <c r="E109" s="1" t="s">
        <v>1210</v>
      </c>
      <c r="F109" t="s">
        <v>1235</v>
      </c>
      <c r="G109" s="1" t="s">
        <v>2405</v>
      </c>
      <c r="H109" s="1" t="s">
        <v>3894</v>
      </c>
      <c r="I109" s="1" t="s">
        <v>2493</v>
      </c>
      <c r="J109" s="5" t="s">
        <v>2989</v>
      </c>
      <c r="K109" s="5">
        <v>410</v>
      </c>
      <c r="L109" s="1" t="s">
        <v>2731</v>
      </c>
      <c r="M109" s="5">
        <v>2008</v>
      </c>
      <c r="N109" s="5">
        <v>2400</v>
      </c>
      <c r="O109" s="1" t="s">
        <v>3229</v>
      </c>
      <c r="P109" s="1" t="s">
        <v>3229</v>
      </c>
      <c r="Q109" s="5">
        <v>1</v>
      </c>
      <c r="R109" s="5">
        <v>1005064254</v>
      </c>
      <c r="S109" s="23" t="str">
        <f t="shared" si="1"/>
        <v>((asociadoId = '1005064254'), (tipoVehiculo = 'CAMIONETA'), (tipoReferenciaVehiculo = 'STAREX PANEL'), (tipoMarcaVehiculo = 'HYUNDAI'), (tipoCarroseriaVehiculo = UPPER('Cabinado')), (tipoColorVehiculo = 'BLANCO'), (tipoCombustibleVehiculo = 'ACPM'), (tipoModalidadVehiculo = 'INTERMUNICIPAL'), (agencia = 'AGENCIA MERCADO'),'A','2021-08-20','410','XVW367','2008','2400','KMJWWH7H98U820123','KMJWWH7H98U820123','1', CURRENT_TIMESTAMP, CURRENT_TIMESTAMP),</v>
      </c>
    </row>
    <row r="110" spans="1:19" x14ac:dyDescent="0.25">
      <c r="A110" s="1" t="s">
        <v>2318</v>
      </c>
      <c r="B110" s="1" t="s">
        <v>1189</v>
      </c>
      <c r="C110" s="1" t="s">
        <v>1123</v>
      </c>
      <c r="D110" s="1" t="s">
        <v>2396</v>
      </c>
      <c r="E110" s="1" t="s">
        <v>1218</v>
      </c>
      <c r="F110" t="s">
        <v>1236</v>
      </c>
      <c r="G110" s="1" t="s">
        <v>2406</v>
      </c>
      <c r="H110" s="1" t="s">
        <v>3634</v>
      </c>
      <c r="I110" s="1" t="s">
        <v>2458</v>
      </c>
      <c r="J110" s="1" t="s">
        <v>3073</v>
      </c>
      <c r="K110" s="5">
        <v>522</v>
      </c>
      <c r="L110" s="1" t="s">
        <v>2823</v>
      </c>
      <c r="M110" s="5">
        <v>2015</v>
      </c>
      <c r="N110" s="5">
        <v>1149</v>
      </c>
      <c r="O110" s="1" t="s">
        <v>3319</v>
      </c>
      <c r="P110" s="1" t="s">
        <v>3319</v>
      </c>
      <c r="Q110" s="5">
        <v>2</v>
      </c>
      <c r="R110" s="5">
        <v>88142229</v>
      </c>
      <c r="S110" s="23" t="str">
        <f t="shared" si="1"/>
        <v>((asociadoId = '88142229'), (tipoVehiculo = 'AUTOMÓVIL'), (tipoReferenciaVehiculo = 'CLIO EXPRESS'), (tipoMarcaVehiculo = 'RENAULT'), (tipoCarroseriaVehiculo = UPPER('Hatch-Back')), (tipoColorVehiculo = 'AMARILLO LIMA'), (tipoCombustibleVehiculo = 'GASOLINA'), (tipoModalidadVehiculo = 'URBANO'), (agencia = 'OFICINA LA ONDINA'),'A','2015-02-27','522','TFT092','2015','1149','9FBBB8305FM675142','9FBBB8305FM675142','2', CURRENT_TIMESTAMP, CURRENT_TIMESTAMP),</v>
      </c>
    </row>
    <row r="111" spans="1:19" x14ac:dyDescent="0.25">
      <c r="A111" s="1" t="s">
        <v>2317</v>
      </c>
      <c r="B111" s="1" t="s">
        <v>2361</v>
      </c>
      <c r="C111" s="1" t="s">
        <v>1134</v>
      </c>
      <c r="D111" s="1" t="s">
        <v>2394</v>
      </c>
      <c r="E111" s="1" t="s">
        <v>1215</v>
      </c>
      <c r="F111" s="1" t="s">
        <v>1235</v>
      </c>
      <c r="G111" s="1" t="s">
        <v>2407</v>
      </c>
      <c r="H111" s="1" t="s">
        <v>3894</v>
      </c>
      <c r="I111" s="1" t="s">
        <v>2589</v>
      </c>
      <c r="J111" s="5">
        <v>4072100</v>
      </c>
      <c r="K111" s="5">
        <v>615</v>
      </c>
      <c r="L111" s="1" t="s">
        <v>2843</v>
      </c>
      <c r="M111" s="5">
        <v>2001</v>
      </c>
      <c r="N111" s="5">
        <v>4000</v>
      </c>
      <c r="O111" s="1" t="s">
        <v>3338</v>
      </c>
      <c r="P111" s="1" t="s">
        <v>3338</v>
      </c>
      <c r="Q111" s="5">
        <v>2</v>
      </c>
      <c r="R111" s="5">
        <v>27661119</v>
      </c>
      <c r="S111" s="23" t="str">
        <f t="shared" si="1"/>
        <v>((asociadoId = '27661119'), (tipoVehiculo = 'MICROBUS'), (tipoReferenciaVehiculo = 'MA 6.0 TCA'), (tipoMarcaVehiculo = 'AGRALE'), (tipoCarroseriaVehiculo = UPPER('Cerrado')), (tipoColorVehiculo = 'BLANCO VERDE'), (tipoCombustibleVehiculo = 'ACPM'), (tipoModalidadVehiculo = 'MIXTO'), (agencia = 'AGENCIA MERCADO'),'A','2011-12-13','615','TRD280','2001','4000','9BYC20K1J10000033','9BYC20K1J10000033','2', CURRENT_TIMESTAMP, CURRENT_TIMESTAMP),</v>
      </c>
    </row>
    <row r="112" spans="1:19" x14ac:dyDescent="0.25">
      <c r="A112" s="1" t="s">
        <v>2318</v>
      </c>
      <c r="B112" s="1" t="s">
        <v>1189</v>
      </c>
      <c r="C112" s="1" t="s">
        <v>1123</v>
      </c>
      <c r="D112" s="1" t="s">
        <v>2396</v>
      </c>
      <c r="E112" s="1" t="s">
        <v>1215</v>
      </c>
      <c r="F112" t="s">
        <v>1236</v>
      </c>
      <c r="G112" s="1" t="s">
        <v>2404</v>
      </c>
      <c r="H112" s="1" t="s">
        <v>3634</v>
      </c>
      <c r="I112" s="1" t="s">
        <v>2459</v>
      </c>
      <c r="J112" s="1" t="s">
        <v>2954</v>
      </c>
      <c r="K112" s="5">
        <v>227</v>
      </c>
      <c r="L112" s="1" t="s">
        <v>2695</v>
      </c>
      <c r="M112" s="5">
        <v>2015</v>
      </c>
      <c r="N112" s="5">
        <v>1149</v>
      </c>
      <c r="O112" s="1" t="s">
        <v>3193</v>
      </c>
      <c r="P112" s="1" t="s">
        <v>3193</v>
      </c>
      <c r="Q112" s="5">
        <v>2</v>
      </c>
      <c r="R112" s="5">
        <v>27785820</v>
      </c>
      <c r="S112" s="23" t="str">
        <f t="shared" si="1"/>
        <v>((asociadoId = '27785820'), (tipoVehiculo = 'AUTOMÓVIL'), (tipoReferenciaVehiculo = 'CLIO EXPRESS'), (tipoMarcaVehiculo = 'RENAULT'), (tipoCarroseriaVehiculo = UPPER('Hatch-Back')), (tipoColorVehiculo = 'BLANCO VERDE'), (tipoCombustibleVehiculo = 'GASOLINA'), (tipoModalidadVehiculo = 'COLECTIVO'), (agencia = 'OFICINA LA ONDINA'),'A','2015-04-23','227','TFT062','2015','1149','9FBBB8305FM752502','9FBBB8305FM752502','2', CURRENT_TIMESTAMP, CURRENT_TIMESTAMP),</v>
      </c>
    </row>
    <row r="113" spans="1:19" x14ac:dyDescent="0.25">
      <c r="A113" s="1" t="s">
        <v>2316</v>
      </c>
      <c r="B113" s="1">
        <v>4700</v>
      </c>
      <c r="C113" s="1" t="s">
        <v>1136</v>
      </c>
      <c r="D113" s="1" t="s">
        <v>2394</v>
      </c>
      <c r="E113" s="1" t="s">
        <v>1213</v>
      </c>
      <c r="F113" s="1" t="s">
        <v>1235</v>
      </c>
      <c r="G113" s="1" t="s">
        <v>2405</v>
      </c>
      <c r="H113" s="1" t="s">
        <v>3894</v>
      </c>
      <c r="I113" s="1" t="s">
        <v>2603</v>
      </c>
      <c r="J113" s="5">
        <v>143419</v>
      </c>
      <c r="K113" s="5">
        <v>914</v>
      </c>
      <c r="L113" s="1" t="s">
        <v>2858</v>
      </c>
      <c r="M113" s="5">
        <v>1993</v>
      </c>
      <c r="N113" s="5">
        <v>4600</v>
      </c>
      <c r="O113" s="1" t="s">
        <v>3350</v>
      </c>
      <c r="P113" s="1" t="s">
        <v>3350</v>
      </c>
      <c r="Q113" s="5">
        <v>2</v>
      </c>
      <c r="R113" s="5">
        <v>5487835</v>
      </c>
      <c r="S113" s="23" t="str">
        <f t="shared" si="1"/>
        <v>((asociadoId = '5487835'), (tipoVehiculo = 'BUS'), (tipoReferenciaVehiculo = '4700'), (tipoMarcaVehiculo = 'INTERNATIONAL'), (tipoCarroseriaVehiculo = UPPER('Cerrado')), (tipoColorVehiculo = 'VERDE BLANCO'), (tipoCombustibleVehiculo = 'ACPM'), (tipoModalidadVehiculo = 'INTERMUNICIPAL'), (agencia = 'AGENCIA MERCADO'),'A','2006-11-08','914','XHB051','1993','4600','PH512200','PH512200','2', CURRENT_TIMESTAMP, CURRENT_TIMESTAMP),</v>
      </c>
    </row>
    <row r="114" spans="1:19" x14ac:dyDescent="0.25">
      <c r="A114" s="1" t="s">
        <v>2318</v>
      </c>
      <c r="B114" s="1" t="s">
        <v>1191</v>
      </c>
      <c r="C114" s="1" t="s">
        <v>1121</v>
      </c>
      <c r="D114" s="1" t="s">
        <v>2395</v>
      </c>
      <c r="E114" s="1" t="s">
        <v>1216</v>
      </c>
      <c r="F114" s="1" t="s">
        <v>1236</v>
      </c>
      <c r="G114" s="1" t="s">
        <v>2406</v>
      </c>
      <c r="H114" s="1" t="s">
        <v>3634</v>
      </c>
      <c r="I114" s="1" t="s">
        <v>2578</v>
      </c>
      <c r="J114" s="1" t="s">
        <v>3078</v>
      </c>
      <c r="K114" s="5">
        <v>527</v>
      </c>
      <c r="L114" s="1" t="s">
        <v>2828</v>
      </c>
      <c r="M114" s="5">
        <v>2010</v>
      </c>
      <c r="N114" s="5">
        <v>1000</v>
      </c>
      <c r="O114" s="1" t="s">
        <v>3324</v>
      </c>
      <c r="P114" s="1" t="s">
        <v>3324</v>
      </c>
      <c r="Q114" s="5">
        <v>2</v>
      </c>
      <c r="R114" s="5">
        <v>88135820</v>
      </c>
      <c r="S114" s="23" t="str">
        <f t="shared" si="1"/>
        <v>((asociadoId = '88135820'), (tipoVehiculo = 'AUTOMÓVIL'), (tipoReferenciaVehiculo = 'SPARK'), (tipoMarcaVehiculo = 'CHEVROLET'), (tipoCarroseriaVehiculo = UPPER('Sedán')), (tipoColorVehiculo = 'AMARILLO'), (tipoCombustibleVehiculo = 'GASOLINA'), (tipoModalidadVehiculo = 'URBANO'), (agencia = 'OFICINA LA ONDINA'),'A','2009-05-28','527','UUA687','2010','1000','9GAMM6109AB173622','9GAMM6109AB173622','2', CURRENT_TIMESTAMP, CURRENT_TIMESTAMP),</v>
      </c>
    </row>
    <row r="115" spans="1:19" x14ac:dyDescent="0.25">
      <c r="A115" s="1" t="s">
        <v>2318</v>
      </c>
      <c r="B115" s="1" t="s">
        <v>1189</v>
      </c>
      <c r="C115" s="1" t="s">
        <v>1123</v>
      </c>
      <c r="D115" s="1" t="s">
        <v>2396</v>
      </c>
      <c r="E115" s="1" t="s">
        <v>1218</v>
      </c>
      <c r="F115" t="s">
        <v>1236</v>
      </c>
      <c r="G115" s="1" t="s">
        <v>2406</v>
      </c>
      <c r="H115" s="1" t="s">
        <v>3634</v>
      </c>
      <c r="I115" s="1" t="s">
        <v>2586</v>
      </c>
      <c r="J115" s="5" t="s">
        <v>3090</v>
      </c>
      <c r="K115" s="5">
        <v>539</v>
      </c>
      <c r="L115" s="1" t="s">
        <v>2840</v>
      </c>
      <c r="M115" s="5">
        <v>2015</v>
      </c>
      <c r="N115" s="5">
        <v>1149</v>
      </c>
      <c r="O115" s="1" t="s">
        <v>3336</v>
      </c>
      <c r="P115" s="1" t="s">
        <v>3336</v>
      </c>
      <c r="Q115" s="5">
        <v>2</v>
      </c>
      <c r="R115" s="5">
        <v>1091667331</v>
      </c>
      <c r="S115" s="23" t="str">
        <f t="shared" si="1"/>
        <v>((asociadoId = '1091667331'), (tipoVehiculo = 'AUTOMÓVIL'), (tipoReferenciaVehiculo = 'CLIO EXPRESS'), (tipoMarcaVehiculo = 'RENAULT'), (tipoCarroseriaVehiculo = UPPER('Hatch-Back')), (tipoColorVehiculo = 'AMARILLO LIMA'), (tipoCombustibleVehiculo = 'GASOLINA'), (tipoModalidadVehiculo = 'URBANO'), (agencia = 'OFICINA LA ONDINA'),'A','2015-07-03','539','TFT104','2015','1149','9FBBB8305FM752503','9FBBB8305FM752503','2', CURRENT_TIMESTAMP, CURRENT_TIMESTAMP),</v>
      </c>
    </row>
    <row r="116" spans="1:19" x14ac:dyDescent="0.25">
      <c r="A116" s="1" t="s">
        <v>2318</v>
      </c>
      <c r="B116" s="1" t="s">
        <v>1189</v>
      </c>
      <c r="C116" s="1" t="s">
        <v>1123</v>
      </c>
      <c r="D116" s="1" t="s">
        <v>2396</v>
      </c>
      <c r="E116" s="1" t="s">
        <v>1218</v>
      </c>
      <c r="F116" t="s">
        <v>1236</v>
      </c>
      <c r="G116" s="1" t="s">
        <v>2406</v>
      </c>
      <c r="H116" s="1" t="s">
        <v>3634</v>
      </c>
      <c r="I116" s="1" t="s">
        <v>2570</v>
      </c>
      <c r="J116" s="1" t="s">
        <v>3068</v>
      </c>
      <c r="K116" s="5">
        <v>517</v>
      </c>
      <c r="L116" s="1" t="s">
        <v>2818</v>
      </c>
      <c r="M116" s="5">
        <v>2016</v>
      </c>
      <c r="N116" s="5">
        <v>1149</v>
      </c>
      <c r="O116" s="1" t="s">
        <v>3314</v>
      </c>
      <c r="P116" s="1" t="s">
        <v>3314</v>
      </c>
      <c r="Q116" s="5">
        <v>2</v>
      </c>
      <c r="R116" s="5">
        <v>88189116</v>
      </c>
      <c r="S116" s="23" t="str">
        <f t="shared" si="1"/>
        <v>((asociadoId = '88189116'), (tipoVehiculo = 'AUTOMÓVIL'), (tipoReferenciaVehiculo = 'CLIO EXPRESS'), (tipoMarcaVehiculo = 'RENAULT'), (tipoCarroseriaVehiculo = UPPER('Hatch-Back')), (tipoColorVehiculo = 'AMARILLO LIMA'), (tipoCombustibleVehiculo = 'GASOLINA'), (tipoModalidadVehiculo = 'URBANO'), (agencia = 'OFICINA LA ONDINA'),'A','2015-08-27','517','TFT109','2016','1149','9FBBB8305GM838761','9FBBB8305GM838761','2', CURRENT_TIMESTAMP, CURRENT_TIMESTAMP),</v>
      </c>
    </row>
    <row r="117" spans="1:19" x14ac:dyDescent="0.25">
      <c r="A117" s="1" t="s">
        <v>2319</v>
      </c>
      <c r="B117" s="1" t="s">
        <v>2335</v>
      </c>
      <c r="C117" s="1" t="s">
        <v>1124</v>
      </c>
      <c r="D117" s="1" t="s">
        <v>2398</v>
      </c>
      <c r="E117" s="1" t="s">
        <v>1210</v>
      </c>
      <c r="F117" t="s">
        <v>1235</v>
      </c>
      <c r="G117" s="1" t="s">
        <v>2405</v>
      </c>
      <c r="H117" s="1" t="s">
        <v>3894</v>
      </c>
      <c r="I117" s="1" t="s">
        <v>2492</v>
      </c>
      <c r="J117" s="5" t="s">
        <v>2988</v>
      </c>
      <c r="K117" s="5">
        <v>409</v>
      </c>
      <c r="L117" s="1" t="s">
        <v>2730</v>
      </c>
      <c r="M117" s="5">
        <v>2008</v>
      </c>
      <c r="N117" s="5">
        <v>5000</v>
      </c>
      <c r="O117" s="1" t="s">
        <v>3228</v>
      </c>
      <c r="P117" s="1" t="s">
        <v>3228</v>
      </c>
      <c r="Q117" s="5">
        <v>2</v>
      </c>
      <c r="R117" s="5">
        <v>13484363</v>
      </c>
      <c r="S117" s="23" t="str">
        <f t="shared" si="1"/>
        <v>((asociadoId = '13484363'), (tipoVehiculo = 'CAMIONETA'), (tipoReferenciaVehiculo = 'SIN LINEA'), (tipoMarcaVehiculo = 'HYUNDAI'), (tipoCarroseriaVehiculo = UPPER('Cabinado')), (tipoColorVehiculo = 'BLANCO'), (tipoCombustibleVehiculo = 'ACPM'), (tipoModalidadVehiculo = 'INTERMUNICIPAL'), (agencia = 'AGENCIA MERCADO'),'A','2014-11-04','409','UUA638','2008','5000','KMJWWH7HP8U814108','KMJWWH7HP8U814108','2', CURRENT_TIMESTAMP, CURRENT_TIMESTAMP),</v>
      </c>
    </row>
    <row r="118" spans="1:19" x14ac:dyDescent="0.25">
      <c r="A118" s="1" t="s">
        <v>2319</v>
      </c>
      <c r="B118" s="1" t="s">
        <v>2339</v>
      </c>
      <c r="C118" s="1" t="s">
        <v>1130</v>
      </c>
      <c r="D118" s="1" t="s">
        <v>2397</v>
      </c>
      <c r="E118" s="1" t="s">
        <v>1210</v>
      </c>
      <c r="F118" s="1" t="s">
        <v>1236</v>
      </c>
      <c r="G118" s="1" t="s">
        <v>2405</v>
      </c>
      <c r="H118" s="1" t="s">
        <v>3894</v>
      </c>
      <c r="I118" s="1" t="s">
        <v>2520</v>
      </c>
      <c r="J118" s="1" t="s">
        <v>3020</v>
      </c>
      <c r="K118" s="5">
        <v>444</v>
      </c>
      <c r="L118" s="1" t="s">
        <v>2762</v>
      </c>
      <c r="M118" s="5">
        <v>2019</v>
      </c>
      <c r="N118" s="5">
        <v>1499</v>
      </c>
      <c r="O118" s="1" t="s">
        <v>3260</v>
      </c>
      <c r="P118" s="1" t="s">
        <v>3260</v>
      </c>
      <c r="Q118" s="5">
        <v>2</v>
      </c>
      <c r="R118" s="5">
        <v>13484363</v>
      </c>
      <c r="S118" s="23" t="str">
        <f t="shared" si="1"/>
        <v>((asociadoId = '13484363'), (tipoVehiculo = 'CAMIONETA'), (tipoReferenciaVehiculo = 'EQ6450PF1 1.5'), (tipoMarcaVehiculo = 'DFSK'), (tipoCarroseriaVehiculo = UPPER('Van')), (tipoColorVehiculo = 'BLANCO'), (tipoCombustibleVehiculo = 'GASOLINA'), (tipoModalidadVehiculo = 'INTERMUNICIPAL'), (agencia = 'AGENCIA MERCADO'),'A','2018-12-28','444','WFG322','2019','1499','LVZX42KBXK9A01286','LVZX42KBXK9A01286','2', CURRENT_TIMESTAMP, CURRENT_TIMESTAMP),</v>
      </c>
    </row>
    <row r="119" spans="1:19" x14ac:dyDescent="0.25">
      <c r="A119" s="1" t="s">
        <v>2317</v>
      </c>
      <c r="B119" s="1" t="s">
        <v>2333</v>
      </c>
      <c r="C119" s="1" t="s">
        <v>2385</v>
      </c>
      <c r="D119" s="1" t="s">
        <v>2394</v>
      </c>
      <c r="E119" s="1" t="s">
        <v>1215</v>
      </c>
      <c r="F119" s="1" t="s">
        <v>1235</v>
      </c>
      <c r="G119" s="1" t="s">
        <v>2405</v>
      </c>
      <c r="H119" s="1" t="s">
        <v>3635</v>
      </c>
      <c r="I119" s="1" t="s">
        <v>2537</v>
      </c>
      <c r="J119" s="5" t="s">
        <v>3034</v>
      </c>
      <c r="K119" s="5">
        <v>463</v>
      </c>
      <c r="L119" s="1" t="s">
        <v>2781</v>
      </c>
      <c r="M119" s="5">
        <v>2018</v>
      </c>
      <c r="N119" s="5">
        <v>2998</v>
      </c>
      <c r="O119" s="1" t="s">
        <v>3279</v>
      </c>
      <c r="P119" s="1" t="s">
        <v>3279</v>
      </c>
      <c r="Q119" s="5">
        <v>2</v>
      </c>
      <c r="R119" s="5">
        <v>13484363</v>
      </c>
      <c r="S119" s="23" t="str">
        <f t="shared" si="1"/>
        <v>((asociadoId = '13484363'), (tipoVehiculo = 'MICROBUS'), (tipoReferenciaVehiculo = 'E-350'), (tipoMarcaVehiculo = 'IVECO'), (tipoCarroseriaVehiculo = UPPER('Cerrado')), (tipoColorVehiculo = 'BLANCO VERDE'), (tipoCombustibleVehiculo = 'ACPM'), (tipoModalidadVehiculo = 'INTERMUNICIPAL'), (agencia = 'OFICINA PARQUE'),'A','2023-10-27','463','SSQ833','2018','2998','93ZL50C01J8474908','93ZL50C01J8474908','2', CURRENT_TIMESTAMP, CURRENT_TIMESTAMP),</v>
      </c>
    </row>
    <row r="120" spans="1:19" x14ac:dyDescent="0.25">
      <c r="A120" s="1" t="s">
        <v>2318</v>
      </c>
      <c r="B120" s="1" t="s">
        <v>1189</v>
      </c>
      <c r="C120" s="1" t="s">
        <v>1123</v>
      </c>
      <c r="D120" s="1" t="s">
        <v>2396</v>
      </c>
      <c r="E120" s="1" t="s">
        <v>1215</v>
      </c>
      <c r="F120" t="s">
        <v>1236</v>
      </c>
      <c r="G120" s="1" t="s">
        <v>2404</v>
      </c>
      <c r="H120" s="1" t="s">
        <v>3634</v>
      </c>
      <c r="I120" s="1" t="s">
        <v>2454</v>
      </c>
      <c r="J120" s="1" t="s">
        <v>2949</v>
      </c>
      <c r="K120" s="5">
        <v>222</v>
      </c>
      <c r="L120" s="1" t="s">
        <v>2690</v>
      </c>
      <c r="M120" s="5">
        <v>2015</v>
      </c>
      <c r="N120" s="5">
        <v>1149</v>
      </c>
      <c r="O120" s="1" t="s">
        <v>3188</v>
      </c>
      <c r="P120" s="1" t="s">
        <v>3188</v>
      </c>
      <c r="Q120" s="5">
        <v>2</v>
      </c>
      <c r="R120" s="5">
        <v>26863606</v>
      </c>
      <c r="S120" s="23" t="str">
        <f t="shared" si="1"/>
        <v>((asociadoId = '26863606'), (tipoVehiculo = 'AUTOMÓVIL'), (tipoReferenciaVehiculo = 'CLIO EXPRESS'), (tipoMarcaVehiculo = 'RENAULT'), (tipoCarroseriaVehiculo = UPPER('Hatch-Back')), (tipoColorVehiculo = 'BLANCO VERDE'), (tipoCombustibleVehiculo = 'GASOLINA'), (tipoModalidadVehiculo = 'COLECTIVO'), (agencia = 'OFICINA LA ONDINA'),'A','2015-03-27','222','TFT097','2015','1149','9FBBB8305FM632154','9FBBB8305FM632154','2', CURRENT_TIMESTAMP, CURRENT_TIMESTAMP),</v>
      </c>
    </row>
    <row r="121" spans="1:19" x14ac:dyDescent="0.25">
      <c r="A121" s="1" t="s">
        <v>2317</v>
      </c>
      <c r="B121" s="1" t="s">
        <v>1175</v>
      </c>
      <c r="C121" s="1" t="s">
        <v>1120</v>
      </c>
      <c r="D121" s="1" t="s">
        <v>2394</v>
      </c>
      <c r="E121" s="1" t="s">
        <v>1210</v>
      </c>
      <c r="F121" s="1" t="s">
        <v>1235</v>
      </c>
      <c r="G121" s="1" t="s">
        <v>2404</v>
      </c>
      <c r="H121" s="1" t="s">
        <v>3634</v>
      </c>
      <c r="I121" s="1" t="s">
        <v>2425</v>
      </c>
      <c r="J121" s="1" t="s">
        <v>2921</v>
      </c>
      <c r="K121" s="5">
        <v>125</v>
      </c>
      <c r="L121" s="1" t="s">
        <v>2662</v>
      </c>
      <c r="M121" s="5">
        <v>2014</v>
      </c>
      <c r="N121" s="5">
        <v>2488</v>
      </c>
      <c r="O121" s="1" t="s">
        <v>3160</v>
      </c>
      <c r="P121" s="1" t="s">
        <v>3160</v>
      </c>
      <c r="Q121" s="5">
        <v>2</v>
      </c>
      <c r="R121" s="5">
        <v>13360191</v>
      </c>
      <c r="S121" s="23" t="str">
        <f t="shared" si="1"/>
        <v>((asociadoId = '13360191'),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ONDINA'),'A','2013-08-09','125','TFS990','2014','2488','JN1MC2E26Z0000543','JN1MC2E26Z0000543','2', CURRENT_TIMESTAMP, CURRENT_TIMESTAMP),</v>
      </c>
    </row>
    <row r="122" spans="1:19" x14ac:dyDescent="0.25">
      <c r="A122" s="1" t="s">
        <v>2317</v>
      </c>
      <c r="B122" s="1" t="s">
        <v>2344</v>
      </c>
      <c r="C122" s="1" t="s">
        <v>1131</v>
      </c>
      <c r="D122" s="1" t="s">
        <v>2394</v>
      </c>
      <c r="E122" s="1" t="s">
        <v>1213</v>
      </c>
      <c r="F122" s="1" t="s">
        <v>1235</v>
      </c>
      <c r="G122" s="1" t="s">
        <v>2403</v>
      </c>
      <c r="H122" s="23" t="s">
        <v>3893</v>
      </c>
      <c r="I122" s="1" t="s">
        <v>2465</v>
      </c>
      <c r="J122" s="5">
        <v>611045070037118</v>
      </c>
      <c r="K122" s="5">
        <v>478</v>
      </c>
      <c r="L122" s="1" t="s">
        <v>2790</v>
      </c>
      <c r="M122" s="5">
        <v>2004</v>
      </c>
      <c r="N122" s="5">
        <v>3550</v>
      </c>
      <c r="O122" s="1" t="s">
        <v>3287</v>
      </c>
      <c r="P122" s="1" t="s">
        <v>3287</v>
      </c>
      <c r="Q122" s="5">
        <v>2</v>
      </c>
      <c r="R122" s="5">
        <v>13360191</v>
      </c>
      <c r="S122" s="23" t="str">
        <f t="shared" si="1"/>
        <v>((asociadoId = '13360191'), (tipoVehiculo = 'MICROBUS'), (tipoReferenciaVehiculo = 'SPRINTER'), (tipoMarcaVehiculo = 'MERCEDES BENZ'), (tipoCarroseriaVehiculo = UPPER('Cerrado')), (tipoColorVehiculo = 'VERDE BLANCO'), (tipoCombustibleVehiculo = 'ACPM'), (tipoModalidadVehiculo = 'ESPECIAL'), (agencia = 'AGENCIA PRINCIPAL'),'A','2009-03-18','478','UYQ203','2004','3550','8AC9046634A912809','8AC9046634A912809','2', CURRENT_TIMESTAMP, CURRENT_TIMESTAMP),</v>
      </c>
    </row>
    <row r="123" spans="1:19" x14ac:dyDescent="0.25">
      <c r="A123" s="1" t="s">
        <v>2317</v>
      </c>
      <c r="B123" s="1" t="s">
        <v>2343</v>
      </c>
      <c r="C123" s="1" t="s">
        <v>1131</v>
      </c>
      <c r="D123" s="1" t="s">
        <v>2394</v>
      </c>
      <c r="E123" s="1" t="s">
        <v>1224</v>
      </c>
      <c r="F123" s="1" t="s">
        <v>1235</v>
      </c>
      <c r="G123" s="1" t="s">
        <v>2405</v>
      </c>
      <c r="H123" s="1" t="s">
        <v>3635</v>
      </c>
      <c r="I123" s="1" t="s">
        <v>2524</v>
      </c>
      <c r="J123" s="5">
        <v>61198170104671</v>
      </c>
      <c r="K123" s="5">
        <v>450</v>
      </c>
      <c r="L123" s="1" t="s">
        <v>2768</v>
      </c>
      <c r="M123" s="5">
        <v>2010</v>
      </c>
      <c r="N123" s="5">
        <v>2150</v>
      </c>
      <c r="O123" s="1" t="s">
        <v>3266</v>
      </c>
      <c r="P123" s="1" t="s">
        <v>3266</v>
      </c>
      <c r="Q123" s="5">
        <v>2</v>
      </c>
      <c r="R123" s="5">
        <v>88135208</v>
      </c>
      <c r="S123" s="23" t="str">
        <f t="shared" si="1"/>
        <v>((asociadoId = '88135208'), (tipoVehiculo = 'MICROBUS'), (tipoReferenciaVehiculo = 'SPRINTER 413 CDI'), (tipoMarcaVehiculo = 'MERCEDES BENZ'), (tipoCarroseriaVehiculo = UPPER('Cerrado')), (tipoColorVehiculo = 'BLANCO AZUL ROJO'), (tipoCombustibleVehiculo = 'ACPM'), (tipoModalidadVehiculo = 'INTERMUNICIPAL'), (agencia = 'OFICINA PARQUE'),'A','2013-04-05','450','SSX943','2010','2150','8AC904663AE027326','8AC904663AE027326','2', CURRENT_TIMESTAMP, CURRENT_TIMESTAMP),</v>
      </c>
    </row>
    <row r="124" spans="1:19" x14ac:dyDescent="0.25">
      <c r="A124" s="1" t="s">
        <v>2318</v>
      </c>
      <c r="B124" s="1" t="s">
        <v>1199</v>
      </c>
      <c r="C124" s="1" t="s">
        <v>1123</v>
      </c>
      <c r="D124" s="1" t="s">
        <v>2395</v>
      </c>
      <c r="E124" s="1" t="s">
        <v>1215</v>
      </c>
      <c r="F124" t="s">
        <v>1236</v>
      </c>
      <c r="G124" s="1" t="s">
        <v>2405</v>
      </c>
      <c r="H124" s="1" t="s">
        <v>3894</v>
      </c>
      <c r="I124" s="1" t="s">
        <v>2482</v>
      </c>
      <c r="J124" s="1" t="s">
        <v>2978</v>
      </c>
      <c r="K124" s="5">
        <v>361</v>
      </c>
      <c r="L124" s="1" t="s">
        <v>2719</v>
      </c>
      <c r="M124" s="5">
        <v>2014</v>
      </c>
      <c r="N124" s="5">
        <v>1598</v>
      </c>
      <c r="O124" s="1" t="s">
        <v>3217</v>
      </c>
      <c r="P124" s="1" t="s">
        <v>3217</v>
      </c>
      <c r="Q124" s="5">
        <v>2</v>
      </c>
      <c r="R124" s="5">
        <v>37330711</v>
      </c>
      <c r="S124" s="23" t="str">
        <f t="shared" si="1"/>
        <v>((asociadoId = '37330711'), (tipoVehiculo = 'AUTOMÓVIL'), (tipoReferenciaVehiculo = 'LOGAN DYNAMIQUE'), (tipoMarcaVehiculo = 'RENAULT'), (tipoCarroseriaVehiculo = UPPER('Sedán')), (tipoColorVehiculo = 'BLANCO VERDE'), (tipoCombustibleVehiculo = 'GASOLINA'), (tipoModalidadVehiculo = 'INTERMUNICIPAL'), (agencia = 'AGENCIA MERCADO'),'A','2013-10-31','361','TFT003','2014','1598','9FBLSRADBEM895946','9FBLSRADBEM895946','2', CURRENT_TIMESTAMP, CURRENT_TIMESTAMP),</v>
      </c>
    </row>
    <row r="125" spans="1:19" x14ac:dyDescent="0.25">
      <c r="A125" s="1" t="s">
        <v>2318</v>
      </c>
      <c r="B125" s="1" t="s">
        <v>1199</v>
      </c>
      <c r="C125" s="1" t="s">
        <v>1123</v>
      </c>
      <c r="D125" s="1" t="s">
        <v>2395</v>
      </c>
      <c r="E125" s="1" t="s">
        <v>1215</v>
      </c>
      <c r="F125" t="s">
        <v>1236</v>
      </c>
      <c r="G125" s="1" t="s">
        <v>2405</v>
      </c>
      <c r="H125" s="1" t="s">
        <v>3894</v>
      </c>
      <c r="I125" s="1" t="s">
        <v>2483</v>
      </c>
      <c r="J125" s="1" t="s">
        <v>2979</v>
      </c>
      <c r="K125" s="5">
        <v>364</v>
      </c>
      <c r="L125" s="1" t="s">
        <v>2720</v>
      </c>
      <c r="M125" s="5">
        <v>2015</v>
      </c>
      <c r="N125" s="5">
        <v>1598</v>
      </c>
      <c r="O125" s="1" t="s">
        <v>3218</v>
      </c>
      <c r="P125" s="1" t="s">
        <v>3218</v>
      </c>
      <c r="Q125" s="5">
        <v>2</v>
      </c>
      <c r="R125" s="5">
        <v>37330711</v>
      </c>
      <c r="S125" s="23" t="str">
        <f t="shared" si="1"/>
        <v>((asociadoId = '37330711'), (tipoVehiculo = 'AUTOMÓVIL'), (tipoReferenciaVehiculo = 'LOGAN DYNAMIQUE'), (tipoMarcaVehiculo = 'RENAULT'), (tipoCarroseriaVehiculo = UPPER('Sedán')), (tipoColorVehiculo = 'BLANCO VERDE'), (tipoCombustibleVehiculo = 'GASOLINA'), (tipoModalidadVehiculo = 'INTERMUNICIPAL'), (agencia = 'AGENCIA MERCADO'),'A','2014-07-03','364','TFT051','2015','1598','9FBLSRADBFM391335','9FBLSRADBFM391335','2', CURRENT_TIMESTAMP, CURRENT_TIMESTAMP),</v>
      </c>
    </row>
    <row r="126" spans="1:19" x14ac:dyDescent="0.25">
      <c r="A126" s="1" t="s">
        <v>2319</v>
      </c>
      <c r="B126" s="1" t="s">
        <v>1175</v>
      </c>
      <c r="C126" s="1" t="s">
        <v>1120</v>
      </c>
      <c r="D126" s="1" t="s">
        <v>2399</v>
      </c>
      <c r="E126" s="1" t="s">
        <v>1213</v>
      </c>
      <c r="F126" t="s">
        <v>1235</v>
      </c>
      <c r="G126" s="1" t="s">
        <v>2405</v>
      </c>
      <c r="H126" s="1" t="s">
        <v>3635</v>
      </c>
      <c r="I126" s="1" t="s">
        <v>2501</v>
      </c>
      <c r="J126" s="1" t="s">
        <v>3000</v>
      </c>
      <c r="K126" s="5">
        <v>422</v>
      </c>
      <c r="L126" s="1" t="s">
        <v>2742</v>
      </c>
      <c r="M126" s="5">
        <v>2014</v>
      </c>
      <c r="N126" s="5">
        <v>2488</v>
      </c>
      <c r="O126" s="1" t="s">
        <v>3240</v>
      </c>
      <c r="P126" s="1" t="s">
        <v>3240</v>
      </c>
      <c r="Q126" s="5">
        <v>2</v>
      </c>
      <c r="R126" s="5">
        <v>13373572</v>
      </c>
      <c r="S126" s="23" t="str">
        <f t="shared" si="1"/>
        <v>((asociadoId = '13373572'), (tipoVehiculo = 'CAMIONETA'), (tipoReferenciaVehiculo = 'URVAN'), (tipoMarcaVehiculo = 'NISSAN'), (tipoCarroseriaVehiculo = UPPER('Stat-Wagon')), (tipoColorVehiculo = 'VERDE BLANCO'), (tipoCombustibleVehiculo = 'ACPM'), (tipoModalidadVehiculo = 'INTERMUNICIPAL'), (agencia = 'OFICINA PARQUE'),'A','2013-12-16','422','TTR867','2014','2488','JN1MC2E26Z0000515','JN1MC2E26Z0000515','2', CURRENT_TIMESTAMP, CURRENT_TIMESTAMP),</v>
      </c>
    </row>
    <row r="127" spans="1:19" x14ac:dyDescent="0.25">
      <c r="A127" s="1" t="s">
        <v>2318</v>
      </c>
      <c r="B127" s="1" t="s">
        <v>1191</v>
      </c>
      <c r="C127" s="1" t="s">
        <v>1121</v>
      </c>
      <c r="D127" s="1" t="s">
        <v>2396</v>
      </c>
      <c r="E127" s="1" t="s">
        <v>1216</v>
      </c>
      <c r="F127" s="1" t="s">
        <v>1236</v>
      </c>
      <c r="G127" s="1" t="s">
        <v>2404</v>
      </c>
      <c r="H127" s="1" t="s">
        <v>3634</v>
      </c>
      <c r="I127" s="1" t="s">
        <v>2445</v>
      </c>
      <c r="J127" s="1" t="s">
        <v>2940</v>
      </c>
      <c r="K127" s="5">
        <v>209</v>
      </c>
      <c r="L127" s="1" t="s">
        <v>2681</v>
      </c>
      <c r="M127" s="5">
        <v>2009</v>
      </c>
      <c r="N127" s="5">
        <v>1000</v>
      </c>
      <c r="O127" s="1" t="s">
        <v>3179</v>
      </c>
      <c r="P127" s="1" t="s">
        <v>3179</v>
      </c>
      <c r="Q127" s="5">
        <v>2</v>
      </c>
      <c r="R127" s="5">
        <v>13364398</v>
      </c>
      <c r="S127" s="23" t="str">
        <f t="shared" si="1"/>
        <v>((asociadoId = '13364398'), (tipoVehiculo = 'AUTOMÓVIL'), (tipoReferenciaVehiculo = 'SPARK'), (tipoMarcaVehiculo = 'CHEVROLET'), (tipoCarroseriaVehiculo = UPPER('Hatch-Back')), (tipoColorVehiculo = 'AMARILLO'), (tipoCombustibleVehiculo = 'GASOLINA'), (tipoModalidadVehiculo = 'COLECTIVO'), (agencia = 'OFICINA LA ONDINA'),'A','2012-08-01','209','WHN411','2009','1000','9GAMM61079B020166','9GAMM61079B020166','2', CURRENT_TIMESTAMP, CURRENT_TIMESTAMP),</v>
      </c>
    </row>
    <row r="128" spans="1:19" x14ac:dyDescent="0.25">
      <c r="A128" s="1" t="s">
        <v>2317</v>
      </c>
      <c r="B128" s="1" t="s">
        <v>1175</v>
      </c>
      <c r="C128" s="1" t="s">
        <v>1120</v>
      </c>
      <c r="D128" s="1" t="s">
        <v>2394</v>
      </c>
      <c r="E128" s="1" t="s">
        <v>1210</v>
      </c>
      <c r="F128" s="1" t="s">
        <v>1235</v>
      </c>
      <c r="G128" s="1" t="s">
        <v>2404</v>
      </c>
      <c r="H128" s="1" t="s">
        <v>3634</v>
      </c>
      <c r="I128" s="1" t="s">
        <v>2414</v>
      </c>
      <c r="J128" s="1" t="s">
        <v>2906</v>
      </c>
      <c r="K128" s="5">
        <v>107</v>
      </c>
      <c r="L128" s="1" t="s">
        <v>2647</v>
      </c>
      <c r="M128" s="5">
        <v>2010</v>
      </c>
      <c r="N128" s="5">
        <v>3000</v>
      </c>
      <c r="O128" s="1" t="s">
        <v>3145</v>
      </c>
      <c r="P128" s="1" t="s">
        <v>3145</v>
      </c>
      <c r="Q128" s="5">
        <v>2</v>
      </c>
      <c r="R128" s="5">
        <v>88184013</v>
      </c>
      <c r="S128" s="23" t="str">
        <f t="shared" si="1"/>
        <v>((asociadoId = '88184013'),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ONDINA'),'A','2015-09-14','107','SNP396','2010','3000','JN1MG4E25ZO793191','JN1MG4E25ZO793191','2', CURRENT_TIMESTAMP, CURRENT_TIMESTAMP),</v>
      </c>
    </row>
    <row r="129" spans="1:19" x14ac:dyDescent="0.25">
      <c r="A129" s="1" t="s">
        <v>2318</v>
      </c>
      <c r="B129" s="1" t="s">
        <v>1199</v>
      </c>
      <c r="C129" s="1" t="s">
        <v>1123</v>
      </c>
      <c r="D129" s="1" t="s">
        <v>2395</v>
      </c>
      <c r="E129" s="1" t="s">
        <v>1215</v>
      </c>
      <c r="F129" s="1" t="s">
        <v>1236</v>
      </c>
      <c r="G129" s="1" t="s">
        <v>2404</v>
      </c>
      <c r="H129" s="1" t="s">
        <v>3634</v>
      </c>
      <c r="I129" s="1" t="s">
        <v>2448</v>
      </c>
      <c r="J129" s="1" t="s">
        <v>2943</v>
      </c>
      <c r="K129" s="5">
        <v>214</v>
      </c>
      <c r="L129" s="1" t="s">
        <v>2684</v>
      </c>
      <c r="M129" s="5">
        <v>2014</v>
      </c>
      <c r="N129" s="5">
        <v>1598</v>
      </c>
      <c r="O129" s="1" t="s">
        <v>3182</v>
      </c>
      <c r="P129" s="1"/>
      <c r="Q129" s="5">
        <v>1</v>
      </c>
      <c r="R129" s="5">
        <v>37339446</v>
      </c>
      <c r="S129" s="23" t="str">
        <f t="shared" si="1"/>
        <v>((asociadoId = '37339446'), (tipoVehiculo = 'AUTOMÓVIL'), (tipoReferenciaVehiculo = 'LOGAN DYNAMIQUE'), (tipoMarcaVehiculo = 'RENAULT'), (tipoCarroseriaVehiculo = UPPER('Sedán')), (tipoColorVehiculo = 'BLANCO VERDE'), (tipoCombustibleVehiculo = 'GASOLINA'), (tipoModalidadVehiculo = 'COLECTIVO'), (agencia = 'OFICINA LA ONDINA'),'A','2022-01-21','214','TFT085','2014','1598','9FBLSRADBEM975339','','1', CURRENT_TIMESTAMP, CURRENT_TIMESTAMP),</v>
      </c>
    </row>
    <row r="130" spans="1:19" x14ac:dyDescent="0.25">
      <c r="A130" s="1" t="s">
        <v>2317</v>
      </c>
      <c r="B130" s="1" t="s">
        <v>1175</v>
      </c>
      <c r="C130" s="1" t="s">
        <v>1120</v>
      </c>
      <c r="D130" s="1" t="s">
        <v>2394</v>
      </c>
      <c r="E130" s="1" t="s">
        <v>1210</v>
      </c>
      <c r="F130" s="1" t="s">
        <v>1235</v>
      </c>
      <c r="G130" s="1" t="s">
        <v>2404</v>
      </c>
      <c r="H130" s="1" t="s">
        <v>3634</v>
      </c>
      <c r="I130" s="1" t="s">
        <v>2615</v>
      </c>
      <c r="J130" s="5" t="s">
        <v>3114</v>
      </c>
      <c r="K130" s="5">
        <v>110</v>
      </c>
      <c r="L130" s="1" t="s">
        <v>2871</v>
      </c>
      <c r="M130" s="5">
        <v>2012</v>
      </c>
      <c r="N130" s="5">
        <v>2953</v>
      </c>
      <c r="O130" s="1" t="s">
        <v>3363</v>
      </c>
      <c r="P130" s="1" t="s">
        <v>3363</v>
      </c>
      <c r="Q130" s="5">
        <v>2</v>
      </c>
      <c r="R130" s="5">
        <v>13175449</v>
      </c>
      <c r="S130" s="23" t="str">
        <f t="shared" si="1"/>
        <v>((asociadoId = '13175449'),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ONDINA'),'A','2014-07-07','110','SKZ038','2012','2953','JN1MG4E25Z0795173','JN1MG4E25Z0795173','2', CURRENT_TIMESTAMP, CURRENT_TIMESTAMP),</v>
      </c>
    </row>
    <row r="131" spans="1:19" x14ac:dyDescent="0.25">
      <c r="A131" s="1" t="s">
        <v>2318</v>
      </c>
      <c r="B131" s="1" t="s">
        <v>2324</v>
      </c>
      <c r="C131" s="1" t="s">
        <v>1121</v>
      </c>
      <c r="D131" s="1" t="s">
        <v>2395</v>
      </c>
      <c r="E131" s="1" t="s">
        <v>1210</v>
      </c>
      <c r="F131" s="1" t="s">
        <v>1236</v>
      </c>
      <c r="G131" s="1" t="s">
        <v>2404</v>
      </c>
      <c r="H131" s="1" t="s">
        <v>3634</v>
      </c>
      <c r="I131" s="1" t="s">
        <v>2456</v>
      </c>
      <c r="J131" s="1" t="s">
        <v>2951</v>
      </c>
      <c r="K131" s="5">
        <v>224</v>
      </c>
      <c r="L131" s="1" t="s">
        <v>2692</v>
      </c>
      <c r="M131" s="5">
        <v>2020</v>
      </c>
      <c r="N131" s="5">
        <v>1206</v>
      </c>
      <c r="O131" s="1" t="s">
        <v>3190</v>
      </c>
      <c r="P131" s="1" t="s">
        <v>3190</v>
      </c>
      <c r="Q131" s="5">
        <v>2</v>
      </c>
      <c r="R131" s="5">
        <v>1091654499</v>
      </c>
      <c r="S131" s="23" t="str">
        <f t="shared" ref="S131:S194" si="2">"((asociadoId = '"&amp;R131&amp;"'), (tipoVehiculo = '"&amp;A131&amp;"'), (tipoReferenciaVehiculo = '"&amp;B131&amp;"'), (tipoMarcaVehiculo = '"&amp;C131&amp;"'), (tipoCarroseriaVehiculo = UPPER('"&amp;D131&amp;"')), (tipoColorVehiculo = '"&amp;E131&amp;"'), (tipoCombustibleVehiculo = '"&amp;F131&amp;"'), (tipoModalidadVehiculo = '"&amp;G131&amp;"'), (agencia = '"&amp;H131&amp;"'),'A','"&amp;I131&amp;"','"&amp;K131&amp;"','"&amp;L131&amp;"','"&amp;M131&amp;"','"&amp;N131&amp;"','"&amp;O131&amp;"','"&amp;P131&amp;"','"&amp;Q131&amp;"', CURRENT_TIMESTAMP, CURRENT_TIMESTAMP),"</f>
        <v>((asociadoId = '1091654499'), (tipoVehiculo = 'AUTOMÓVIL'), (tipoReferenciaVehiculo = 'CHEVYTAXI'), (tipoMarcaVehiculo = 'CHEVROLET'), (tipoCarroseriaVehiculo = UPPER('Sedán')), (tipoColorVehiculo = 'BLANCO'), (tipoCombustibleVehiculo = 'GASOLINA'), (tipoModalidadVehiculo = 'COLECTIVO'), (agencia = 'OFICINA LA ONDINA'),'A','2019-12-27','224','TFT196','2020','1206','9GACE5CD9LB022625','9GACE5CD9LB022625','2', CURRENT_TIMESTAMP, CURRENT_TIMESTAMP),</v>
      </c>
    </row>
    <row r="132" spans="1:19" x14ac:dyDescent="0.25">
      <c r="A132" s="1" t="s">
        <v>2319</v>
      </c>
      <c r="B132" s="1" t="s">
        <v>1175</v>
      </c>
      <c r="C132" s="1" t="s">
        <v>1120</v>
      </c>
      <c r="D132" s="1" t="s">
        <v>2397</v>
      </c>
      <c r="E132" s="1" t="s">
        <v>2389</v>
      </c>
      <c r="F132" s="1" t="s">
        <v>1235</v>
      </c>
      <c r="G132" s="1" t="s">
        <v>2405</v>
      </c>
      <c r="H132" s="1" t="s">
        <v>3635</v>
      </c>
      <c r="I132" s="1" t="s">
        <v>2555</v>
      </c>
      <c r="J132" s="1" t="s">
        <v>3051</v>
      </c>
      <c r="K132" s="5">
        <v>491</v>
      </c>
      <c r="L132" s="1" t="s">
        <v>2801</v>
      </c>
      <c r="M132" s="5">
        <v>2015</v>
      </c>
      <c r="N132" s="5">
        <v>2488</v>
      </c>
      <c r="O132" s="1" t="s">
        <v>3297</v>
      </c>
      <c r="P132" s="1" t="s">
        <v>3297</v>
      </c>
      <c r="Q132" s="5">
        <v>2</v>
      </c>
      <c r="R132" s="5">
        <v>1091654499</v>
      </c>
      <c r="S132" s="23" t="str">
        <f t="shared" si="2"/>
        <v>((asociadoId = '1091654499'), (tipoVehiculo = 'CAMIONETA'), (tipoReferenciaVehiculo = 'URVAN'), (tipoMarcaVehiculo = 'NISSAN'), (tipoCarroseriaVehiculo = UPPER('Van')), (tipoColorVehiculo = 'BLANCO Y VERDE'), (tipoCombustibleVehiculo = 'ACPM'), (tipoModalidadVehiculo = 'INTERMUNICIPAL'), (agencia = 'OFICINA PARQUE'),'A','2022-05-11','491','UVM440','2015','2488','JN1MC2E26Z0002466','JN1MC2E26Z0002466','2', CURRENT_TIMESTAMP, CURRENT_TIMESTAMP),</v>
      </c>
    </row>
    <row r="133" spans="1:19" x14ac:dyDescent="0.25">
      <c r="A133" s="1" t="s">
        <v>2318</v>
      </c>
      <c r="B133" s="1" t="s">
        <v>2322</v>
      </c>
      <c r="C133" s="1" t="s">
        <v>1123</v>
      </c>
      <c r="D133" s="1" t="s">
        <v>2395</v>
      </c>
      <c r="E133" s="1" t="s">
        <v>2388</v>
      </c>
      <c r="F133" s="1" t="s">
        <v>1236</v>
      </c>
      <c r="G133" s="1" t="s">
        <v>2404</v>
      </c>
      <c r="H133" s="1" t="s">
        <v>3634</v>
      </c>
      <c r="I133" s="1" t="s">
        <v>2460</v>
      </c>
      <c r="J133" s="1" t="s">
        <v>2955</v>
      </c>
      <c r="K133" s="5">
        <v>228</v>
      </c>
      <c r="L133" s="1" t="s">
        <v>2696</v>
      </c>
      <c r="M133" s="5">
        <v>2020</v>
      </c>
      <c r="N133" s="5">
        <v>1598</v>
      </c>
      <c r="O133" s="1" t="s">
        <v>3194</v>
      </c>
      <c r="P133" s="1" t="s">
        <v>3194</v>
      </c>
      <c r="Q133" s="5">
        <v>2</v>
      </c>
      <c r="R133" s="5">
        <v>1065575215</v>
      </c>
      <c r="S133" s="23" t="str">
        <f t="shared" si="2"/>
        <v>((asociadoId = '1065575215'), (tipoVehiculo = 'AUTOMÓVIL'), (tipoReferenciaVehiculo = 'LOGAN'), (tipoMarcaVehiculo = 'RENAULT'), (tipoCarroseriaVehiculo = UPPER('Sedán')), (tipoColorVehiculo = 'BLANCO GLACIAL (V)'), (tipoCombustibleVehiculo = 'GASOLINA'), (tipoModalidadVehiculo = 'COLECTIVO'), (agencia = 'OFICINA LA ONDINA'),'A','2019-09-25','228','TFT183','2020','1598','9FB4SREB4LM948797','9FB4SREB4LM948797','2', CURRENT_TIMESTAMP, CURRENT_TIMESTAMP),</v>
      </c>
    </row>
    <row r="134" spans="1:19" x14ac:dyDescent="0.25">
      <c r="A134" s="1" t="s">
        <v>2317</v>
      </c>
      <c r="B134" s="1" t="s">
        <v>1175</v>
      </c>
      <c r="C134" s="1" t="s">
        <v>1120</v>
      </c>
      <c r="D134" s="1" t="s">
        <v>2394</v>
      </c>
      <c r="E134" s="1" t="s">
        <v>1210</v>
      </c>
      <c r="F134" s="1" t="s">
        <v>1235</v>
      </c>
      <c r="G134" s="1" t="s">
        <v>2404</v>
      </c>
      <c r="H134" s="1" t="s">
        <v>3634</v>
      </c>
      <c r="I134" s="1" t="s">
        <v>2429</v>
      </c>
      <c r="J134" s="1" t="s">
        <v>2924</v>
      </c>
      <c r="K134" s="5">
        <v>129</v>
      </c>
      <c r="L134" s="1" t="s">
        <v>2665</v>
      </c>
      <c r="M134" s="5">
        <v>2008</v>
      </c>
      <c r="N134" s="5">
        <v>2953</v>
      </c>
      <c r="O134" s="1" t="s">
        <v>3163</v>
      </c>
      <c r="P134" s="1" t="s">
        <v>3163</v>
      </c>
      <c r="Q134" s="5">
        <v>2</v>
      </c>
      <c r="R134" s="5">
        <v>13360977</v>
      </c>
      <c r="S134" s="23" t="str">
        <f t="shared" si="2"/>
        <v>((asociadoId = '13360977'),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ONDINA'),'A','2007-11-19','129','UUA641','2008','2953','JN1MG4E25Z0727248','JN1MG4E25Z0727248','2', CURRENT_TIMESTAMP, CURRENT_TIMESTAMP),</v>
      </c>
    </row>
    <row r="135" spans="1:19" x14ac:dyDescent="0.25">
      <c r="A135" s="1" t="s">
        <v>2318</v>
      </c>
      <c r="B135" s="1" t="s">
        <v>1184</v>
      </c>
      <c r="C135" s="1" t="s">
        <v>1121</v>
      </c>
      <c r="D135" s="1" t="s">
        <v>2396</v>
      </c>
      <c r="E135" s="1" t="s">
        <v>1217</v>
      </c>
      <c r="F135" s="1" t="s">
        <v>1236</v>
      </c>
      <c r="G135" s="1" t="s">
        <v>2406</v>
      </c>
      <c r="H135" s="1" t="s">
        <v>3634</v>
      </c>
      <c r="I135" s="1" t="s">
        <v>2562</v>
      </c>
      <c r="J135" s="1" t="s">
        <v>3058</v>
      </c>
      <c r="K135" s="5">
        <v>506</v>
      </c>
      <c r="L135" s="1" t="s">
        <v>2808</v>
      </c>
      <c r="M135" s="5">
        <v>2014</v>
      </c>
      <c r="N135" s="5">
        <v>995</v>
      </c>
      <c r="O135" s="1" t="s">
        <v>3304</v>
      </c>
      <c r="P135" s="1" t="s">
        <v>3304</v>
      </c>
      <c r="Q135" s="5">
        <v>2</v>
      </c>
      <c r="R135" s="5">
        <v>13166960</v>
      </c>
      <c r="S135" s="23" t="str">
        <f t="shared" si="2"/>
        <v>((asociadoId = '13166960'), (tipoVehiculo = 'AUTOMÓVIL'), (tipoReferenciaVehiculo = 'TAXI 7:24'), (tipoMarcaVehiculo = 'CHEVROLET'), (tipoCarroseriaVehiculo = UPPER('Hatch-Back')), (tipoColorVehiculo = 'AMARILLO URBANO'), (tipoCombustibleVehiculo = 'GASOLINA'), (tipoModalidadVehiculo = 'URBANO'), (agencia = 'OFICINA LA ONDINA'),'A','2013-03-20','506','TFS966','2014','995','9GAMM6104EB002931','9GAMM6104EB002931','2', CURRENT_TIMESTAMP, CURRENT_TIMESTAMP),</v>
      </c>
    </row>
    <row r="136" spans="1:19" x14ac:dyDescent="0.25">
      <c r="A136" s="1" t="s">
        <v>2318</v>
      </c>
      <c r="B136" s="1" t="s">
        <v>2357</v>
      </c>
      <c r="C136" s="1" t="s">
        <v>1121</v>
      </c>
      <c r="D136" s="1" t="s">
        <v>2395</v>
      </c>
      <c r="E136" s="1" t="s">
        <v>1216</v>
      </c>
      <c r="F136" s="1" t="s">
        <v>1236</v>
      </c>
      <c r="G136" s="1" t="s">
        <v>2406</v>
      </c>
      <c r="H136" s="1" t="s">
        <v>3634</v>
      </c>
      <c r="I136" s="1" t="s">
        <v>2567</v>
      </c>
      <c r="J136" s="1" t="s">
        <v>3064</v>
      </c>
      <c r="K136" s="5">
        <v>513</v>
      </c>
      <c r="L136" s="1" t="s">
        <v>2814</v>
      </c>
      <c r="M136" s="5">
        <v>2008</v>
      </c>
      <c r="N136" s="5">
        <v>1000</v>
      </c>
      <c r="O136" s="1" t="s">
        <v>3310</v>
      </c>
      <c r="P136" s="1" t="s">
        <v>3310</v>
      </c>
      <c r="Q136" s="5">
        <v>2</v>
      </c>
      <c r="R136" s="5">
        <v>13166960</v>
      </c>
      <c r="S136" s="23" t="str">
        <f t="shared" si="2"/>
        <v>((asociadoId = '13166960'), (tipoVehiculo = 'AUTOMÓVIL'), (tipoReferenciaVehiculo = 'SPARK TAXI'), (tipoMarcaVehiculo = 'CHEVROLET'), (tipoCarroseriaVehiculo = UPPER('Sedán')), (tipoColorVehiculo = 'AMARILLO'), (tipoCombustibleVehiculo = 'GASOLINA'), (tipoModalidadVehiculo = 'URBANO'), (agencia = 'OFICINA LA ONDINA'),'A','2008-03-04','513','UUA662','2008','1000','9GMM61098B018285','9GMM61098B018285','2', CURRENT_TIMESTAMP, CURRENT_TIMESTAMP),</v>
      </c>
    </row>
    <row r="137" spans="1:19" x14ac:dyDescent="0.25">
      <c r="A137" s="1" t="s">
        <v>2319</v>
      </c>
      <c r="B137" s="1" t="s">
        <v>2340</v>
      </c>
      <c r="C137" s="1" t="s">
        <v>1130</v>
      </c>
      <c r="D137" s="1" t="s">
        <v>2397</v>
      </c>
      <c r="E137" s="1" t="s">
        <v>1215</v>
      </c>
      <c r="F137" s="1" t="s">
        <v>1236</v>
      </c>
      <c r="G137" s="1" t="s">
        <v>2405</v>
      </c>
      <c r="H137" s="1" t="s">
        <v>3894</v>
      </c>
      <c r="I137" s="1" t="s">
        <v>2512</v>
      </c>
      <c r="J137" s="1" t="s">
        <v>3012</v>
      </c>
      <c r="K137" s="5">
        <v>435</v>
      </c>
      <c r="L137" s="1" t="s">
        <v>2754</v>
      </c>
      <c r="M137" s="5">
        <v>2017</v>
      </c>
      <c r="N137" s="5">
        <v>1375</v>
      </c>
      <c r="O137" s="1" t="s">
        <v>3252</v>
      </c>
      <c r="P137" s="1" t="s">
        <v>3252</v>
      </c>
      <c r="Q137" s="5">
        <v>2</v>
      </c>
      <c r="R137" s="5">
        <v>88135331</v>
      </c>
      <c r="S137" s="23" t="str">
        <f t="shared" si="2"/>
        <v>((asociadoId = '88135331'), (tipoVehiculo = 'CAMIONETA'), (tipoReferenciaVehiculo = 'EQ6450PF1 1.4'), (tipoMarcaVehiculo = 'DFSK'), (tipoCarroseriaVehiculo = UPPER('Van')), (tipoColorVehiculo = 'BLANCO VERDE'), (tipoCombustibleVehiculo = 'GASOLINA'), (tipoModalidadVehiculo = 'INTERMUNICIPAL'), (agencia = 'AGENCIA MERCADO'),'A','2016-04-08','435','TFT117','2017','1375','LVZX42KB2H9B00189','LVZX42KB2H9B00189','2', CURRENT_TIMESTAMP, CURRENT_TIMESTAMP),</v>
      </c>
    </row>
    <row r="138" spans="1:19" x14ac:dyDescent="0.25">
      <c r="A138" s="1" t="s">
        <v>2318</v>
      </c>
      <c r="B138" s="1" t="s">
        <v>1184</v>
      </c>
      <c r="C138" s="1" t="s">
        <v>1121</v>
      </c>
      <c r="D138" s="1" t="s">
        <v>2396</v>
      </c>
      <c r="E138" s="1" t="s">
        <v>1216</v>
      </c>
      <c r="F138" s="1" t="s">
        <v>1236</v>
      </c>
      <c r="G138" s="1" t="s">
        <v>2406</v>
      </c>
      <c r="H138" s="1" t="s">
        <v>3634</v>
      </c>
      <c r="I138" s="1" t="s">
        <v>2571</v>
      </c>
      <c r="J138" s="1" t="s">
        <v>3069</v>
      </c>
      <c r="K138" s="5">
        <v>518</v>
      </c>
      <c r="L138" s="1" t="s">
        <v>2819</v>
      </c>
      <c r="M138" s="5">
        <v>2014</v>
      </c>
      <c r="N138" s="5">
        <v>995</v>
      </c>
      <c r="O138" s="1" t="s">
        <v>3315</v>
      </c>
      <c r="P138" s="1" t="s">
        <v>3315</v>
      </c>
      <c r="Q138" s="5">
        <v>2</v>
      </c>
      <c r="R138" s="5">
        <v>88279724</v>
      </c>
      <c r="S138" s="23" t="str">
        <f t="shared" si="2"/>
        <v>((asociadoId = '88279724'), (tipoVehiculo = 'AUTOMÓVIL'), (tipoReferenciaVehiculo = 'TAXI 7:24'), (tipoMarcaVehiculo = 'CHEVROLET'), (tipoCarroseriaVehiculo = UPPER('Hatch-Back')), (tipoColorVehiculo = 'AMARILLO'), (tipoCombustibleVehiculo = 'GASOLINA'), (tipoModalidadVehiculo = 'URBANO'), (agencia = 'OFICINA LA ONDINA'),'A','2013-06-17','518','TFS980','2014','995','9GAMM6106EB015180','9GAMM6106EB015180','2', CURRENT_TIMESTAMP, CURRENT_TIMESTAMP),</v>
      </c>
    </row>
    <row r="139" spans="1:19" x14ac:dyDescent="0.25">
      <c r="A139" s="1" t="s">
        <v>2318</v>
      </c>
      <c r="B139" s="1" t="s">
        <v>2359</v>
      </c>
      <c r="C139" s="1" t="s">
        <v>1132</v>
      </c>
      <c r="D139" s="1" t="s">
        <v>2395</v>
      </c>
      <c r="E139" s="1" t="s">
        <v>1216</v>
      </c>
      <c r="F139" s="1" t="s">
        <v>1236</v>
      </c>
      <c r="G139" s="1" t="s">
        <v>2406</v>
      </c>
      <c r="H139" s="1" t="s">
        <v>3634</v>
      </c>
      <c r="I139" s="1" t="s">
        <v>2409</v>
      </c>
      <c r="J139" s="1" t="s">
        <v>3084</v>
      </c>
      <c r="K139" s="5">
        <v>533</v>
      </c>
      <c r="L139" s="1" t="s">
        <v>2834</v>
      </c>
      <c r="M139" s="5">
        <v>2013</v>
      </c>
      <c r="N139" s="5">
        <v>1332</v>
      </c>
      <c r="O139" s="1" t="s">
        <v>3330</v>
      </c>
      <c r="P139" s="1" t="s">
        <v>3330</v>
      </c>
      <c r="Q139" s="5">
        <v>2</v>
      </c>
      <c r="R139" s="5">
        <v>1091652388</v>
      </c>
      <c r="S139" s="23" t="str">
        <f t="shared" si="2"/>
        <v>((asociadoId = '1091652388'), (tipoVehiculo = 'AUTOMÓVIL'), (tipoReferenciaVehiculo = 'HFC 7130 A 1F'), (tipoMarcaVehiculo = 'JAC'), (tipoCarroseriaVehiculo = UPPER('Sedán')), (tipoColorVehiculo = 'AMARILLO'), (tipoCombustibleVehiculo = 'GASOLINA'), (tipoModalidadVehiculo = 'URBANO'), (agencia = 'OFICINA LA ONDINA'),'A','2013-03-18','533','TFS964','2013','1332','LJ12FKR17D4204772','LJ12FKR17D4204772','2', CURRENT_TIMESTAMP, CURRENT_TIMESTAMP),</v>
      </c>
    </row>
    <row r="140" spans="1:19" x14ac:dyDescent="0.25">
      <c r="A140" s="1" t="s">
        <v>2318</v>
      </c>
      <c r="B140" s="1" t="s">
        <v>1199</v>
      </c>
      <c r="C140" s="1" t="s">
        <v>1123</v>
      </c>
      <c r="D140" s="1" t="s">
        <v>2395</v>
      </c>
      <c r="E140" s="1" t="s">
        <v>1215</v>
      </c>
      <c r="F140" s="1" t="s">
        <v>1236</v>
      </c>
      <c r="G140" s="1" t="s">
        <v>2404</v>
      </c>
      <c r="H140" s="1" t="s">
        <v>3634</v>
      </c>
      <c r="I140" s="1" t="s">
        <v>2466</v>
      </c>
      <c r="J140" s="1" t="s">
        <v>2962</v>
      </c>
      <c r="K140" s="5">
        <v>235</v>
      </c>
      <c r="L140" s="1" t="s">
        <v>2703</v>
      </c>
      <c r="M140" s="5">
        <v>2015</v>
      </c>
      <c r="N140" s="5">
        <v>1598</v>
      </c>
      <c r="O140" s="1" t="s">
        <v>3201</v>
      </c>
      <c r="P140" s="1" t="s">
        <v>3201</v>
      </c>
      <c r="Q140" s="5">
        <v>2</v>
      </c>
      <c r="R140" s="5">
        <v>88148433</v>
      </c>
      <c r="S140" s="23" t="str">
        <f t="shared" si="2"/>
        <v>((asociadoId = '88148433'), (tipoVehiculo = 'AUTOMÓVIL'), (tipoReferenciaVehiculo = 'LOGAN DYNAMIQUE'), (tipoMarcaVehiculo = 'RENAULT'), (tipoCarroseriaVehiculo = UPPER('Sedán')), (tipoColorVehiculo = 'BLANCO VERDE'), (tipoCombustibleVehiculo = 'GASOLINA'), (tipoModalidadVehiculo = 'COLECTIVO'), (agencia = 'OFICINA LA ONDINA'),'A','2019-11-28','235','TFT075','2015','1598','9FBLSRADBFM653360','9FBLSRADBFM653360','2', CURRENT_TIMESTAMP, CURRENT_TIMESTAMP),</v>
      </c>
    </row>
    <row r="141" spans="1:19" x14ac:dyDescent="0.25">
      <c r="A141" s="1" t="s">
        <v>2319</v>
      </c>
      <c r="B141" s="1" t="s">
        <v>1175</v>
      </c>
      <c r="C141" s="1" t="s">
        <v>1120</v>
      </c>
      <c r="D141" s="1" t="s">
        <v>2399</v>
      </c>
      <c r="E141" s="1" t="s">
        <v>1210</v>
      </c>
      <c r="F141" s="1" t="s">
        <v>1235</v>
      </c>
      <c r="G141" s="1" t="s">
        <v>2405</v>
      </c>
      <c r="H141" s="1" t="s">
        <v>3894</v>
      </c>
      <c r="I141" s="1" t="s">
        <v>2504</v>
      </c>
      <c r="J141" s="1" t="s">
        <v>3003</v>
      </c>
      <c r="K141" s="5">
        <v>426</v>
      </c>
      <c r="L141" s="1" t="s">
        <v>2745</v>
      </c>
      <c r="M141" s="5">
        <v>2013</v>
      </c>
      <c r="N141" s="5">
        <v>2953</v>
      </c>
      <c r="O141" s="1" t="s">
        <v>3243</v>
      </c>
      <c r="P141" s="1" t="s">
        <v>3243</v>
      </c>
      <c r="Q141" s="5">
        <v>1</v>
      </c>
      <c r="R141" s="5">
        <v>88148433</v>
      </c>
      <c r="S141" s="23" t="str">
        <f t="shared" si="2"/>
        <v>((asociadoId = '88148433'), (tipoVehiculo = 'CAMIONETA'), (tipoReferenciaVehiculo = 'URVAN'), (tipoMarcaVehiculo = 'NISSAN'), (tipoCarroseriaVehiculo = UPPER('Stat-Wagon')), (tipoColorVehiculo = 'BLANCO'), (tipoCombustibleVehiculo = 'ACPM'), (tipoModalidadVehiculo = 'INTERMUNICIPAL'), (agencia = 'AGENCIA MERCADO'),'A','2021-06-28','426','SNR833','2013','2953','JN1MG4E25Z0797199','JN1MG4E25Z0797199','1', CURRENT_TIMESTAMP, CURRENT_TIMESTAMP),</v>
      </c>
    </row>
    <row r="142" spans="1:19" x14ac:dyDescent="0.25">
      <c r="A142" s="1" t="s">
        <v>2316</v>
      </c>
      <c r="B142" s="1" t="s">
        <v>2367</v>
      </c>
      <c r="C142" s="1" t="s">
        <v>1135</v>
      </c>
      <c r="D142" s="1" t="s">
        <v>2394</v>
      </c>
      <c r="E142" s="1" t="s">
        <v>1234</v>
      </c>
      <c r="F142" s="1" t="s">
        <v>1235</v>
      </c>
      <c r="G142" s="1" t="s">
        <v>2405</v>
      </c>
      <c r="H142" s="1" t="s">
        <v>3894</v>
      </c>
      <c r="I142" s="1" t="s">
        <v>2601</v>
      </c>
      <c r="J142" s="5" t="s">
        <v>3103</v>
      </c>
      <c r="K142" s="5">
        <v>911</v>
      </c>
      <c r="L142" s="1" t="s">
        <v>2856</v>
      </c>
      <c r="M142" s="5">
        <v>1974</v>
      </c>
      <c r="N142" s="5">
        <v>3500</v>
      </c>
      <c r="O142" s="1">
        <v>4863778</v>
      </c>
      <c r="P142" s="1">
        <v>4863778</v>
      </c>
      <c r="Q142" s="5">
        <v>2</v>
      </c>
      <c r="R142" s="5">
        <v>88148433</v>
      </c>
      <c r="S142" s="23" t="str">
        <f t="shared" si="2"/>
        <v>((asociadoId = '88148433'), (tipoVehiculo = 'BUS'), (tipoReferenciaVehiculo = 'D-600'), (tipoMarcaVehiculo = 'DODGE'), (tipoCarroseriaVehiculo = UPPER('Cerrado')), (tipoColorVehiculo = 'ROJO VERDE BLANCO'), (tipoCombustibleVehiculo = 'ACPM'), (tipoModalidadVehiculo = 'INTERMUNICIPAL'), (agencia = 'AGENCIA MERCADO'),'A','2009-02-02','911','XKF855','1974','3500','4863778','4863778','2', CURRENT_TIMESTAMP, CURRENT_TIMESTAMP),</v>
      </c>
    </row>
    <row r="143" spans="1:19" x14ac:dyDescent="0.25">
      <c r="A143" s="1" t="s">
        <v>2317</v>
      </c>
      <c r="B143" s="1" t="s">
        <v>2348</v>
      </c>
      <c r="C143" s="1" t="s">
        <v>1131</v>
      </c>
      <c r="D143" s="1" t="s">
        <v>2394</v>
      </c>
      <c r="E143" s="1" t="s">
        <v>1215</v>
      </c>
      <c r="F143" s="1" t="s">
        <v>1235</v>
      </c>
      <c r="G143" s="1" t="s">
        <v>2405</v>
      </c>
      <c r="H143" s="1" t="s">
        <v>3635</v>
      </c>
      <c r="I143" s="1" t="s">
        <v>2539</v>
      </c>
      <c r="J143" s="5" t="s">
        <v>3036</v>
      </c>
      <c r="K143" s="5">
        <v>466</v>
      </c>
      <c r="L143" s="1" t="s">
        <v>2783</v>
      </c>
      <c r="M143" s="5">
        <v>2020</v>
      </c>
      <c r="N143" s="5">
        <v>2143</v>
      </c>
      <c r="O143" s="1" t="s">
        <v>3281</v>
      </c>
      <c r="P143" s="1" t="s">
        <v>3281</v>
      </c>
      <c r="Q143" s="5">
        <v>2</v>
      </c>
      <c r="R143" s="5">
        <v>5471030</v>
      </c>
      <c r="S143" s="23" t="str">
        <f t="shared" si="2"/>
        <v>((asociadoId = '5471030'), (tipoVehiculo = 'MICROBUS'), (tipoReferenciaVehiculo = 'SPRNTER 515 CDI'), (tipoMarcaVehiculo = 'MERCEDES BENZ'), (tipoCarroseriaVehiculo = UPPER('Cerrado')), (tipoColorVehiculo = 'BLANCO VERDE'), (tipoCombustibleVehiculo = 'ACPM'), (tipoModalidadVehiculo = 'INTERMUNICIPAL'), (agencia = 'OFICINA PARQUE'),'A','2019-06-21','466','WFG639','2020','2143','8AC906657LE169293','8AC906657LE169293','2', CURRENT_TIMESTAMP, CURRENT_TIMESTAMP),</v>
      </c>
    </row>
    <row r="144" spans="1:19" x14ac:dyDescent="0.25">
      <c r="A144" s="1" t="s">
        <v>2320</v>
      </c>
      <c r="B144" s="1" t="s">
        <v>2367</v>
      </c>
      <c r="C144" s="1" t="s">
        <v>1135</v>
      </c>
      <c r="D144" s="1" t="s">
        <v>2398</v>
      </c>
      <c r="E144" s="1" t="s">
        <v>1213</v>
      </c>
      <c r="F144" s="1" t="s">
        <v>1235</v>
      </c>
      <c r="G144" s="1" t="s">
        <v>2405</v>
      </c>
      <c r="H144" s="1" t="s">
        <v>3894</v>
      </c>
      <c r="I144" s="1" t="s">
        <v>2604</v>
      </c>
      <c r="J144" s="5" t="s">
        <v>3105</v>
      </c>
      <c r="K144" s="5">
        <v>915</v>
      </c>
      <c r="L144" s="1" t="s">
        <v>2859</v>
      </c>
      <c r="M144" s="5">
        <v>1970</v>
      </c>
      <c r="N144" s="5">
        <v>5211</v>
      </c>
      <c r="O144" s="1" t="s">
        <v>3351</v>
      </c>
      <c r="P144" s="1" t="s">
        <v>3351</v>
      </c>
      <c r="Q144" s="5">
        <v>2</v>
      </c>
      <c r="R144" s="5">
        <v>5471030</v>
      </c>
      <c r="S144" s="23" t="str">
        <f t="shared" si="2"/>
        <v>((asociadoId = '5471030'), (tipoVehiculo = 'BUSETA'), (tipoReferenciaVehiculo = 'D-600'), (tipoMarcaVehiculo = 'DODGE'), (tipoCarroseriaVehiculo = UPPER('Cabinado')), (tipoColorVehiculo = 'VERDE BLANCO'), (tipoCombustibleVehiculo = 'ACPM'), (tipoModalidadVehiculo = 'INTERMUNICIPAL'), (agencia = 'AGENCIA MERCADO'),'A','1995-10-11','915','XKD200','1970','5211','D51FGON103718','D51FGON103718','2', CURRENT_TIMESTAMP, CURRENT_TIMESTAMP),</v>
      </c>
    </row>
    <row r="145" spans="1:19" x14ac:dyDescent="0.25">
      <c r="A145" s="1" t="s">
        <v>2317</v>
      </c>
      <c r="B145" s="1" t="s">
        <v>1175</v>
      </c>
      <c r="C145" s="1" t="s">
        <v>1120</v>
      </c>
      <c r="D145" s="1" t="s">
        <v>2394</v>
      </c>
      <c r="E145" s="1" t="s">
        <v>1210</v>
      </c>
      <c r="F145" s="1" t="s">
        <v>1235</v>
      </c>
      <c r="G145" s="1" t="s">
        <v>2404</v>
      </c>
      <c r="H145" s="1" t="s">
        <v>3634</v>
      </c>
      <c r="I145" s="1" t="s">
        <v>2425</v>
      </c>
      <c r="J145" s="1" t="s">
        <v>2918</v>
      </c>
      <c r="K145" s="5">
        <v>121</v>
      </c>
      <c r="L145" s="1" t="s">
        <v>2659</v>
      </c>
      <c r="M145" s="5">
        <v>2013</v>
      </c>
      <c r="N145" s="5">
        <v>2488</v>
      </c>
      <c r="O145" s="1" t="s">
        <v>3157</v>
      </c>
      <c r="P145" s="1" t="s">
        <v>3157</v>
      </c>
      <c r="Q145" s="5">
        <v>2</v>
      </c>
      <c r="R145" s="5">
        <v>5472327</v>
      </c>
      <c r="S145" s="23" t="str">
        <f t="shared" si="2"/>
        <v>((asociadoId = '5472327'),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ONDINA'),'A','2013-08-09','121','TFS989','2013','2488','JN1MC2E26Z0000310','JN1MC2E26Z0000310','2', CURRENT_TIMESTAMP, CURRENT_TIMESTAMP),</v>
      </c>
    </row>
    <row r="146" spans="1:19" x14ac:dyDescent="0.25">
      <c r="A146" s="1" t="s">
        <v>2317</v>
      </c>
      <c r="B146" s="1" t="s">
        <v>1175</v>
      </c>
      <c r="C146" s="1" t="s">
        <v>1120</v>
      </c>
      <c r="D146" s="1" t="s">
        <v>2394</v>
      </c>
      <c r="E146" s="1" t="s">
        <v>1210</v>
      </c>
      <c r="F146" s="1" t="s">
        <v>1235</v>
      </c>
      <c r="G146" s="1" t="s">
        <v>2404</v>
      </c>
      <c r="H146" s="1" t="s">
        <v>3634</v>
      </c>
      <c r="I146" s="1" t="s">
        <v>2419</v>
      </c>
      <c r="J146" s="1" t="s">
        <v>2911</v>
      </c>
      <c r="K146" s="5">
        <v>113</v>
      </c>
      <c r="L146" s="1" t="s">
        <v>2652</v>
      </c>
      <c r="M146" s="5">
        <v>2013</v>
      </c>
      <c r="N146" s="5">
        <v>2488</v>
      </c>
      <c r="O146" s="1" t="s">
        <v>3150</v>
      </c>
      <c r="P146" s="1" t="s">
        <v>3150</v>
      </c>
      <c r="Q146" s="5">
        <v>2</v>
      </c>
      <c r="R146" s="5">
        <v>13177086</v>
      </c>
      <c r="S146" s="23" t="str">
        <f t="shared" si="2"/>
        <v>((asociadoId = '13177086'),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ONDINA'),'A','2013-08-12','113','TFS988','2013','2488','JN1MC2E26Z0000401','JN1MC2E26Z0000401','2', CURRENT_TIMESTAMP, CURRENT_TIMESTAMP),</v>
      </c>
    </row>
    <row r="147" spans="1:19" x14ac:dyDescent="0.25">
      <c r="A147" s="1" t="s">
        <v>2317</v>
      </c>
      <c r="B147" s="1" t="s">
        <v>1175</v>
      </c>
      <c r="C147" s="1" t="s">
        <v>1120</v>
      </c>
      <c r="D147" s="1" t="s">
        <v>2394</v>
      </c>
      <c r="E147" s="1" t="s">
        <v>1210</v>
      </c>
      <c r="F147" s="1" t="s">
        <v>1235</v>
      </c>
      <c r="G147" s="1" t="s">
        <v>2404</v>
      </c>
      <c r="H147" s="1" t="s">
        <v>3634</v>
      </c>
      <c r="I147" s="1" t="s">
        <v>2431</v>
      </c>
      <c r="J147" s="1" t="s">
        <v>2926</v>
      </c>
      <c r="K147" s="5">
        <v>131</v>
      </c>
      <c r="L147" s="1" t="s">
        <v>2667</v>
      </c>
      <c r="M147" s="5">
        <v>2014</v>
      </c>
      <c r="N147" s="5">
        <v>2488</v>
      </c>
      <c r="O147" s="1" t="s">
        <v>3165</v>
      </c>
      <c r="P147" s="1" t="s">
        <v>3165</v>
      </c>
      <c r="Q147" s="5">
        <v>2</v>
      </c>
      <c r="R147" s="5">
        <v>88280622</v>
      </c>
      <c r="S147" s="23" t="str">
        <f t="shared" si="2"/>
        <v>((asociadoId = '88280622'),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ONDINA'),'A','2014-05-23','131','TFT037','2014','2488','JN1MC2E26Z0001241','JN1MC2E26Z0001241','2', CURRENT_TIMESTAMP, CURRENT_TIMESTAMP),</v>
      </c>
    </row>
    <row r="148" spans="1:19" x14ac:dyDescent="0.25">
      <c r="A148" s="1" t="s">
        <v>2317</v>
      </c>
      <c r="B148" s="1" t="s">
        <v>1175</v>
      </c>
      <c r="C148" s="1" t="s">
        <v>1120</v>
      </c>
      <c r="D148" s="1" t="s">
        <v>2394</v>
      </c>
      <c r="E148" s="1" t="s">
        <v>1210</v>
      </c>
      <c r="F148" s="1" t="s">
        <v>1235</v>
      </c>
      <c r="G148" s="1" t="s">
        <v>2404</v>
      </c>
      <c r="H148" s="1" t="s">
        <v>3634</v>
      </c>
      <c r="I148" s="1" t="s">
        <v>2434</v>
      </c>
      <c r="J148" s="1" t="s">
        <v>2929</v>
      </c>
      <c r="K148" s="5">
        <v>134</v>
      </c>
      <c r="L148" s="1" t="s">
        <v>2670</v>
      </c>
      <c r="M148" s="5">
        <v>2007</v>
      </c>
      <c r="N148" s="5">
        <v>3000</v>
      </c>
      <c r="O148" s="1" t="s">
        <v>3168</v>
      </c>
      <c r="P148" s="1" t="s">
        <v>3168</v>
      </c>
      <c r="Q148" s="5">
        <v>2</v>
      </c>
      <c r="R148" s="5">
        <v>91295015</v>
      </c>
      <c r="S148" s="23" t="str">
        <f t="shared" si="2"/>
        <v>((asociadoId = '91295015'),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ONDINA'),'A','2009-05-18','134','UUA621','2007','3000','JN1MG4E25Z0725329','JN1MG4E25Z0725329','2', CURRENT_TIMESTAMP, CURRENT_TIMESTAMP),</v>
      </c>
    </row>
    <row r="149" spans="1:19" x14ac:dyDescent="0.25">
      <c r="A149" s="1" t="s">
        <v>2317</v>
      </c>
      <c r="B149" s="1" t="s">
        <v>1175</v>
      </c>
      <c r="C149" s="1" t="s">
        <v>1120</v>
      </c>
      <c r="D149" s="1" t="s">
        <v>2394</v>
      </c>
      <c r="E149" s="1" t="s">
        <v>1215</v>
      </c>
      <c r="F149" s="1" t="s">
        <v>1235</v>
      </c>
      <c r="G149" s="1" t="s">
        <v>2404</v>
      </c>
      <c r="H149" s="1" t="s">
        <v>3634</v>
      </c>
      <c r="I149" s="1" t="s">
        <v>2422</v>
      </c>
      <c r="J149" s="1" t="s">
        <v>2914</v>
      </c>
      <c r="K149" s="5">
        <v>116</v>
      </c>
      <c r="L149" s="1" t="s">
        <v>2655</v>
      </c>
      <c r="M149" s="5">
        <v>2013</v>
      </c>
      <c r="N149" s="5">
        <v>2953</v>
      </c>
      <c r="O149" s="1" t="s">
        <v>3153</v>
      </c>
      <c r="P149" s="1" t="s">
        <v>3153</v>
      </c>
      <c r="Q149" s="5">
        <v>2</v>
      </c>
      <c r="R149" s="5">
        <v>88283683</v>
      </c>
      <c r="S149" s="23" t="str">
        <f t="shared" si="2"/>
        <v>((asociadoId = '88283683'), (tipoVehiculo = 'MICROBUS'), (tipoReferenciaVehiculo = 'URVAN'), (tipoMarcaVehiculo = 'NISSAN'), (tipoCarroseriaVehiculo = UPPER('Cerrado')), (tipoColorVehiculo = 'BLANCO VERDE'), (tipoCombustibleVehiculo = 'ACPM'), (tipoModalidadVehiculo = 'COLECTIVO'), (agencia = 'OFICINA LA ONDINA'),'A','2019-12-04','116','SME255','2013','2953','JN1PG4E25Z0770708','JN1PG4E25Z0770708','2', CURRENT_TIMESTAMP, CURRENT_TIMESTAMP),</v>
      </c>
    </row>
    <row r="150" spans="1:19" x14ac:dyDescent="0.25">
      <c r="A150" s="1" t="s">
        <v>2317</v>
      </c>
      <c r="B150" s="1" t="s">
        <v>1175</v>
      </c>
      <c r="C150" s="1" t="s">
        <v>1120</v>
      </c>
      <c r="D150" s="1" t="s">
        <v>2394</v>
      </c>
      <c r="E150" s="1" t="s">
        <v>1210</v>
      </c>
      <c r="F150" s="1" t="s">
        <v>1235</v>
      </c>
      <c r="G150" s="1" t="s">
        <v>2404</v>
      </c>
      <c r="H150" s="1" t="s">
        <v>3634</v>
      </c>
      <c r="I150" s="1" t="s">
        <v>2614</v>
      </c>
      <c r="J150" s="5" t="s">
        <v>2923</v>
      </c>
      <c r="K150" s="5">
        <v>106</v>
      </c>
      <c r="L150" s="1" t="s">
        <v>2664</v>
      </c>
      <c r="M150" s="5">
        <v>2011</v>
      </c>
      <c r="N150" s="5">
        <v>2953</v>
      </c>
      <c r="O150" s="1" t="s">
        <v>3162</v>
      </c>
      <c r="P150" s="1" t="s">
        <v>3162</v>
      </c>
      <c r="Q150" s="5">
        <v>2</v>
      </c>
      <c r="R150" s="5">
        <v>1004862570</v>
      </c>
      <c r="S150" s="23" t="str">
        <f t="shared" si="2"/>
        <v>((asociadoId = '1004862570'),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ONDINA'),'A','2016-03-31','106','UWS498','2011','2953','JN1MG4E25Z0794893','JN1MG4E25Z0794893','2', CURRENT_TIMESTAMP, CURRENT_TIMESTAMP),</v>
      </c>
    </row>
    <row r="151" spans="1:19" x14ac:dyDescent="0.25">
      <c r="A151" s="1" t="s">
        <v>2317</v>
      </c>
      <c r="B151" s="1" t="s">
        <v>1175</v>
      </c>
      <c r="C151" s="1" t="s">
        <v>1120</v>
      </c>
      <c r="D151" s="1" t="s">
        <v>2394</v>
      </c>
      <c r="E151" s="1" t="s">
        <v>1210</v>
      </c>
      <c r="F151" s="1" t="s">
        <v>1236</v>
      </c>
      <c r="G151" s="1" t="s">
        <v>2404</v>
      </c>
      <c r="H151" s="1" t="s">
        <v>3634</v>
      </c>
      <c r="I151" s="1" t="s">
        <v>2618</v>
      </c>
      <c r="J151" s="1" t="s">
        <v>3115</v>
      </c>
      <c r="K151" s="5">
        <v>126</v>
      </c>
      <c r="L151" s="1" t="s">
        <v>2874</v>
      </c>
      <c r="M151" s="5">
        <v>2014</v>
      </c>
      <c r="N151" s="5">
        <v>2488</v>
      </c>
      <c r="O151" s="1" t="s">
        <v>3366</v>
      </c>
      <c r="P151" s="1" t="s">
        <v>3366</v>
      </c>
      <c r="Q151" s="5">
        <v>2</v>
      </c>
      <c r="R151" s="5">
        <v>1004862570</v>
      </c>
      <c r="S151" s="23" t="str">
        <f t="shared" si="2"/>
        <v>((asociadoId = '1004862570'), (tipoVehiculo = 'MICROBUS'), (tipoReferenciaVehiculo = 'URVAN'), (tipoMarcaVehiculo = 'NISSAN'), (tipoCarroseriaVehiculo = UPPER('Cerrado')), (tipoColorVehiculo = 'BLANCO'), (tipoCombustibleVehiculo = 'GASOLINA'), (tipoModalidadVehiculo = 'COLECTIVO'), (agencia = 'OFICINA LA ONDINA'),'A','2017-09-04','126','TDT435','2014','2488','JN1MC2E26Z0000538','JN1MC2E26Z0000538','2', CURRENT_TIMESTAMP, CURRENT_TIMESTAMP),</v>
      </c>
    </row>
    <row r="152" spans="1:19" x14ac:dyDescent="0.25">
      <c r="A152" s="1" t="s">
        <v>2319</v>
      </c>
      <c r="B152" s="1" t="s">
        <v>2338</v>
      </c>
      <c r="C152" s="1" t="s">
        <v>1121</v>
      </c>
      <c r="D152" s="1" t="s">
        <v>2397</v>
      </c>
      <c r="E152" s="1" t="s">
        <v>1215</v>
      </c>
      <c r="F152" s="1" t="s">
        <v>1236</v>
      </c>
      <c r="G152" s="1" t="s">
        <v>2405</v>
      </c>
      <c r="H152" s="1" t="s">
        <v>3635</v>
      </c>
      <c r="I152" s="1" t="s">
        <v>2467</v>
      </c>
      <c r="J152" s="1" t="s">
        <v>3008</v>
      </c>
      <c r="K152" s="5">
        <v>431</v>
      </c>
      <c r="L152" s="1" t="s">
        <v>2750</v>
      </c>
      <c r="M152" s="5">
        <v>2014</v>
      </c>
      <c r="N152" s="5">
        <v>1206</v>
      </c>
      <c r="O152" s="1" t="s">
        <v>3248</v>
      </c>
      <c r="P152" s="1" t="s">
        <v>3248</v>
      </c>
      <c r="Q152" s="5">
        <v>2</v>
      </c>
      <c r="R152" s="5">
        <v>5468282</v>
      </c>
      <c r="S152" s="23" t="str">
        <f t="shared" si="2"/>
        <v>((asociadoId = '5468282'), (tipoVehiculo = 'CAMIONETA'), (tipoReferenciaVehiculo = 'N300'), (tipoMarcaVehiculo = 'CHEVROLET'), (tipoCarroseriaVehiculo = UPPER('Van')), (tipoColorVehiculo = 'BLANCO VERDE'), (tipoCombustibleVehiculo = 'GASOLINA'), (tipoModalidadVehiculo = 'INTERMUNICIPAL'), (agencia = 'OFICINA PARQUE'),'A','2015-05-11','431','TFT103','2014','1206','LZWACAGA4E6004554','LZWACAGA4E6004554','2', CURRENT_TIMESTAMP, CURRENT_TIMESTAMP),</v>
      </c>
    </row>
    <row r="153" spans="1:19" x14ac:dyDescent="0.25">
      <c r="A153" s="1" t="s">
        <v>2318</v>
      </c>
      <c r="B153" s="1" t="s">
        <v>1184</v>
      </c>
      <c r="C153" s="1" t="s">
        <v>1121</v>
      </c>
      <c r="D153" s="1" t="s">
        <v>2396</v>
      </c>
      <c r="E153" s="1" t="s">
        <v>1217</v>
      </c>
      <c r="F153" s="1" t="s">
        <v>1236</v>
      </c>
      <c r="G153" s="1" t="s">
        <v>2404</v>
      </c>
      <c r="H153" s="1" t="s">
        <v>3634</v>
      </c>
      <c r="I153" s="1" t="s">
        <v>2442</v>
      </c>
      <c r="J153" s="1" t="s">
        <v>3122</v>
      </c>
      <c r="K153" s="5">
        <v>220</v>
      </c>
      <c r="L153" s="1" t="s">
        <v>2881</v>
      </c>
      <c r="M153" s="5">
        <v>2014</v>
      </c>
      <c r="N153" s="5">
        <v>995</v>
      </c>
      <c r="O153" s="1" t="s">
        <v>3373</v>
      </c>
      <c r="P153" s="1" t="s">
        <v>3373</v>
      </c>
      <c r="Q153" s="5">
        <v>2</v>
      </c>
      <c r="R153" s="5">
        <v>88136839</v>
      </c>
      <c r="S153" s="23" t="str">
        <f t="shared" si="2"/>
        <v>((asociadoId = '88136839'), (tipoVehiculo = 'AUTOMÓVIL'), (tipoReferenciaVehiculo = 'TAXI 7:24'), (tipoMarcaVehiculo = 'CHEVROLET'), (tipoCarroseriaVehiculo = UPPER('Hatch-Back')), (tipoColorVehiculo = 'AMARILLO URBANO'), (tipoCombustibleVehiculo = 'GASOLINA'), (tipoModalidadVehiculo = 'COLECTIVO'), (agencia = 'OFICINA LA ONDINA'),'A','2013-03-07','220','TFS961','2014','995','9GAMM610XEB005204','9GAMM610XEB005204','2', CURRENT_TIMESTAMP, CURRENT_TIMESTAMP),</v>
      </c>
    </row>
    <row r="154" spans="1:19" x14ac:dyDescent="0.25">
      <c r="A154" s="1" t="s">
        <v>1141</v>
      </c>
      <c r="B154" s="1" t="s">
        <v>2362</v>
      </c>
      <c r="C154" s="1" t="s">
        <v>1141</v>
      </c>
      <c r="D154" s="1" t="s">
        <v>2400</v>
      </c>
      <c r="E154" s="1" t="s">
        <v>2392</v>
      </c>
      <c r="F154" s="1" t="s">
        <v>1235</v>
      </c>
      <c r="G154" s="1" t="s">
        <v>2407</v>
      </c>
      <c r="H154" s="1" t="s">
        <v>3894</v>
      </c>
      <c r="I154" s="1" t="s">
        <v>2590</v>
      </c>
      <c r="J154" s="5" t="s">
        <v>3092</v>
      </c>
      <c r="K154" s="5">
        <v>630</v>
      </c>
      <c r="L154" s="1" t="s">
        <v>2844</v>
      </c>
      <c r="M154" s="5">
        <v>1975</v>
      </c>
      <c r="N154" s="5">
        <v>1400</v>
      </c>
      <c r="O154" s="1" t="s">
        <v>3339</v>
      </c>
      <c r="P154" s="1" t="s">
        <v>3392</v>
      </c>
      <c r="Q154" s="5">
        <v>2</v>
      </c>
      <c r="R154" s="5">
        <v>88137118</v>
      </c>
      <c r="S154" s="23" t="str">
        <f t="shared" si="2"/>
        <v>((asociadoId = '88137118'), (tipoVehiculo = 'JEEP'), (tipoReferenciaVehiculo = 'CJ-5'), (tipoMarcaVehiculo = 'JEEP'), (tipoCarroseriaVehiculo = UPPER('Carpado')), (tipoColorVehiculo = 'AZUL CREMA'), (tipoCombustibleVehiculo = 'ACPM'), (tipoModalidadVehiculo = 'MIXTO'), (agencia = 'AGENCIA MERCADO'),'A','2022-12-28','630','UUJ979','1975','1400','J502824','J5-J845VE-02824','2', CURRENT_TIMESTAMP, CURRENT_TIMESTAMP),</v>
      </c>
    </row>
    <row r="155" spans="1:19" x14ac:dyDescent="0.25">
      <c r="A155" s="1" t="s">
        <v>2318</v>
      </c>
      <c r="B155" s="1" t="s">
        <v>2322</v>
      </c>
      <c r="C155" s="1" t="s">
        <v>1123</v>
      </c>
      <c r="D155" s="1" t="s">
        <v>2395</v>
      </c>
      <c r="E155" s="1" t="s">
        <v>2388</v>
      </c>
      <c r="F155" s="1" t="s">
        <v>1236</v>
      </c>
      <c r="G155" s="1" t="s">
        <v>2404</v>
      </c>
      <c r="H155" s="1" t="s">
        <v>3634</v>
      </c>
      <c r="I155" s="1" t="s">
        <v>2443</v>
      </c>
      <c r="J155" s="1" t="s">
        <v>2959</v>
      </c>
      <c r="K155" s="5">
        <v>232</v>
      </c>
      <c r="L155" s="1" t="s">
        <v>2700</v>
      </c>
      <c r="M155" s="5">
        <v>2020</v>
      </c>
      <c r="N155" s="5">
        <v>1598</v>
      </c>
      <c r="O155" s="1" t="s">
        <v>3198</v>
      </c>
      <c r="P155" s="1" t="s">
        <v>3198</v>
      </c>
      <c r="Q155" s="5">
        <v>2</v>
      </c>
      <c r="R155" s="5">
        <v>88140345</v>
      </c>
      <c r="S155" s="23" t="str">
        <f t="shared" si="2"/>
        <v>((asociadoId = '88140345'), (tipoVehiculo = 'AUTOMÓVIL'), (tipoReferenciaVehiculo = 'LOGAN'), (tipoMarcaVehiculo = 'RENAULT'), (tipoCarroseriaVehiculo = UPPER('Sedán')), (tipoColorVehiculo = 'BLANCO GLACIAL (V)'), (tipoCombustibleVehiculo = 'GASOLINA'), (tipoModalidadVehiculo = 'COLECTIVO'), (agencia = 'OFICINA LA ONDINA'),'A','2019-09-12','232','TFT179','2020','1598','9FB4SREB4LM100941','9FB4SREB4LM100941','2', CURRENT_TIMESTAMP, CURRENT_TIMESTAMP),</v>
      </c>
    </row>
    <row r="156" spans="1:19" x14ac:dyDescent="0.25">
      <c r="A156" s="1" t="s">
        <v>2317</v>
      </c>
      <c r="B156" s="1" t="s">
        <v>2353</v>
      </c>
      <c r="C156" s="1" t="s">
        <v>1121</v>
      </c>
      <c r="D156" s="1" t="s">
        <v>2394</v>
      </c>
      <c r="E156" s="1" t="s">
        <v>1215</v>
      </c>
      <c r="F156" s="1" t="s">
        <v>1235</v>
      </c>
      <c r="G156" s="1" t="s">
        <v>2403</v>
      </c>
      <c r="H156" s="23" t="s">
        <v>3893</v>
      </c>
      <c r="I156" s="1" t="s">
        <v>2549</v>
      </c>
      <c r="J156" s="5">
        <v>798979</v>
      </c>
      <c r="K156" s="5">
        <v>485</v>
      </c>
      <c r="L156" s="1" t="s">
        <v>2795</v>
      </c>
      <c r="M156" s="5">
        <v>2002</v>
      </c>
      <c r="N156" s="5">
        <v>2800</v>
      </c>
      <c r="O156" s="1" t="s">
        <v>3292</v>
      </c>
      <c r="P156" s="1" t="s">
        <v>3292</v>
      </c>
      <c r="Q156" s="5">
        <v>2</v>
      </c>
      <c r="R156" s="5">
        <v>5471970</v>
      </c>
      <c r="S156" s="23" t="str">
        <f t="shared" si="2"/>
        <v>((asociadoId = '5471970'), (tipoVehiculo = 'MICROBUS'), (tipoReferenciaVehiculo = 'NK'), (tipoMarcaVehiculo = 'CHEVROLET'), (tipoCarroseriaVehiculo = UPPER('Cerrado')), (tipoColorVehiculo = 'BLANCO VERDE'), (tipoCombustibleVehiculo = 'ACPM'), (tipoModalidadVehiculo = 'ESPECIAL'), (agencia = 'AGENCIA PRINCIPAL'),'A','2013-04-29','485','VIZ737','2002','2800','9GCNKR55E28568804','9GCNKR55E28568804','2', CURRENT_TIMESTAMP, CURRENT_TIMESTAMP),</v>
      </c>
    </row>
    <row r="157" spans="1:19" x14ac:dyDescent="0.25">
      <c r="A157" s="1" t="s">
        <v>2319</v>
      </c>
      <c r="B157" s="1" t="s">
        <v>1175</v>
      </c>
      <c r="C157" s="1" t="s">
        <v>1120</v>
      </c>
      <c r="D157" s="1" t="s">
        <v>2399</v>
      </c>
      <c r="E157" s="1" t="s">
        <v>1215</v>
      </c>
      <c r="F157" s="1" t="s">
        <v>1235</v>
      </c>
      <c r="G157" s="1" t="s">
        <v>2405</v>
      </c>
      <c r="H157" s="1" t="s">
        <v>3895</v>
      </c>
      <c r="I157" s="1" t="s">
        <v>2523</v>
      </c>
      <c r="J157" s="5" t="s">
        <v>3025</v>
      </c>
      <c r="K157" s="5">
        <v>449</v>
      </c>
      <c r="L157" s="1" t="s">
        <v>2767</v>
      </c>
      <c r="M157" s="5">
        <v>2013</v>
      </c>
      <c r="N157" s="5">
        <v>2963</v>
      </c>
      <c r="O157" s="1" t="s">
        <v>3265</v>
      </c>
      <c r="P157" s="1" t="s">
        <v>3265</v>
      </c>
      <c r="Q157" s="5">
        <v>0</v>
      </c>
      <c r="R157" s="5">
        <v>88278426</v>
      </c>
      <c r="S157" s="23" t="str">
        <f t="shared" si="2"/>
        <v>((asociadoId = '88278426'), (tipoVehiculo = 'CAMIONETA'), (tipoReferenciaVehiculo = 'URVAN'), (tipoMarcaVehiculo = 'NISSAN'), (tipoCarroseriaVehiculo = UPPER('Stat-Wagon')), (tipoColorVehiculo = 'BLANCO VERDE'), (tipoCombustibleVehiculo = 'ACPM'), (tipoModalidadVehiculo = 'INTERMUNICIPAL'), (agencia = 'AGENCIA TERMINAL '),'A','2020-12-11','449','THZ050','2013','2963','JN1MG4E25Z0797869','JN1MG4E25Z0797869','0', CURRENT_TIMESTAMP, CURRENT_TIMESTAMP),</v>
      </c>
    </row>
    <row r="158" spans="1:19" x14ac:dyDescent="0.25">
      <c r="A158" s="1" t="s">
        <v>2318</v>
      </c>
      <c r="B158" s="1" t="s">
        <v>1191</v>
      </c>
      <c r="C158" s="1" t="s">
        <v>1121</v>
      </c>
      <c r="D158" s="1" t="s">
        <v>2395</v>
      </c>
      <c r="E158" s="1" t="s">
        <v>1216</v>
      </c>
      <c r="F158" s="1" t="s">
        <v>1236</v>
      </c>
      <c r="G158" s="1" t="s">
        <v>2404</v>
      </c>
      <c r="H158" s="1" t="s">
        <v>3634</v>
      </c>
      <c r="I158" s="1" t="s">
        <v>2449</v>
      </c>
      <c r="J158" s="1" t="s">
        <v>2944</v>
      </c>
      <c r="K158" s="5">
        <v>215</v>
      </c>
      <c r="L158" s="1" t="s">
        <v>2685</v>
      </c>
      <c r="M158" s="5">
        <v>2009</v>
      </c>
      <c r="N158" s="5">
        <v>1000</v>
      </c>
      <c r="O158" s="1" t="s">
        <v>3183</v>
      </c>
      <c r="P158" s="1" t="s">
        <v>3183</v>
      </c>
      <c r="Q158" s="5">
        <v>2</v>
      </c>
      <c r="R158" s="5">
        <v>13360237</v>
      </c>
      <c r="S158" s="23" t="str">
        <f t="shared" si="2"/>
        <v>((asociadoId = '13360237'), (tipoVehiculo = 'AUTOMÓVIL'), (tipoReferenciaVehiculo = 'SPARK'), (tipoMarcaVehiculo = 'CHEVROLET'), (tipoCarroseriaVehiculo = UPPER('Sedán')), (tipoColorVehiculo = 'AMARILLO'), (tipoCombustibleVehiculo = 'GASOLINA'), (tipoModalidadVehiculo = 'COLECTIVO'), (agencia = 'OFICINA LA ONDINA'),'A','2003-10-01','215','UUA673','2009','1000','9GAMM61029B109269','9GAMM61029B109269','2', CURRENT_TIMESTAMP, CURRENT_TIMESTAMP),</v>
      </c>
    </row>
    <row r="159" spans="1:19" x14ac:dyDescent="0.25">
      <c r="A159" s="1" t="s">
        <v>2319</v>
      </c>
      <c r="B159" s="1" t="s">
        <v>2338</v>
      </c>
      <c r="C159" s="1" t="s">
        <v>1121</v>
      </c>
      <c r="D159" s="1" t="s">
        <v>2397</v>
      </c>
      <c r="E159" s="1" t="s">
        <v>1215</v>
      </c>
      <c r="F159" t="s">
        <v>1236</v>
      </c>
      <c r="G159" s="1" t="s">
        <v>2405</v>
      </c>
      <c r="H159" s="1" t="s">
        <v>3894</v>
      </c>
      <c r="I159" s="1" t="s">
        <v>2496</v>
      </c>
      <c r="J159" s="1" t="s">
        <v>2994</v>
      </c>
      <c r="K159" s="5">
        <v>416</v>
      </c>
      <c r="L159" s="1" t="s">
        <v>2736</v>
      </c>
      <c r="M159" s="5">
        <v>2014</v>
      </c>
      <c r="N159" s="5">
        <v>1206</v>
      </c>
      <c r="O159" s="1" t="s">
        <v>3234</v>
      </c>
      <c r="P159" s="1" t="s">
        <v>3234</v>
      </c>
      <c r="Q159" s="5">
        <v>2</v>
      </c>
      <c r="R159" s="5">
        <v>5035596</v>
      </c>
      <c r="S159" s="23" t="str">
        <f t="shared" si="2"/>
        <v>((asociadoId = '5035596'), (tipoVehiculo = 'CAMIONETA'), (tipoReferenciaVehiculo = 'N300'), (tipoMarcaVehiculo = 'CHEVROLET'), (tipoCarroseriaVehiculo = UPPER('Van')), (tipoColorVehiculo = 'BLANCO VERDE'), (tipoCombustibleVehiculo = 'GASOLINA'), (tipoModalidadVehiculo = 'INTERMUNICIPAL'), (agencia = 'AGENCIA MERCADO'),'A','2014-03-10','416','TFT014','2014','1206','LZWACAGA2E6005508','LZWACAGA2E6005508','2', CURRENT_TIMESTAMP, CURRENT_TIMESTAMP),</v>
      </c>
    </row>
    <row r="160" spans="1:19" x14ac:dyDescent="0.25">
      <c r="A160" s="1" t="s">
        <v>2319</v>
      </c>
      <c r="B160" s="1" t="s">
        <v>2330</v>
      </c>
      <c r="C160" s="1" t="s">
        <v>1128</v>
      </c>
      <c r="D160" s="1" t="s">
        <v>2397</v>
      </c>
      <c r="E160" s="1" t="s">
        <v>1210</v>
      </c>
      <c r="F160" s="1" t="s">
        <v>1236</v>
      </c>
      <c r="G160" s="1" t="s">
        <v>2405</v>
      </c>
      <c r="H160" s="1" t="s">
        <v>3895</v>
      </c>
      <c r="I160" s="1" t="s">
        <v>2507</v>
      </c>
      <c r="J160" s="1" t="s">
        <v>3006</v>
      </c>
      <c r="K160" s="5">
        <v>429</v>
      </c>
      <c r="L160" s="1" t="s">
        <v>2748</v>
      </c>
      <c r="M160" s="5">
        <v>2015</v>
      </c>
      <c r="N160" s="5">
        <v>1590</v>
      </c>
      <c r="O160" s="1" t="s">
        <v>3246</v>
      </c>
      <c r="P160" s="1" t="s">
        <v>3246</v>
      </c>
      <c r="Q160" s="5">
        <v>2</v>
      </c>
      <c r="R160" s="5">
        <v>13373541</v>
      </c>
      <c r="S160" s="23" t="str">
        <f t="shared" si="2"/>
        <v>((asociadoId = '13373541'), (tipoVehiculo = 'CAMIONETA'), (tipoReferenciaVehiculo = 'APV'), (tipoMarcaVehiculo = 'SUZUKI'), (tipoCarroseriaVehiculo = UPPER('Van')), (tipoColorVehiculo = 'BLANCO'), (tipoCombustibleVehiculo = 'GASOLINA'), (tipoModalidadVehiculo = 'INTERMUNICIPAL'), (agencia = 'AGENCIA TERMINAL '),'A','2014-10-17','429','WFC105','2015','1590','MHYDN71V0FJ400693','MHYDN71V0FJ400693','2', CURRENT_TIMESTAMP, CURRENT_TIMESTAMP),</v>
      </c>
    </row>
    <row r="161" spans="1:19" x14ac:dyDescent="0.25">
      <c r="A161" s="1" t="s">
        <v>2318</v>
      </c>
      <c r="B161" s="1" t="s">
        <v>1184</v>
      </c>
      <c r="C161" s="1" t="s">
        <v>1121</v>
      </c>
      <c r="D161" s="1" t="s">
        <v>2396</v>
      </c>
      <c r="E161" s="1" t="s">
        <v>1217</v>
      </c>
      <c r="F161" s="1" t="s">
        <v>1236</v>
      </c>
      <c r="G161" s="1" t="s">
        <v>2406</v>
      </c>
      <c r="H161" s="1" t="s">
        <v>3634</v>
      </c>
      <c r="I161" s="1" t="s">
        <v>2569</v>
      </c>
      <c r="J161" s="1" t="s">
        <v>3067</v>
      </c>
      <c r="K161" s="5">
        <v>516</v>
      </c>
      <c r="L161" s="1" t="s">
        <v>2817</v>
      </c>
      <c r="M161" s="5">
        <v>2015</v>
      </c>
      <c r="N161" s="5">
        <v>995</v>
      </c>
      <c r="O161" s="1" t="s">
        <v>3313</v>
      </c>
      <c r="P161" s="1" t="s">
        <v>3313</v>
      </c>
      <c r="Q161" s="5">
        <v>1</v>
      </c>
      <c r="R161" s="5">
        <v>13361148</v>
      </c>
      <c r="S161" s="23" t="str">
        <f t="shared" si="2"/>
        <v>((asociadoId = '13361148'), (tipoVehiculo = 'AUTOMÓVIL'), (tipoReferenciaVehiculo = 'TAXI 7:24'), (tipoMarcaVehiculo = 'CHEVROLET'), (tipoCarroseriaVehiculo = UPPER('Hatch-Back')), (tipoColorVehiculo = 'AMARILLO URBANO'), (tipoCombustibleVehiculo = 'GASOLINA'), (tipoModalidadVehiculo = 'URBANO'), (agencia = 'OFICINA LA ONDINA'),'A','2021-08-05','516','TFT078','2015','995','9GAMM6101FB041347','9GAMM6101FB041347','1', CURRENT_TIMESTAMP, CURRENT_TIMESTAMP),</v>
      </c>
    </row>
    <row r="162" spans="1:19" x14ac:dyDescent="0.25">
      <c r="A162" s="1" t="s">
        <v>2318</v>
      </c>
      <c r="B162" s="1" t="s">
        <v>2355</v>
      </c>
      <c r="C162" s="1" t="s">
        <v>1127</v>
      </c>
      <c r="D162" s="1" t="s">
        <v>2396</v>
      </c>
      <c r="E162" s="1" t="s">
        <v>1216</v>
      </c>
      <c r="F162" s="1" t="s">
        <v>1236</v>
      </c>
      <c r="G162" s="1" t="s">
        <v>2406</v>
      </c>
      <c r="H162" s="1" t="s">
        <v>3634</v>
      </c>
      <c r="I162" s="1" t="s">
        <v>2587</v>
      </c>
      <c r="J162" s="5" t="s">
        <v>3091</v>
      </c>
      <c r="K162" s="5">
        <v>540</v>
      </c>
      <c r="L162" s="1" t="s">
        <v>2841</v>
      </c>
      <c r="M162" s="5">
        <v>2022</v>
      </c>
      <c r="N162" s="5">
        <v>1248</v>
      </c>
      <c r="O162" s="1" t="s">
        <v>3337</v>
      </c>
      <c r="P162" s="1" t="s">
        <v>3337</v>
      </c>
      <c r="Q162" s="5">
        <v>2</v>
      </c>
      <c r="R162" s="5">
        <v>13361148</v>
      </c>
      <c r="S162" s="23" t="str">
        <f t="shared" si="2"/>
        <v>((asociadoId = '13361148'), (tipoVehiculo = 'AUTOMÓVIL'), (tipoReferenciaVehiculo = 'PICANTO EKOTAXI+LX'), (tipoMarcaVehiculo = 'KIA'), (tipoCarroseriaVehiculo = UPPER('Hatch-Back')), (tipoColorVehiculo = 'AMARILLO'), (tipoCombustibleVehiculo = 'GASOLINA'), (tipoModalidadVehiculo = 'URBANO'), (agencia = 'OFICINA LA ONDINA'),'A','2022-03-29','540','TFT214','2022','1248','KNAB2512ANT852997','KNAB2512ANT852997','2', CURRENT_TIMESTAMP, CURRENT_TIMESTAMP),</v>
      </c>
    </row>
    <row r="163" spans="1:19" x14ac:dyDescent="0.25">
      <c r="A163" s="1" t="s">
        <v>2318</v>
      </c>
      <c r="B163" s="1" t="s">
        <v>2326</v>
      </c>
      <c r="C163" s="1" t="s">
        <v>1121</v>
      </c>
      <c r="D163" s="1" t="s">
        <v>2395</v>
      </c>
      <c r="E163" s="1" t="s">
        <v>1210</v>
      </c>
      <c r="F163" s="1" t="s">
        <v>1236</v>
      </c>
      <c r="G163" s="1" t="s">
        <v>2404</v>
      </c>
      <c r="H163" s="1" t="s">
        <v>3634</v>
      </c>
      <c r="I163" s="1" t="s">
        <v>2462</v>
      </c>
      <c r="J163" s="1" t="s">
        <v>2957</v>
      </c>
      <c r="K163" s="5">
        <v>230</v>
      </c>
      <c r="L163" s="1" t="s">
        <v>2698</v>
      </c>
      <c r="M163" s="5">
        <v>2020</v>
      </c>
      <c r="N163" s="5">
        <v>1206</v>
      </c>
      <c r="O163" s="1" t="s">
        <v>3196</v>
      </c>
      <c r="P163" s="1" t="s">
        <v>3196</v>
      </c>
      <c r="Q163" s="5">
        <v>0</v>
      </c>
      <c r="R163" s="5">
        <v>37311303</v>
      </c>
      <c r="S163" s="23" t="str">
        <f t="shared" si="2"/>
        <v>((asociadoId = '37311303'), (tipoVehiculo = 'AUTOMÓVIL'), (tipoReferenciaVehiculo = 'SEDAN'), (tipoMarcaVehiculo = 'CHEVROLET'), (tipoCarroseriaVehiculo = UPPER('Sedán')), (tipoColorVehiculo = 'BLANCO'), (tipoCombustibleVehiculo = 'GASOLINA'), (tipoModalidadVehiculo = 'COLECTIVO'), (agencia = 'OFICINA LA ONDINA'),'A','2020-12-10','230','TFT201','2020','1206','9GACE5CD5LB022623','9GACE5CD5LB022623','0', CURRENT_TIMESTAMP, CURRENT_TIMESTAMP),</v>
      </c>
    </row>
    <row r="164" spans="1:19" x14ac:dyDescent="0.25">
      <c r="A164" s="1" t="s">
        <v>2317</v>
      </c>
      <c r="B164" s="1" t="s">
        <v>2351</v>
      </c>
      <c r="C164" s="1" t="s">
        <v>1120</v>
      </c>
      <c r="D164" s="1" t="s">
        <v>2398</v>
      </c>
      <c r="E164" s="1" t="s">
        <v>1210</v>
      </c>
      <c r="F164" s="1" t="s">
        <v>1235</v>
      </c>
      <c r="G164" s="1" t="s">
        <v>2403</v>
      </c>
      <c r="H164" s="23" t="s">
        <v>3893</v>
      </c>
      <c r="I164" s="1" t="s">
        <v>2548</v>
      </c>
      <c r="J164" s="5" t="s">
        <v>3045</v>
      </c>
      <c r="K164" s="5">
        <v>482</v>
      </c>
      <c r="L164" s="1" t="s">
        <v>2794</v>
      </c>
      <c r="M164" s="5">
        <v>2002</v>
      </c>
      <c r="N164" s="5">
        <v>3500</v>
      </c>
      <c r="O164" s="1" t="s">
        <v>3291</v>
      </c>
      <c r="P164" s="1" t="s">
        <v>3291</v>
      </c>
      <c r="Q164" s="5">
        <v>2</v>
      </c>
      <c r="R164" s="5">
        <v>5471485</v>
      </c>
      <c r="S164" s="23" t="str">
        <f t="shared" si="2"/>
        <v>((asociadoId = '5471485'), (tipoVehiculo = 'MICROBUS'), (tipoReferenciaVehiculo = 'TRADE 100'), (tipoMarcaVehiculo = 'NISSAN'), (tipoCarroseriaVehiculo = UPPER('Cabinado')), (tipoColorVehiculo = 'BLANCO'), (tipoCombustibleVehiculo = 'ACPM'), (tipoModalidadVehiculo = 'ESPECIAL'), (agencia = 'AGENCIA PRINCIPAL'),'A','2009-09-07','482','SIT137','2002','3500','EENT1CABDCA61246','EENT1CABDCA61246','2', CURRENT_TIMESTAMP, CURRENT_TIMESTAMP),</v>
      </c>
    </row>
    <row r="165" spans="1:19" x14ac:dyDescent="0.25">
      <c r="A165" s="1" t="s">
        <v>2317</v>
      </c>
      <c r="B165" s="1" t="s">
        <v>2382</v>
      </c>
      <c r="C165" s="1" t="s">
        <v>1124</v>
      </c>
      <c r="D165" s="1" t="s">
        <v>2394</v>
      </c>
      <c r="E165" s="1" t="s">
        <v>1215</v>
      </c>
      <c r="F165" t="s">
        <v>1236</v>
      </c>
      <c r="G165" s="1" t="s">
        <v>2403</v>
      </c>
      <c r="H165" s="23" t="s">
        <v>3893</v>
      </c>
      <c r="I165" s="1" t="s">
        <v>2632</v>
      </c>
      <c r="J165" s="1" t="s">
        <v>3132</v>
      </c>
      <c r="K165" s="5">
        <v>484</v>
      </c>
      <c r="L165" s="1" t="s">
        <v>2892</v>
      </c>
      <c r="M165" s="5">
        <v>2000</v>
      </c>
      <c r="N165" s="5">
        <v>2351</v>
      </c>
      <c r="O165" s="1" t="s">
        <v>3384</v>
      </c>
      <c r="P165" s="1" t="s">
        <v>3384</v>
      </c>
      <c r="Q165" s="5">
        <v>2</v>
      </c>
      <c r="R165" s="5">
        <v>5471485</v>
      </c>
      <c r="S165" s="23" t="str">
        <f t="shared" si="2"/>
        <v>((asociadoId = '5471485'), (tipoVehiculo = 'MICROBUS'), (tipoReferenciaVehiculo = 'GRACE GS'), (tipoMarcaVehiculo = 'HYUNDAI'), (tipoCarroseriaVehiculo = UPPER('Cerrado')), (tipoColorVehiculo = 'BLANCO VERDE'), (tipoCombustibleVehiculo = 'GASOLINA'), (tipoModalidadVehiculo = 'ESPECIAL'), (agencia = 'AGENCIA PRINCIPAL'),'A','2012-05-01','484','FLK609','2000','2351','KMJFD37GPYU455913','KMJFD37GPYU455913','2', CURRENT_TIMESTAMP, CURRENT_TIMESTAMP),</v>
      </c>
    </row>
    <row r="166" spans="1:19" x14ac:dyDescent="0.25">
      <c r="A166" s="1" t="s">
        <v>2317</v>
      </c>
      <c r="B166" s="1" t="s">
        <v>1175</v>
      </c>
      <c r="C166" s="1" t="s">
        <v>1120</v>
      </c>
      <c r="D166" s="1" t="s">
        <v>2394</v>
      </c>
      <c r="E166" s="1" t="s">
        <v>1210</v>
      </c>
      <c r="F166" t="s">
        <v>1235</v>
      </c>
      <c r="G166" s="1" t="s">
        <v>2404</v>
      </c>
      <c r="H166" s="1" t="s">
        <v>3634</v>
      </c>
      <c r="I166" s="1" t="s">
        <v>2436</v>
      </c>
      <c r="J166" s="1" t="s">
        <v>2931</v>
      </c>
      <c r="K166" s="5">
        <v>137</v>
      </c>
      <c r="L166" s="1" t="s">
        <v>2672</v>
      </c>
      <c r="M166" s="5">
        <v>2013</v>
      </c>
      <c r="N166" s="5">
        <v>2488</v>
      </c>
      <c r="O166" s="1" t="s">
        <v>3170</v>
      </c>
      <c r="P166" s="1" t="s">
        <v>3170</v>
      </c>
      <c r="Q166" s="5">
        <v>2</v>
      </c>
      <c r="R166" s="5">
        <v>88030677</v>
      </c>
      <c r="S166" s="23" t="str">
        <f t="shared" si="2"/>
        <v>((asociadoId = '88030677'), (tipoVehiculo = 'MICROBUS'), (tipoReferenciaVehiculo = 'URVAN'), (tipoMarcaVehiculo = 'NISSAN'), (tipoCarroseriaVehiculo = UPPER('Cerrado')), (tipoColorVehiculo = 'BLANCO'), (tipoCombustibleVehiculo = 'ACPM'), (tipoModalidadVehiculo = 'COLECTIVO'), (agencia = 'OFICINA LA ONDINA'),'A','2013-08-26','137','TFS993','2013','2488','JN1MC2E26Z0000341','JN1MC2E26Z0000341','2', CURRENT_TIMESTAMP, CURRENT_TIMESTAMP),</v>
      </c>
    </row>
    <row r="167" spans="1:19" x14ac:dyDescent="0.25">
      <c r="A167" s="1" t="s">
        <v>2318</v>
      </c>
      <c r="B167" s="1" t="s">
        <v>2328</v>
      </c>
      <c r="C167" s="1" t="s">
        <v>1125</v>
      </c>
      <c r="D167" s="1" t="s">
        <v>2395</v>
      </c>
      <c r="E167" s="1" t="s">
        <v>1215</v>
      </c>
      <c r="F167" t="s">
        <v>1236</v>
      </c>
      <c r="G167" s="1" t="s">
        <v>2405</v>
      </c>
      <c r="H167" s="1" t="s">
        <v>3895</v>
      </c>
      <c r="I167" s="1" t="s">
        <v>2477</v>
      </c>
      <c r="J167" s="1" t="s">
        <v>2973</v>
      </c>
      <c r="K167" s="5">
        <v>342</v>
      </c>
      <c r="L167" s="1" t="s">
        <v>2714</v>
      </c>
      <c r="M167" s="5">
        <v>2002</v>
      </c>
      <c r="N167" s="5">
        <v>1498</v>
      </c>
      <c r="O167" s="1" t="s">
        <v>3212</v>
      </c>
      <c r="P167" s="1" t="s">
        <v>3212</v>
      </c>
      <c r="Q167" s="5">
        <v>2</v>
      </c>
      <c r="R167" s="5">
        <v>1090989168</v>
      </c>
      <c r="S167" s="23" t="str">
        <f t="shared" si="2"/>
        <v>((asociadoId = '1090989168'), (tipoVehiculo = 'AUTOMÓVIL'), (tipoReferenciaVehiculo = 'LANOS SA'), (tipoMarcaVehiculo = 'DAEWOO'), (tipoCarroseriaVehiculo = UPPER('Sedán')), (tipoColorVehiculo = 'BLANCO VERDE'), (tipoCombustibleVehiculo = 'GASOLINA'), (tipoModalidadVehiculo = 'INTERMUNICIPAL'), (agencia = 'AGENCIA TERMINAL '),'A','2005-04-27','342','XVL981','2002','1498','KLATF69YE2B703582','KLATF69YE2B703582','2', CURRENT_TIMESTAMP, CURRENT_TIMESTAMP),</v>
      </c>
    </row>
    <row r="168" spans="1:19" x14ac:dyDescent="0.25">
      <c r="A168" s="1" t="s">
        <v>2318</v>
      </c>
      <c r="B168" s="1" t="s">
        <v>1199</v>
      </c>
      <c r="C168" s="1" t="s">
        <v>1123</v>
      </c>
      <c r="D168" s="1" t="s">
        <v>2395</v>
      </c>
      <c r="E168" s="1" t="s">
        <v>2387</v>
      </c>
      <c r="F168" t="s">
        <v>1236</v>
      </c>
      <c r="G168" s="1" t="s">
        <v>2404</v>
      </c>
      <c r="H168" s="1" t="s">
        <v>3634</v>
      </c>
      <c r="I168" s="1" t="s">
        <v>2439</v>
      </c>
      <c r="J168" s="1" t="s">
        <v>2934</v>
      </c>
      <c r="K168" s="5">
        <v>201</v>
      </c>
      <c r="L168" s="1" t="s">
        <v>2675</v>
      </c>
      <c r="M168" s="5">
        <v>2013</v>
      </c>
      <c r="N168" s="5">
        <v>1598</v>
      </c>
      <c r="O168" s="1" t="s">
        <v>3173</v>
      </c>
      <c r="P168" s="1" t="s">
        <v>3173</v>
      </c>
      <c r="Q168" s="5">
        <v>1</v>
      </c>
      <c r="R168" s="5">
        <v>37322559</v>
      </c>
      <c r="S168" s="23" t="str">
        <f t="shared" si="2"/>
        <v>((asociadoId = '37322559'), (tipoVehiculo = 'AUTOMÓVIL'), (tipoReferenciaVehiculo = 'LOGAN DYNAMIQUE'), (tipoMarcaVehiculo = 'RENAULT'), (tipoCarroseriaVehiculo = UPPER('Sedán')), (tipoColorVehiculo = 'BLANCO ARTICO'), (tipoCombustibleVehiculo = 'GASOLINA'), (tipoModalidadVehiculo = 'COLECTIVO'), (agencia = 'OFICINA LA ONDINA'),'A','2022-01-12','201','TTR035','2013','1598','9FBLSRADBDM052133','9FBLSRADBDM052133','1', CURRENT_TIMESTAMP, CURRENT_TIMESTAMP),</v>
      </c>
    </row>
    <row r="169" spans="1:19" x14ac:dyDescent="0.25">
      <c r="A169" s="1" t="s">
        <v>2318</v>
      </c>
      <c r="B169" s="1" t="s">
        <v>1184</v>
      </c>
      <c r="C169" s="1" t="s">
        <v>1121</v>
      </c>
      <c r="D169" s="1" t="s">
        <v>2395</v>
      </c>
      <c r="E169" s="1" t="s">
        <v>1217</v>
      </c>
      <c r="F169" t="s">
        <v>1236</v>
      </c>
      <c r="G169" s="1" t="s">
        <v>2406</v>
      </c>
      <c r="H169" s="1" t="s">
        <v>3634</v>
      </c>
      <c r="I169" s="1" t="s">
        <v>2580</v>
      </c>
      <c r="J169" s="1" t="s">
        <v>3080</v>
      </c>
      <c r="K169" s="5">
        <v>529</v>
      </c>
      <c r="L169" s="1" t="s">
        <v>2830</v>
      </c>
      <c r="M169" s="5">
        <v>2011</v>
      </c>
      <c r="N169" s="5">
        <v>995</v>
      </c>
      <c r="O169" s="1" t="s">
        <v>3326</v>
      </c>
      <c r="P169" s="1" t="s">
        <v>3326</v>
      </c>
      <c r="Q169" s="5">
        <v>2</v>
      </c>
      <c r="R169" s="5">
        <v>1097782411</v>
      </c>
      <c r="S169" s="23" t="str">
        <f t="shared" si="2"/>
        <v>((asociadoId = '1097782411'), (tipoVehiculo = 'AUTOMÓVIL'), (tipoReferenciaVehiculo = 'TAXI 7:24'), (tipoMarcaVehiculo = 'CHEVROLET'), (tipoCarroseriaVehiculo = UPPER('Sedán')), (tipoColorVehiculo = 'AMARILLO URBANO'), (tipoCombustibleVehiculo = 'GASOLINA'), (tipoModalidadVehiculo = 'URBANO'), (agencia = 'OFICINA LA ONDINA'),'A','2010-04-30','529','UUA736','2011','995','9GAMM6104BB000527','9GAMM6104BB000527','2', CURRENT_TIMESTAMP, CURRENT_TIMESTAMP),</v>
      </c>
    </row>
    <row r="170" spans="1:19" x14ac:dyDescent="0.25">
      <c r="A170" s="1" t="s">
        <v>2317</v>
      </c>
      <c r="B170" s="1" t="s">
        <v>1177</v>
      </c>
      <c r="C170" s="1" t="s">
        <v>1121</v>
      </c>
      <c r="D170" s="1" t="s">
        <v>2394</v>
      </c>
      <c r="E170" s="1" t="s">
        <v>1212</v>
      </c>
      <c r="F170" t="s">
        <v>1235</v>
      </c>
      <c r="G170" s="1" t="s">
        <v>2404</v>
      </c>
      <c r="H170" s="1" t="s">
        <v>3634</v>
      </c>
      <c r="I170" s="1" t="s">
        <v>2616</v>
      </c>
      <c r="J170" s="5">
        <v>476048</v>
      </c>
      <c r="K170" s="5">
        <v>119</v>
      </c>
      <c r="L170" s="1" t="s">
        <v>2872</v>
      </c>
      <c r="M170" s="5">
        <v>1998</v>
      </c>
      <c r="N170" s="5">
        <v>2499</v>
      </c>
      <c r="O170" s="1" t="s">
        <v>3364</v>
      </c>
      <c r="P170" s="1" t="s">
        <v>3364</v>
      </c>
      <c r="Q170" s="5">
        <v>2</v>
      </c>
      <c r="R170" s="5">
        <v>27763349</v>
      </c>
      <c r="S170" s="23" t="str">
        <f t="shared" si="2"/>
        <v>((asociadoId = '27763349'), (tipoVehiculo = 'MICROBUS'), (tipoReferenciaVehiculo = 'NKR'), (tipoMarcaVehiculo = 'CHEVROLET'), (tipoCarroseriaVehiculo = UPPER('Cerrado')), (tipoColorVehiculo = 'BLANCO VERDE AMARILLO AZUL'), (tipoCombustibleVehiculo = 'ACPM'), (tipoModalidadVehiculo = 'COLECTIVO'), (agencia = 'OFICINA LA ONDINA'),'A','2004-03-31','119','UUA473','1998','2499','9GCNKR55EWB495609','9GCNKR55EWB495609','2', CURRENT_TIMESTAMP, CURRENT_TIMESTAMP),</v>
      </c>
    </row>
    <row r="171" spans="1:19" x14ac:dyDescent="0.25">
      <c r="A171" s="1" t="s">
        <v>2318</v>
      </c>
      <c r="B171" s="1" t="s">
        <v>2358</v>
      </c>
      <c r="C171" s="1" t="s">
        <v>1121</v>
      </c>
      <c r="D171" s="1" t="s">
        <v>2395</v>
      </c>
      <c r="E171" s="1" t="s">
        <v>1216</v>
      </c>
      <c r="F171" t="s">
        <v>1236</v>
      </c>
      <c r="G171" s="1" t="s">
        <v>2406</v>
      </c>
      <c r="H171" s="1" t="s">
        <v>3634</v>
      </c>
      <c r="I171" s="1" t="s">
        <v>2582</v>
      </c>
      <c r="J171" s="1" t="s">
        <v>3082</v>
      </c>
      <c r="K171" s="5">
        <v>531</v>
      </c>
      <c r="L171" s="1" t="s">
        <v>2832</v>
      </c>
      <c r="M171" s="5">
        <v>2008</v>
      </c>
      <c r="N171" s="5">
        <v>995</v>
      </c>
      <c r="O171" s="1" t="s">
        <v>3328</v>
      </c>
      <c r="P171" s="1" t="s">
        <v>3328</v>
      </c>
      <c r="Q171" s="5">
        <v>2</v>
      </c>
      <c r="R171" s="5">
        <v>63557578</v>
      </c>
      <c r="S171" s="23" t="str">
        <f t="shared" si="2"/>
        <v>((asociadoId = '63557578'), (tipoVehiculo = 'AUTOMÓVIL'), (tipoReferenciaVehiculo = 'SPARK 1.0 LT TAXI'), (tipoMarcaVehiculo = 'CHEVROLET'), (tipoCarroseriaVehiculo = UPPER('Sedán')), (tipoColorVehiculo = 'AMARILLO'), (tipoCombustibleVehiculo = 'GASOLINA'), (tipoModalidadVehiculo = 'URBANO'), (agencia = 'OFICINA LA ONDINA'),'A','2009-09-01','531','UUA654','2008','995','9GAMM61048B016848','9GAMM61048B016848','2', CURRENT_TIMESTAMP, CURRENT_TIMESTAMP),</v>
      </c>
    </row>
    <row r="172" spans="1:19" x14ac:dyDescent="0.25">
      <c r="A172" s="1" t="s">
        <v>2317</v>
      </c>
      <c r="B172" s="1" t="s">
        <v>2337</v>
      </c>
      <c r="C172" s="1" t="s">
        <v>1124</v>
      </c>
      <c r="D172" s="1" t="s">
        <v>2394</v>
      </c>
      <c r="E172" s="1" t="s">
        <v>1215</v>
      </c>
      <c r="F172" t="s">
        <v>1235</v>
      </c>
      <c r="G172" s="1" t="s">
        <v>2405</v>
      </c>
      <c r="H172" s="1" t="s">
        <v>3894</v>
      </c>
      <c r="I172" s="1" t="s">
        <v>2515</v>
      </c>
      <c r="J172" s="1" t="s">
        <v>3015</v>
      </c>
      <c r="K172" s="5">
        <v>438</v>
      </c>
      <c r="L172" s="1" t="s">
        <v>2757</v>
      </c>
      <c r="M172" s="5">
        <v>2013</v>
      </c>
      <c r="N172" s="5">
        <v>2476</v>
      </c>
      <c r="O172" s="1" t="s">
        <v>3255</v>
      </c>
      <c r="P172" s="1" t="s">
        <v>3255</v>
      </c>
      <c r="Q172" s="5">
        <v>2</v>
      </c>
      <c r="R172" s="5">
        <v>5458810</v>
      </c>
      <c r="S172" s="23" t="str">
        <f t="shared" si="2"/>
        <v>((asociadoId = '5458810'), (tipoVehiculo = 'MICROBUS'), (tipoReferenciaVehiculo = 'H1'), (tipoMarcaVehiculo = 'HYUNDAI'), (tipoCarroseriaVehiculo = UPPER('Cerrado')), (tipoColorVehiculo = 'BLANCO VERDE'), (tipoCombustibleVehiculo = 'ACPM'), (tipoModalidadVehiculo = 'INTERMUNICIPAL'), (agencia = 'AGENCIA MERCADO'),'A','2017-06-27','438','THY392','2013','2476','KMJWA37HADU462803','KMJWA37HADU462803','2', CURRENT_TIMESTAMP, CURRENT_TIMESTAMP),</v>
      </c>
    </row>
    <row r="173" spans="1:19" x14ac:dyDescent="0.25">
      <c r="A173" s="1" t="s">
        <v>2317</v>
      </c>
      <c r="B173" s="1" t="s">
        <v>1175</v>
      </c>
      <c r="C173" s="1" t="s">
        <v>1120</v>
      </c>
      <c r="D173" s="1" t="s">
        <v>2394</v>
      </c>
      <c r="E173" s="1" t="s">
        <v>1210</v>
      </c>
      <c r="F173" s="1" t="s">
        <v>1235</v>
      </c>
      <c r="G173" s="1" t="s">
        <v>2403</v>
      </c>
      <c r="H173" s="23" t="s">
        <v>3893</v>
      </c>
      <c r="I173" s="1" t="s">
        <v>2546</v>
      </c>
      <c r="J173" s="5" t="s">
        <v>3043</v>
      </c>
      <c r="K173" s="5">
        <v>480</v>
      </c>
      <c r="L173" s="1" t="s">
        <v>2792</v>
      </c>
      <c r="M173" s="5">
        <v>2012</v>
      </c>
      <c r="N173" s="5">
        <v>2953</v>
      </c>
      <c r="O173" s="1" t="s">
        <v>3289</v>
      </c>
      <c r="P173" s="1" t="s">
        <v>3289</v>
      </c>
      <c r="Q173" s="5">
        <v>1</v>
      </c>
      <c r="R173" s="5">
        <v>37336213</v>
      </c>
      <c r="S173" s="23" t="str">
        <f t="shared" si="2"/>
        <v>((asociadoId = '37336213'), (tipoVehiculo = 'MICROBUS'), (tipoReferenciaVehiculo = 'URVAN'), (tipoMarcaVehiculo = 'NISSAN'), (tipoCarroseriaVehiculo = UPPER('Cerrado')), (tipoColorVehiculo = 'BLANCO'), (tipoCombustibleVehiculo = 'ACPM'), (tipoModalidadVehiculo = 'ESPECIAL'), (agencia = 'AGENCIA PRINCIPAL'),'A','2021-12-17','480','STA395','2012','2953','JN1MGE25ZO797104','JN1MGE25ZO797104','1', CURRENT_TIMESTAMP, CURRENT_TIMESTAMP),</v>
      </c>
    </row>
    <row r="174" spans="1:19" x14ac:dyDescent="0.25">
      <c r="A174" s="1" t="s">
        <v>2318</v>
      </c>
      <c r="B174" s="1" t="s">
        <v>1184</v>
      </c>
      <c r="C174" s="1" t="s">
        <v>1121</v>
      </c>
      <c r="D174" s="1" t="s">
        <v>2396</v>
      </c>
      <c r="E174" s="1" t="s">
        <v>1217</v>
      </c>
      <c r="F174" t="s">
        <v>1236</v>
      </c>
      <c r="G174" s="1" t="s">
        <v>2406</v>
      </c>
      <c r="H174" s="1" t="s">
        <v>3634</v>
      </c>
      <c r="I174" s="1" t="s">
        <v>2566</v>
      </c>
      <c r="J174" s="1" t="s">
        <v>3063</v>
      </c>
      <c r="K174" s="5">
        <v>512</v>
      </c>
      <c r="L174" s="1" t="s">
        <v>2813</v>
      </c>
      <c r="M174" s="5">
        <v>2014</v>
      </c>
      <c r="N174" s="5">
        <v>995</v>
      </c>
      <c r="O174" s="1" t="s">
        <v>3309</v>
      </c>
      <c r="P174" s="1" t="s">
        <v>3309</v>
      </c>
      <c r="Q174" s="5">
        <v>2</v>
      </c>
      <c r="R174" s="5">
        <v>88144218</v>
      </c>
      <c r="S174" s="23" t="str">
        <f t="shared" si="2"/>
        <v>((asociadoId = '88144218'), (tipoVehiculo = 'AUTOMÓVIL'), (tipoReferenciaVehiculo = 'TAXI 7:24'), (tipoMarcaVehiculo = 'CHEVROLET'), (tipoCarroseriaVehiculo = UPPER('Hatch-Back')), (tipoColorVehiculo = 'AMARILLO URBANO'), (tipoCombustibleVehiculo = 'GASOLINA'), (tipoModalidadVehiculo = 'URBANO'), (agencia = 'OFICINA LA ONDINA'),'A','2013-04-26','512','TFS969','2014','995','9GAMM6103EB009613','9GAMM6103EB009613','2', CURRENT_TIMESTAMP, CURRENT_TIMESTAMP),</v>
      </c>
    </row>
    <row r="175" spans="1:19" x14ac:dyDescent="0.25">
      <c r="A175" s="1" t="s">
        <v>2318</v>
      </c>
      <c r="B175" s="1" t="s">
        <v>1184</v>
      </c>
      <c r="C175" s="1" t="s">
        <v>1121</v>
      </c>
      <c r="D175" s="1" t="s">
        <v>2396</v>
      </c>
      <c r="E175" s="1" t="s">
        <v>1217</v>
      </c>
      <c r="F175" t="s">
        <v>1236</v>
      </c>
      <c r="G175" s="1" t="s">
        <v>2406</v>
      </c>
      <c r="H175" s="1" t="s">
        <v>3634</v>
      </c>
      <c r="I175" s="1" t="s">
        <v>2576</v>
      </c>
      <c r="J175" s="1" t="s">
        <v>3076</v>
      </c>
      <c r="K175" s="5">
        <v>525</v>
      </c>
      <c r="L175" s="1" t="s">
        <v>2826</v>
      </c>
      <c r="M175" s="5">
        <v>2013</v>
      </c>
      <c r="N175" s="5">
        <v>995</v>
      </c>
      <c r="O175" s="1" t="s">
        <v>3322</v>
      </c>
      <c r="P175" s="1" t="s">
        <v>3322</v>
      </c>
      <c r="Q175" s="5">
        <v>2</v>
      </c>
      <c r="R175" s="5">
        <v>88144218</v>
      </c>
      <c r="S175" s="23" t="str">
        <f t="shared" si="2"/>
        <v>((asociadoId = '88144218'), (tipoVehiculo = 'AUTOMÓVIL'), (tipoReferenciaVehiculo = 'TAXI 7:24'), (tipoMarcaVehiculo = 'CHEVROLET'), (tipoCarroseriaVehiculo = UPPER('Hatch-Back')), (tipoColorVehiculo = 'AMARILLO URBANO'), (tipoCombustibleVehiculo = 'GASOLINA'), (tipoModalidadVehiculo = 'URBANO'), (agencia = 'OFICINA LA ONDINA'),'A','2012-03-14','525','TFS909','2013','995','9GAMM6106DB000502','9GAMM6106DB000502','2', CURRENT_TIMESTAMP, CURRENT_TIMESTAMP),</v>
      </c>
    </row>
    <row r="176" spans="1:19" x14ac:dyDescent="0.25">
      <c r="A176" s="1" t="s">
        <v>2318</v>
      </c>
      <c r="B176" s="1" t="s">
        <v>1184</v>
      </c>
      <c r="C176" s="1" t="s">
        <v>1121</v>
      </c>
      <c r="D176" s="1" t="s">
        <v>2396</v>
      </c>
      <c r="E176" s="1" t="s">
        <v>1217</v>
      </c>
      <c r="F176" t="s">
        <v>1236</v>
      </c>
      <c r="G176" s="1" t="s">
        <v>2406</v>
      </c>
      <c r="H176" s="1" t="s">
        <v>3634</v>
      </c>
      <c r="I176" s="1" t="s">
        <v>2584</v>
      </c>
      <c r="J176" s="1" t="s">
        <v>3085</v>
      </c>
      <c r="K176" s="5">
        <v>534</v>
      </c>
      <c r="L176" s="1" t="s">
        <v>2835</v>
      </c>
      <c r="M176" s="5">
        <v>2015</v>
      </c>
      <c r="N176" s="5">
        <v>995</v>
      </c>
      <c r="O176" s="1" t="s">
        <v>3331</v>
      </c>
      <c r="P176" s="1" t="s">
        <v>3331</v>
      </c>
      <c r="Q176" s="5">
        <v>2</v>
      </c>
      <c r="R176" s="5">
        <v>13377985</v>
      </c>
      <c r="S176" s="23" t="str">
        <f t="shared" si="2"/>
        <v>((asociadoId = '13377985'), (tipoVehiculo = 'AUTOMÓVIL'), (tipoReferenciaVehiculo = 'TAXI 7:24'), (tipoMarcaVehiculo = 'CHEVROLET'), (tipoCarroseriaVehiculo = UPPER('Hatch-Back')), (tipoColorVehiculo = 'AMARILLO URBANO'), (tipoCombustibleVehiculo = 'GASOLINA'), (tipoModalidadVehiculo = 'URBANO'), (agencia = 'OFICINA LA ONDINA'),'A','2014-10-30','534','TFT067','2015','995','9GAMM6107FB030286','9GAMM6107FB030286','2', CURRENT_TIMESTAMP, CURRENT_TIMESTAMP),</v>
      </c>
    </row>
    <row r="177" spans="1:19" x14ac:dyDescent="0.25">
      <c r="A177" s="1" t="s">
        <v>2318</v>
      </c>
      <c r="B177" s="1" t="s">
        <v>1181</v>
      </c>
      <c r="C177" s="1" t="s">
        <v>1124</v>
      </c>
      <c r="D177" s="1" t="s">
        <v>2396</v>
      </c>
      <c r="E177" s="1" t="s">
        <v>1216</v>
      </c>
      <c r="F177" t="s">
        <v>1236</v>
      </c>
      <c r="G177" s="1" t="s">
        <v>2406</v>
      </c>
      <c r="H177" s="1" t="s">
        <v>3634</v>
      </c>
      <c r="I177" s="1" t="s">
        <v>2577</v>
      </c>
      <c r="J177" s="1" t="s">
        <v>3077</v>
      </c>
      <c r="K177" s="5">
        <v>526</v>
      </c>
      <c r="L177" s="1" t="s">
        <v>2827</v>
      </c>
      <c r="M177" s="5">
        <v>2010</v>
      </c>
      <c r="N177" s="5">
        <v>999</v>
      </c>
      <c r="O177" s="1" t="s">
        <v>3323</v>
      </c>
      <c r="P177" s="1" t="s">
        <v>3323</v>
      </c>
      <c r="Q177" s="5">
        <v>2</v>
      </c>
      <c r="R177" s="5">
        <v>27741213</v>
      </c>
      <c r="S177" s="23" t="str">
        <f t="shared" si="2"/>
        <v>((asociadoId = '27741213'), (tipoVehiculo = 'AUTOMÓVIL'), (tipoReferenciaVehiculo = 'ATOS PRIME GL'), (tipoMarcaVehiculo = 'HYUNDAI'), (tipoCarroseriaVehiculo = UPPER('Hatch-Back')), (tipoColorVehiculo = 'AMARILLO'), (tipoCombustibleVehiculo = 'GASOLINA'), (tipoModalidadVehiculo = 'URBANO'), (agencia = 'OFICINA LA ONDINA'),'A','2010-02-25','526','UUA707','2010','999','MALAB51GAAM486357','MALAB51GAAM486357','2', CURRENT_TIMESTAMP, CURRENT_TIMESTAMP),</v>
      </c>
    </row>
    <row r="178" spans="1:19" x14ac:dyDescent="0.25">
      <c r="A178" s="1" t="s">
        <v>2321</v>
      </c>
      <c r="B178" s="1" t="s">
        <v>2367</v>
      </c>
      <c r="C178" s="1" t="s">
        <v>1135</v>
      </c>
      <c r="D178" s="1" t="s">
        <v>2402</v>
      </c>
      <c r="E178" s="1" t="s">
        <v>1231</v>
      </c>
      <c r="F178" t="s">
        <v>1235</v>
      </c>
      <c r="G178" s="1" t="s">
        <v>2407</v>
      </c>
      <c r="H178" s="1" t="s">
        <v>3894</v>
      </c>
      <c r="I178" s="1" t="s">
        <v>2635</v>
      </c>
      <c r="J178" s="1" t="s">
        <v>3136</v>
      </c>
      <c r="K178" s="5">
        <v>804</v>
      </c>
      <c r="L178" s="1" t="s">
        <v>2896</v>
      </c>
      <c r="M178" s="5">
        <v>1971</v>
      </c>
      <c r="N178" s="5">
        <v>5200</v>
      </c>
      <c r="O178" s="1" t="s">
        <v>3387</v>
      </c>
      <c r="P178" s="1" t="s">
        <v>3387</v>
      </c>
      <c r="Q178" s="5">
        <v>2</v>
      </c>
      <c r="R178" s="5">
        <v>88285273</v>
      </c>
      <c r="S178" s="23" t="str">
        <f t="shared" si="2"/>
        <v>((asociadoId = '88285273'), (tipoVehiculo = 'CAMION'), (tipoReferenciaVehiculo = 'D-600'), (tipoMarcaVehiculo = 'DODGE'), (tipoCarroseriaVehiculo = UPPER('Estacas')), (tipoColorVehiculo = 'NARANJA-CREMA'), (tipoCombustibleVehiculo = 'ACPM'), (tipoModalidadVehiculo = 'MIXTO'), (agencia = 'AGENCIA MERCADO'),'A','2007-12-28','804','URA135','1971','5200','N318808','N318808','2', CURRENT_TIMESTAMP, CURRENT_TIMESTAMP),</v>
      </c>
    </row>
    <row r="179" spans="1:19" x14ac:dyDescent="0.25">
      <c r="A179" s="1" t="s">
        <v>2317</v>
      </c>
      <c r="B179" s="1" t="s">
        <v>1175</v>
      </c>
      <c r="C179" s="1" t="s">
        <v>1120</v>
      </c>
      <c r="D179" s="1" t="s">
        <v>2394</v>
      </c>
      <c r="E179" s="1" t="s">
        <v>1215</v>
      </c>
      <c r="F179" t="s">
        <v>1236</v>
      </c>
      <c r="G179" s="1" t="s">
        <v>2403</v>
      </c>
      <c r="H179" s="23" t="s">
        <v>3893</v>
      </c>
      <c r="I179" s="1" t="s">
        <v>2565</v>
      </c>
      <c r="J179" s="5" t="s">
        <v>3128</v>
      </c>
      <c r="K179" s="5">
        <v>470</v>
      </c>
      <c r="L179" s="1" t="s">
        <v>2888</v>
      </c>
      <c r="M179" s="5">
        <v>1999</v>
      </c>
      <c r="N179" s="5">
        <v>2000</v>
      </c>
      <c r="O179" s="1" t="s">
        <v>3380</v>
      </c>
      <c r="P179" s="1" t="s">
        <v>3380</v>
      </c>
      <c r="Q179" s="5">
        <v>2</v>
      </c>
      <c r="R179" s="5">
        <v>37338966</v>
      </c>
      <c r="S179" s="23" t="str">
        <f t="shared" si="2"/>
        <v>((asociadoId = '37338966'), (tipoVehiculo = 'MICROBUS'), (tipoReferenciaVehiculo = 'URVAN'), (tipoMarcaVehiculo = 'NISSAN'), (tipoCarroseriaVehiculo = UPPER('Cerrado')), (tipoColorVehiculo = 'BLANCO VERDE'), (tipoCombustibleVehiculo = 'GASOLINA'), (tipoModalidadVehiculo = 'ESPECIAL'), (agencia = 'AGENCIA PRINCIPAL'),'A','2010-06-17','470','SRR038','1999','2000','WHGE24015499','WHGE24015499','2', CURRENT_TIMESTAMP, CURRENT_TIMESTAMP),</v>
      </c>
    </row>
    <row r="180" spans="1:19" x14ac:dyDescent="0.25">
      <c r="A180" s="1" t="s">
        <v>2318</v>
      </c>
      <c r="B180" s="1" t="s">
        <v>2322</v>
      </c>
      <c r="C180" s="1" t="s">
        <v>1123</v>
      </c>
      <c r="D180" s="1" t="s">
        <v>2395</v>
      </c>
      <c r="E180" s="1" t="s">
        <v>2388</v>
      </c>
      <c r="F180" t="s">
        <v>1236</v>
      </c>
      <c r="G180" s="1" t="s">
        <v>2404</v>
      </c>
      <c r="H180" s="1" t="s">
        <v>3634</v>
      </c>
      <c r="I180" s="1" t="s">
        <v>2443</v>
      </c>
      <c r="J180" s="1" t="s">
        <v>2938</v>
      </c>
      <c r="K180" s="5">
        <v>207</v>
      </c>
      <c r="L180" s="1" t="s">
        <v>2679</v>
      </c>
      <c r="M180" s="5">
        <v>2020</v>
      </c>
      <c r="N180" s="5">
        <v>1598</v>
      </c>
      <c r="O180" s="1" t="s">
        <v>3177</v>
      </c>
      <c r="P180" s="1" t="s">
        <v>3177</v>
      </c>
      <c r="Q180" s="5">
        <v>2</v>
      </c>
      <c r="R180" s="5">
        <v>37335739</v>
      </c>
      <c r="S180" s="23" t="str">
        <f t="shared" si="2"/>
        <v>((asociadoId = '37335739'), (tipoVehiculo = 'AUTOMÓVIL'), (tipoReferenciaVehiculo = 'LOGAN'), (tipoMarcaVehiculo = 'RENAULT'), (tipoCarroseriaVehiculo = UPPER('Sedán')), (tipoColorVehiculo = 'BLANCO GLACIAL (V)'), (tipoCombustibleVehiculo = 'GASOLINA'), (tipoModalidadVehiculo = 'COLECTIVO'), (agencia = 'OFICINA LA ONDINA'),'A','2019-09-12','207','TFT177','2020','1598','9FB4SREB4LM149212','9FB4SREB4LM149212','2', CURRENT_TIMESTAMP, CURRENT_TIMESTAMP),</v>
      </c>
    </row>
    <row r="181" spans="1:19" x14ac:dyDescent="0.25">
      <c r="A181" s="1" t="s">
        <v>2319</v>
      </c>
      <c r="B181" s="1" t="s">
        <v>1175</v>
      </c>
      <c r="C181" s="1" t="s">
        <v>1120</v>
      </c>
      <c r="D181" s="1" t="s">
        <v>2399</v>
      </c>
      <c r="E181" s="1" t="s">
        <v>1210</v>
      </c>
      <c r="F181" t="s">
        <v>1235</v>
      </c>
      <c r="G181" s="1" t="s">
        <v>2405</v>
      </c>
      <c r="H181" s="1" t="s">
        <v>3894</v>
      </c>
      <c r="I181" s="1" t="s">
        <v>2519</v>
      </c>
      <c r="J181" s="1" t="s">
        <v>3019</v>
      </c>
      <c r="K181" s="5">
        <v>443</v>
      </c>
      <c r="L181" s="1" t="s">
        <v>2761</v>
      </c>
      <c r="M181" s="5">
        <v>2013</v>
      </c>
      <c r="N181" s="5">
        <v>2953</v>
      </c>
      <c r="O181" s="1" t="s">
        <v>3259</v>
      </c>
      <c r="P181" s="1" t="s">
        <v>3259</v>
      </c>
      <c r="Q181" s="5">
        <v>2</v>
      </c>
      <c r="R181" s="5">
        <v>13175479</v>
      </c>
      <c r="S181" s="23" t="str">
        <f t="shared" si="2"/>
        <v>((asociadoId = '13175479'), (tipoVehiculo = 'CAMIONETA'), (tipoReferenciaVehiculo = 'URVAN'), (tipoMarcaVehiculo = 'NISSAN'), (tipoCarroseriaVehiculo = UPPER('Stat-Wagon')), (tipoColorVehiculo = 'BLANCO'), (tipoCombustibleVehiculo = 'ACPM'), (tipoModalidadVehiculo = 'INTERMUNICIPAL'), (agencia = 'AGENCIA MERCADO'),'A','2018-08-10','443','TVB327','2013','2953','JN1MG4E25Z0797367','JN1MG4E25Z0797367','2', CURRENT_TIMESTAMP, CURRENT_TIMESTAMP),</v>
      </c>
    </row>
    <row r="182" spans="1:19" x14ac:dyDescent="0.25">
      <c r="A182" s="1" t="s">
        <v>2320</v>
      </c>
      <c r="B182" s="1" t="s">
        <v>2333</v>
      </c>
      <c r="C182" s="1" t="s">
        <v>1126</v>
      </c>
      <c r="D182" s="1" t="s">
        <v>2394</v>
      </c>
      <c r="E182" s="1" t="s">
        <v>1210</v>
      </c>
      <c r="F182" t="s">
        <v>1235</v>
      </c>
      <c r="G182" s="1" t="s">
        <v>2405</v>
      </c>
      <c r="H182" s="1" t="s">
        <v>3895</v>
      </c>
      <c r="I182" s="1" t="s">
        <v>2535</v>
      </c>
      <c r="J182" s="5" t="s">
        <v>3032</v>
      </c>
      <c r="K182" s="5">
        <v>461</v>
      </c>
      <c r="L182" s="1" t="s">
        <v>2779</v>
      </c>
      <c r="M182" s="5">
        <v>1994</v>
      </c>
      <c r="N182" s="5">
        <v>3600</v>
      </c>
      <c r="O182" s="1" t="s">
        <v>3277</v>
      </c>
      <c r="P182" s="1" t="s">
        <v>3277</v>
      </c>
      <c r="Q182" s="5">
        <v>2</v>
      </c>
      <c r="R182" s="5">
        <v>27727940</v>
      </c>
      <c r="S182" s="23" t="str">
        <f t="shared" si="2"/>
        <v>((asociadoId = '27727940'), (tipoVehiculo = 'BUSETA'), (tipoReferenciaVehiculo = 'E-350'), (tipoMarcaVehiculo = 'FORD'), (tipoCarroseriaVehiculo = UPPER('Cerrado')), (tipoColorVehiculo = 'BLANCO'), (tipoCombustibleVehiculo = 'ACPM'), (tipoModalidadVehiculo = 'INTERMUNICIPAL'), (agencia = 'AGENCIA TERMINAL '),'A','2010-11-30','461','UPN002','1994','3600','1FTJS34H2RHA39557','1FTJS34H2RHA39557','2', CURRENT_TIMESTAMP, CURRENT_TIMESTAMP),</v>
      </c>
    </row>
    <row r="183" spans="1:19" x14ac:dyDescent="0.25">
      <c r="A183" s="1" t="s">
        <v>2318</v>
      </c>
      <c r="B183" s="1" t="s">
        <v>1196</v>
      </c>
      <c r="C183" s="1" t="s">
        <v>1125</v>
      </c>
      <c r="D183" s="1" t="s">
        <v>2395</v>
      </c>
      <c r="E183" s="1" t="s">
        <v>1215</v>
      </c>
      <c r="F183" t="s">
        <v>1236</v>
      </c>
      <c r="G183" s="1" t="s">
        <v>2405</v>
      </c>
      <c r="H183" s="1" t="s">
        <v>3895</v>
      </c>
      <c r="I183" s="1" t="s">
        <v>2472</v>
      </c>
      <c r="J183" s="1" t="s">
        <v>2968</v>
      </c>
      <c r="K183" s="5">
        <v>302</v>
      </c>
      <c r="L183" s="1" t="s">
        <v>2709</v>
      </c>
      <c r="M183" s="5">
        <v>2002</v>
      </c>
      <c r="N183" s="5">
        <v>1498</v>
      </c>
      <c r="O183" s="1" t="s">
        <v>3207</v>
      </c>
      <c r="P183" s="1" t="s">
        <v>3207</v>
      </c>
      <c r="Q183" s="5">
        <v>2</v>
      </c>
      <c r="R183" s="5">
        <v>13371655</v>
      </c>
      <c r="S183" s="23" t="str">
        <f t="shared" si="2"/>
        <v>((asociadoId = '13371655'), (tipoVehiculo = 'AUTOMÓVIL'), (tipoReferenciaVehiculo = 'LANOS'), (tipoMarcaVehiculo = 'DAEWOO'), (tipoCarroseriaVehiculo = UPPER('Sedán')), (tipoColorVehiculo = 'BLANCO VERDE'), (tipoCombustibleVehiculo = 'GASOLINA'), (tipoModalidadVehiculo = 'INTERMUNICIPAL'), (agencia = 'AGENCIA TERMINAL '),'A','2008-09-12','302','XMA163','2002','1498','KLATF69YE2B687157','KLATF69YE2B687157','2', CURRENT_TIMESTAMP, CURRENT_TIMESTAMP),</v>
      </c>
    </row>
    <row r="184" spans="1:19" x14ac:dyDescent="0.25">
      <c r="A184" s="1" t="s">
        <v>2318</v>
      </c>
      <c r="B184" s="1" t="s">
        <v>2322</v>
      </c>
      <c r="C184" s="1" t="s">
        <v>1123</v>
      </c>
      <c r="D184" s="1" t="s">
        <v>2395</v>
      </c>
      <c r="E184" s="1" t="s">
        <v>2389</v>
      </c>
      <c r="F184" t="s">
        <v>1236</v>
      </c>
      <c r="G184" s="1" t="s">
        <v>2405</v>
      </c>
      <c r="H184" s="1" t="s">
        <v>3895</v>
      </c>
      <c r="I184" s="1" t="s">
        <v>2485</v>
      </c>
      <c r="J184" s="1" t="s">
        <v>2981</v>
      </c>
      <c r="K184" s="5">
        <v>368</v>
      </c>
      <c r="L184" s="1" t="s">
        <v>2722</v>
      </c>
      <c r="M184" s="5">
        <v>2019</v>
      </c>
      <c r="N184" s="5">
        <v>1598</v>
      </c>
      <c r="O184" s="1" t="s">
        <v>3220</v>
      </c>
      <c r="P184" s="1" t="s">
        <v>3220</v>
      </c>
      <c r="Q184" s="5">
        <v>2</v>
      </c>
      <c r="R184" s="5">
        <v>9715484</v>
      </c>
      <c r="S184" s="23" t="str">
        <f t="shared" si="2"/>
        <v>((asociadoId = '9715484'), (tipoVehiculo = 'AUTOMÓVIL'), (tipoReferenciaVehiculo = 'LOGAN'), (tipoMarcaVehiculo = 'RENAULT'), (tipoCarroseriaVehiculo = UPPER('Sedán')), (tipoColorVehiculo = 'BLANCO Y VERDE'), (tipoCombustibleVehiculo = 'GASOLINA'), (tipoModalidadVehiculo = 'INTERMUNICIPAL'), (agencia = 'AGENCIA TERMINAL '),'A','2022-07-22','368','WCY995','2019','1598','9FB4SREB4KM572858','9FB4SREB4KM572858','2', CURRENT_TIMESTAMP, CURRENT_TIMESTAMP),</v>
      </c>
    </row>
    <row r="185" spans="1:19" x14ac:dyDescent="0.25">
      <c r="A185" s="1" t="s">
        <v>2318</v>
      </c>
      <c r="B185" s="1" t="s">
        <v>1199</v>
      </c>
      <c r="C185" s="1" t="s">
        <v>1123</v>
      </c>
      <c r="D185" s="1" t="s">
        <v>2395</v>
      </c>
      <c r="E185" s="1" t="s">
        <v>1215</v>
      </c>
      <c r="F185" t="s">
        <v>1236</v>
      </c>
      <c r="G185" s="1" t="s">
        <v>2405</v>
      </c>
      <c r="H185" s="1" t="s">
        <v>3894</v>
      </c>
      <c r="I185" s="1" t="s">
        <v>2625</v>
      </c>
      <c r="J185" s="1" t="s">
        <v>3124</v>
      </c>
      <c r="K185" s="5">
        <v>357</v>
      </c>
      <c r="L185" s="1" t="s">
        <v>2883</v>
      </c>
      <c r="M185" s="5">
        <v>2016</v>
      </c>
      <c r="N185" s="5">
        <v>1598</v>
      </c>
      <c r="O185" s="1" t="s">
        <v>3375</v>
      </c>
      <c r="P185" s="1" t="s">
        <v>3375</v>
      </c>
      <c r="Q185" s="5">
        <v>2</v>
      </c>
      <c r="R185" s="5">
        <v>13374327</v>
      </c>
      <c r="S185" s="23" t="str">
        <f t="shared" si="2"/>
        <v>((asociadoId = '13374327'), (tipoVehiculo = 'AUTOMÓVIL'), (tipoReferenciaVehiculo = 'LOGAN DYNAMIQUE'), (tipoMarcaVehiculo = 'RENAULT'), (tipoCarroseriaVehiculo = UPPER('Sedán')), (tipoColorVehiculo = 'BLANCO VERDE'), (tipoCombustibleVehiculo = 'GASOLINA'), (tipoModalidadVehiculo = 'INTERMUNICIPAL'), (agencia = 'AGENCIA MERCADO'),'A','2015-08-03','357','TFT105','2016','1598','9FBLSRADBGM906564','9FBLSRADBGM906564','2', CURRENT_TIMESTAMP, CURRENT_TIMESTAMP),</v>
      </c>
    </row>
    <row r="186" spans="1:19" x14ac:dyDescent="0.25">
      <c r="A186" s="1" t="s">
        <v>2319</v>
      </c>
      <c r="B186" s="1" t="s">
        <v>2334</v>
      </c>
      <c r="C186" s="1" t="s">
        <v>1120</v>
      </c>
      <c r="D186" s="1" t="s">
        <v>2399</v>
      </c>
      <c r="E186" s="1" t="s">
        <v>1215</v>
      </c>
      <c r="F186" t="s">
        <v>1235</v>
      </c>
      <c r="G186" s="1" t="s">
        <v>2405</v>
      </c>
      <c r="H186" s="1" t="s">
        <v>3895</v>
      </c>
      <c r="I186" s="1" t="s">
        <v>2491</v>
      </c>
      <c r="J186" s="5" t="s">
        <v>2987</v>
      </c>
      <c r="K186" s="5">
        <v>407</v>
      </c>
      <c r="L186" s="1" t="s">
        <v>2729</v>
      </c>
      <c r="M186" s="5">
        <v>2009</v>
      </c>
      <c r="N186" s="5">
        <v>3000</v>
      </c>
      <c r="O186" s="1" t="s">
        <v>3227</v>
      </c>
      <c r="P186" s="1" t="s">
        <v>3227</v>
      </c>
      <c r="Q186" s="5">
        <v>2</v>
      </c>
      <c r="R186" s="5">
        <v>13374327</v>
      </c>
      <c r="S186" s="23" t="str">
        <f t="shared" si="2"/>
        <v>((asociadoId = '13374327'), (tipoVehiculo = 'CAMIONETA'), (tipoReferenciaVehiculo = 'URVAN AHZ GL'), (tipoMarcaVehiculo = 'NISSAN'), (tipoCarroseriaVehiculo = UPPER('Stat-Wagon')), (tipoColorVehiculo = 'BLANCO VERDE'), (tipoCombustibleVehiculo = 'ACPM'), (tipoModalidadVehiculo = 'INTERMUNICIPAL'), (agencia = 'AGENCIA TERMINAL '),'A','2013-12-18','407','SUF402','2009','3000','JN1MG4E25Z0781761','JN1MG4E25Z0781761','2', CURRENT_TIMESTAMP, CURRENT_TIMESTAMP),</v>
      </c>
    </row>
    <row r="187" spans="1:19" x14ac:dyDescent="0.25">
      <c r="A187" s="1" t="s">
        <v>2318</v>
      </c>
      <c r="B187" s="1" t="s">
        <v>2328</v>
      </c>
      <c r="C187" s="1" t="s">
        <v>1125</v>
      </c>
      <c r="D187" s="1" t="s">
        <v>2395</v>
      </c>
      <c r="E187" s="1" t="s">
        <v>1215</v>
      </c>
      <c r="F187" t="s">
        <v>1236</v>
      </c>
      <c r="G187" s="1" t="s">
        <v>2405</v>
      </c>
      <c r="H187" s="1" t="s">
        <v>3895</v>
      </c>
      <c r="I187" s="1" t="s">
        <v>2478</v>
      </c>
      <c r="J187" s="1" t="s">
        <v>2974</v>
      </c>
      <c r="K187" s="5">
        <v>346</v>
      </c>
      <c r="L187" s="1" t="s">
        <v>2715</v>
      </c>
      <c r="M187" s="5">
        <v>2003</v>
      </c>
      <c r="N187" s="5">
        <v>1500</v>
      </c>
      <c r="O187" s="1" t="s">
        <v>3213</v>
      </c>
      <c r="P187" s="1" t="s">
        <v>3213</v>
      </c>
      <c r="Q187" s="5">
        <v>2</v>
      </c>
      <c r="R187" s="5">
        <v>5084474</v>
      </c>
      <c r="S187" s="23" t="str">
        <f t="shared" si="2"/>
        <v>((asociadoId = '5084474'), (tipoVehiculo = 'AUTOMÓVIL'), (tipoReferenciaVehiculo = 'LANOS SA'), (tipoMarcaVehiculo = 'DAEWOO'), (tipoCarroseriaVehiculo = UPPER('Sedán')), (tipoColorVehiculo = 'BLANCO VERDE'), (tipoCombustibleVehiculo = 'GASOLINA'), (tipoModalidadVehiculo = 'INTERMUNICIPAL'), (agencia = 'AGENCIA TERMINAL '),'A','2011-08-31','346','XVM170','2003','1500','KLATF69YE3B738317','KLATF69YE3B738317','2', CURRENT_TIMESTAMP, CURRENT_TIMESTAMP),</v>
      </c>
    </row>
    <row r="188" spans="1:19" x14ac:dyDescent="0.25">
      <c r="A188" s="1" t="s">
        <v>2318</v>
      </c>
      <c r="B188" s="1" t="s">
        <v>1181</v>
      </c>
      <c r="C188" s="1" t="s">
        <v>1124</v>
      </c>
      <c r="D188" s="1" t="s">
        <v>2396</v>
      </c>
      <c r="E188" s="1" t="s">
        <v>1216</v>
      </c>
      <c r="F188" t="s">
        <v>1236</v>
      </c>
      <c r="G188" s="1" t="s">
        <v>2406</v>
      </c>
      <c r="H188" s="1" t="s">
        <v>3896</v>
      </c>
      <c r="I188" s="1" t="s">
        <v>2581</v>
      </c>
      <c r="J188" s="1" t="s">
        <v>3081</v>
      </c>
      <c r="K188" s="5">
        <v>530</v>
      </c>
      <c r="L188" s="1" t="s">
        <v>2831</v>
      </c>
      <c r="M188" s="5">
        <v>2012</v>
      </c>
      <c r="N188" s="5">
        <v>1000</v>
      </c>
      <c r="O188" s="1" t="s">
        <v>3327</v>
      </c>
      <c r="P188" s="1" t="s">
        <v>3327</v>
      </c>
      <c r="Q188" s="5">
        <v>2</v>
      </c>
      <c r="R188" s="5">
        <v>88142429</v>
      </c>
      <c r="S188" s="23" t="str">
        <f t="shared" si="2"/>
        <v>((asociadoId = '88142429'), (tipoVehiculo = 'AUTOMÓVIL'), (tipoReferenciaVehiculo = 'ATOS PRIME GL'), (tipoMarcaVehiculo = 'HYUNDAI'), (tipoCarroseriaVehiculo = UPPER('Hatch-Back')), (tipoColorVehiculo = 'AMARILLO'), (tipoCombustibleVehiculo = 'GASOLINA'), (tipoModalidadVehiculo = 'URBANO'), (agencia = 'AGENCIA CENTRO'),'A','2011-07-19','530','UUA726','2012','1000','MALAB51GACM629248','MALAB51GACM629248','2', CURRENT_TIMESTAMP, CURRENT_TIMESTAMP),</v>
      </c>
    </row>
    <row r="189" spans="1:19" x14ac:dyDescent="0.25">
      <c r="A189" s="1" t="s">
        <v>2318</v>
      </c>
      <c r="B189" s="1" t="s">
        <v>1189</v>
      </c>
      <c r="C189" s="1" t="s">
        <v>1123</v>
      </c>
      <c r="D189" s="1" t="s">
        <v>2396</v>
      </c>
      <c r="E189" s="1" t="s">
        <v>1218</v>
      </c>
      <c r="F189" t="s">
        <v>1236</v>
      </c>
      <c r="G189" s="1" t="s">
        <v>2406</v>
      </c>
      <c r="H189" s="1" t="s">
        <v>3896</v>
      </c>
      <c r="I189" s="1" t="s">
        <v>2558</v>
      </c>
      <c r="J189" s="1" t="s">
        <v>3088</v>
      </c>
      <c r="K189" s="5">
        <v>537</v>
      </c>
      <c r="L189" s="1" t="s">
        <v>2838</v>
      </c>
      <c r="M189" s="5">
        <v>2016</v>
      </c>
      <c r="N189" s="5">
        <v>1149</v>
      </c>
      <c r="O189" s="1" t="s">
        <v>3334</v>
      </c>
      <c r="P189" s="1"/>
      <c r="Q189" s="5">
        <v>1</v>
      </c>
      <c r="R189" s="5">
        <v>88142429</v>
      </c>
      <c r="S189" s="23" t="str">
        <f t="shared" si="2"/>
        <v>((asociadoId = '88142429'), (tipoVehiculo = 'AUTOMÓVIL'), (tipoReferenciaVehiculo = 'CLIO EXPRESS'), (tipoMarcaVehiculo = 'RENAULT'), (tipoCarroseriaVehiculo = UPPER('Hatch-Back')), (tipoColorVehiculo = 'AMARILLO LIMA'), (tipoCombustibleVehiculo = 'GASOLINA'), (tipoModalidadVehiculo = 'URBANO'), (agencia = 'AGENCIA CENTRO'),'A','2022-02-07','537','TFT123','2016','1149','9FBBB8305GM238991','','1', CURRENT_TIMESTAMP, CURRENT_TIMESTAMP),</v>
      </c>
    </row>
    <row r="190" spans="1:19" x14ac:dyDescent="0.25">
      <c r="A190" s="1" t="s">
        <v>2317</v>
      </c>
      <c r="B190" s="1" t="s">
        <v>1175</v>
      </c>
      <c r="C190" s="1" t="s">
        <v>1120</v>
      </c>
      <c r="D190" s="1" t="s">
        <v>2394</v>
      </c>
      <c r="E190" s="1" t="s">
        <v>1210</v>
      </c>
      <c r="F190" t="s">
        <v>1235</v>
      </c>
      <c r="G190" s="1" t="s">
        <v>2404</v>
      </c>
      <c r="H190" s="1" t="s">
        <v>3896</v>
      </c>
      <c r="I190" s="1" t="s">
        <v>2409</v>
      </c>
      <c r="J190" s="1" t="s">
        <v>2901</v>
      </c>
      <c r="K190" s="5">
        <v>101</v>
      </c>
      <c r="L190" s="1" t="s">
        <v>2642</v>
      </c>
      <c r="M190" s="5">
        <v>2013</v>
      </c>
      <c r="N190" s="5">
        <v>2953</v>
      </c>
      <c r="O190" s="1" t="s">
        <v>3140</v>
      </c>
      <c r="P190" s="1" t="s">
        <v>3140</v>
      </c>
      <c r="Q190" s="5">
        <v>2</v>
      </c>
      <c r="R190" s="5">
        <v>5488073</v>
      </c>
      <c r="S190" s="23" t="str">
        <f t="shared" si="2"/>
        <v>((asociadoId = '5488073'), (tipoVehiculo = 'MICROBUS'), (tipoReferenciaVehiculo = 'URVAN'), (tipoMarcaVehiculo = 'NISSAN'), (tipoCarroseriaVehiculo = UPPER('Cerrado')), (tipoColorVehiculo = 'BLANCO'), (tipoCombustibleVehiculo = 'ACPM'), (tipoModalidadVehiculo = 'COLECTIVO'), (agencia = 'AGENCIA CENTRO'),'A','2013-03-18','101','TFS962','2013','2953','JN1MG4E25Z0797890','JN1MG4E25Z0797890','2', CURRENT_TIMESTAMP, CURRENT_TIMESTAMP),</v>
      </c>
    </row>
    <row r="191" spans="1:19" x14ac:dyDescent="0.25">
      <c r="A191" s="1" t="s">
        <v>2316</v>
      </c>
      <c r="B191" s="1">
        <v>4700</v>
      </c>
      <c r="C191" s="1" t="s">
        <v>1136</v>
      </c>
      <c r="D191" s="1" t="s">
        <v>2394</v>
      </c>
      <c r="E191" s="1" t="s">
        <v>1215</v>
      </c>
      <c r="F191" t="s">
        <v>1235</v>
      </c>
      <c r="G191" s="1" t="s">
        <v>2405</v>
      </c>
      <c r="H191" s="1" t="s">
        <v>3894</v>
      </c>
      <c r="I191" s="1" t="s">
        <v>2638</v>
      </c>
      <c r="J191" s="5" t="s">
        <v>3138</v>
      </c>
      <c r="K191" s="5">
        <v>909</v>
      </c>
      <c r="L191" s="1" t="s">
        <v>2899</v>
      </c>
      <c r="M191" s="5">
        <v>1996</v>
      </c>
      <c r="N191" s="5">
        <v>4700</v>
      </c>
      <c r="O191" s="1" t="s">
        <v>3389</v>
      </c>
      <c r="P191" s="1" t="s">
        <v>3389</v>
      </c>
      <c r="Q191" s="5">
        <v>2</v>
      </c>
      <c r="R191" s="5">
        <v>5488073</v>
      </c>
      <c r="S191" s="23" t="str">
        <f t="shared" si="2"/>
        <v>((asociadoId = '5488073'), (tipoVehiculo = 'BUS'), (tipoReferenciaVehiculo = '4700'), (tipoMarcaVehiculo = 'INTERNATIONAL'), (tipoCarroseriaVehiculo = UPPER('Cerrado')), (tipoColorVehiculo = 'BLANCO VERDE'), (tipoCombustibleVehiculo = 'ACPM'), (tipoModalidadVehiculo = 'INTERMUNICIPAL'), (agencia = 'AGENCIA MERCADO'),'A','2010-10-13','909','XHB315','1996','4700','TH224269','TH224269','2', CURRENT_TIMESTAMP, CURRENT_TIMESTAMP),</v>
      </c>
    </row>
    <row r="192" spans="1:19" x14ac:dyDescent="0.25">
      <c r="A192" s="1" t="s">
        <v>2319</v>
      </c>
      <c r="B192" s="1" t="s">
        <v>2336</v>
      </c>
      <c r="C192" s="1" t="s">
        <v>1124</v>
      </c>
      <c r="D192" s="1" t="s">
        <v>2399</v>
      </c>
      <c r="E192" s="1" t="s">
        <v>1222</v>
      </c>
      <c r="F192" t="s">
        <v>1235</v>
      </c>
      <c r="G192" s="1" t="s">
        <v>2405</v>
      </c>
      <c r="H192" s="1" t="s">
        <v>3894</v>
      </c>
      <c r="I192" s="1" t="s">
        <v>2628</v>
      </c>
      <c r="J192" s="5" t="s">
        <v>3127</v>
      </c>
      <c r="K192" s="5">
        <v>415</v>
      </c>
      <c r="L192" s="1" t="s">
        <v>2886</v>
      </c>
      <c r="M192" s="5">
        <v>2007</v>
      </c>
      <c r="N192" s="5">
        <v>2476</v>
      </c>
      <c r="O192" s="1" t="s">
        <v>3378</v>
      </c>
      <c r="P192" s="1" t="s">
        <v>3378</v>
      </c>
      <c r="Q192" s="5">
        <v>2</v>
      </c>
      <c r="R192" s="5">
        <v>13175238</v>
      </c>
      <c r="S192" s="23" t="str">
        <f t="shared" si="2"/>
        <v>((asociadoId = '13175238'), (tipoVehiculo = 'CAMIONETA'), (tipoReferenciaVehiculo = 'STAREX PANEL'), (tipoMarcaVehiculo = 'HYUNDAI'), (tipoCarroseriaVehiculo = UPPER('Stat-Wagon')), (tipoColorVehiculo = 'AMARILLO BLANCO VERDE'), (tipoCombustibleVehiculo = 'ACPM'), (tipoModalidadVehiculo = 'INTERMUNICIPAL'), (agencia = 'AGENCIA MERCADO'),'A','2009-09-15','415','XVU241','2007','2476','KMJWWH7HP7U752522','KMJWWH7HP7U752522','2', CURRENT_TIMESTAMP, CURRENT_TIMESTAMP),</v>
      </c>
    </row>
    <row r="193" spans="1:19" x14ac:dyDescent="0.25">
      <c r="A193" s="1" t="s">
        <v>2317</v>
      </c>
      <c r="B193" s="1" t="s">
        <v>2381</v>
      </c>
      <c r="C193" s="1" t="s">
        <v>1124</v>
      </c>
      <c r="D193" s="1" t="s">
        <v>2394</v>
      </c>
      <c r="E193" s="1" t="s">
        <v>1227</v>
      </c>
      <c r="F193" t="s">
        <v>1236</v>
      </c>
      <c r="G193" s="1" t="s">
        <v>2403</v>
      </c>
      <c r="H193" s="23" t="s">
        <v>3893</v>
      </c>
      <c r="I193" s="1" t="s">
        <v>2631</v>
      </c>
      <c r="J193" s="1" t="s">
        <v>3131</v>
      </c>
      <c r="K193" s="5">
        <v>477</v>
      </c>
      <c r="L193" s="1" t="s">
        <v>2891</v>
      </c>
      <c r="M193" s="5">
        <v>1995</v>
      </c>
      <c r="N193" s="5">
        <v>2351</v>
      </c>
      <c r="O193" s="1" t="s">
        <v>3383</v>
      </c>
      <c r="P193" s="1" t="s">
        <v>3383</v>
      </c>
      <c r="Q193" s="5">
        <v>2</v>
      </c>
      <c r="R193" s="5">
        <v>13175238</v>
      </c>
      <c r="S193" s="23" t="str">
        <f t="shared" si="2"/>
        <v>((asociadoId = '13175238'), (tipoVehiculo = 'MICROBUS'), (tipoReferenciaVehiculo = 'GRACE SALON'), (tipoMarcaVehiculo = 'HYUNDAI'), (tipoCarroseriaVehiculo = UPPER('Cerrado')), (tipoColorVehiculo = 'BLANCO POLAR'), (tipoCombustibleVehiculo = 'GASOLINA'), (tipoModalidadVehiculo = 'ESPECIAL'), (agencia = 'AGENCIA PRINCIPAL'),'A','2008-01-09','477','BFU998','1995','2351','KMJFD37GPU130466','KMJFD37GPU130466','2', CURRENT_TIMESTAMP, CURRENT_TIMESTAMP),</v>
      </c>
    </row>
    <row r="194" spans="1:19" x14ac:dyDescent="0.25">
      <c r="A194" s="1" t="s">
        <v>2318</v>
      </c>
      <c r="B194" s="1" t="s">
        <v>2356</v>
      </c>
      <c r="C194" s="1" t="s">
        <v>1124</v>
      </c>
      <c r="D194" s="1" t="s">
        <v>2395</v>
      </c>
      <c r="E194" s="1" t="s">
        <v>1216</v>
      </c>
      <c r="F194" t="s">
        <v>1236</v>
      </c>
      <c r="G194" s="1" t="s">
        <v>2406</v>
      </c>
      <c r="H194" s="1" t="s">
        <v>3896</v>
      </c>
      <c r="I194" s="1" t="s">
        <v>2561</v>
      </c>
      <c r="J194" s="1" t="s">
        <v>3057</v>
      </c>
      <c r="K194" s="5">
        <v>505</v>
      </c>
      <c r="L194" s="1" t="s">
        <v>2807</v>
      </c>
      <c r="M194" s="5">
        <v>2003</v>
      </c>
      <c r="N194" s="5">
        <v>1500</v>
      </c>
      <c r="O194" s="1" t="s">
        <v>3303</v>
      </c>
      <c r="P194" s="1" t="s">
        <v>3303</v>
      </c>
      <c r="Q194" s="5">
        <v>2</v>
      </c>
      <c r="R194" s="5">
        <v>37312127</v>
      </c>
      <c r="S194" s="23" t="str">
        <f t="shared" si="2"/>
        <v>((asociadoId = '37312127'), (tipoVehiculo = 'AUTOMÓVIL'), (tipoReferenciaVehiculo = 'ACCENT GL'), (tipoMarcaVehiculo = 'HYUNDAI'), (tipoCarroseriaVehiculo = UPPER('Sedán')), (tipoColorVehiculo = 'AMARILLO'), (tipoCombustibleVehiculo = 'GASOLINA'), (tipoModalidadVehiculo = 'URBANO'), (agencia = 'AGENCIA CENTRO'),'A','2002-08-06','505','UUA571','2003','1500','KMHCG51GP3U169399','KMHCG51GP3U169399','2', CURRENT_TIMESTAMP, CURRENT_TIMESTAMP),</v>
      </c>
    </row>
    <row r="195" spans="1:19" x14ac:dyDescent="0.25">
      <c r="A195" s="1" t="s">
        <v>2319</v>
      </c>
      <c r="B195" s="1" t="s">
        <v>1180</v>
      </c>
      <c r="C195" s="1" t="s">
        <v>1123</v>
      </c>
      <c r="D195" s="1" t="s">
        <v>2397</v>
      </c>
      <c r="E195" s="1" t="s">
        <v>1223</v>
      </c>
      <c r="F195" t="s">
        <v>1235</v>
      </c>
      <c r="G195" s="1" t="s">
        <v>2405</v>
      </c>
      <c r="H195" s="1" t="s">
        <v>3894</v>
      </c>
      <c r="I195" s="1" t="s">
        <v>2510</v>
      </c>
      <c r="J195" s="1" t="s">
        <v>3010</v>
      </c>
      <c r="K195" s="5">
        <v>433</v>
      </c>
      <c r="L195" s="1" t="s">
        <v>2752</v>
      </c>
      <c r="M195" s="5">
        <v>2016</v>
      </c>
      <c r="N195" s="5">
        <v>1598</v>
      </c>
      <c r="O195" s="1" t="s">
        <v>3250</v>
      </c>
      <c r="P195" s="1" t="s">
        <v>3250</v>
      </c>
      <c r="Q195" s="5">
        <v>2</v>
      </c>
      <c r="R195" s="5">
        <v>37318686</v>
      </c>
      <c r="S195" s="23" t="str">
        <f t="shared" ref="S195:S258" si="3">"((asociadoId = '"&amp;R195&amp;"'), (tipoVehiculo = '"&amp;A195&amp;"'), (tipoReferenciaVehiculo = '"&amp;B195&amp;"'), (tipoMarcaVehiculo = '"&amp;C195&amp;"'), (tipoCarroseriaVehiculo = UPPER('"&amp;D195&amp;"')), (tipoColorVehiculo = '"&amp;E195&amp;"'), (tipoCombustibleVehiculo = '"&amp;F195&amp;"'), (tipoModalidadVehiculo = '"&amp;G195&amp;"'), (agencia = '"&amp;H195&amp;"'),'A','"&amp;I195&amp;"','"&amp;K195&amp;"','"&amp;L195&amp;"','"&amp;M195&amp;"','"&amp;N195&amp;"','"&amp;O195&amp;"','"&amp;P195&amp;"','"&amp;Q195&amp;"', CURRENT_TIMESTAMP, CURRENT_TIMESTAMP),"</f>
        <v>((asociadoId = '37318686'), (tipoVehiculo = 'CAMIONETA'), (tipoReferenciaVehiculo = 'TRAFIC'), (tipoMarcaVehiculo = 'RENAULT'), (tipoCarroseriaVehiculo = UPPER('Van')), (tipoColorVehiculo = 'BLANCO GLACIAL'), (tipoCombustibleVehiculo = 'ACPM'), (tipoModalidadVehiculo = 'INTERMUNICIPAL'), (agencia = 'AGENCIA MERCADO'),'A','2015-11-10','433','WDM590','2016','1598','VF10FL216GS831769','VF10FL216GS831769','2', CURRENT_TIMESTAMP, CURRENT_TIMESTAMP),</v>
      </c>
    </row>
    <row r="196" spans="1:19" x14ac:dyDescent="0.25">
      <c r="A196" s="1" t="s">
        <v>2319</v>
      </c>
      <c r="B196" s="1" t="s">
        <v>2338</v>
      </c>
      <c r="C196" s="1" t="s">
        <v>1121</v>
      </c>
      <c r="D196" s="1" t="s">
        <v>2397</v>
      </c>
      <c r="E196" s="1" t="s">
        <v>1215</v>
      </c>
      <c r="F196" t="s">
        <v>1236</v>
      </c>
      <c r="G196" s="1" t="s">
        <v>2405</v>
      </c>
      <c r="H196" s="1" t="s">
        <v>3894</v>
      </c>
      <c r="I196" s="1" t="s">
        <v>2503</v>
      </c>
      <c r="J196" s="1" t="s">
        <v>3002</v>
      </c>
      <c r="K196" s="5">
        <v>425</v>
      </c>
      <c r="L196" s="1" t="s">
        <v>2744</v>
      </c>
      <c r="M196" s="5">
        <v>2014</v>
      </c>
      <c r="N196" s="5">
        <v>1206</v>
      </c>
      <c r="O196" s="1" t="s">
        <v>3242</v>
      </c>
      <c r="P196" s="1" t="s">
        <v>3242</v>
      </c>
      <c r="Q196" s="5">
        <v>2</v>
      </c>
      <c r="R196" s="5">
        <v>88183016</v>
      </c>
      <c r="S196" s="23" t="str">
        <f t="shared" si="3"/>
        <v>((asociadoId = '88183016'), (tipoVehiculo = 'CAMIONETA'), (tipoReferenciaVehiculo = 'N300'), (tipoMarcaVehiculo = 'CHEVROLET'), (tipoCarroseriaVehiculo = UPPER('Van')), (tipoColorVehiculo = 'BLANCO VERDE'), (tipoCombustibleVehiculo = 'GASOLINA'), (tipoModalidadVehiculo = 'INTERMUNICIPAL'), (agencia = 'AGENCIA MERCADO'),'A','2014-05-13','425','TFT042','2014','1206','LZWACAGA1E6005970','LZWACAGA1E6005970','2', CURRENT_TIMESTAMP, CURRENT_TIMESTAMP),</v>
      </c>
    </row>
    <row r="197" spans="1:19" x14ac:dyDescent="0.25">
      <c r="A197" s="1" t="s">
        <v>2317</v>
      </c>
      <c r="B197" s="1" t="s">
        <v>2379</v>
      </c>
      <c r="C197" s="1" t="s">
        <v>1124</v>
      </c>
      <c r="D197" s="1" t="s">
        <v>2394</v>
      </c>
      <c r="E197" s="1" t="s">
        <v>1210</v>
      </c>
      <c r="F197" t="s">
        <v>1236</v>
      </c>
      <c r="G197" s="1" t="s">
        <v>2403</v>
      </c>
      <c r="H197" s="23" t="s">
        <v>3893</v>
      </c>
      <c r="I197" s="1" t="s">
        <v>2630</v>
      </c>
      <c r="J197" s="5" t="s">
        <v>3129</v>
      </c>
      <c r="K197" s="5">
        <v>475</v>
      </c>
      <c r="L197" s="1" t="s">
        <v>2889</v>
      </c>
      <c r="M197" s="5">
        <v>1996</v>
      </c>
      <c r="N197" s="5">
        <v>2351</v>
      </c>
      <c r="O197" s="1" t="s">
        <v>3381</v>
      </c>
      <c r="P197" s="1" t="s">
        <v>3381</v>
      </c>
      <c r="Q197" s="5">
        <v>2</v>
      </c>
      <c r="R197" s="5">
        <v>37316996</v>
      </c>
      <c r="S197" s="23" t="str">
        <f t="shared" si="3"/>
        <v>((asociadoId = '37316996'), (tipoVehiculo = 'MICROBUS'), (tipoReferenciaVehiculo = 'GRACE MT 240000'), (tipoMarcaVehiculo = 'HYUNDAI'), (tipoCarroseriaVehiculo = UPPER('Cerrado')), (tipoColorVehiculo = 'BLANCO'), (tipoCombustibleVehiculo = 'GASOLINA'), (tipoModalidadVehiculo = 'ESPECIAL'), (agencia = 'AGENCIA PRINCIPAL'),'A','2007-01-12','475','QGP056','1996','2351','KMJFD27GPTU238906','KMJFD27GPTU238906','2', CURRENT_TIMESTAMP, CURRENT_TIMESTAMP),</v>
      </c>
    </row>
    <row r="198" spans="1:19" x14ac:dyDescent="0.25">
      <c r="A198" s="1" t="s">
        <v>2318</v>
      </c>
      <c r="B198" s="1" t="s">
        <v>2325</v>
      </c>
      <c r="C198" s="1" t="s">
        <v>1121</v>
      </c>
      <c r="D198" s="1" t="s">
        <v>2395</v>
      </c>
      <c r="E198" s="1" t="s">
        <v>1215</v>
      </c>
      <c r="F198" t="s">
        <v>1236</v>
      </c>
      <c r="G198" s="1" t="s">
        <v>2404</v>
      </c>
      <c r="H198" s="1" t="s">
        <v>3896</v>
      </c>
      <c r="I198" s="1" t="s">
        <v>2458</v>
      </c>
      <c r="J198" s="1" t="s">
        <v>2953</v>
      </c>
      <c r="K198" s="5">
        <v>226</v>
      </c>
      <c r="L198" s="1" t="s">
        <v>2694</v>
      </c>
      <c r="M198" s="5">
        <v>2014</v>
      </c>
      <c r="N198" s="5">
        <v>1796</v>
      </c>
      <c r="O198" s="1" t="s">
        <v>3192</v>
      </c>
      <c r="P198" s="1" t="s">
        <v>3192</v>
      </c>
      <c r="Q198" s="5">
        <v>2</v>
      </c>
      <c r="R198" s="5">
        <v>88142712</v>
      </c>
      <c r="S198" s="23" t="str">
        <f t="shared" si="3"/>
        <v>((asociadoId = '88142712'), (tipoVehiculo = 'AUTOMÓVIL'), (tipoReferenciaVehiculo = 'COBALT'), (tipoMarcaVehiculo = 'CHEVROLET'), (tipoCarroseriaVehiculo = UPPER('Sedán')), (tipoColorVehiculo = 'BLANCO VERDE'), (tipoCombustibleVehiculo = 'GASOLINA'), (tipoModalidadVehiculo = 'COLECTIVO'), (agencia = 'AGENCIA CENTRO'),'A','2015-02-27','226','TFT091','2014','1796','9GAJC6911EB048297','9GAJC6911EB048297','2', CURRENT_TIMESTAMP, CURRENT_TIMESTAMP),</v>
      </c>
    </row>
    <row r="199" spans="1:19" x14ac:dyDescent="0.25">
      <c r="A199" s="1" t="s">
        <v>2319</v>
      </c>
      <c r="B199" s="1" t="s">
        <v>2349</v>
      </c>
      <c r="C199" s="1" t="s">
        <v>1126</v>
      </c>
      <c r="D199" s="1" t="s">
        <v>2394</v>
      </c>
      <c r="E199" s="1" t="s">
        <v>1210</v>
      </c>
      <c r="F199" t="s">
        <v>1235</v>
      </c>
      <c r="G199" s="1" t="s">
        <v>2405</v>
      </c>
      <c r="H199" s="1" t="s">
        <v>3894</v>
      </c>
      <c r="I199" s="1" t="s">
        <v>2541</v>
      </c>
      <c r="J199" s="5" t="s">
        <v>2785</v>
      </c>
      <c r="K199" s="5">
        <v>468</v>
      </c>
      <c r="L199" s="1" t="s">
        <v>2785</v>
      </c>
      <c r="M199" s="5">
        <v>1995</v>
      </c>
      <c r="N199" s="5">
        <v>5200</v>
      </c>
      <c r="O199" s="1">
        <v>0</v>
      </c>
      <c r="P199" s="1" t="s">
        <v>3391</v>
      </c>
      <c r="Q199" s="5">
        <v>0</v>
      </c>
      <c r="R199" s="5">
        <v>88282245</v>
      </c>
      <c r="S199" s="23" t="str">
        <f t="shared" si="3"/>
        <v>((asociadoId = '88282245'), (tipoVehiculo = 'CAMIONETA'), (tipoReferenciaVehiculo = 'CERRADA'), (tipoMarcaVehiculo = 'FORD'), (tipoCarroseriaVehiculo = UPPER('Cerrado')), (tipoColorVehiculo = 'BLANCO'), (tipoCombustibleVehiculo = 'ACPM'), (tipoModalidadVehiculo = 'INTERMUNICIPAL'), (agencia = 'AGENCIA MERCADO'),'A','2021-02-03','468','UUA412','1995','5200','0','1FTJS34H4SHB08416','0', CURRENT_TIMESTAMP, CURRENT_TIMESTAMP),</v>
      </c>
    </row>
    <row r="200" spans="1:19" x14ac:dyDescent="0.25">
      <c r="A200" s="1" t="s">
        <v>2316</v>
      </c>
      <c r="B200" s="1">
        <v>4700</v>
      </c>
      <c r="C200" s="1" t="s">
        <v>1136</v>
      </c>
      <c r="D200" s="1" t="s">
        <v>2394</v>
      </c>
      <c r="E200" s="1" t="s">
        <v>1215</v>
      </c>
      <c r="F200" t="s">
        <v>1235</v>
      </c>
      <c r="G200" s="1" t="s">
        <v>2405</v>
      </c>
      <c r="H200" s="1" t="s">
        <v>3894</v>
      </c>
      <c r="I200" s="1" t="s">
        <v>2600</v>
      </c>
      <c r="J200" s="5" t="s">
        <v>3102</v>
      </c>
      <c r="K200" s="5">
        <v>910</v>
      </c>
      <c r="L200" s="1" t="s">
        <v>2855</v>
      </c>
      <c r="M200" s="5">
        <v>1994</v>
      </c>
      <c r="N200" s="5">
        <v>4700</v>
      </c>
      <c r="O200" s="1" t="s">
        <v>3348</v>
      </c>
      <c r="P200" s="1" t="s">
        <v>3348</v>
      </c>
      <c r="Q200" s="5">
        <v>2</v>
      </c>
      <c r="R200" s="5">
        <v>88282245</v>
      </c>
      <c r="S200" s="23" t="str">
        <f t="shared" si="3"/>
        <v>((asociadoId = '88282245'), (tipoVehiculo = 'BUS'), (tipoReferenciaVehiculo = '4700'), (tipoMarcaVehiculo = 'INTERNATIONAL'), (tipoCarroseriaVehiculo = UPPER('Cerrado')), (tipoColorVehiculo = 'BLANCO VERDE'), (tipoCombustibleVehiculo = 'ACPM'), (tipoModalidadVehiculo = 'INTERMUNICIPAL'), (agencia = 'AGENCIA MERCADO'),'A','2009-10-02','910','SUC719','1994','4700','RH561187','RH561187','2', CURRENT_TIMESTAMP, CURRENT_TIMESTAMP),</v>
      </c>
    </row>
    <row r="201" spans="1:19" x14ac:dyDescent="0.25">
      <c r="A201" s="1" t="s">
        <v>2318</v>
      </c>
      <c r="B201" s="1" t="s">
        <v>1191</v>
      </c>
      <c r="C201" s="1" t="s">
        <v>1121</v>
      </c>
      <c r="D201" s="1" t="s">
        <v>2395</v>
      </c>
      <c r="E201" s="1" t="s">
        <v>1216</v>
      </c>
      <c r="F201" t="s">
        <v>1236</v>
      </c>
      <c r="G201" s="1" t="s">
        <v>2406</v>
      </c>
      <c r="H201" s="1" t="s">
        <v>3896</v>
      </c>
      <c r="I201" s="1" t="s">
        <v>2579</v>
      </c>
      <c r="J201" s="1" t="s">
        <v>3079</v>
      </c>
      <c r="K201" s="5">
        <v>528</v>
      </c>
      <c r="L201" s="1" t="s">
        <v>2829</v>
      </c>
      <c r="M201" s="5">
        <v>2008</v>
      </c>
      <c r="N201" s="5">
        <v>1000</v>
      </c>
      <c r="O201" s="1" t="s">
        <v>3325</v>
      </c>
      <c r="P201" s="1" t="s">
        <v>3325</v>
      </c>
      <c r="Q201" s="5">
        <v>2</v>
      </c>
      <c r="R201" s="5">
        <v>37320218</v>
      </c>
      <c r="S201" s="23" t="str">
        <f t="shared" si="3"/>
        <v>((asociadoId = '37320218'), (tipoVehiculo = 'AUTOMÓVIL'), (tipoReferenciaVehiculo = 'SPARK'), (tipoMarcaVehiculo = 'CHEVROLET'), (tipoCarroseriaVehiculo = UPPER('Sedán')), (tipoColorVehiculo = 'AMARILLO'), (tipoCombustibleVehiculo = 'GASOLINA'), (tipoModalidadVehiculo = 'URBANO'), (agencia = 'AGENCIA CENTRO'),'A','2009-02-16','528','UUA655','2008','1000','9GAMM61048B018308','9GAMM61048B018308','2', CURRENT_TIMESTAMP, CURRENT_TIMESTAMP),</v>
      </c>
    </row>
    <row r="202" spans="1:19" x14ac:dyDescent="0.25">
      <c r="A202" s="1" t="s">
        <v>2318</v>
      </c>
      <c r="B202" s="1" t="s">
        <v>1181</v>
      </c>
      <c r="C202" s="1" t="s">
        <v>1124</v>
      </c>
      <c r="D202" s="1" t="s">
        <v>2396</v>
      </c>
      <c r="E202" s="1" t="s">
        <v>1216</v>
      </c>
      <c r="F202" t="s">
        <v>1236</v>
      </c>
      <c r="G202" s="1" t="s">
        <v>2406</v>
      </c>
      <c r="H202" s="1" t="s">
        <v>3896</v>
      </c>
      <c r="I202" s="1" t="s">
        <v>2574</v>
      </c>
      <c r="J202" s="1" t="s">
        <v>3074</v>
      </c>
      <c r="K202" s="5">
        <v>523</v>
      </c>
      <c r="L202" s="1" t="s">
        <v>2824</v>
      </c>
      <c r="M202" s="5">
        <v>2011</v>
      </c>
      <c r="N202" s="5">
        <v>1000</v>
      </c>
      <c r="O202" s="1" t="s">
        <v>3320</v>
      </c>
      <c r="P202" s="1" t="s">
        <v>3320</v>
      </c>
      <c r="Q202" s="5">
        <v>2</v>
      </c>
      <c r="R202" s="5">
        <v>37319698</v>
      </c>
      <c r="S202" s="23" t="str">
        <f t="shared" si="3"/>
        <v>((asociadoId = '37319698'), (tipoVehiculo = 'AUTOMÓVIL'), (tipoReferenciaVehiculo = 'ATOS PRIME GL'), (tipoMarcaVehiculo = 'HYUNDAI'), (tipoCarroseriaVehiculo = UPPER('Hatch-Back')), (tipoColorVehiculo = 'AMARILLO'), (tipoCombustibleVehiculo = 'GASOLINA'), (tipoModalidadVehiculo = 'URBANO'), (agencia = 'AGENCIA CENTRO'),'A','2011-03-03','523','UUA713','2011','1000','MALAB51GABM602522','MALAB51GABM602522','2', CURRENT_TIMESTAMP, CURRENT_TIMESTAMP),</v>
      </c>
    </row>
    <row r="203" spans="1:19" x14ac:dyDescent="0.25">
      <c r="A203" s="1" t="s">
        <v>2319</v>
      </c>
      <c r="B203" s="1" t="s">
        <v>1175</v>
      </c>
      <c r="C203" s="1" t="s">
        <v>1120</v>
      </c>
      <c r="D203" s="1" t="s">
        <v>2399</v>
      </c>
      <c r="E203" s="1" t="s">
        <v>1221</v>
      </c>
      <c r="F203" t="s">
        <v>1235</v>
      </c>
      <c r="G203" s="1" t="s">
        <v>2405</v>
      </c>
      <c r="H203" s="1" t="s">
        <v>3894</v>
      </c>
      <c r="I203" s="1" t="s">
        <v>2490</v>
      </c>
      <c r="J203" s="5" t="s">
        <v>2986</v>
      </c>
      <c r="K203" s="5">
        <v>406</v>
      </c>
      <c r="L203" s="1" t="s">
        <v>2728</v>
      </c>
      <c r="M203" s="5">
        <v>2008</v>
      </c>
      <c r="N203" s="5">
        <v>3000</v>
      </c>
      <c r="O203" s="1" t="s">
        <v>3226</v>
      </c>
      <c r="P203" s="1" t="s">
        <v>3226</v>
      </c>
      <c r="Q203" s="5">
        <v>2</v>
      </c>
      <c r="R203" s="5">
        <v>37170385</v>
      </c>
      <c r="S203" s="23" t="str">
        <f t="shared" si="3"/>
        <v>((asociadoId = '37170385'), (tipoVehiculo = 'CAMIONETA'), (tipoReferenciaVehiculo = 'URVAN'), (tipoMarcaVehiculo = 'NISSAN'), (tipoCarroseriaVehiculo = UPPER('Stat-Wagon')), (tipoColorVehiculo = 'BLANCO VERDE AMARILLO'), (tipoCombustibleVehiculo = 'ACPM'), (tipoModalidadVehiculo = 'INTERMUNICIPAL'), (agencia = 'AGENCIA MERCADO'),'A','2016-08-18','406','UZC177','2008','3000','JN1MG4E25Z0780669','JN1MG4E25Z0780669','2', CURRENT_TIMESTAMP, CURRENT_TIMESTAMP),</v>
      </c>
    </row>
    <row r="204" spans="1:19" x14ac:dyDescent="0.25">
      <c r="A204" s="1" t="s">
        <v>2318</v>
      </c>
      <c r="B204" s="1" t="s">
        <v>1191</v>
      </c>
      <c r="C204" s="1" t="s">
        <v>1121</v>
      </c>
      <c r="D204" s="1" t="s">
        <v>2395</v>
      </c>
      <c r="E204" s="1" t="s">
        <v>1216</v>
      </c>
      <c r="F204" s="1" t="s">
        <v>1236</v>
      </c>
      <c r="G204" s="1" t="s">
        <v>2406</v>
      </c>
      <c r="H204" s="1" t="s">
        <v>3896</v>
      </c>
      <c r="I204" s="1" t="s">
        <v>2558</v>
      </c>
      <c r="J204" s="1" t="s">
        <v>3054</v>
      </c>
      <c r="K204" s="5">
        <v>502</v>
      </c>
      <c r="L204" s="1" t="s">
        <v>2804</v>
      </c>
      <c r="M204" s="5">
        <v>2008</v>
      </c>
      <c r="N204" s="5">
        <v>1000</v>
      </c>
      <c r="O204" s="1" t="s">
        <v>3300</v>
      </c>
      <c r="P204" s="1"/>
      <c r="Q204" s="5">
        <v>1</v>
      </c>
      <c r="R204" s="5">
        <v>1066062078</v>
      </c>
      <c r="S204" s="23" t="str">
        <f t="shared" si="3"/>
        <v>((asociadoId = '1066062078'), (tipoVehiculo = 'AUTOMÓVIL'), (tipoReferenciaVehiculo = 'SPARK'), (tipoMarcaVehiculo = 'CHEVROLET'), (tipoCarroseriaVehiculo = UPPER('Sedán')), (tipoColorVehiculo = 'AMARILLO'), (tipoCombustibleVehiculo = 'GASOLINA'), (tipoModalidadVehiculo = 'URBANO'), (agencia = 'AGENCIA CENTRO'),'A','2022-02-07','502','UUA658','2008','1000','9GAMM6104BBD17112','','1', CURRENT_TIMESTAMP, CURRENT_TIMESTAMP),</v>
      </c>
    </row>
    <row r="205" spans="1:19" x14ac:dyDescent="0.25">
      <c r="A205" s="1" t="s">
        <v>2319</v>
      </c>
      <c r="B205" s="1" t="s">
        <v>2354</v>
      </c>
      <c r="C205" s="1" t="s">
        <v>1130</v>
      </c>
      <c r="D205" s="1" t="s">
        <v>2397</v>
      </c>
      <c r="E205" s="1" t="s">
        <v>1215</v>
      </c>
      <c r="F205" s="1" t="s">
        <v>1236</v>
      </c>
      <c r="G205" s="1" t="s">
        <v>2405</v>
      </c>
      <c r="H205" s="1" t="s">
        <v>3894</v>
      </c>
      <c r="I205" s="1" t="s">
        <v>2551</v>
      </c>
      <c r="J205" s="1" t="s">
        <v>3047</v>
      </c>
      <c r="K205" s="5">
        <v>487</v>
      </c>
      <c r="L205" s="1" t="s">
        <v>2797</v>
      </c>
      <c r="M205" s="5">
        <v>2021</v>
      </c>
      <c r="N205" s="5">
        <v>1499</v>
      </c>
      <c r="O205" s="1" t="s">
        <v>2354</v>
      </c>
      <c r="P205" s="1">
        <v>0</v>
      </c>
      <c r="Q205" s="5">
        <v>0</v>
      </c>
      <c r="R205" s="5">
        <v>13478466</v>
      </c>
      <c r="S205" s="23" t="str">
        <f t="shared" si="3"/>
        <v>((asociadoId = '13478466'), (tipoVehiculo = 'CAMIONETA'), (tipoReferenciaVehiculo = 'LVZX42KB8M9A00530'), (tipoMarcaVehiculo = 'DFSK'), (tipoCarroseriaVehiculo = UPPER('Van')), (tipoColorVehiculo = 'BLANCO VERDE'), (tipoCombustibleVehiculo = 'GASOLINA'), (tipoModalidadVehiculo = 'INTERMUNICIPAL'), (agencia = 'AGENCIA MERCADO'),'A','2021-03-30','487','GQV030','2021','1499','LVZX42KB8M9A00530','0','0', CURRENT_TIMESTAMP, CURRENT_TIMESTAMP),</v>
      </c>
    </row>
    <row r="206" spans="1:19" x14ac:dyDescent="0.25">
      <c r="A206" s="1" t="s">
        <v>2319</v>
      </c>
      <c r="B206" s="1" t="s">
        <v>1175</v>
      </c>
      <c r="C206" s="1" t="s">
        <v>1120</v>
      </c>
      <c r="D206" s="1" t="s">
        <v>2398</v>
      </c>
      <c r="E206" s="1" t="s">
        <v>1210</v>
      </c>
      <c r="F206" s="1" t="s">
        <v>1235</v>
      </c>
      <c r="G206" s="1" t="s">
        <v>2405</v>
      </c>
      <c r="H206" s="1" t="s">
        <v>3894</v>
      </c>
      <c r="I206" s="1" t="s">
        <v>2509</v>
      </c>
      <c r="J206" s="1" t="s">
        <v>3009</v>
      </c>
      <c r="K206" s="5">
        <v>432</v>
      </c>
      <c r="L206" s="1" t="s">
        <v>2751</v>
      </c>
      <c r="M206" s="5">
        <v>2015</v>
      </c>
      <c r="N206" s="5">
        <v>2488</v>
      </c>
      <c r="O206" s="1" t="s">
        <v>3249</v>
      </c>
      <c r="P206" s="1" t="s">
        <v>3249</v>
      </c>
      <c r="Q206" s="5">
        <v>2</v>
      </c>
      <c r="R206" s="5">
        <v>88143971</v>
      </c>
      <c r="S206" s="23" t="str">
        <f t="shared" si="3"/>
        <v>((asociadoId = '88143971'), (tipoVehiculo = 'CAMIONETA'), (tipoReferenciaVehiculo = 'URVAN'), (tipoMarcaVehiculo = 'NISSAN'), (tipoCarroseriaVehiculo = UPPER('Cabinado')), (tipoColorVehiculo = 'BLANCO'), (tipoCombustibleVehiculo = 'ACPM'), (tipoModalidadVehiculo = 'INTERMUNICIPAL'), (agencia = 'AGENCIA MERCADO'),'A','2015-08-20','432','TFT108','2015','2488','JN1MC2E26Z0003768','JN1MC2E26Z0003768','2', CURRENT_TIMESTAMP, CURRENT_TIMESTAMP),</v>
      </c>
    </row>
    <row r="207" spans="1:19" x14ac:dyDescent="0.25">
      <c r="A207" s="1" t="s">
        <v>2319</v>
      </c>
      <c r="B207" s="1" t="s">
        <v>2342</v>
      </c>
      <c r="C207" s="1" t="s">
        <v>1120</v>
      </c>
      <c r="D207" s="1" t="s">
        <v>2399</v>
      </c>
      <c r="E207" s="1" t="s">
        <v>1210</v>
      </c>
      <c r="F207" s="1" t="s">
        <v>1235</v>
      </c>
      <c r="G207" s="1" t="s">
        <v>2405</v>
      </c>
      <c r="H207" s="1" t="s">
        <v>3894</v>
      </c>
      <c r="I207" s="1" t="s">
        <v>2517</v>
      </c>
      <c r="J207" s="1" t="s">
        <v>3017</v>
      </c>
      <c r="K207" s="5">
        <v>440</v>
      </c>
      <c r="L207" s="1" t="s">
        <v>2759</v>
      </c>
      <c r="M207" s="5">
        <v>2013</v>
      </c>
      <c r="N207" s="5">
        <v>2953</v>
      </c>
      <c r="O207" s="1" t="s">
        <v>3257</v>
      </c>
      <c r="P207" s="1" t="s">
        <v>3257</v>
      </c>
      <c r="Q207" s="5">
        <v>2</v>
      </c>
      <c r="R207" s="5">
        <v>88143971</v>
      </c>
      <c r="S207" s="23" t="str">
        <f t="shared" si="3"/>
        <v>((asociadoId = '88143971'), (tipoVehiculo = 'CAMIONETA'), (tipoReferenciaVehiculo = 'WAGON'), (tipoMarcaVehiculo = 'NISSAN'), (tipoCarroseriaVehiculo = UPPER('Stat-Wagon')), (tipoColorVehiculo = 'BLANCO'), (tipoCombustibleVehiculo = 'ACPM'), (tipoModalidadVehiculo = 'INTERMUNICIPAL'), (agencia = 'AGENCIA MERCADO'),'A','2017-08-28','440','THZ035','2013','2953','JN1MG4E25Z0797537','JN1MG4E25Z0797537','2', CURRENT_TIMESTAMP, CURRENT_TIMESTAMP),</v>
      </c>
    </row>
    <row r="208" spans="1:19" x14ac:dyDescent="0.25">
      <c r="A208" s="1" t="s">
        <v>2316</v>
      </c>
      <c r="B208" s="1" t="s">
        <v>2365</v>
      </c>
      <c r="C208" s="1" t="s">
        <v>1121</v>
      </c>
      <c r="D208" s="1" t="s">
        <v>2394</v>
      </c>
      <c r="E208" s="1" t="s">
        <v>1215</v>
      </c>
      <c r="F208" s="1" t="s">
        <v>1235</v>
      </c>
      <c r="G208" s="1" t="s">
        <v>2405</v>
      </c>
      <c r="H208" s="1" t="s">
        <v>3894</v>
      </c>
      <c r="I208" s="1" t="s">
        <v>2595</v>
      </c>
      <c r="J208" s="1" t="s">
        <v>3098</v>
      </c>
      <c r="K208" s="5">
        <v>903</v>
      </c>
      <c r="L208" s="1" t="s">
        <v>2850</v>
      </c>
      <c r="M208" s="5">
        <v>1990</v>
      </c>
      <c r="N208" s="5">
        <v>6000</v>
      </c>
      <c r="O208" s="1" t="s">
        <v>3344</v>
      </c>
      <c r="P208" s="1" t="s">
        <v>3344</v>
      </c>
      <c r="Q208" s="5">
        <v>2</v>
      </c>
      <c r="R208" s="5">
        <v>5453731</v>
      </c>
      <c r="S208" s="23" t="str">
        <f t="shared" si="3"/>
        <v>((asociadoId = '5453731'), (tipoVehiculo = 'BUS'), (tipoReferenciaVehiculo = 'B 60 218'), (tipoMarcaVehiculo = 'CHEVROLET'), (tipoCarroseriaVehiculo = UPPER('Cerrado')), (tipoColorVehiculo = 'BLANCO VERDE'), (tipoCombustibleVehiculo = 'ACPM'), (tipoModalidadVehiculo = 'INTERMUNICIPAL'), (agencia = 'AGENCIA MERCADO'),'A','2000-08-09','903','SQJ734','1990','6000','BMA12216','BMA12216','2', CURRENT_TIMESTAMP, CURRENT_TIMESTAMP),</v>
      </c>
    </row>
    <row r="209" spans="1:19" x14ac:dyDescent="0.25">
      <c r="A209" s="1" t="s">
        <v>2320</v>
      </c>
      <c r="B209" s="1" t="s">
        <v>2371</v>
      </c>
      <c r="C209" s="1" t="s">
        <v>1137</v>
      </c>
      <c r="D209" s="1" t="s">
        <v>2394</v>
      </c>
      <c r="E209" s="1" t="s">
        <v>1210</v>
      </c>
      <c r="F209" s="1" t="s">
        <v>1235</v>
      </c>
      <c r="G209" s="1" t="s">
        <v>2405</v>
      </c>
      <c r="H209" s="1" t="s">
        <v>3895</v>
      </c>
      <c r="I209" s="1" t="s">
        <v>2607</v>
      </c>
      <c r="J209" s="5" t="s">
        <v>3108</v>
      </c>
      <c r="K209" s="5">
        <v>918</v>
      </c>
      <c r="L209" s="1" t="s">
        <v>2862</v>
      </c>
      <c r="M209" s="5">
        <v>2014</v>
      </c>
      <c r="N209" s="5">
        <v>4009</v>
      </c>
      <c r="O209" s="1" t="s">
        <v>3354</v>
      </c>
      <c r="P209" s="1" t="s">
        <v>3354</v>
      </c>
      <c r="Q209" s="5">
        <v>2</v>
      </c>
      <c r="R209" s="5">
        <v>37316774</v>
      </c>
      <c r="S209" s="23" t="str">
        <f t="shared" si="3"/>
        <v>((asociadoId = '37316774'), (tipoVehiculo = 'BUSETA'), (tipoReferenciaVehiculo = 'XZU710L-HKFRP1'), (tipoMarcaVehiculo = 'HINO'), (tipoCarroseriaVehiculo = UPPER('Cerrado')), (tipoColorVehiculo = 'BLANCO'), (tipoCombustibleVehiculo = 'ACPM'), (tipoModalidadVehiculo = 'INTERMUNICIPAL'), (agencia = 'AGENCIA TERMINAL '),'A','2014-03-11','918','WDM367','2014','4009','9F3UCP0H4E3100727','9F3UCP0H4E3100727','2', CURRENT_TIMESTAMP, CURRENT_TIMESTAMP),</v>
      </c>
    </row>
    <row r="210" spans="1:19" x14ac:dyDescent="0.25">
      <c r="A210" s="1" t="s">
        <v>2316</v>
      </c>
      <c r="B210" s="1" t="s">
        <v>2372</v>
      </c>
      <c r="C210" s="1" t="s">
        <v>1135</v>
      </c>
      <c r="D210" s="1" t="s">
        <v>2394</v>
      </c>
      <c r="E210" s="1" t="s">
        <v>2393</v>
      </c>
      <c r="F210" s="1" t="s">
        <v>1235</v>
      </c>
      <c r="G210" s="1" t="s">
        <v>2405</v>
      </c>
      <c r="H210" s="1" t="s">
        <v>3894</v>
      </c>
      <c r="I210" s="1" t="s">
        <v>2608</v>
      </c>
      <c r="J210" s="5" t="s">
        <v>3110</v>
      </c>
      <c r="K210" s="5">
        <v>921</v>
      </c>
      <c r="L210" s="1" t="s">
        <v>2864</v>
      </c>
      <c r="M210" s="5">
        <v>1971</v>
      </c>
      <c r="N210" s="5">
        <v>6000</v>
      </c>
      <c r="O210" s="1" t="s">
        <v>3356</v>
      </c>
      <c r="P210" s="1" t="s">
        <v>3356</v>
      </c>
      <c r="Q210" s="5">
        <v>2</v>
      </c>
      <c r="R210" s="5">
        <v>5453530</v>
      </c>
      <c r="S210" s="23" t="str">
        <f t="shared" si="3"/>
        <v>((asociadoId = '5453530'), (tipoVehiculo = 'BUS'), (tipoReferenciaVehiculo = 'D-608'), (tipoMarcaVehiculo = 'DODGE'), (tipoCarroseriaVehiculo = UPPER('Cerrado')), (tipoColorVehiculo = 'BLANCO VERDE/ROJOAMARILLO'), (tipoCombustibleVehiculo = 'ACPM'), (tipoModalidadVehiculo = 'INTERMUNICIPAL'), (agencia = 'AGENCIA MERCADO'),'A','2006-08-21','921','XUJ224','1971','6000','N314111','N314111','2', CURRENT_TIMESTAMP, CURRENT_TIMESTAMP),</v>
      </c>
    </row>
    <row r="211" spans="1:19" x14ac:dyDescent="0.25">
      <c r="A211" s="1" t="s">
        <v>2316</v>
      </c>
      <c r="B211" s="1" t="s">
        <v>2373</v>
      </c>
      <c r="C211" s="1" t="s">
        <v>1121</v>
      </c>
      <c r="D211" s="1" t="s">
        <v>2394</v>
      </c>
      <c r="E211" s="1" t="s">
        <v>1215</v>
      </c>
      <c r="F211" s="1" t="s">
        <v>1235</v>
      </c>
      <c r="G211" s="1" t="s">
        <v>2405</v>
      </c>
      <c r="H211" s="1" t="s">
        <v>3894</v>
      </c>
      <c r="I211" s="1" t="s">
        <v>2610</v>
      </c>
      <c r="J211" s="5">
        <v>45424317</v>
      </c>
      <c r="K211" s="5">
        <v>925</v>
      </c>
      <c r="L211" s="1" t="s">
        <v>2866</v>
      </c>
      <c r="M211" s="5">
        <v>1984</v>
      </c>
      <c r="N211" s="5">
        <v>5400</v>
      </c>
      <c r="O211" s="1" t="s">
        <v>3358</v>
      </c>
      <c r="P211" s="1" t="s">
        <v>3358</v>
      </c>
      <c r="Q211" s="5">
        <v>2</v>
      </c>
      <c r="R211" s="5">
        <v>5453530</v>
      </c>
      <c r="S211" s="23" t="str">
        <f t="shared" si="3"/>
        <v>((asociadoId = '5453530'), (tipoVehiculo = 'BUS'), (tipoReferenciaVehiculo = 'B-70'), (tipoMarcaVehiculo = 'CHEVROLET'), (tipoCarroseriaVehiculo = UPPER('Cerrado')), (tipoColorVehiculo = 'BLANCO VERDE'), (tipoCombustibleVehiculo = 'ACPM'), (tipoModalidadVehiculo = 'INTERMUNICIPAL'), (agencia = 'AGENCIA MERCADO'),'A','2006-05-23','925','XKH695','1984','5400','BM457902','BM457902','2', CURRENT_TIMESTAMP, CURRENT_TIMESTAMP),</v>
      </c>
    </row>
    <row r="212" spans="1:19" x14ac:dyDescent="0.25">
      <c r="A212" s="1" t="s">
        <v>2318</v>
      </c>
      <c r="B212" s="1" t="s">
        <v>2326</v>
      </c>
      <c r="C212" s="1" t="s">
        <v>1121</v>
      </c>
      <c r="D212" s="1" t="s">
        <v>2395</v>
      </c>
      <c r="E212" s="1" t="s">
        <v>1217</v>
      </c>
      <c r="F212" s="1" t="s">
        <v>1236</v>
      </c>
      <c r="G212" s="1" t="s">
        <v>2406</v>
      </c>
      <c r="H212" s="1" t="s">
        <v>3896</v>
      </c>
      <c r="I212" s="1" t="s">
        <v>2560</v>
      </c>
      <c r="J212" s="1" t="s">
        <v>3056</v>
      </c>
      <c r="K212" s="5">
        <v>504</v>
      </c>
      <c r="L212" s="1" t="s">
        <v>2806</v>
      </c>
      <c r="M212" s="5">
        <v>2020</v>
      </c>
      <c r="N212" s="5">
        <v>1206</v>
      </c>
      <c r="O212" s="1" t="s">
        <v>3302</v>
      </c>
      <c r="P212" s="1" t="s">
        <v>3302</v>
      </c>
      <c r="Q212" s="5">
        <v>0</v>
      </c>
      <c r="R212" s="5">
        <v>37318284</v>
      </c>
      <c r="S212" s="23" t="str">
        <f t="shared" si="3"/>
        <v>((asociadoId = '37318284'), (tipoVehiculo = 'AUTOMÓVIL'), (tipoReferenciaVehiculo = 'SEDAN'), (tipoMarcaVehiculo = 'CHEVROLET'), (tipoCarroseriaVehiculo = UPPER('Sedán')), (tipoColorVehiculo = 'AMARILLO URBANO'), (tipoCombustibleVehiculo = 'GASOLINA'), (tipoModalidadVehiculo = 'URBANO'), (agencia = 'AGENCIA CENTRO'),'A','2021-01-29','504','TFT204','2020','1206','9GACE5CD5LB031564','9GACE5CD5LB031564','0', CURRENT_TIMESTAMP, CURRENT_TIMESTAMP),</v>
      </c>
    </row>
    <row r="213" spans="1:19" x14ac:dyDescent="0.25">
      <c r="A213" s="1" t="s">
        <v>2319</v>
      </c>
      <c r="B213" s="1" t="s">
        <v>2337</v>
      </c>
      <c r="C213" s="1" t="s">
        <v>1124</v>
      </c>
      <c r="D213" s="1" t="s">
        <v>2399</v>
      </c>
      <c r="E213" s="1" t="s">
        <v>1215</v>
      </c>
      <c r="F213" s="1" t="s">
        <v>1235</v>
      </c>
      <c r="G213" s="1" t="s">
        <v>2405</v>
      </c>
      <c r="H213" s="1" t="s">
        <v>3895</v>
      </c>
      <c r="I213" s="1" t="s">
        <v>2494</v>
      </c>
      <c r="J213" s="1" t="s">
        <v>2990</v>
      </c>
      <c r="K213" s="5">
        <v>411</v>
      </c>
      <c r="L213" s="1" t="s">
        <v>2732</v>
      </c>
      <c r="M213" s="5">
        <v>2009</v>
      </c>
      <c r="N213" s="5">
        <v>2600</v>
      </c>
      <c r="O213" s="1" t="s">
        <v>3230</v>
      </c>
      <c r="P213" s="1" t="s">
        <v>3230</v>
      </c>
      <c r="Q213" s="5">
        <v>2</v>
      </c>
      <c r="R213" s="5">
        <v>37321132</v>
      </c>
      <c r="S213" s="23" t="str">
        <f t="shared" si="3"/>
        <v>((asociadoId = '37321132'), (tipoVehiculo = 'CAMIONETA'), (tipoReferenciaVehiculo = 'H1'), (tipoMarcaVehiculo = 'HYUNDAI'), (tipoCarroseriaVehiculo = UPPER('Stat-Wagon')), (tipoColorVehiculo = 'BLANCO VERDE'), (tipoCombustibleVehiculo = 'ACPM'), (tipoModalidadVehiculo = 'INTERMUNICIPAL'), (agencia = 'AGENCIA TERMINAL '),'A','2009-02-18','411','XVY147','2009','2600','KMJWAH7HP9U104509','KMJWAH7HP9U104509','2', CURRENT_TIMESTAMP, CURRENT_TIMESTAMP),</v>
      </c>
    </row>
    <row r="214" spans="1:19" x14ac:dyDescent="0.25">
      <c r="A214" s="1" t="s">
        <v>2319</v>
      </c>
      <c r="B214" s="1" t="s">
        <v>2338</v>
      </c>
      <c r="C214" s="1" t="s">
        <v>1121</v>
      </c>
      <c r="D214" s="1" t="s">
        <v>2397</v>
      </c>
      <c r="E214" s="1" t="s">
        <v>1215</v>
      </c>
      <c r="F214" s="1" t="s">
        <v>1235</v>
      </c>
      <c r="G214" s="1" t="s">
        <v>2405</v>
      </c>
      <c r="H214" s="1" t="s">
        <v>3894</v>
      </c>
      <c r="I214" s="1" t="s">
        <v>2508</v>
      </c>
      <c r="J214" s="1" t="s">
        <v>3007</v>
      </c>
      <c r="K214" s="5">
        <v>430</v>
      </c>
      <c r="L214" s="1" t="s">
        <v>2749</v>
      </c>
      <c r="M214" s="5">
        <v>2013</v>
      </c>
      <c r="N214" s="5">
        <v>1206</v>
      </c>
      <c r="O214" s="1" t="s">
        <v>3247</v>
      </c>
      <c r="P214" s="1" t="s">
        <v>3247</v>
      </c>
      <c r="Q214" s="5">
        <v>2</v>
      </c>
      <c r="R214" s="5">
        <v>37328773</v>
      </c>
      <c r="S214" s="23" t="str">
        <f t="shared" si="3"/>
        <v>((asociadoId = '37328773'), (tipoVehiculo = 'CAMIONETA'), (tipoReferenciaVehiculo = 'N300'), (tipoMarcaVehiculo = 'CHEVROLET'), (tipoCarroseriaVehiculo = UPPER('Van')), (tipoColorVehiculo = 'BLANCO VERDE'), (tipoCombustibleVehiculo = 'ACPM'), (tipoModalidadVehiculo = 'INTERMUNICIPAL'), (agencia = 'AGENCIA MERCADO'),'A','2022-06-10','430','TFT093','2013','1206','LZWACAGASD7000749','LZWACAGASD7000749','2', CURRENT_TIMESTAMP, CURRENT_TIMESTAMP),</v>
      </c>
    </row>
    <row r="215" spans="1:19" x14ac:dyDescent="0.25">
      <c r="A215" s="1" t="s">
        <v>2321</v>
      </c>
      <c r="B215" s="1" t="s">
        <v>2363</v>
      </c>
      <c r="C215" s="1" t="s">
        <v>1126</v>
      </c>
      <c r="D215" s="1" t="s">
        <v>2401</v>
      </c>
      <c r="E215" s="1" t="s">
        <v>1229</v>
      </c>
      <c r="F215" s="1" t="s">
        <v>1236</v>
      </c>
      <c r="G215" s="1" t="s">
        <v>2407</v>
      </c>
      <c r="H215" s="1" t="s">
        <v>3894</v>
      </c>
      <c r="I215" s="1" t="s">
        <v>2634</v>
      </c>
      <c r="J215" s="1" t="s">
        <v>3135</v>
      </c>
      <c r="K215" s="5">
        <v>802</v>
      </c>
      <c r="L215" s="1" t="s">
        <v>2895</v>
      </c>
      <c r="M215" s="5">
        <v>1959</v>
      </c>
      <c r="N215" s="5">
        <v>7200</v>
      </c>
      <c r="O215" s="1">
        <v>4446714</v>
      </c>
      <c r="P215" s="1">
        <v>4446714</v>
      </c>
      <c r="Q215" s="5">
        <v>2</v>
      </c>
      <c r="R215" s="5">
        <v>26774653</v>
      </c>
      <c r="S215" s="23" t="str">
        <f t="shared" si="3"/>
        <v>((asociadoId = '26774653'), (tipoVehiculo = 'CAMION'), (tipoReferenciaVehiculo = 'F-600'), (tipoMarcaVehiculo = 'FORD'), (tipoCarroseriaVehiculo = UPPER('Mixta')), (tipoColorVehiculo = 'AZUL AMARILLO'), (tipoCombustibleVehiculo = 'GASOLINA'), (tipoModalidadVehiculo = 'MIXTO'), (agencia = 'AGENCIA MERCADO'),'A','2006-11-05','802','UAA933','1959','7200','4446714','4446714','2', CURRENT_TIMESTAMP, CURRENT_TIMESTAMP),</v>
      </c>
    </row>
    <row r="216" spans="1:19" x14ac:dyDescent="0.25">
      <c r="A216" s="1" t="s">
        <v>2317</v>
      </c>
      <c r="B216" s="1" t="s">
        <v>1175</v>
      </c>
      <c r="C216" s="1" t="s">
        <v>1120</v>
      </c>
      <c r="D216" s="1" t="s">
        <v>2394</v>
      </c>
      <c r="E216" s="1" t="s">
        <v>1210</v>
      </c>
      <c r="F216" s="1" t="s">
        <v>1235</v>
      </c>
      <c r="G216" s="1" t="s">
        <v>2404</v>
      </c>
      <c r="H216" s="1" t="s">
        <v>3896</v>
      </c>
      <c r="I216" s="1" t="s">
        <v>2415</v>
      </c>
      <c r="J216" s="1" t="s">
        <v>2907</v>
      </c>
      <c r="K216" s="5">
        <v>108</v>
      </c>
      <c r="L216" s="1" t="s">
        <v>2648</v>
      </c>
      <c r="M216" s="5">
        <v>2012</v>
      </c>
      <c r="N216" s="5">
        <v>2953</v>
      </c>
      <c r="O216" s="1" t="s">
        <v>3146</v>
      </c>
      <c r="P216" s="1" t="s">
        <v>3146</v>
      </c>
      <c r="Q216" s="5">
        <v>2</v>
      </c>
      <c r="R216" s="5">
        <v>26862349</v>
      </c>
      <c r="S216" s="23" t="str">
        <f t="shared" si="3"/>
        <v>((asociadoId = '26862349'), (tipoVehiculo = 'MICROBUS'), (tipoReferenciaVehiculo = 'URVAN'), (tipoMarcaVehiculo = 'NISSAN'), (tipoCarroseriaVehiculo = UPPER('Cerrado')), (tipoColorVehiculo = 'BLANCO'), (tipoCombustibleVehiculo = 'ACPM'), (tipoModalidadVehiculo = 'COLECTIVO'), (agencia = 'AGENCIA CENTRO'),'A','2012-05-30','108','TFS918','2012','2953','JN1MG4E25Z0796441','JN1MG4E25Z0796441','2', CURRENT_TIMESTAMP, CURRENT_TIMESTAMP),</v>
      </c>
    </row>
    <row r="217" spans="1:19" x14ac:dyDescent="0.25">
      <c r="A217" s="1" t="s">
        <v>2318</v>
      </c>
      <c r="B217" s="1" t="s">
        <v>1183</v>
      </c>
      <c r="C217" s="1" t="s">
        <v>1124</v>
      </c>
      <c r="D217" s="1" t="s">
        <v>2395</v>
      </c>
      <c r="E217" s="1" t="s">
        <v>1216</v>
      </c>
      <c r="F217" s="1" t="s">
        <v>1236</v>
      </c>
      <c r="G217" s="1" t="s">
        <v>2404</v>
      </c>
      <c r="H217" s="1" t="s">
        <v>3896</v>
      </c>
      <c r="I217" s="1" t="s">
        <v>2440</v>
      </c>
      <c r="J217" s="1" t="s">
        <v>2935</v>
      </c>
      <c r="K217" s="5">
        <v>203</v>
      </c>
      <c r="L217" s="1" t="s">
        <v>2676</v>
      </c>
      <c r="M217" s="5">
        <v>2003</v>
      </c>
      <c r="N217" s="5">
        <v>1000</v>
      </c>
      <c r="O217" s="1" t="s">
        <v>3174</v>
      </c>
      <c r="P217" s="1" t="s">
        <v>3174</v>
      </c>
      <c r="Q217" s="5">
        <v>2</v>
      </c>
      <c r="R217" s="5">
        <v>88276872</v>
      </c>
      <c r="S217" s="23" t="str">
        <f t="shared" si="3"/>
        <v>((asociadoId = '88276872'), (tipoVehiculo = 'AUTOMÓVIL'), (tipoReferenciaVehiculo = 'ATOS PRIME'), (tipoMarcaVehiculo = 'HYUNDAI'), (tipoCarroseriaVehiculo = UPPER('Sedán')), (tipoColorVehiculo = 'AMARILLO'), (tipoCombustibleVehiculo = 'GASOLINA'), (tipoModalidadVehiculo = 'COLECTIVO'), (agencia = 'AGENCIA CENTRO'),'A','2009-02-25','203','UUA586','2003','1000','KMHAG51GP30304750','KMHAG51GP30304750','2', CURRENT_TIMESTAMP, CURRENT_TIMESTAMP),</v>
      </c>
    </row>
    <row r="218" spans="1:19" x14ac:dyDescent="0.25">
      <c r="A218" s="1" t="s">
        <v>2318</v>
      </c>
      <c r="B218" s="1" t="s">
        <v>2327</v>
      </c>
      <c r="C218" s="1" t="s">
        <v>1125</v>
      </c>
      <c r="D218" s="1" t="s">
        <v>2395</v>
      </c>
      <c r="E218" s="1" t="s">
        <v>1215</v>
      </c>
      <c r="F218" s="1" t="s">
        <v>1236</v>
      </c>
      <c r="G218" s="1" t="s">
        <v>2405</v>
      </c>
      <c r="H218" s="1" t="s">
        <v>3895</v>
      </c>
      <c r="I218" s="1" t="s">
        <v>2474</v>
      </c>
      <c r="J218" s="1" t="s">
        <v>2970</v>
      </c>
      <c r="K218" s="5">
        <v>317</v>
      </c>
      <c r="L218" s="1" t="s">
        <v>2711</v>
      </c>
      <c r="M218" s="5">
        <v>1998</v>
      </c>
      <c r="N218" s="5">
        <v>1500</v>
      </c>
      <c r="O218" s="1" t="s">
        <v>3209</v>
      </c>
      <c r="P218" s="1" t="s">
        <v>3209</v>
      </c>
      <c r="Q218" s="5">
        <v>2</v>
      </c>
      <c r="R218" s="5">
        <v>5467404</v>
      </c>
      <c r="S218" s="23" t="str">
        <f t="shared" si="3"/>
        <v>((asociadoId = '5467404'), (tipoVehiculo = 'AUTOMÓVIL'), (tipoReferenciaVehiculo = 'CIELO BXA'), (tipoMarcaVehiculo = 'DAEWOO'), (tipoCarroseriaVehiculo = UPPER('Sedán')), (tipoColorVehiculo = 'BLANCO VERDE'), (tipoCombustibleVehiculo = 'GASOLINA'), (tipoModalidadVehiculo = 'INTERMUNICIPAL'), (agencia = 'AGENCIA TERMINAL '),'A','2009-11-13','317','UYA205','1998','1500','KLATF19Y1WB212077','KLATF19Y1WB212077','2', CURRENT_TIMESTAMP, CURRENT_TIMESTAMP),</v>
      </c>
    </row>
    <row r="219" spans="1:19" x14ac:dyDescent="0.25">
      <c r="A219" s="1" t="s">
        <v>2316</v>
      </c>
      <c r="B219" s="1" t="s">
        <v>2367</v>
      </c>
      <c r="C219" s="1" t="s">
        <v>1135</v>
      </c>
      <c r="D219" s="1" t="s">
        <v>2394</v>
      </c>
      <c r="E219" s="1" t="s">
        <v>1215</v>
      </c>
      <c r="F219" s="1" t="s">
        <v>1235</v>
      </c>
      <c r="G219" s="1" t="s">
        <v>2405</v>
      </c>
      <c r="H219" s="1" t="s">
        <v>3894</v>
      </c>
      <c r="I219" s="1" t="s">
        <v>2598</v>
      </c>
      <c r="J219" s="5" t="s">
        <v>3101</v>
      </c>
      <c r="K219" s="5">
        <v>906</v>
      </c>
      <c r="L219" s="1" t="s">
        <v>2853</v>
      </c>
      <c r="M219" s="5">
        <v>1969</v>
      </c>
      <c r="N219" s="5">
        <v>5211</v>
      </c>
      <c r="O219" s="1">
        <v>1689077918</v>
      </c>
      <c r="P219" s="1">
        <v>1689077918</v>
      </c>
      <c r="Q219" s="5">
        <v>2</v>
      </c>
      <c r="R219" s="5">
        <v>37182447</v>
      </c>
      <c r="S219" s="23" t="str">
        <f t="shared" si="3"/>
        <v>((asociadoId = '37182447'), (tipoVehiculo = 'BUS'), (tipoReferenciaVehiculo = 'D-600'), (tipoMarcaVehiculo = 'DODGE'), (tipoCarroseriaVehiculo = UPPER('Cerrado')), (tipoColorVehiculo = 'BLANCO VERDE'), (tipoCombustibleVehiculo = 'ACPM'), (tipoModalidadVehiculo = 'INTERMUNICIPAL'), (agencia = 'AGENCIA MERCADO'),'A','2009-07-07','906','URJ718','1969','5211','1689077918','1689077918','2', CURRENT_TIMESTAMP, CURRENT_TIMESTAMP),</v>
      </c>
    </row>
    <row r="220" spans="1:19" x14ac:dyDescent="0.25">
      <c r="A220" s="1" t="s">
        <v>2318</v>
      </c>
      <c r="B220" s="1" t="s">
        <v>1183</v>
      </c>
      <c r="C220" s="1" t="s">
        <v>1124</v>
      </c>
      <c r="D220" s="1" t="s">
        <v>2395</v>
      </c>
      <c r="E220" s="1" t="s">
        <v>1216</v>
      </c>
      <c r="F220" s="1" t="s">
        <v>1236</v>
      </c>
      <c r="G220" s="1" t="s">
        <v>2404</v>
      </c>
      <c r="H220" s="1" t="s">
        <v>3896</v>
      </c>
      <c r="I220" s="1" t="s">
        <v>2461</v>
      </c>
      <c r="J220" s="1" t="s">
        <v>2956</v>
      </c>
      <c r="K220" s="5">
        <v>229</v>
      </c>
      <c r="L220" s="1" t="s">
        <v>2697</v>
      </c>
      <c r="M220" s="5">
        <v>2007</v>
      </c>
      <c r="N220" s="5">
        <v>1000</v>
      </c>
      <c r="O220" s="1" t="s">
        <v>3195</v>
      </c>
      <c r="P220" s="1" t="s">
        <v>3195</v>
      </c>
      <c r="Q220" s="5">
        <v>2</v>
      </c>
      <c r="R220" s="5">
        <v>13364670</v>
      </c>
      <c r="S220" s="23" t="str">
        <f t="shared" si="3"/>
        <v>((asociadoId = '13364670'), (tipoVehiculo = 'AUTOMÓVIL'), (tipoReferenciaVehiculo = 'ATOS PRIME'), (tipoMarcaVehiculo = 'HYUNDAI'), (tipoCarroseriaVehiculo = UPPER('Sedán')), (tipoColorVehiculo = 'AMARILLO'), (tipoCombustibleVehiculo = 'GASOLINA'), (tipoModalidadVehiculo = 'COLECTIVO'), (agencia = 'AGENCIA CENTRO'),'A','2006-08-04','229','UUA620','2007','1000','MALAB15GP7M863142','MALAB15GP7M863142','2', CURRENT_TIMESTAMP, CURRENT_TIMESTAMP),</v>
      </c>
    </row>
    <row r="221" spans="1:19" x14ac:dyDescent="0.25">
      <c r="A221" s="1" t="s">
        <v>2317</v>
      </c>
      <c r="B221" s="1" t="s">
        <v>2343</v>
      </c>
      <c r="C221" s="1" t="s">
        <v>1131</v>
      </c>
      <c r="D221" s="1" t="s">
        <v>2394</v>
      </c>
      <c r="E221" s="1" t="s">
        <v>1215</v>
      </c>
      <c r="F221" s="1" t="s">
        <v>1235</v>
      </c>
      <c r="G221" s="1" t="s">
        <v>2405</v>
      </c>
      <c r="H221" s="1" t="s">
        <v>3894</v>
      </c>
      <c r="I221" s="1" t="s">
        <v>2629</v>
      </c>
      <c r="J221" s="5">
        <v>61198170090341</v>
      </c>
      <c r="K221" s="5">
        <v>465</v>
      </c>
      <c r="L221" s="1" t="s">
        <v>2887</v>
      </c>
      <c r="M221" s="5">
        <v>2009</v>
      </c>
      <c r="N221" s="5">
        <v>2150</v>
      </c>
      <c r="O221" s="1" t="s">
        <v>3379</v>
      </c>
      <c r="P221" s="1" t="s">
        <v>3379</v>
      </c>
      <c r="Q221" s="5">
        <v>2</v>
      </c>
      <c r="R221" s="5">
        <v>5542233</v>
      </c>
      <c r="S221" s="23" t="str">
        <f t="shared" si="3"/>
        <v>((asociadoId = '5542233'), (tipoVehiculo = 'MICROBUS'), (tipoReferenciaVehiculo = 'SPRINTER 413 CDI'), (tipoMarcaVehiculo = 'MERCEDES BENZ'), (tipoCarroseriaVehiculo = UPPER('Cerrado')), (tipoColorVehiculo = 'BLANCO VERDE'), (tipoCombustibleVehiculo = 'ACPM'), (tipoModalidadVehiculo = 'INTERMUNICIPAL'), (agencia = 'AGENCIA MERCADO'),'A','2019-09-09','465','XXB318','2009','2150','8AC9046639E008079','8AC9046639E008079','2', CURRENT_TIMESTAMP, CURRENT_TIMESTAMP),</v>
      </c>
    </row>
    <row r="222" spans="1:19" x14ac:dyDescent="0.25">
      <c r="A222" s="1" t="s">
        <v>2318</v>
      </c>
      <c r="B222" s="1" t="s">
        <v>1189</v>
      </c>
      <c r="C222" s="1" t="s">
        <v>1123</v>
      </c>
      <c r="D222" s="1" t="s">
        <v>2396</v>
      </c>
      <c r="E222" s="1" t="s">
        <v>1215</v>
      </c>
      <c r="F222" s="1" t="s">
        <v>1236</v>
      </c>
      <c r="G222" s="1" t="s">
        <v>2404</v>
      </c>
      <c r="H222" s="1" t="s">
        <v>3896</v>
      </c>
      <c r="I222" s="1" t="s">
        <v>2446</v>
      </c>
      <c r="J222" s="1" t="s">
        <v>2941</v>
      </c>
      <c r="K222" s="5">
        <v>210</v>
      </c>
      <c r="L222" s="1" t="s">
        <v>2682</v>
      </c>
      <c r="M222" s="5">
        <v>2016</v>
      </c>
      <c r="N222" s="5">
        <v>1149</v>
      </c>
      <c r="O222" s="1" t="s">
        <v>3180</v>
      </c>
      <c r="P222" s="1" t="s">
        <v>3180</v>
      </c>
      <c r="Q222" s="5">
        <v>2</v>
      </c>
      <c r="R222" s="5">
        <v>88137235</v>
      </c>
      <c r="S222" s="23" t="str">
        <f t="shared" si="3"/>
        <v>((asociadoId = '88137235'), (tipoVehiculo = 'AUTOMÓVIL'), (tipoReferenciaVehiculo = 'CLIO EXPRESS'), (tipoMarcaVehiculo = 'RENAULT'), (tipoCarroseriaVehiculo = UPPER('Hatch-Back')), (tipoColorVehiculo = 'BLANCO VERDE'), (tipoCombustibleVehiculo = 'GASOLINA'), (tipoModalidadVehiculo = 'COLECTIVO'), (agencia = 'AGENCIA CENTRO'),'A','2015-09-07','210','TFT111','2016','1149','9FBBB8305GM782235','9FBBB8305GM782235','2', CURRENT_TIMESTAMP, CURRENT_TIMESTAMP),</v>
      </c>
    </row>
    <row r="223" spans="1:19" x14ac:dyDescent="0.25">
      <c r="A223" s="1" t="s">
        <v>2318</v>
      </c>
      <c r="B223" s="1" t="s">
        <v>2322</v>
      </c>
      <c r="C223" s="1" t="s">
        <v>1123</v>
      </c>
      <c r="D223" s="1" t="s">
        <v>2395</v>
      </c>
      <c r="E223" s="1" t="s">
        <v>2388</v>
      </c>
      <c r="F223" s="1" t="s">
        <v>1236</v>
      </c>
      <c r="G223" s="1" t="s">
        <v>2404</v>
      </c>
      <c r="H223" s="1" t="s">
        <v>3896</v>
      </c>
      <c r="I223" s="1" t="s">
        <v>2620</v>
      </c>
      <c r="J223" s="1" t="s">
        <v>3117</v>
      </c>
      <c r="K223" s="5">
        <v>202</v>
      </c>
      <c r="L223" s="1" t="s">
        <v>2876</v>
      </c>
      <c r="M223" s="5">
        <v>2020</v>
      </c>
      <c r="N223" s="5">
        <v>1598</v>
      </c>
      <c r="O223" s="1" t="s">
        <v>3368</v>
      </c>
      <c r="P223" s="1" t="s">
        <v>3368</v>
      </c>
      <c r="Q223" s="5">
        <v>2</v>
      </c>
      <c r="R223" s="5">
        <v>88137235</v>
      </c>
      <c r="S223" s="23" t="str">
        <f t="shared" si="3"/>
        <v>((asociadoId = '88137235'), (tipoVehiculo = 'AUTOMÓVIL'), (tipoReferenciaVehiculo = 'LOGAN'), (tipoMarcaVehiculo = 'RENAULT'), (tipoCarroseriaVehiculo = UPPER('Sedán')), (tipoColorVehiculo = 'BLANCO GLACIAL (V)'), (tipoCombustibleVehiculo = 'GASOLINA'), (tipoModalidadVehiculo = 'COLECTIVO'), (agencia = 'AGENCIA CENTRO'),'A','2019-09-19','202','TFT181','2020','1598','9FB4SREB4LM149286','9FB4SREB4LM149286','2', CURRENT_TIMESTAMP, CURRENT_TIMESTAMP),</v>
      </c>
    </row>
    <row r="224" spans="1:19" x14ac:dyDescent="0.25">
      <c r="A224" s="1" t="s">
        <v>2318</v>
      </c>
      <c r="B224" s="1" t="s">
        <v>1189</v>
      </c>
      <c r="C224" s="1" t="s">
        <v>1123</v>
      </c>
      <c r="D224" s="1" t="s">
        <v>2396</v>
      </c>
      <c r="E224" s="1" t="s">
        <v>1215</v>
      </c>
      <c r="F224" s="1" t="s">
        <v>1236</v>
      </c>
      <c r="G224" s="1" t="s">
        <v>2404</v>
      </c>
      <c r="H224" s="1" t="s">
        <v>3896</v>
      </c>
      <c r="I224" s="1" t="s">
        <v>2614</v>
      </c>
      <c r="J224" s="1" t="s">
        <v>3119</v>
      </c>
      <c r="K224" s="5">
        <v>212</v>
      </c>
      <c r="L224" s="1" t="s">
        <v>2878</v>
      </c>
      <c r="M224" s="5">
        <v>2016</v>
      </c>
      <c r="N224" s="5">
        <v>1149</v>
      </c>
      <c r="O224" s="1" t="s">
        <v>3370</v>
      </c>
      <c r="P224" s="1" t="s">
        <v>3370</v>
      </c>
      <c r="Q224" s="5">
        <v>2</v>
      </c>
      <c r="R224" s="5">
        <v>88137235</v>
      </c>
      <c r="S224" s="23" t="str">
        <f t="shared" si="3"/>
        <v>((asociadoId = '88137235'), (tipoVehiculo = 'AUTOMÓVIL'), (tipoReferenciaVehiculo = 'CLIO EXPRESS'), (tipoMarcaVehiculo = 'RENAULT'), (tipoCarroseriaVehiculo = UPPER('Hatch-Back')), (tipoColorVehiculo = 'BLANCO VERDE'), (tipoCombustibleVehiculo = 'GASOLINA'), (tipoModalidadVehiculo = 'COLECTIVO'), (agencia = 'AGENCIA CENTRO'),'A','2016-03-31','212','TFT119','2016','1149','9FBBB8305GM238992','9FBBB8305GM238992','2', CURRENT_TIMESTAMP, CURRENT_TIMESTAMP),</v>
      </c>
    </row>
    <row r="225" spans="1:19" x14ac:dyDescent="0.25">
      <c r="A225" s="1" t="s">
        <v>2318</v>
      </c>
      <c r="B225" s="1" t="s">
        <v>1199</v>
      </c>
      <c r="C225" s="1" t="s">
        <v>1123</v>
      </c>
      <c r="D225" s="1" t="s">
        <v>2395</v>
      </c>
      <c r="E225" s="1" t="s">
        <v>1215</v>
      </c>
      <c r="F225" s="1" t="s">
        <v>1236</v>
      </c>
      <c r="G225" s="1" t="s">
        <v>2405</v>
      </c>
      <c r="H225" s="1" t="s">
        <v>3895</v>
      </c>
      <c r="I225" s="1" t="s">
        <v>2484</v>
      </c>
      <c r="J225" s="1" t="s">
        <v>2980</v>
      </c>
      <c r="K225" s="5">
        <v>367</v>
      </c>
      <c r="L225" s="1" t="s">
        <v>2721</v>
      </c>
      <c r="M225" s="5">
        <v>2015</v>
      </c>
      <c r="N225" s="5">
        <v>1598</v>
      </c>
      <c r="O225" s="1" t="s">
        <v>3219</v>
      </c>
      <c r="P225" s="1" t="s">
        <v>3219</v>
      </c>
      <c r="Q225" s="5">
        <v>2</v>
      </c>
      <c r="R225" s="5">
        <v>13371073</v>
      </c>
      <c r="S225" s="23" t="str">
        <f t="shared" si="3"/>
        <v>((asociadoId = '13371073'), (tipoVehiculo = 'AUTOMÓVIL'), (tipoReferenciaVehiculo = 'LOGAN DYNAMIQUE'), (tipoMarcaVehiculo = 'RENAULT'), (tipoCarroseriaVehiculo = UPPER('Sedán')), (tipoColorVehiculo = 'BLANCO VERDE'), (tipoCombustibleVehiculo = 'GASOLINA'), (tipoModalidadVehiculo = 'INTERMUNICIPAL'), (agencia = 'AGENCIA TERMINAL '),'A','2014-08-28','367','TFT056','2015','1598','9FBLSRADBFM341482','9FBLSRADBFM341482','2', CURRENT_TIMESTAMP, CURRENT_TIMESTAMP),</v>
      </c>
    </row>
    <row r="226" spans="1:19" x14ac:dyDescent="0.25">
      <c r="A226" s="1" t="s">
        <v>2319</v>
      </c>
      <c r="B226" s="1" t="s">
        <v>2341</v>
      </c>
      <c r="C226" s="1" t="s">
        <v>1124</v>
      </c>
      <c r="D226" s="1" t="s">
        <v>2399</v>
      </c>
      <c r="E226" s="1" t="s">
        <v>1215</v>
      </c>
      <c r="F226" s="1" t="s">
        <v>1235</v>
      </c>
      <c r="G226" s="1" t="s">
        <v>2405</v>
      </c>
      <c r="H226" s="1" t="s">
        <v>3894</v>
      </c>
      <c r="I226" s="1" t="s">
        <v>2514</v>
      </c>
      <c r="J226" s="1" t="s">
        <v>3014</v>
      </c>
      <c r="K226" s="5">
        <v>437</v>
      </c>
      <c r="L226" s="1" t="s">
        <v>2756</v>
      </c>
      <c r="M226" s="5">
        <v>2007</v>
      </c>
      <c r="N226" s="5">
        <v>2800</v>
      </c>
      <c r="O226" s="1" t="s">
        <v>3254</v>
      </c>
      <c r="P226" s="1" t="s">
        <v>3254</v>
      </c>
      <c r="Q226" s="5">
        <v>2</v>
      </c>
      <c r="R226" s="5">
        <v>13371073</v>
      </c>
      <c r="S226" s="23" t="str">
        <f t="shared" si="3"/>
        <v>((asociadoId = '13371073'), (tipoVehiculo = 'CAMIONETA'), (tipoReferenciaVehiculo = 'STAREX'), (tipoMarcaVehiculo = 'HYUNDAI'), (tipoCarroseriaVehiculo = UPPER('Stat-Wagon')), (tipoColorVehiculo = 'BLANCO VERDE'), (tipoCombustibleVehiculo = 'ACPM'), (tipoModalidadVehiculo = 'INTERMUNICIPAL'), (agencia = 'AGENCIA MERCADO'),'A','2009-05-19','437','UVG039','2007','2800','KMJWWH7HP7U753176','KMJWWH7HP7U753176','2', CURRENT_TIMESTAMP, CURRENT_TIMESTAMP),</v>
      </c>
    </row>
    <row r="227" spans="1:19" x14ac:dyDescent="0.25">
      <c r="A227" s="1" t="s">
        <v>2317</v>
      </c>
      <c r="B227" s="1" t="s">
        <v>2374</v>
      </c>
      <c r="C227" s="1" t="s">
        <v>1131</v>
      </c>
      <c r="D227" s="1" t="s">
        <v>2394</v>
      </c>
      <c r="E227" s="1" t="s">
        <v>1215</v>
      </c>
      <c r="F227" s="1" t="s">
        <v>1235</v>
      </c>
      <c r="G227" s="1" t="s">
        <v>2405</v>
      </c>
      <c r="H227" s="1" t="s">
        <v>3894</v>
      </c>
      <c r="I227" s="1" t="s">
        <v>2611</v>
      </c>
      <c r="J227" s="5">
        <v>611981700111838</v>
      </c>
      <c r="K227" s="5">
        <v>926</v>
      </c>
      <c r="L227" s="1" t="s">
        <v>2867</v>
      </c>
      <c r="M227" s="5">
        <v>2004</v>
      </c>
      <c r="N227" s="5">
        <v>2150</v>
      </c>
      <c r="O227" s="1" t="s">
        <v>3359</v>
      </c>
      <c r="P227" s="1" t="s">
        <v>3359</v>
      </c>
      <c r="Q227" s="5">
        <v>2</v>
      </c>
      <c r="R227" s="5">
        <v>5453798</v>
      </c>
      <c r="S227" s="23" t="str">
        <f t="shared" si="3"/>
        <v>((asociadoId = '5453798'), (tipoVehiculo = 'MICROBUS'), (tipoReferenciaVehiculo = 'SPRINTER (30)'), (tipoMarcaVehiculo = 'MERCEDES BENZ'), (tipoCarroseriaVehiculo = UPPER('Cerrado')), (tipoColorVehiculo = 'BLANCO VERDE'), (tipoCombustibleVehiculo = 'ACPM'), (tipoModalidadVehiculo = 'INTERMUNICIPAL'), (agencia = 'AGENCIA MERCADO'),'A','2009-02-26','926','UFU115','2004','2150','8AC9046634A913489','8AC9046634A913489','2', CURRENT_TIMESTAMP, CURRENT_TIMESTAMP),</v>
      </c>
    </row>
    <row r="228" spans="1:19" x14ac:dyDescent="0.25">
      <c r="A228" s="1" t="s">
        <v>2316</v>
      </c>
      <c r="B228" s="1" t="s">
        <v>2376</v>
      </c>
      <c r="C228" s="1" t="s">
        <v>1137</v>
      </c>
      <c r="D228" s="1" t="s">
        <v>2394</v>
      </c>
      <c r="E228" s="1" t="s">
        <v>1215</v>
      </c>
      <c r="F228" s="1" t="s">
        <v>1235</v>
      </c>
      <c r="G228" s="1" t="s">
        <v>2403</v>
      </c>
      <c r="H228" s="23" t="s">
        <v>3893</v>
      </c>
      <c r="I228" s="1" t="s">
        <v>2613</v>
      </c>
      <c r="J228" s="5" t="s">
        <v>3112</v>
      </c>
      <c r="K228" s="5">
        <v>942</v>
      </c>
      <c r="L228" s="1" t="s">
        <v>2869</v>
      </c>
      <c r="M228" s="5">
        <v>2007</v>
      </c>
      <c r="N228" s="5">
        <v>5307</v>
      </c>
      <c r="O228" s="1" t="s">
        <v>3361</v>
      </c>
      <c r="P228" s="1" t="s">
        <v>3361</v>
      </c>
      <c r="Q228" s="5">
        <v>2</v>
      </c>
      <c r="R228" s="5">
        <v>88142178</v>
      </c>
      <c r="S228" s="23" t="str">
        <f t="shared" si="3"/>
        <v>((asociadoId = '88142178'), (tipoVehiculo = 'BUS'), (tipoReferenciaVehiculo = 'FB4J'), (tipoMarcaVehiculo = 'HINO'), (tipoCarroseriaVehiculo = UPPER('Cerrado')), (tipoColorVehiculo = 'BLANCO VERDE'), (tipoCombustibleVehiculo = 'ACPM'), (tipoModalidadVehiculo = 'ESPECIAL'), (agencia = 'AGENCIA PRINCIPAL'),'A','2014-01-16','942','SOO349','2007','5307','JHDFB4JJT7XX10948','JHDFB4JJT7XX10948','2', CURRENT_TIMESTAMP, CURRENT_TIMESTAMP),</v>
      </c>
    </row>
    <row r="229" spans="1:19" x14ac:dyDescent="0.25">
      <c r="A229" s="1" t="s">
        <v>2318</v>
      </c>
      <c r="B229" s="1" t="s">
        <v>1185</v>
      </c>
      <c r="C229" s="1" t="s">
        <v>1123</v>
      </c>
      <c r="D229" s="1" t="s">
        <v>1201</v>
      </c>
      <c r="E229" s="1" t="s">
        <v>1218</v>
      </c>
      <c r="F229" s="1" t="s">
        <v>1236</v>
      </c>
      <c r="G229" s="1" t="s">
        <v>2404</v>
      </c>
      <c r="H229" s="1" t="s">
        <v>3896</v>
      </c>
      <c r="I229" s="1" t="s">
        <v>2621</v>
      </c>
      <c r="J229" s="1" t="s">
        <v>3118</v>
      </c>
      <c r="K229" s="5">
        <v>205</v>
      </c>
      <c r="L229" s="1" t="s">
        <v>2877</v>
      </c>
      <c r="M229" s="5">
        <v>2007</v>
      </c>
      <c r="N229" s="5">
        <v>1400</v>
      </c>
      <c r="O229" s="1" t="s">
        <v>3369</v>
      </c>
      <c r="P229" s="1" t="s">
        <v>3369</v>
      </c>
      <c r="Q229" s="5">
        <v>2</v>
      </c>
      <c r="R229" s="5">
        <v>88142178</v>
      </c>
      <c r="S229" s="23" t="str">
        <f t="shared" si="3"/>
        <v>((asociadoId = '88142178'), (tipoVehiculo = 'AUTOMÓVIL'), (tipoReferenciaVehiculo = 'SYMBOL CITIUS'), (tipoMarcaVehiculo = 'RENAULT'), (tipoCarroseriaVehiculo = UPPER('SEDÁN')), (tipoColorVehiculo = 'AMARILLO LIMA'), (tipoCombustibleVehiculo = 'GASOLINA'), (tipoModalidadVehiculo = 'COLECTIVO'), (agencia = 'AGENCIA CENTRO'),'A','2004-04-15','205','UUA626','2007','1400','9FBLBOLCF7M121165','9FBLBOLCF7M121165','2', CURRENT_TIMESTAMP, CURRENT_TIMESTAMP),</v>
      </c>
    </row>
    <row r="230" spans="1:19" x14ac:dyDescent="0.25">
      <c r="A230" s="1" t="s">
        <v>2320</v>
      </c>
      <c r="B230" s="1" t="s">
        <v>2380</v>
      </c>
      <c r="C230" s="1" t="s">
        <v>1120</v>
      </c>
      <c r="D230" s="1" t="s">
        <v>2394</v>
      </c>
      <c r="E230" s="1" t="s">
        <v>1215</v>
      </c>
      <c r="F230" s="1" t="s">
        <v>1235</v>
      </c>
      <c r="G230" s="1" t="s">
        <v>2403</v>
      </c>
      <c r="H230" s="23" t="s">
        <v>3893</v>
      </c>
      <c r="I230" s="1" t="s">
        <v>2605</v>
      </c>
      <c r="J230" s="1" t="s">
        <v>3130</v>
      </c>
      <c r="K230" s="5">
        <v>476</v>
      </c>
      <c r="L230" s="1" t="s">
        <v>2890</v>
      </c>
      <c r="M230" s="5">
        <v>2007</v>
      </c>
      <c r="N230" s="5">
        <v>4200</v>
      </c>
      <c r="O230" s="1" t="s">
        <v>3382</v>
      </c>
      <c r="P230" s="1" t="s">
        <v>3382</v>
      </c>
      <c r="Q230" s="5">
        <v>2</v>
      </c>
      <c r="R230" s="5">
        <v>88142178</v>
      </c>
      <c r="S230" s="23" t="str">
        <f t="shared" si="3"/>
        <v>((asociadoId = '88142178'), (tipoVehiculo = 'BUSETA'), (tipoReferenciaVehiculo = 'T5U41'), (tipoMarcaVehiculo = 'NISSAN'), (tipoCarroseriaVehiculo = UPPER('Cerrado')), (tipoColorVehiculo = 'BLANCO VERDE'), (tipoCombustibleVehiculo = 'ACPM'), (tipoModalidadVehiculo = 'ESPECIAL'), (agencia = 'AGENCIA PRINCIPAL'),'A','2007-12-20','476','SUE477','2007','4200','T4U41081125','T4U41081125','2', CURRENT_TIMESTAMP, CURRENT_TIMESTAMP),</v>
      </c>
    </row>
    <row r="231" spans="1:19" x14ac:dyDescent="0.25">
      <c r="A231" s="1" t="s">
        <v>2319</v>
      </c>
      <c r="B231" s="1" t="s">
        <v>1175</v>
      </c>
      <c r="C231" s="1" t="s">
        <v>1120</v>
      </c>
      <c r="D231" s="1" t="s">
        <v>2399</v>
      </c>
      <c r="E231" s="1" t="s">
        <v>1213</v>
      </c>
      <c r="F231" s="1" t="s">
        <v>1235</v>
      </c>
      <c r="G231" s="1" t="s">
        <v>2405</v>
      </c>
      <c r="H231" s="1" t="s">
        <v>3895</v>
      </c>
      <c r="I231" s="1" t="s">
        <v>2456</v>
      </c>
      <c r="J231" s="5" t="s">
        <v>3024</v>
      </c>
      <c r="K231" s="5">
        <v>448</v>
      </c>
      <c r="L231" s="1" t="s">
        <v>2766</v>
      </c>
      <c r="M231" s="5">
        <v>2013</v>
      </c>
      <c r="N231" s="5">
        <v>2953</v>
      </c>
      <c r="O231" s="1" t="s">
        <v>3264</v>
      </c>
      <c r="P231" s="1" t="s">
        <v>3264</v>
      </c>
      <c r="Q231" s="5">
        <v>2</v>
      </c>
      <c r="R231" s="5">
        <v>5471127</v>
      </c>
      <c r="S231" s="23" t="str">
        <f t="shared" si="3"/>
        <v>((asociadoId = '5471127'), (tipoVehiculo = 'CAMIONETA'), (tipoReferenciaVehiculo = 'URVAN'), (tipoMarcaVehiculo = 'NISSAN'), (tipoCarroseriaVehiculo = UPPER('Stat-Wagon')), (tipoColorVehiculo = 'VERDE BLANCO'), (tipoCombustibleVehiculo = 'ACPM'), (tipoModalidadVehiculo = 'INTERMUNICIPAL'), (agencia = 'AGENCIA TERMINAL '),'A','2019-12-27','448','SST103','2013','2953','JN1MG4E25Z0797405','JN1MG4E25Z0797405','2', CURRENT_TIMESTAMP, CURRENT_TIMESTAMP),</v>
      </c>
    </row>
    <row r="232" spans="1:19" x14ac:dyDescent="0.25">
      <c r="A232" s="1" t="s">
        <v>2318</v>
      </c>
      <c r="B232" s="1" t="s">
        <v>1191</v>
      </c>
      <c r="C232" s="1" t="s">
        <v>1121</v>
      </c>
      <c r="D232" s="1" t="s">
        <v>2395</v>
      </c>
      <c r="E232" s="1" t="s">
        <v>1217</v>
      </c>
      <c r="F232" s="1" t="s">
        <v>1236</v>
      </c>
      <c r="G232" s="1" t="s">
        <v>2406</v>
      </c>
      <c r="H232" s="1" t="s">
        <v>3896</v>
      </c>
      <c r="I232" s="1" t="s">
        <v>2565</v>
      </c>
      <c r="J232" s="1" t="s">
        <v>3062</v>
      </c>
      <c r="K232" s="5">
        <v>511</v>
      </c>
      <c r="L232" s="1" t="s">
        <v>2812</v>
      </c>
      <c r="M232" s="5">
        <v>2010</v>
      </c>
      <c r="N232" s="5">
        <v>995</v>
      </c>
      <c r="O232" s="1" t="s">
        <v>3308</v>
      </c>
      <c r="P232" s="1" t="s">
        <v>3308</v>
      </c>
      <c r="Q232" s="5">
        <v>2</v>
      </c>
      <c r="R232" s="5">
        <v>5084092</v>
      </c>
      <c r="S232" s="23" t="str">
        <f t="shared" si="3"/>
        <v>((asociadoId = '5084092'), (tipoVehiculo = 'AUTOMÓVIL'), (tipoReferenciaVehiculo = 'SPARK'), (tipoMarcaVehiculo = 'CHEVROLET'), (tipoCarroseriaVehiculo = UPPER('Sedán')), (tipoColorVehiculo = 'AMARILLO URBANO'), (tipoCombustibleVehiculo = 'GASOLINA'), (tipoModalidadVehiculo = 'URBANO'), (agencia = 'AGENCIA CENTRO'),'A','2010-06-17','511','UUA737','2010','995','9GAMM6100AB006467','9GAMM6100AB006467','2', CURRENT_TIMESTAMP, CURRENT_TIMESTAMP),</v>
      </c>
    </row>
    <row r="233" spans="1:19" x14ac:dyDescent="0.25">
      <c r="A233" s="1" t="s">
        <v>2317</v>
      </c>
      <c r="B233" s="1" t="s">
        <v>1175</v>
      </c>
      <c r="C233" s="1" t="s">
        <v>1120</v>
      </c>
      <c r="D233" s="1" t="s">
        <v>2394</v>
      </c>
      <c r="E233" s="1" t="s">
        <v>1210</v>
      </c>
      <c r="F233" s="1" t="s">
        <v>1235</v>
      </c>
      <c r="G233" s="1" t="s">
        <v>2404</v>
      </c>
      <c r="H233" s="1" t="s">
        <v>3896</v>
      </c>
      <c r="I233" s="1" t="s">
        <v>2412</v>
      </c>
      <c r="J233" s="1" t="s">
        <v>2904</v>
      </c>
      <c r="K233" s="5">
        <v>104</v>
      </c>
      <c r="L233" s="1" t="s">
        <v>2645</v>
      </c>
      <c r="M233" s="5">
        <v>2012</v>
      </c>
      <c r="N233" s="5">
        <v>2953</v>
      </c>
      <c r="O233" s="1" t="s">
        <v>3143</v>
      </c>
      <c r="P233" s="1" t="s">
        <v>3143</v>
      </c>
      <c r="Q233" s="5">
        <v>2</v>
      </c>
      <c r="R233" s="5">
        <v>1091662349</v>
      </c>
      <c r="S233" s="23" t="str">
        <f t="shared" si="3"/>
        <v>((asociadoId = '1091662349'), (tipoVehiculo = 'MICROBUS'), (tipoReferenciaVehiculo = 'URVAN'), (tipoMarcaVehiculo = 'NISSAN'), (tipoCarroseriaVehiculo = UPPER('Cerrado')), (tipoColorVehiculo = 'BLANCO'), (tipoCombustibleVehiculo = 'ACPM'), (tipoModalidadVehiculo = 'COLECTIVO'), (agencia = 'AGENCIA CENTRO'),'A','2013-08-02','104','TDK066','2012','2953','JN1MG4E25Z0795578','JN1MG4E25Z0795578','2', CURRENT_TIMESTAMP, CURRENT_TIMESTAMP),</v>
      </c>
    </row>
    <row r="234" spans="1:19" x14ac:dyDescent="0.25">
      <c r="A234" s="1" t="s">
        <v>2319</v>
      </c>
      <c r="B234" s="1" t="s">
        <v>1175</v>
      </c>
      <c r="C234" s="1" t="s">
        <v>1120</v>
      </c>
      <c r="D234" s="1" t="s">
        <v>2399</v>
      </c>
      <c r="E234" s="1" t="s">
        <v>1210</v>
      </c>
      <c r="F234" s="1" t="s">
        <v>1235</v>
      </c>
      <c r="G234" s="1" t="s">
        <v>2405</v>
      </c>
      <c r="H234" s="1" t="s">
        <v>3895</v>
      </c>
      <c r="I234" s="1" t="s">
        <v>2498</v>
      </c>
      <c r="J234" s="1" t="s">
        <v>2995</v>
      </c>
      <c r="K234" s="5">
        <v>417</v>
      </c>
      <c r="L234" s="1" t="s">
        <v>2737</v>
      </c>
      <c r="M234" s="5">
        <v>2011</v>
      </c>
      <c r="N234" s="5">
        <v>2953</v>
      </c>
      <c r="O234" s="1" t="s">
        <v>3235</v>
      </c>
      <c r="P234" s="1" t="s">
        <v>3235</v>
      </c>
      <c r="Q234" s="5">
        <v>2</v>
      </c>
      <c r="R234" s="5">
        <v>13360799</v>
      </c>
      <c r="S234" s="23" t="str">
        <f t="shared" si="3"/>
        <v>((asociadoId = '13360799'), (tipoVehiculo = 'CAMIONETA'), (tipoReferenciaVehiculo = 'URVAN'), (tipoMarcaVehiculo = 'NISSAN'), (tipoCarroseriaVehiculo = UPPER('Stat-Wagon')), (tipoColorVehiculo = 'BLANCO'), (tipoCombustibleVehiculo = 'ACPM'), (tipoModalidadVehiculo = 'INTERMUNICIPAL'), (agencia = 'AGENCIA TERMINAL '),'A','2011-03-08','417','UUA742','2011','2953','JN1MG4E25Z0793638','JN1MG4E25Z0793638','2', CURRENT_TIMESTAMP, CURRENT_TIMESTAMP),</v>
      </c>
    </row>
    <row r="235" spans="1:19" x14ac:dyDescent="0.25">
      <c r="A235" s="1" t="s">
        <v>2317</v>
      </c>
      <c r="B235" s="1" t="s">
        <v>1177</v>
      </c>
      <c r="C235" s="1" t="s">
        <v>1121</v>
      </c>
      <c r="D235" s="1" t="s">
        <v>2394</v>
      </c>
      <c r="E235" s="1" t="s">
        <v>1210</v>
      </c>
      <c r="F235" s="1" t="s">
        <v>1235</v>
      </c>
      <c r="G235" s="1" t="s">
        <v>2404</v>
      </c>
      <c r="H235" s="1" t="s">
        <v>3896</v>
      </c>
      <c r="I235" s="1" t="s">
        <v>2617</v>
      </c>
      <c r="J235" s="5">
        <v>492179</v>
      </c>
      <c r="K235" s="5">
        <v>124</v>
      </c>
      <c r="L235" s="1" t="s">
        <v>2873</v>
      </c>
      <c r="M235" s="5">
        <v>1998</v>
      </c>
      <c r="N235" s="5">
        <v>2400</v>
      </c>
      <c r="O235" s="1" t="s">
        <v>3365</v>
      </c>
      <c r="P235" s="1" t="s">
        <v>3365</v>
      </c>
      <c r="Q235" s="5">
        <v>2</v>
      </c>
      <c r="R235" s="5">
        <v>13360799</v>
      </c>
      <c r="S235" s="23" t="str">
        <f t="shared" si="3"/>
        <v>((asociadoId = '13360799'), (tipoVehiculo = 'MICROBUS'), (tipoReferenciaVehiculo = 'NKR'), (tipoMarcaVehiculo = 'CHEVROLET'), (tipoCarroseriaVehiculo = UPPER('Cerrado')), (tipoColorVehiculo = 'BLANCO'), (tipoCombustibleVehiculo = 'ACPM'), (tipoModalidadVehiculo = 'COLECTIVO'), (agencia = 'AGENCIA CENTRO'),'A','2006-06-20','124','UUA484','1998','2400','9GCNKR55EWB497809','9GCNKR55EWB497809','2', CURRENT_TIMESTAMP, CURRENT_TIMESTAMP),</v>
      </c>
    </row>
    <row r="236" spans="1:19" x14ac:dyDescent="0.25">
      <c r="A236" s="1" t="s">
        <v>2319</v>
      </c>
      <c r="B236" s="1" t="s">
        <v>2339</v>
      </c>
      <c r="C236" s="1" t="s">
        <v>1130</v>
      </c>
      <c r="D236" s="1" t="s">
        <v>2397</v>
      </c>
      <c r="E236" s="1" t="s">
        <v>1215</v>
      </c>
      <c r="F236" s="1" t="s">
        <v>1236</v>
      </c>
      <c r="G236" s="1" t="s">
        <v>2405</v>
      </c>
      <c r="H236" s="1" t="s">
        <v>3895</v>
      </c>
      <c r="I236" s="1" t="s">
        <v>2466</v>
      </c>
      <c r="J236" s="5" t="s">
        <v>3022</v>
      </c>
      <c r="K236" s="5">
        <v>446</v>
      </c>
      <c r="L236" s="1" t="s">
        <v>2764</v>
      </c>
      <c r="M236" s="5">
        <v>2020</v>
      </c>
      <c r="N236" s="5">
        <v>1499</v>
      </c>
      <c r="O236" s="1" t="s">
        <v>3262</v>
      </c>
      <c r="P236" s="1" t="s">
        <v>3262</v>
      </c>
      <c r="Q236" s="5">
        <v>2</v>
      </c>
      <c r="R236" s="5">
        <v>37365689</v>
      </c>
      <c r="S236" s="23" t="str">
        <f t="shared" si="3"/>
        <v>((asociadoId = '37365689'), (tipoVehiculo = 'CAMIONETA'), (tipoReferenciaVehiculo = 'EQ6450PF1 1.5'), (tipoMarcaVehiculo = 'DFSK'), (tipoCarroseriaVehiculo = UPPER('Van')), (tipoColorVehiculo = 'BLANCO VERDE'), (tipoCombustibleVehiculo = 'GASOLINA'), (tipoModalidadVehiculo = 'INTERMUNICIPAL'), (agencia = 'AGENCIA TERMINAL '),'A','2019-11-28','446','GQU128','2020','1499','LVZX42KB8L9A01515','LVZX42KB8L9A01515','2', CURRENT_TIMESTAMP, CURRENT_TIMESTAMP),</v>
      </c>
    </row>
    <row r="237" spans="1:19" x14ac:dyDescent="0.25">
      <c r="A237" s="1" t="s">
        <v>2318</v>
      </c>
      <c r="B237" s="1" t="s">
        <v>2322</v>
      </c>
      <c r="C237" s="1" t="s">
        <v>1123</v>
      </c>
      <c r="D237" s="1" t="s">
        <v>2395</v>
      </c>
      <c r="E237" s="1" t="s">
        <v>2388</v>
      </c>
      <c r="F237" t="s">
        <v>1236</v>
      </c>
      <c r="G237" s="1" t="s">
        <v>2404</v>
      </c>
      <c r="H237" s="1" t="s">
        <v>3896</v>
      </c>
      <c r="I237" s="1" t="s">
        <v>2451</v>
      </c>
      <c r="J237" s="1" t="s">
        <v>2946</v>
      </c>
      <c r="K237" s="5">
        <v>217</v>
      </c>
      <c r="L237" s="1" t="s">
        <v>2687</v>
      </c>
      <c r="M237" s="5">
        <v>2020</v>
      </c>
      <c r="N237" s="5">
        <v>1598</v>
      </c>
      <c r="O237" s="1" t="s">
        <v>3185</v>
      </c>
      <c r="P237" s="1" t="s">
        <v>3185</v>
      </c>
      <c r="Q237" s="5">
        <v>2</v>
      </c>
      <c r="R237" s="5">
        <v>37328382</v>
      </c>
      <c r="S237" s="23" t="str">
        <f t="shared" si="3"/>
        <v>((asociadoId = '37328382'), (tipoVehiculo = 'AUTOMÓVIL'), (tipoReferenciaVehiculo = 'LOGAN'), (tipoMarcaVehiculo = 'RENAULT'), (tipoCarroseriaVehiculo = UPPER('Sedán')), (tipoColorVehiculo = 'BLANCO GLACIAL (V)'), (tipoCombustibleVehiculo = 'GASOLINA'), (tipoModalidadVehiculo = 'COLECTIVO'), (agencia = 'AGENCIA CENTRO'),'A','2019-08-30','217','TFT176','2020','1598','9FB4SREB4LM149284','9FB4SREB4LM149284','2', CURRENT_TIMESTAMP, CURRENT_TIMESTAMP),</v>
      </c>
    </row>
    <row r="238" spans="1:19" x14ac:dyDescent="0.25">
      <c r="A238" s="1" t="s">
        <v>2319</v>
      </c>
      <c r="B238" s="1" t="s">
        <v>2339</v>
      </c>
      <c r="C238" s="1" t="s">
        <v>1130</v>
      </c>
      <c r="D238" s="1" t="s">
        <v>2397</v>
      </c>
      <c r="E238" s="1" t="s">
        <v>1215</v>
      </c>
      <c r="F238" s="1" t="s">
        <v>1236</v>
      </c>
      <c r="G238" s="1" t="s">
        <v>2405</v>
      </c>
      <c r="H238" s="1" t="s">
        <v>3895</v>
      </c>
      <c r="I238" s="1" t="s">
        <v>2502</v>
      </c>
      <c r="J238" s="1" t="s">
        <v>3001</v>
      </c>
      <c r="K238" s="5">
        <v>423</v>
      </c>
      <c r="L238" s="1" t="s">
        <v>2743</v>
      </c>
      <c r="M238" s="5">
        <v>2018</v>
      </c>
      <c r="N238" s="5">
        <v>1490</v>
      </c>
      <c r="O238" s="1" t="s">
        <v>3241</v>
      </c>
      <c r="P238" s="1" t="s">
        <v>3241</v>
      </c>
      <c r="Q238" s="5">
        <v>2</v>
      </c>
      <c r="R238" s="5">
        <v>27660417</v>
      </c>
      <c r="S238" s="23" t="str">
        <f t="shared" si="3"/>
        <v>((asociadoId = '27660417'), (tipoVehiculo = 'CAMIONETA'), (tipoReferenciaVehiculo = 'EQ6450PF1 1.5'), (tipoMarcaVehiculo = 'DFSK'), (tipoCarroseriaVehiculo = UPPER('Van')), (tipoColorVehiculo = 'BLANCO VERDE'), (tipoCombustibleVehiculo = 'GASOLINA'), (tipoModalidadVehiculo = 'INTERMUNICIPAL'), (agencia = 'AGENCIA TERMINAL '),'A','2017-05-24','423','TTW600','2018','1490','LVZX42KB4J9A00083','LVZX42KB4J9A00083','2', CURRENT_TIMESTAMP, CURRENT_TIMESTAMP),</v>
      </c>
    </row>
    <row r="239" spans="1:19" x14ac:dyDescent="0.25">
      <c r="A239" s="1" t="s">
        <v>2318</v>
      </c>
      <c r="B239" s="1" t="s">
        <v>2355</v>
      </c>
      <c r="C239" s="1" t="s">
        <v>1127</v>
      </c>
      <c r="D239" s="1" t="s">
        <v>2396</v>
      </c>
      <c r="E239" s="1" t="s">
        <v>1216</v>
      </c>
      <c r="F239" t="s">
        <v>1236</v>
      </c>
      <c r="G239" s="1" t="s">
        <v>2406</v>
      </c>
      <c r="H239" s="1" t="s">
        <v>3896</v>
      </c>
      <c r="I239" s="1" t="s">
        <v>2583</v>
      </c>
      <c r="J239" s="1" t="s">
        <v>3083</v>
      </c>
      <c r="K239" s="5">
        <v>532</v>
      </c>
      <c r="L239" s="1" t="s">
        <v>2833</v>
      </c>
      <c r="M239" s="5">
        <v>2014</v>
      </c>
      <c r="N239" s="5">
        <v>1248</v>
      </c>
      <c r="O239" s="1" t="s">
        <v>3329</v>
      </c>
      <c r="P239" s="1" t="s">
        <v>3329</v>
      </c>
      <c r="Q239" s="5">
        <v>2</v>
      </c>
      <c r="R239" s="5">
        <v>13363850</v>
      </c>
      <c r="S239" s="23" t="str">
        <f t="shared" si="3"/>
        <v>((asociadoId = '13363850'), (tipoVehiculo = 'AUTOMÓVIL'), (tipoReferenciaVehiculo = 'PICANTO EKOTAXI+LX'), (tipoMarcaVehiculo = 'KIA'), (tipoCarroseriaVehiculo = UPPER('Hatch-Back')), (tipoColorVehiculo = 'AMARILLO'), (tipoCombustibleVehiculo = 'GASOLINA'), (tipoModalidadVehiculo = 'URBANO'), (agencia = 'AGENCIA CENTRO'),'A','2013-08-21','532','TFS994','2014','1248','KNABE512AET557964','KNABE512AET557964','2', CURRENT_TIMESTAMP, CURRENT_TIMESTAMP),</v>
      </c>
    </row>
    <row r="240" spans="1:19" x14ac:dyDescent="0.25">
      <c r="A240" s="1" t="s">
        <v>2317</v>
      </c>
      <c r="B240" s="1" t="s">
        <v>1175</v>
      </c>
      <c r="C240" s="1" t="s">
        <v>1120</v>
      </c>
      <c r="D240" s="1" t="s">
        <v>2394</v>
      </c>
      <c r="E240" s="1" t="s">
        <v>1210</v>
      </c>
      <c r="F240" t="s">
        <v>1235</v>
      </c>
      <c r="G240" s="1" t="s">
        <v>2404</v>
      </c>
      <c r="H240" s="1" t="s">
        <v>3896</v>
      </c>
      <c r="I240" s="1" t="s">
        <v>2430</v>
      </c>
      <c r="J240" s="1" t="s">
        <v>2925</v>
      </c>
      <c r="K240" s="5">
        <v>130</v>
      </c>
      <c r="L240" s="1" t="s">
        <v>2666</v>
      </c>
      <c r="M240" s="5">
        <v>2007</v>
      </c>
      <c r="N240" s="5">
        <v>3000</v>
      </c>
      <c r="O240" s="1" t="s">
        <v>3164</v>
      </c>
      <c r="P240" s="1" t="s">
        <v>3164</v>
      </c>
      <c r="Q240" s="5">
        <v>2</v>
      </c>
      <c r="R240" s="5">
        <v>88144810</v>
      </c>
      <c r="S240" s="23" t="str">
        <f t="shared" si="3"/>
        <v>((asociadoId = '88144810'), (tipoVehiculo = 'MICROBUS'), (tipoReferenciaVehiculo = 'URVAN'), (tipoMarcaVehiculo = 'NISSAN'), (tipoCarroseriaVehiculo = UPPER('Cerrado')), (tipoColorVehiculo = 'BLANCO'), (tipoCombustibleVehiculo = 'ACPM'), (tipoModalidadVehiculo = 'COLECTIVO'), (agencia = 'AGENCIA CENTRO'),'A','2009-10-15','130','UUA636','2007','3000','JN1MG4E25Z0726518','JN1MG4E25Z0726518','2', CURRENT_TIMESTAMP, CURRENT_TIMESTAMP),</v>
      </c>
    </row>
    <row r="241" spans="1:19" x14ac:dyDescent="0.25">
      <c r="A241" s="1" t="s">
        <v>2319</v>
      </c>
      <c r="B241" s="1" t="s">
        <v>1205</v>
      </c>
      <c r="C241" s="1" t="s">
        <v>1130</v>
      </c>
      <c r="D241" s="1" t="s">
        <v>2397</v>
      </c>
      <c r="E241" s="1" t="s">
        <v>1215</v>
      </c>
      <c r="F241" t="s">
        <v>1236</v>
      </c>
      <c r="G241" s="1" t="s">
        <v>2405</v>
      </c>
      <c r="H241" s="1" t="s">
        <v>3894</v>
      </c>
      <c r="I241" s="1" t="s">
        <v>2506</v>
      </c>
      <c r="J241" s="1" t="s">
        <v>3005</v>
      </c>
      <c r="K241" s="5">
        <v>428</v>
      </c>
      <c r="L241" s="1" t="s">
        <v>2747</v>
      </c>
      <c r="M241" s="5">
        <v>2015</v>
      </c>
      <c r="N241" s="5">
        <v>1310</v>
      </c>
      <c r="O241" s="1" t="s">
        <v>3245</v>
      </c>
      <c r="P241" s="1" t="s">
        <v>3245</v>
      </c>
      <c r="Q241" s="5">
        <v>2</v>
      </c>
      <c r="R241" s="5">
        <v>88183152</v>
      </c>
      <c r="S241" s="23" t="str">
        <f t="shared" si="3"/>
        <v>((asociadoId = '88183152'), (tipoVehiculo = 'CAMIONETA'), (tipoReferenciaVehiculo = 'VAN'), (tipoMarcaVehiculo = 'DFSK'), (tipoCarroseriaVehiculo = UPPER('Van')), (tipoColorVehiculo = 'BLANCO VERDE'), (tipoCombustibleVehiculo = 'GASOLINA'), (tipoModalidadVehiculo = 'INTERMUNICIPAL'), (agencia = 'AGENCIA MERCADO'),'A','2022-04-08','428','TFT055','2015','1310','LGK032K71F9B00346','LGK032K71F9B00346','2', CURRENT_TIMESTAMP, CURRENT_TIMESTAMP),</v>
      </c>
    </row>
    <row r="242" spans="1:19" x14ac:dyDescent="0.25">
      <c r="A242" s="1" t="s">
        <v>2317</v>
      </c>
      <c r="B242" s="1" t="s">
        <v>2344</v>
      </c>
      <c r="C242" s="1" t="s">
        <v>1131</v>
      </c>
      <c r="D242" s="1" t="s">
        <v>2397</v>
      </c>
      <c r="E242" s="1" t="s">
        <v>1215</v>
      </c>
      <c r="F242" t="s">
        <v>1235</v>
      </c>
      <c r="G242" s="1" t="s">
        <v>2405</v>
      </c>
      <c r="H242" s="1" t="s">
        <v>3895</v>
      </c>
      <c r="I242" s="1" t="s">
        <v>2526</v>
      </c>
      <c r="J242" s="5" t="s">
        <v>3027</v>
      </c>
      <c r="K242" s="5">
        <v>452</v>
      </c>
      <c r="L242" s="1" t="s">
        <v>2770</v>
      </c>
      <c r="M242" s="5">
        <v>2014</v>
      </c>
      <c r="N242" s="5">
        <v>2143</v>
      </c>
      <c r="O242" s="1" t="s">
        <v>3268</v>
      </c>
      <c r="P242" s="1" t="s">
        <v>3268</v>
      </c>
      <c r="Q242" s="5">
        <v>2</v>
      </c>
      <c r="R242" s="5">
        <v>88279437</v>
      </c>
      <c r="S242" s="23" t="str">
        <f t="shared" si="3"/>
        <v>((asociadoId = '88279437'), (tipoVehiculo = 'MICROBUS'), (tipoReferenciaVehiculo = 'SPRINTER'), (tipoMarcaVehiculo = 'MERCEDES BENZ'), (tipoCarroseriaVehiculo = UPPER('Van')), (tipoColorVehiculo = 'BLANCO VERDE'), (tipoCombustibleVehiculo = 'ACPM'), (tipoModalidadVehiculo = 'INTERMUNICIPAL'), (agencia = 'AGENCIA TERMINAL '),'A','2015-10-27','452','TTT636','2014','2143','8AC906657EE080765','8AC906657EE080765','2', CURRENT_TIMESTAMP, CURRENT_TIMESTAMP),</v>
      </c>
    </row>
    <row r="243" spans="1:19" x14ac:dyDescent="0.25">
      <c r="A243" s="1" t="s">
        <v>2320</v>
      </c>
      <c r="B243" s="1" t="s">
        <v>2370</v>
      </c>
      <c r="C243" s="1" t="s">
        <v>1121</v>
      </c>
      <c r="D243" s="1" t="s">
        <v>2394</v>
      </c>
      <c r="E243" s="1" t="s">
        <v>1215</v>
      </c>
      <c r="F243" t="s">
        <v>1235</v>
      </c>
      <c r="G243" s="1" t="s">
        <v>2405</v>
      </c>
      <c r="H243" s="1" t="s">
        <v>3895</v>
      </c>
      <c r="I243" s="1" t="s">
        <v>2606</v>
      </c>
      <c r="J243" s="5" t="s">
        <v>3107</v>
      </c>
      <c r="K243" s="5">
        <v>917</v>
      </c>
      <c r="L243" s="1" t="s">
        <v>2861</v>
      </c>
      <c r="M243" s="5">
        <v>2014</v>
      </c>
      <c r="N243" s="5">
        <v>5193</v>
      </c>
      <c r="O243" s="1" t="s">
        <v>3353</v>
      </c>
      <c r="P243" s="1" t="s">
        <v>3353</v>
      </c>
      <c r="Q243" s="5">
        <v>2</v>
      </c>
      <c r="R243" s="5">
        <v>88279437</v>
      </c>
      <c r="S243" s="23" t="str">
        <f t="shared" si="3"/>
        <v>((asociadoId = '88279437'), (tipoVehiculo = 'BUSETA'), (tipoReferenciaVehiculo = 'NPR'), (tipoMarcaVehiculo = 'CHEVROLET'), (tipoCarroseriaVehiculo = UPPER('Cerrado')), (tipoColorVehiculo = 'BLANCO VERDE'), (tipoCombustibleVehiculo = 'ACPM'), (tipoModalidadVehiculo = 'INTERMUNICIPAL'), (agencia = 'AGENCIA TERMINAL '),'A','2022-03-31','917','SST371','2014','5193','9GCNPR758EB035924','9GCNPR758EB035924','2', CURRENT_TIMESTAMP, CURRENT_TIMESTAMP),</v>
      </c>
    </row>
    <row r="244" spans="1:19" x14ac:dyDescent="0.25">
      <c r="A244" s="1" t="s">
        <v>2317</v>
      </c>
      <c r="B244" s="1" t="s">
        <v>1175</v>
      </c>
      <c r="C244" s="1" t="s">
        <v>1120</v>
      </c>
      <c r="D244" s="1" t="s">
        <v>2394</v>
      </c>
      <c r="E244" s="1" t="s">
        <v>1210</v>
      </c>
      <c r="F244" t="s">
        <v>1235</v>
      </c>
      <c r="G244" s="1" t="s">
        <v>2404</v>
      </c>
      <c r="H244" s="1" t="s">
        <v>3896</v>
      </c>
      <c r="I244" s="1" t="s">
        <v>2426</v>
      </c>
      <c r="J244" s="1" t="s">
        <v>2919</v>
      </c>
      <c r="K244" s="5">
        <v>122</v>
      </c>
      <c r="L244" s="1" t="s">
        <v>2660</v>
      </c>
      <c r="M244" s="5">
        <v>2012</v>
      </c>
      <c r="N244" s="5">
        <v>2953</v>
      </c>
      <c r="O244" s="1" t="s">
        <v>3158</v>
      </c>
      <c r="P244" s="1" t="s">
        <v>3158</v>
      </c>
      <c r="Q244" s="5">
        <v>2</v>
      </c>
      <c r="R244" s="5">
        <v>1004945279</v>
      </c>
      <c r="S244" s="23" t="str">
        <f t="shared" si="3"/>
        <v>((asociadoId = '1004945279'), (tipoVehiculo = 'MICROBUS'), (tipoReferenciaVehiculo = 'URVAN'), (tipoMarcaVehiculo = 'NISSAN'), (tipoCarroseriaVehiculo = UPPER('Cerrado')), (tipoColorVehiculo = 'BLANCO'), (tipoCombustibleVehiculo = 'ACPM'), (tipoModalidadVehiculo = 'COLECTIVO'), (agencia = 'AGENCIA CENTRO'),'A','2019-07-29','122','VFE849','2012','2953','JN1GM4E25Z0796299','JN1GM4E25Z0796299','2', CURRENT_TIMESTAMP, CURRENT_TIMESTAMP),</v>
      </c>
    </row>
    <row r="245" spans="1:19" x14ac:dyDescent="0.25">
      <c r="A245" s="1" t="s">
        <v>2318</v>
      </c>
      <c r="B245" s="1" t="s">
        <v>2355</v>
      </c>
      <c r="C245" s="1" t="s">
        <v>1127</v>
      </c>
      <c r="D245" s="1" t="s">
        <v>2396</v>
      </c>
      <c r="E245" s="1" t="s">
        <v>1216</v>
      </c>
      <c r="F245" t="s">
        <v>1236</v>
      </c>
      <c r="G245" s="1" t="s">
        <v>2406</v>
      </c>
      <c r="H245" s="1" t="s">
        <v>3896</v>
      </c>
      <c r="I245" s="1" t="s">
        <v>2559</v>
      </c>
      <c r="J245" s="1" t="s">
        <v>3055</v>
      </c>
      <c r="K245" s="5">
        <v>503</v>
      </c>
      <c r="L245" s="1" t="s">
        <v>2805</v>
      </c>
      <c r="M245" s="5">
        <v>2015</v>
      </c>
      <c r="N245" s="5">
        <v>1248</v>
      </c>
      <c r="O245" s="1" t="s">
        <v>3301</v>
      </c>
      <c r="P245" s="1" t="s">
        <v>3301</v>
      </c>
      <c r="Q245" s="5">
        <v>2</v>
      </c>
      <c r="R245" s="5">
        <v>1004945279</v>
      </c>
      <c r="S245" s="23" t="str">
        <f t="shared" si="3"/>
        <v>((asociadoId = '1004945279'), (tipoVehiculo = 'AUTOMÓVIL'), (tipoReferenciaVehiculo = 'PICANTO EKOTAXI+LX'), (tipoMarcaVehiculo = 'KIA'), (tipoCarroseriaVehiculo = UPPER('Hatch-Back')), (tipoColorVehiculo = 'AMARILLO'), (tipoCombustibleVehiculo = 'GASOLINA'), (tipoModalidadVehiculo = 'URBANO'), (agencia = 'AGENCIA CENTRO'),'A','2014-10-29','503','TFT065','2015','1248','KNABE512AFT880493','KNABE512AFT880493','2', CURRENT_TIMESTAMP, CURRENT_TIMESTAMP),</v>
      </c>
    </row>
    <row r="246" spans="1:19" x14ac:dyDescent="0.25">
      <c r="A246" s="1" t="s">
        <v>2319</v>
      </c>
      <c r="B246" s="1" t="s">
        <v>1175</v>
      </c>
      <c r="C246" s="1" t="s">
        <v>1120</v>
      </c>
      <c r="D246" s="1" t="s">
        <v>2399</v>
      </c>
      <c r="E246" s="1" t="s">
        <v>1210</v>
      </c>
      <c r="F246" t="s">
        <v>1235</v>
      </c>
      <c r="G246" s="1" t="s">
        <v>2405</v>
      </c>
      <c r="H246" s="1" t="s">
        <v>3895</v>
      </c>
      <c r="I246" s="1" t="s">
        <v>2554</v>
      </c>
      <c r="J246" s="1" t="s">
        <v>3050</v>
      </c>
      <c r="K246" s="5">
        <v>490</v>
      </c>
      <c r="L246" s="1" t="s">
        <v>2800</v>
      </c>
      <c r="M246" s="5">
        <v>2013</v>
      </c>
      <c r="N246" s="5">
        <v>2953</v>
      </c>
      <c r="O246" s="1" t="s">
        <v>3296</v>
      </c>
      <c r="P246" s="1" t="s">
        <v>3296</v>
      </c>
      <c r="Q246" s="5">
        <v>0</v>
      </c>
      <c r="R246" s="5">
        <v>88285543</v>
      </c>
      <c r="S246" s="23" t="str">
        <f t="shared" si="3"/>
        <v>((asociadoId = '88285543'), (tipoVehiculo = 'CAMIONETA'), (tipoReferenciaVehiculo = 'URVAN'), (tipoMarcaVehiculo = 'NISSAN'), (tipoCarroseriaVehiculo = UPPER('Stat-Wagon')), (tipoColorVehiculo = 'BLANCO'), (tipoCombustibleVehiculo = 'ACPM'), (tipoModalidadVehiculo = 'INTERMUNICIPAL'), (agencia = 'AGENCIA TERMINAL '),'A','2021-06-15','490','UQE206','2013','2953','JN1MG4E25ZO797201','JN1MG4E25ZO797201','0', CURRENT_TIMESTAMP, CURRENT_TIMESTAMP),</v>
      </c>
    </row>
    <row r="247" spans="1:19" x14ac:dyDescent="0.25">
      <c r="A247" s="1" t="s">
        <v>2317</v>
      </c>
      <c r="B247" s="1" t="s">
        <v>1175</v>
      </c>
      <c r="C247" s="1" t="s">
        <v>1120</v>
      </c>
      <c r="D247" s="1" t="s">
        <v>2394</v>
      </c>
      <c r="E247" s="1" t="s">
        <v>1210</v>
      </c>
      <c r="F247" s="1" t="s">
        <v>1235</v>
      </c>
      <c r="G247" s="1" t="s">
        <v>2404</v>
      </c>
      <c r="H247" s="1" t="s">
        <v>3896</v>
      </c>
      <c r="I247" s="1" t="s">
        <v>2412</v>
      </c>
      <c r="J247" s="1" t="s">
        <v>2915</v>
      </c>
      <c r="K247" s="5">
        <v>117</v>
      </c>
      <c r="L247" s="1" t="s">
        <v>2656</v>
      </c>
      <c r="M247" s="5">
        <v>2013</v>
      </c>
      <c r="N247" s="5">
        <v>2488</v>
      </c>
      <c r="O247" s="1" t="s">
        <v>3154</v>
      </c>
      <c r="P247" s="1" t="s">
        <v>3154</v>
      </c>
      <c r="Q247" s="5">
        <v>2</v>
      </c>
      <c r="R247" s="5">
        <v>37324763</v>
      </c>
      <c r="S247" s="23" t="str">
        <f t="shared" si="3"/>
        <v>((asociadoId = '37324763'), (tipoVehiculo = 'MICROBUS'), (tipoReferenciaVehiculo = 'URVAN'), (tipoMarcaVehiculo = 'NISSAN'), (tipoCarroseriaVehiculo = UPPER('Cerrado')), (tipoColorVehiculo = 'BLANCO'), (tipoCombustibleVehiculo = 'ACPM'), (tipoModalidadVehiculo = 'COLECTIVO'), (agencia = 'AGENCIA CENTRO'),'A','2013-08-02','117','TFS984','2013','2488','JN1MC2E26Z0000348','JN1MC2E26Z0000348','2', CURRENT_TIMESTAMP, CURRENT_TIMESTAMP),</v>
      </c>
    </row>
    <row r="248" spans="1:19" x14ac:dyDescent="0.25">
      <c r="A248" s="1" t="s">
        <v>2318</v>
      </c>
      <c r="B248" s="1" t="s">
        <v>1184</v>
      </c>
      <c r="C248" s="1" t="s">
        <v>1121</v>
      </c>
      <c r="D248" s="1" t="s">
        <v>2396</v>
      </c>
      <c r="E248" s="1" t="s">
        <v>1217</v>
      </c>
      <c r="F248" s="1" t="s">
        <v>1236</v>
      </c>
      <c r="G248" s="1" t="s">
        <v>2404</v>
      </c>
      <c r="H248" s="1" t="s">
        <v>3896</v>
      </c>
      <c r="I248" s="1" t="s">
        <v>2447</v>
      </c>
      <c r="J248" s="1" t="s">
        <v>2942</v>
      </c>
      <c r="K248" s="5">
        <v>211</v>
      </c>
      <c r="L248" s="1" t="s">
        <v>2683</v>
      </c>
      <c r="M248" s="5">
        <v>2012</v>
      </c>
      <c r="N248" s="5">
        <v>995</v>
      </c>
      <c r="O248" s="1" t="s">
        <v>3181</v>
      </c>
      <c r="P248" s="1" t="s">
        <v>3181</v>
      </c>
      <c r="Q248" s="5">
        <v>2</v>
      </c>
      <c r="R248" s="5">
        <v>13379707</v>
      </c>
      <c r="S248" s="23" t="str">
        <f t="shared" si="3"/>
        <v>((asociadoId = '13379707'), (tipoVehiculo = 'AUTOMÓVIL'), (tipoReferenciaVehiculo = 'TAXI 7:24'), (tipoMarcaVehiculo = 'CHEVROLET'), (tipoCarroseriaVehiculo = UPPER('Hatch-Back')), (tipoColorVehiculo = 'AMARILLO URBANO'), (tipoCombustibleVehiculo = 'GASOLINA'), (tipoModalidadVehiculo = 'COLECTIVO'), (agencia = 'AGENCIA CENTRO'),'A','2011-11-24','211','UUA744','2012','995','9GAMM6104CB031360','9GAMM6104CB031360','2', CURRENT_TIMESTAMP, CURRENT_TIMESTAMP),</v>
      </c>
    </row>
    <row r="249" spans="1:19" x14ac:dyDescent="0.25">
      <c r="A249" s="1" t="s">
        <v>2319</v>
      </c>
      <c r="B249" s="1" t="s">
        <v>2333</v>
      </c>
      <c r="C249" s="1" t="s">
        <v>1126</v>
      </c>
      <c r="D249" s="1" t="s">
        <v>2397</v>
      </c>
      <c r="E249" s="1" t="s">
        <v>1213</v>
      </c>
      <c r="F249" s="1" t="s">
        <v>1236</v>
      </c>
      <c r="G249" s="1" t="s">
        <v>2405</v>
      </c>
      <c r="H249" s="1" t="s">
        <v>3894</v>
      </c>
      <c r="I249" s="1" t="s">
        <v>2489</v>
      </c>
      <c r="J249" s="5" t="s">
        <v>2985</v>
      </c>
      <c r="K249" s="5">
        <v>405</v>
      </c>
      <c r="L249" s="1" t="s">
        <v>2727</v>
      </c>
      <c r="M249" s="5">
        <v>1995</v>
      </c>
      <c r="N249" s="5">
        <v>2000</v>
      </c>
      <c r="O249" s="1" t="s">
        <v>3225</v>
      </c>
      <c r="P249" s="1" t="s">
        <v>3225</v>
      </c>
      <c r="Q249" s="5">
        <v>2</v>
      </c>
      <c r="R249" s="5">
        <v>13175256</v>
      </c>
      <c r="S249" s="23" t="str">
        <f t="shared" si="3"/>
        <v>((asociadoId = '13175256'), (tipoVehiculo = 'CAMIONETA'), (tipoReferenciaVehiculo = 'E-350'), (tipoMarcaVehiculo = 'FORD'), (tipoCarroseriaVehiculo = UPPER('Van')), (tipoColorVehiculo = 'VERDE BLANCO'), (tipoCombustibleVehiculo = 'GASOLINA'), (tipoModalidadVehiculo = 'INTERMUNICIPAL'), (agencia = 'AGENCIA MERCADO'),'A','1997-12-18','405','UUA406','1995','2000','1FTJS34H6SHB08417','1FTJS34H6SHB08417','2', CURRENT_TIMESTAMP, CURRENT_TIMESTAMP),</v>
      </c>
    </row>
    <row r="250" spans="1:19" x14ac:dyDescent="0.25">
      <c r="A250" s="1" t="s">
        <v>2317</v>
      </c>
      <c r="B250" s="1" t="s">
        <v>2344</v>
      </c>
      <c r="C250" s="1" t="s">
        <v>1131</v>
      </c>
      <c r="D250" s="1" t="s">
        <v>2394</v>
      </c>
      <c r="E250" s="1" t="s">
        <v>1215</v>
      </c>
      <c r="F250" s="1" t="s">
        <v>1235</v>
      </c>
      <c r="G250" s="1" t="s">
        <v>2405</v>
      </c>
      <c r="H250" s="1" t="s">
        <v>3895</v>
      </c>
      <c r="I250" s="1" t="s">
        <v>2530</v>
      </c>
      <c r="J250" s="5" t="s">
        <v>3030</v>
      </c>
      <c r="K250" s="5">
        <v>456</v>
      </c>
      <c r="L250" s="1" t="s">
        <v>2774</v>
      </c>
      <c r="M250" s="5">
        <v>2017</v>
      </c>
      <c r="N250" s="5">
        <v>2143</v>
      </c>
      <c r="O250" s="1" t="s">
        <v>3272</v>
      </c>
      <c r="P250" s="1" t="s">
        <v>3272</v>
      </c>
      <c r="Q250" s="5">
        <v>2</v>
      </c>
      <c r="R250" s="5">
        <v>13175256</v>
      </c>
      <c r="S250" s="23" t="str">
        <f t="shared" si="3"/>
        <v>((asociadoId = '13175256'), (tipoVehiculo = 'MICROBUS'), (tipoReferenciaVehiculo = 'SPRINTER'), (tipoMarcaVehiculo = 'MERCEDES BENZ'), (tipoCarroseriaVehiculo = UPPER('Cerrado')), (tipoColorVehiculo = 'BLANCO VERDE'), (tipoCombustibleVehiculo = 'ACPM'), (tipoModalidadVehiculo = 'INTERMUNICIPAL'), (agencia = 'AGENCIA TERMINAL '),'A','2017-12-15','456','TTW660','2017','2143','8AC906657HE123630','8AC906657HE123630','2', CURRENT_TIMESTAMP, CURRENT_TIMESTAMP),</v>
      </c>
    </row>
    <row r="251" spans="1:19" x14ac:dyDescent="0.25">
      <c r="A251" s="1" t="s">
        <v>2319</v>
      </c>
      <c r="B251" s="1" t="s">
        <v>1180</v>
      </c>
      <c r="C251" s="1" t="s">
        <v>1123</v>
      </c>
      <c r="D251" s="1" t="s">
        <v>2397</v>
      </c>
      <c r="E251" s="1" t="s">
        <v>1215</v>
      </c>
      <c r="F251" t="s">
        <v>1235</v>
      </c>
      <c r="G251" s="1" t="s">
        <v>2405</v>
      </c>
      <c r="H251" s="1" t="s">
        <v>3895</v>
      </c>
      <c r="I251" s="1" t="s">
        <v>2497</v>
      </c>
      <c r="J251" s="1" t="s">
        <v>2993</v>
      </c>
      <c r="K251" s="5">
        <v>414</v>
      </c>
      <c r="L251" s="1" t="s">
        <v>2735</v>
      </c>
      <c r="M251" s="5">
        <v>2018</v>
      </c>
      <c r="N251" s="5">
        <v>1598</v>
      </c>
      <c r="O251" s="1" t="s">
        <v>3233</v>
      </c>
      <c r="P251" s="1"/>
      <c r="Q251" s="5">
        <v>2</v>
      </c>
      <c r="R251" s="5">
        <v>88278022</v>
      </c>
      <c r="S251" s="23" t="str">
        <f t="shared" si="3"/>
        <v>((asociadoId = '88278022'), (tipoVehiculo = 'CAMIONETA'), (tipoReferenciaVehiculo = 'TRAFIC'), (tipoMarcaVehiculo = 'RENAULT'), (tipoCarroseriaVehiculo = UPPER('Van')), (tipoColorVehiculo = 'BLANCO VERDE'), (tipoCombustibleVehiculo = 'ACPM'), (tipoModalidadVehiculo = 'INTERMUNICIPAL'), (agencia = 'AGENCIA TERMINAL '),'A','2018-04-09','414','WFD942','2018','1598','VF10FL21AJS038340','','2', CURRENT_TIMESTAMP, CURRENT_TIMESTAMP),</v>
      </c>
    </row>
    <row r="252" spans="1:19" x14ac:dyDescent="0.25">
      <c r="A252" s="1" t="s">
        <v>2320</v>
      </c>
      <c r="B252" s="1" t="s">
        <v>2345</v>
      </c>
      <c r="C252" s="1" t="s">
        <v>1120</v>
      </c>
      <c r="D252" s="1" t="s">
        <v>2394</v>
      </c>
      <c r="E252" s="1" t="s">
        <v>1215</v>
      </c>
      <c r="F252" t="s">
        <v>1235</v>
      </c>
      <c r="G252" s="1" t="s">
        <v>2405</v>
      </c>
      <c r="H252" s="1" t="s">
        <v>3895</v>
      </c>
      <c r="I252" s="1" t="s">
        <v>2605</v>
      </c>
      <c r="J252" s="5" t="s">
        <v>3106</v>
      </c>
      <c r="K252" s="5">
        <v>916</v>
      </c>
      <c r="L252" s="1" t="s">
        <v>2860</v>
      </c>
      <c r="M252" s="5">
        <v>2007</v>
      </c>
      <c r="N252" s="5">
        <v>4200</v>
      </c>
      <c r="O252" s="1" t="s">
        <v>3352</v>
      </c>
      <c r="P252" s="1" t="s">
        <v>3352</v>
      </c>
      <c r="Q252" s="5">
        <v>2</v>
      </c>
      <c r="R252" s="5">
        <v>13364223</v>
      </c>
      <c r="S252" s="23" t="str">
        <f t="shared" si="3"/>
        <v>((asociadoId = '13364223'), (tipoVehiculo = 'BUSETA'), (tipoReferenciaVehiculo = 'T4U41'), (tipoMarcaVehiculo = 'NISSAN'), (tipoCarroseriaVehiculo = UPPER('Cerrado')), (tipoColorVehiculo = 'BLANCO VERDE'), (tipoCombustibleVehiculo = 'ACPM'), (tipoModalidadVehiculo = 'INTERMUNICIPAL'), (agencia = 'AGENCIA TERMINAL '),'A','2007-12-20','916','SUE433','2007','4200','T4U41081123','T4U41081123','2', CURRENT_TIMESTAMP, CURRENT_TIMESTAMP),</v>
      </c>
    </row>
    <row r="253" spans="1:19" x14ac:dyDescent="0.25">
      <c r="A253" s="1" t="s">
        <v>2317</v>
      </c>
      <c r="B253" s="1" t="s">
        <v>2345</v>
      </c>
      <c r="C253" s="1" t="s">
        <v>1120</v>
      </c>
      <c r="D253" s="1" t="s">
        <v>2394</v>
      </c>
      <c r="E253" s="1" t="s">
        <v>1215</v>
      </c>
      <c r="F253" s="1" t="s">
        <v>1235</v>
      </c>
      <c r="G253" s="1" t="s">
        <v>2405</v>
      </c>
      <c r="H253" s="1" t="s">
        <v>3894</v>
      </c>
      <c r="I253" s="1" t="s">
        <v>2527</v>
      </c>
      <c r="J253" s="5" t="s">
        <v>3028</v>
      </c>
      <c r="K253" s="5">
        <v>453</v>
      </c>
      <c r="L253" s="1" t="s">
        <v>2771</v>
      </c>
      <c r="M253" s="5">
        <v>2007</v>
      </c>
      <c r="N253" s="5">
        <v>4200</v>
      </c>
      <c r="O253" s="1" t="s">
        <v>3269</v>
      </c>
      <c r="P253" s="1" t="s">
        <v>3269</v>
      </c>
      <c r="Q253" s="5">
        <v>2</v>
      </c>
      <c r="R253" s="5">
        <v>1091660852</v>
      </c>
      <c r="S253" s="23" t="str">
        <f t="shared" si="3"/>
        <v>((asociadoId = '1091660852'), (tipoVehiculo = 'MICROBUS'), (tipoReferenciaVehiculo = 'T4U41'), (tipoMarcaVehiculo = 'NISSAN'), (tipoCarroseriaVehiculo = UPPER('Cerrado')), (tipoColorVehiculo = 'BLANCO VERDE'), (tipoCombustibleVehiculo = 'ACPM'), (tipoModalidadVehiculo = 'INTERMUNICIPAL'), (agencia = 'AGENCIA MERCADO'),'A','2008-01-10','453','XVW520','2007','4200','T4U41081116','T4U41081116','2', CURRENT_TIMESTAMP, CURRENT_TIMESTAMP),</v>
      </c>
    </row>
    <row r="254" spans="1:19" x14ac:dyDescent="0.25">
      <c r="A254" s="1" t="s">
        <v>2316</v>
      </c>
      <c r="B254" s="1">
        <v>4700</v>
      </c>
      <c r="C254" s="1" t="s">
        <v>1136</v>
      </c>
      <c r="D254" s="1" t="s">
        <v>2394</v>
      </c>
      <c r="E254" s="1" t="s">
        <v>1215</v>
      </c>
      <c r="F254" t="s">
        <v>1235</v>
      </c>
      <c r="G254" s="1" t="s">
        <v>2405</v>
      </c>
      <c r="H254" s="1" t="s">
        <v>3894</v>
      </c>
      <c r="I254" s="1" t="s">
        <v>2597</v>
      </c>
      <c r="J254" s="5" t="s">
        <v>3100</v>
      </c>
      <c r="K254" s="5">
        <v>905</v>
      </c>
      <c r="L254" s="1" t="s">
        <v>2852</v>
      </c>
      <c r="M254" s="5">
        <v>1994</v>
      </c>
      <c r="N254" s="5">
        <v>4700</v>
      </c>
      <c r="O254" s="1" t="s">
        <v>3346</v>
      </c>
      <c r="P254" s="1" t="s">
        <v>3393</v>
      </c>
      <c r="Q254" s="5">
        <v>2</v>
      </c>
      <c r="R254" s="5">
        <v>1091660852</v>
      </c>
      <c r="S254" s="23" t="str">
        <f t="shared" si="3"/>
        <v>((asociadoId = '1091660852'), (tipoVehiculo = 'BUS'), (tipoReferenciaVehiculo = '4700'), (tipoMarcaVehiculo = 'INTERNATIONAL'), (tipoCarroseriaVehiculo = UPPER('Cerrado')), (tipoColorVehiculo = 'BLANCO VERDE'), (tipoCombustibleVehiculo = 'ACPM'), (tipoModalidadVehiculo = 'INTERMUNICIPAL'), (agencia = 'AGENCIA MERCADO'),'A','2009-09-10','905','SVE759','1994','4700','1HTSCPLN4PH532513','PH532513','2', CURRENT_TIMESTAMP, CURRENT_TIMESTAMP),</v>
      </c>
    </row>
    <row r="255" spans="1:19" x14ac:dyDescent="0.25">
      <c r="A255" s="1" t="s">
        <v>2317</v>
      </c>
      <c r="B255" s="1" t="s">
        <v>1175</v>
      </c>
      <c r="C255" s="1" t="s">
        <v>1120</v>
      </c>
      <c r="D255" s="1" t="s">
        <v>2394</v>
      </c>
      <c r="E255" s="1" t="s">
        <v>1210</v>
      </c>
      <c r="F255" t="s">
        <v>1235</v>
      </c>
      <c r="G255" s="1" t="s">
        <v>2404</v>
      </c>
      <c r="H255" s="1" t="s">
        <v>3896</v>
      </c>
      <c r="I255" s="1" t="s">
        <v>2416</v>
      </c>
      <c r="J255" s="1" t="s">
        <v>2908</v>
      </c>
      <c r="K255" s="5">
        <v>109</v>
      </c>
      <c r="L255" s="1" t="s">
        <v>2649</v>
      </c>
      <c r="M255" s="5">
        <v>2010</v>
      </c>
      <c r="N255" s="5">
        <v>3000</v>
      </c>
      <c r="O255" s="1" t="s">
        <v>3147</v>
      </c>
      <c r="P255" s="1" t="s">
        <v>3147</v>
      </c>
      <c r="Q255" s="5">
        <v>2</v>
      </c>
      <c r="R255" s="5">
        <v>1087674357</v>
      </c>
      <c r="S255" s="23" t="str">
        <f t="shared" si="3"/>
        <v>((asociadoId = '1087674357'), (tipoVehiculo = 'MICROBUS'), (tipoReferenciaVehiculo = 'URVAN'), (tipoMarcaVehiculo = 'NISSAN'), (tipoCarroseriaVehiculo = UPPER('Cerrado')), (tipoColorVehiculo = 'BLANCO'), (tipoCombustibleVehiculo = 'ACPM'), (tipoModalidadVehiculo = 'COLECTIVO'), (agencia = 'AGENCIA CENTRO'),'A','2022-05-16','109','UUA730','2010','3000','JN1MG4E25Z0793161','JN1MG4E25Z0793161','2', CURRENT_TIMESTAMP, CURRENT_TIMESTAMP),</v>
      </c>
    </row>
    <row r="256" spans="1:19" x14ac:dyDescent="0.25">
      <c r="A256" s="1" t="s">
        <v>2319</v>
      </c>
      <c r="B256" s="1" t="s">
        <v>1175</v>
      </c>
      <c r="C256" s="1" t="s">
        <v>1120</v>
      </c>
      <c r="D256" s="1" t="s">
        <v>2397</v>
      </c>
      <c r="E256" s="1" t="s">
        <v>1210</v>
      </c>
      <c r="F256" t="s">
        <v>1235</v>
      </c>
      <c r="G256" s="1" t="s">
        <v>2405</v>
      </c>
      <c r="H256" s="1" t="s">
        <v>3895</v>
      </c>
      <c r="I256" s="1" t="s">
        <v>2556</v>
      </c>
      <c r="J256" s="1" t="s">
        <v>3052</v>
      </c>
      <c r="K256" s="5">
        <v>492</v>
      </c>
      <c r="L256" s="1" t="s">
        <v>2802</v>
      </c>
      <c r="M256" s="5">
        <v>2015</v>
      </c>
      <c r="N256" s="5">
        <v>2488</v>
      </c>
      <c r="O256" s="1" t="s">
        <v>3298</v>
      </c>
      <c r="P256" s="1" t="s">
        <v>3298</v>
      </c>
      <c r="Q256" s="5">
        <v>1</v>
      </c>
      <c r="R256" s="5">
        <v>1091660968</v>
      </c>
      <c r="S256" s="23" t="str">
        <f t="shared" si="3"/>
        <v>((asociadoId = '1091660968'), (tipoVehiculo = 'CAMIONETA'), (tipoReferenciaVehiculo = 'URVAN'), (tipoMarcaVehiculo = 'NISSAN'), (tipoCarroseriaVehiculo = UPPER('Van')), (tipoColorVehiculo = 'BLANCO'), (tipoCombustibleVehiculo = 'ACPM'), (tipoModalidadVehiculo = 'INTERMUNICIPAL'), (agencia = 'AGENCIA TERMINAL '),'A','2022-03-10','492','THZ429','2015','2488','JN1MC2E26Z00D3889','JN1MC2E26Z00D3889','1', CURRENT_TIMESTAMP, CURRENT_TIMESTAMP),</v>
      </c>
    </row>
    <row r="257" spans="1:19" x14ac:dyDescent="0.25">
      <c r="A257" s="1" t="s">
        <v>2318</v>
      </c>
      <c r="B257" s="1" t="s">
        <v>1181</v>
      </c>
      <c r="C257" s="1" t="s">
        <v>1124</v>
      </c>
      <c r="D257" s="1" t="s">
        <v>2395</v>
      </c>
      <c r="E257" s="1" t="s">
        <v>1216</v>
      </c>
      <c r="F257" s="1" t="s">
        <v>1236</v>
      </c>
      <c r="G257" s="1" t="s">
        <v>2404</v>
      </c>
      <c r="H257" s="1" t="s">
        <v>3896</v>
      </c>
      <c r="I257" s="1" t="s">
        <v>2469</v>
      </c>
      <c r="J257" s="1" t="s">
        <v>2965</v>
      </c>
      <c r="K257" s="5">
        <v>238</v>
      </c>
      <c r="L257" s="1" t="s">
        <v>2706</v>
      </c>
      <c r="M257" s="5">
        <v>2006</v>
      </c>
      <c r="N257" s="5">
        <v>1000</v>
      </c>
      <c r="O257" s="1" t="s">
        <v>3204</v>
      </c>
      <c r="P257" s="1" t="s">
        <v>3204</v>
      </c>
      <c r="Q257" s="5">
        <v>2</v>
      </c>
      <c r="R257" s="5">
        <v>1066063597</v>
      </c>
      <c r="S257" s="23" t="str">
        <f t="shared" si="3"/>
        <v>((asociadoId = '1066063597'), (tipoVehiculo = 'AUTOMÓVIL'), (tipoReferenciaVehiculo = 'ATOS PRIME GL'), (tipoMarcaVehiculo = 'HYUNDAI'), (tipoCarroseriaVehiculo = UPPER('Sedán')), (tipoColorVehiculo = 'AMARILLO'), (tipoCombustibleVehiculo = 'GASOLINA'), (tipoModalidadVehiculo = 'COLECTIVO'), (agencia = 'AGENCIA CENTRO'),'A','2006-06-21','238','UUA616','2006','1000','MALAB51GP6M818034','MALAB51GP6M818034','2', CURRENT_TIMESTAMP, CURRENT_TIMESTAMP),</v>
      </c>
    </row>
    <row r="258" spans="1:19" x14ac:dyDescent="0.25">
      <c r="A258" s="1" t="s">
        <v>2317</v>
      </c>
      <c r="B258" s="1" t="s">
        <v>1175</v>
      </c>
      <c r="C258" s="1" t="s">
        <v>1120</v>
      </c>
      <c r="D258" s="1" t="s">
        <v>2394</v>
      </c>
      <c r="E258" s="1" t="s">
        <v>1210</v>
      </c>
      <c r="F258" t="s">
        <v>1235</v>
      </c>
      <c r="G258" s="1" t="s">
        <v>2404</v>
      </c>
      <c r="H258" s="1" t="s">
        <v>3896</v>
      </c>
      <c r="I258" s="1" t="s">
        <v>2619</v>
      </c>
      <c r="J258" s="1" t="s">
        <v>3116</v>
      </c>
      <c r="K258" s="5">
        <v>135</v>
      </c>
      <c r="L258" s="1" t="s">
        <v>2875</v>
      </c>
      <c r="M258" s="5">
        <v>2005</v>
      </c>
      <c r="N258" s="5">
        <v>3000</v>
      </c>
      <c r="O258" s="1" t="s">
        <v>3367</v>
      </c>
      <c r="P258" s="1" t="s">
        <v>3367</v>
      </c>
      <c r="Q258" s="5">
        <v>2</v>
      </c>
      <c r="R258" s="5">
        <v>5471851</v>
      </c>
      <c r="S258" s="23" t="str">
        <f t="shared" si="3"/>
        <v>((asociadoId = '5471851'), (tipoVehiculo = 'MICROBUS'), (tipoReferenciaVehiculo = 'URVAN'), (tipoMarcaVehiculo = 'NISSAN'), (tipoCarroseriaVehiculo = UPPER('Cerrado')), (tipoColorVehiculo = 'BLANCO'), (tipoCombustibleVehiculo = 'ACPM'), (tipoModalidadVehiculo = 'COLECTIVO'), (agencia = 'AGENCIA CENTRO'),'A','2004-12-06','135','UUA602','2005','3000','JN1MG4E25Z0711854','JN1MG4E25Z0711854','2', CURRENT_TIMESTAMP, CURRENT_TIMESTAMP),</v>
      </c>
    </row>
    <row r="259" spans="1:19" x14ac:dyDescent="0.25">
      <c r="A259" s="1" t="s">
        <v>2318</v>
      </c>
      <c r="B259" s="1" t="s">
        <v>2327</v>
      </c>
      <c r="C259" s="1" t="s">
        <v>1125</v>
      </c>
      <c r="D259" s="1" t="s">
        <v>2395</v>
      </c>
      <c r="E259" s="1" t="s">
        <v>1215</v>
      </c>
      <c r="F259" s="1" t="s">
        <v>1236</v>
      </c>
      <c r="G259" s="1" t="s">
        <v>2405</v>
      </c>
      <c r="H259" s="1" t="s">
        <v>3895</v>
      </c>
      <c r="I259" s="1" t="s">
        <v>2476</v>
      </c>
      <c r="J259" s="1" t="s">
        <v>2972</v>
      </c>
      <c r="K259" s="5">
        <v>339</v>
      </c>
      <c r="L259" s="1" t="s">
        <v>2713</v>
      </c>
      <c r="M259" s="5">
        <v>2001</v>
      </c>
      <c r="N259" s="5">
        <v>1498</v>
      </c>
      <c r="O259" s="1" t="s">
        <v>3211</v>
      </c>
      <c r="P259" s="1" t="s">
        <v>3211</v>
      </c>
      <c r="Q259" s="5">
        <v>2</v>
      </c>
      <c r="R259" s="5">
        <v>88277820</v>
      </c>
      <c r="S259" s="23" t="str">
        <f t="shared" ref="S259:S263" si="4">"((asociadoId = '"&amp;R259&amp;"'), (tipoVehiculo = '"&amp;A259&amp;"'), (tipoReferenciaVehiculo = '"&amp;B259&amp;"'), (tipoMarcaVehiculo = '"&amp;C259&amp;"'), (tipoCarroseriaVehiculo = UPPER('"&amp;D259&amp;"')), (tipoColorVehiculo = '"&amp;E259&amp;"'), (tipoCombustibleVehiculo = '"&amp;F259&amp;"'), (tipoModalidadVehiculo = '"&amp;G259&amp;"'), (agencia = '"&amp;H259&amp;"'),'A','"&amp;I259&amp;"','"&amp;K259&amp;"','"&amp;L259&amp;"','"&amp;M259&amp;"','"&amp;N259&amp;"','"&amp;O259&amp;"','"&amp;P259&amp;"','"&amp;Q259&amp;"', CURRENT_TIMESTAMP, CURRENT_TIMESTAMP),"</f>
        <v>((asociadoId = '88277820'), (tipoVehiculo = 'AUTOMÓVIL'), (tipoReferenciaVehiculo = 'CIELO BXA'), (tipoMarcaVehiculo = 'DAEWOO'), (tipoCarroseriaVehiculo = UPPER('Sedán')), (tipoColorVehiculo = 'BLANCO VERDE'), (tipoCombustibleVehiculo = 'GASOLINA'), (tipoModalidadVehiculo = 'INTERMUNICIPAL'), (agencia = 'AGENCIA TERMINAL '),'A','2011-03-07','339','XVL597','2001','1498','KLATF19Y11B271217','KLATF19Y11B271217','2', CURRENT_TIMESTAMP, CURRENT_TIMESTAMP),</v>
      </c>
    </row>
    <row r="260" spans="1:19" x14ac:dyDescent="0.25">
      <c r="A260" s="1" t="s">
        <v>2318</v>
      </c>
      <c r="B260" s="1" t="s">
        <v>2322</v>
      </c>
      <c r="C260" s="1" t="s">
        <v>1123</v>
      </c>
      <c r="D260" s="1" t="s">
        <v>2395</v>
      </c>
      <c r="E260" s="1" t="s">
        <v>2388</v>
      </c>
      <c r="F260" t="s">
        <v>1236</v>
      </c>
      <c r="G260" s="1" t="s">
        <v>2404</v>
      </c>
      <c r="H260" s="1" t="s">
        <v>3896</v>
      </c>
      <c r="I260" s="1" t="s">
        <v>2452</v>
      </c>
      <c r="J260" s="1" t="s">
        <v>2947</v>
      </c>
      <c r="K260" s="5">
        <v>219</v>
      </c>
      <c r="L260" s="1" t="s">
        <v>2688</v>
      </c>
      <c r="M260" s="5">
        <v>2020</v>
      </c>
      <c r="N260" s="5">
        <v>1598</v>
      </c>
      <c r="O260" s="1" t="s">
        <v>3186</v>
      </c>
      <c r="P260" s="1" t="s">
        <v>3186</v>
      </c>
      <c r="Q260" s="5">
        <v>2</v>
      </c>
      <c r="R260" s="5">
        <v>13376570</v>
      </c>
      <c r="S260" s="23" t="str">
        <f t="shared" si="4"/>
        <v>((asociadoId = '13376570'), (tipoVehiculo = 'AUTOMÓVIL'), (tipoReferenciaVehiculo = 'LOGAN'), (tipoMarcaVehiculo = 'RENAULT'), (tipoCarroseriaVehiculo = UPPER('Sedán')), (tipoColorVehiculo = 'BLANCO GLACIAL (V)'), (tipoCombustibleVehiculo = 'GASOLINA'), (tipoModalidadVehiculo = 'COLECTIVO'), (agencia = 'AGENCIA CENTRO'),'A','2019-09-18','219','TFT180','2020','1598','9FB4SREB4LM189471','9FB4SREB4LM189471','2', CURRENT_TIMESTAMP, CURRENT_TIMESTAMP),</v>
      </c>
    </row>
    <row r="261" spans="1:19" x14ac:dyDescent="0.25">
      <c r="A261" s="1" t="s">
        <v>2316</v>
      </c>
      <c r="B261" s="1">
        <v>4700</v>
      </c>
      <c r="C261" s="1" t="s">
        <v>1136</v>
      </c>
      <c r="D261" s="1" t="s">
        <v>2394</v>
      </c>
      <c r="E261" s="1" t="s">
        <v>1213</v>
      </c>
      <c r="F261" s="1" t="s">
        <v>1235</v>
      </c>
      <c r="G261" s="1" t="s">
        <v>2405</v>
      </c>
      <c r="H261" s="1" t="s">
        <v>3894</v>
      </c>
      <c r="I261" s="1" t="s">
        <v>2594</v>
      </c>
      <c r="J261" s="1" t="s">
        <v>3097</v>
      </c>
      <c r="K261" s="5">
        <v>902</v>
      </c>
      <c r="L261" s="1" t="s">
        <v>2849</v>
      </c>
      <c r="M261" s="5">
        <v>1994</v>
      </c>
      <c r="N261" s="5">
        <v>4700</v>
      </c>
      <c r="O261" s="1" t="s">
        <v>3343</v>
      </c>
      <c r="P261" s="1" t="s">
        <v>3343</v>
      </c>
      <c r="Q261" s="5">
        <v>2</v>
      </c>
      <c r="R261" s="5">
        <v>5469508</v>
      </c>
      <c r="S261" s="23" t="str">
        <f t="shared" si="4"/>
        <v>((asociadoId = '5469508'), (tipoVehiculo = 'BUS'), (tipoReferenciaVehiculo = '4700'), (tipoMarcaVehiculo = 'INTERNATIONAL'), (tipoCarroseriaVehiculo = UPPER('Cerrado')), (tipoColorVehiculo = 'VERDE BLANCO'), (tipoCombustibleVehiculo = 'ACPM'), (tipoModalidadVehiculo = 'INTERMUNICIPAL'), (agencia = 'AGENCIA MERCADO'),'A','2010-11-02','902','SUC599','1994','4700','RH532519','RH532519','2', CURRENT_TIMESTAMP, CURRENT_TIMESTAMP),</v>
      </c>
    </row>
    <row r="262" spans="1:19" x14ac:dyDescent="0.25">
      <c r="A262" s="1" t="s">
        <v>2319</v>
      </c>
      <c r="B262" s="1" t="s">
        <v>2340</v>
      </c>
      <c r="C262" s="1" t="s">
        <v>1130</v>
      </c>
      <c r="D262" s="1" t="s">
        <v>2397</v>
      </c>
      <c r="E262" s="1" t="s">
        <v>1215</v>
      </c>
      <c r="F262" s="1" t="s">
        <v>1236</v>
      </c>
      <c r="G262" s="1" t="s">
        <v>2405</v>
      </c>
      <c r="H262" s="1" t="s">
        <v>3894</v>
      </c>
      <c r="I262" s="1" t="s">
        <v>2511</v>
      </c>
      <c r="J262" s="1" t="s">
        <v>3011</v>
      </c>
      <c r="K262" s="5">
        <v>434</v>
      </c>
      <c r="L262" s="1" t="s">
        <v>2753</v>
      </c>
      <c r="M262" s="5">
        <v>2017</v>
      </c>
      <c r="N262" s="5">
        <v>1375</v>
      </c>
      <c r="O262" s="1" t="s">
        <v>3251</v>
      </c>
      <c r="P262" s="1" t="s">
        <v>3251</v>
      </c>
      <c r="Q262" s="5">
        <v>2</v>
      </c>
      <c r="R262" s="5">
        <v>37328892</v>
      </c>
      <c r="S262" s="23" t="str">
        <f t="shared" si="4"/>
        <v>((asociadoId = '37328892'), (tipoVehiculo = 'CAMIONETA'), (tipoReferenciaVehiculo = 'EQ6450PF1 1.4'), (tipoMarcaVehiculo = 'DFSK'), (tipoCarroseriaVehiculo = UPPER('Van')), (tipoColorVehiculo = 'BLANCO VERDE'), (tipoCombustibleVehiculo = 'GASOLINA'), (tipoModalidadVehiculo = 'INTERMUNICIPAL'), (agencia = 'AGENCIA MERCADO'),'A','2016-04-07','434','TFT089','2017','1375','LVZX42KB6H9B00227','LVZX42KB6H9B00227','2', CURRENT_TIMESTAMP, CURRENT_TIMESTAMP),</v>
      </c>
    </row>
    <row r="263" spans="1:19" x14ac:dyDescent="0.25">
      <c r="A263" s="1" t="s">
        <v>2316</v>
      </c>
      <c r="B263" s="1">
        <v>4700</v>
      </c>
      <c r="C263" s="1" t="s">
        <v>1136</v>
      </c>
      <c r="D263" s="1" t="s">
        <v>2394</v>
      </c>
      <c r="E263" s="1" t="s">
        <v>1213</v>
      </c>
      <c r="F263" s="1" t="s">
        <v>1235</v>
      </c>
      <c r="G263" s="1" t="s">
        <v>2405</v>
      </c>
      <c r="H263" s="1" t="s">
        <v>3894</v>
      </c>
      <c r="I263" s="1" t="s">
        <v>2476</v>
      </c>
      <c r="J263" s="1" t="s">
        <v>3109</v>
      </c>
      <c r="K263" s="5">
        <v>919</v>
      </c>
      <c r="L263" s="1" t="s">
        <v>2863</v>
      </c>
      <c r="M263" s="5">
        <v>1995</v>
      </c>
      <c r="N263" s="5">
        <v>6000</v>
      </c>
      <c r="O263" s="1" t="s">
        <v>3355</v>
      </c>
      <c r="P263" s="1" t="s">
        <v>3355</v>
      </c>
      <c r="Q263" s="5">
        <v>2</v>
      </c>
      <c r="R263" s="5">
        <v>1091657343</v>
      </c>
      <c r="S263" s="23" t="str">
        <f t="shared" si="4"/>
        <v>((asociadoId = '1091657343'), (tipoVehiculo = 'BUS'), (tipoReferenciaVehiculo = '4700'), (tipoMarcaVehiculo = 'INTERNATIONAL'), (tipoCarroseriaVehiculo = UPPER('Cerrado')), (tipoColorVehiculo = 'VERDE BLANCO'), (tipoCombustibleVehiculo = 'ACPM'), (tipoModalidadVehiculo = 'INTERMUNICIPAL'), (agencia = 'AGENCIA MERCADO'),'A','2011-03-07','919','XHB170','1995','6000','SH629814','SH629814','2', CURRENT_TIMESTAMP, CURRENT_TIMESTAMP),</v>
      </c>
    </row>
    <row r="264" spans="1:1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</sheetData>
  <autoFilter ref="A1:S263" xr:uid="{00000000-0001-0000-0500-000000000000}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datos!$D$1:$D$32</xm:f>
          </x14:formula1>
          <xm:sqref>A2:A274</xm:sqref>
        </x14:dataValidation>
        <x14:dataValidation type="list" allowBlank="1" showInputMessage="1" showErrorMessage="1" xr:uid="{00000000-0002-0000-0500-000001000000}">
          <x14:formula1>
            <xm:f>datos!$F$1:$F$23</xm:f>
          </x14:formula1>
          <xm:sqref>C2:C274</xm:sqref>
        </x14:dataValidation>
        <x14:dataValidation type="list" allowBlank="1" showInputMessage="1" showErrorMessage="1" xr:uid="{00000000-0002-0000-0500-000002000000}">
          <x14:formula1>
            <xm:f>datos!$E$1:$E$25</xm:f>
          </x14:formula1>
          <xm:sqref>B2:B274</xm:sqref>
        </x14:dataValidation>
        <x14:dataValidation type="list" allowBlank="1" showInputMessage="1" showErrorMessage="1" xr:uid="{00000000-0002-0000-0500-000003000000}">
          <x14:formula1>
            <xm:f>datos!$G$1:$G$10</xm:f>
          </x14:formula1>
          <xm:sqref>D2:D274</xm:sqref>
        </x14:dataValidation>
        <x14:dataValidation type="list" allowBlank="1" showInputMessage="1" showErrorMessage="1" xr:uid="{00000000-0002-0000-0500-000004000000}">
          <x14:formula1>
            <xm:f>datos!$H$1:$H$25</xm:f>
          </x14:formula1>
          <xm:sqref>E2:E274</xm:sqref>
        </x14:dataValidation>
        <x14:dataValidation type="list" allowBlank="1" showInputMessage="1" showErrorMessage="1" xr:uid="{00000000-0002-0000-0500-000005000000}">
          <x14:formula1>
            <xm:f>datos!$I$1:$I$4</xm:f>
          </x14:formula1>
          <xm:sqref>G2:G274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03"/>
  <sheetViews>
    <sheetView zoomScale="90" zoomScaleNormal="90" workbookViewId="0">
      <pane ySplit="1" topLeftCell="A2" activePane="bottomLeft" state="frozen"/>
      <selection pane="bottomLeft" activeCell="B19" sqref="B19"/>
    </sheetView>
  </sheetViews>
  <sheetFormatPr baseColWidth="10" defaultRowHeight="15" x14ac:dyDescent="0.25"/>
  <cols>
    <col min="1" max="1" width="20.140625" bestFit="1" customWidth="1"/>
    <col min="2" max="2" width="16.140625" bestFit="1" customWidth="1"/>
    <col min="3" max="4" width="21.28515625" bestFit="1" customWidth="1"/>
    <col min="5" max="5" width="19.42578125" bestFit="1" customWidth="1"/>
    <col min="6" max="6" width="22.28515625" customWidth="1"/>
    <col min="7" max="9" width="11.42578125" style="1"/>
    <col min="10" max="10" width="16.85546875" style="1" customWidth="1"/>
    <col min="11" max="11" width="11.42578125" style="1"/>
    <col min="12" max="12" width="21.140625" style="1" customWidth="1"/>
  </cols>
  <sheetData>
    <row r="1" spans="1:11" x14ac:dyDescent="0.25">
      <c r="A1" s="3" t="s">
        <v>43</v>
      </c>
      <c r="B1" s="3" t="s">
        <v>44</v>
      </c>
      <c r="C1" s="3" t="s">
        <v>45</v>
      </c>
      <c r="D1" s="3" t="s">
        <v>45</v>
      </c>
      <c r="E1" s="3" t="s">
        <v>46</v>
      </c>
      <c r="F1" s="9" t="s">
        <v>47</v>
      </c>
    </row>
    <row r="2" spans="1:11" x14ac:dyDescent="0.25">
      <c r="A2" s="1" t="s">
        <v>3396</v>
      </c>
      <c r="B2" s="1"/>
      <c r="C2" s="1" t="s">
        <v>3410</v>
      </c>
      <c r="D2" s="1"/>
      <c r="E2" s="1">
        <v>0</v>
      </c>
      <c r="F2" s="7"/>
    </row>
    <row r="3" spans="1:11" x14ac:dyDescent="0.25">
      <c r="A3" s="1" t="s">
        <v>3397</v>
      </c>
      <c r="B3" s="1"/>
      <c r="C3" s="1" t="s">
        <v>3402</v>
      </c>
      <c r="D3" s="1"/>
      <c r="E3" s="1">
        <v>0</v>
      </c>
      <c r="F3" s="7"/>
    </row>
    <row r="4" spans="1:11" x14ac:dyDescent="0.25">
      <c r="A4" s="1" t="s">
        <v>3397</v>
      </c>
      <c r="B4" s="1"/>
      <c r="C4" s="1" t="s">
        <v>3410</v>
      </c>
      <c r="D4" s="1"/>
      <c r="E4" s="1">
        <v>0</v>
      </c>
      <c r="F4" s="10"/>
    </row>
    <row r="5" spans="1:11" x14ac:dyDescent="0.25">
      <c r="A5" s="1" t="s">
        <v>3398</v>
      </c>
      <c r="B5" s="1"/>
      <c r="C5" s="1" t="s">
        <v>3410</v>
      </c>
      <c r="D5" s="1"/>
      <c r="E5" s="1">
        <v>0</v>
      </c>
      <c r="F5" s="10"/>
    </row>
    <row r="6" spans="1:11" x14ac:dyDescent="0.25">
      <c r="A6" s="1" t="s">
        <v>3399</v>
      </c>
      <c r="B6" s="1"/>
      <c r="C6" s="1" t="s">
        <v>3410</v>
      </c>
      <c r="D6" s="1"/>
      <c r="E6" s="1">
        <v>3</v>
      </c>
      <c r="F6" s="7" t="s">
        <v>3419</v>
      </c>
      <c r="G6" s="1" t="s">
        <v>3413</v>
      </c>
      <c r="H6" s="1" t="s">
        <v>3655</v>
      </c>
    </row>
    <row r="7" spans="1:11" x14ac:dyDescent="0.25">
      <c r="A7" s="1" t="s">
        <v>3400</v>
      </c>
      <c r="B7" s="1"/>
      <c r="C7" s="1" t="s">
        <v>3402</v>
      </c>
      <c r="D7" s="1"/>
      <c r="E7" s="1">
        <v>0</v>
      </c>
      <c r="F7" s="10"/>
    </row>
    <row r="8" spans="1:11" x14ac:dyDescent="0.25">
      <c r="A8" s="1" t="s">
        <v>3400</v>
      </c>
      <c r="B8" s="1"/>
      <c r="C8" s="1" t="s">
        <v>3410</v>
      </c>
      <c r="D8" s="1"/>
      <c r="E8" s="1">
        <v>0</v>
      </c>
      <c r="F8" s="10"/>
    </row>
    <row r="9" spans="1:11" x14ac:dyDescent="0.25">
      <c r="A9" s="1" t="s">
        <v>3401</v>
      </c>
      <c r="B9" s="1"/>
      <c r="C9" s="1" t="s">
        <v>3410</v>
      </c>
      <c r="D9" s="1"/>
      <c r="E9" s="1">
        <v>6</v>
      </c>
      <c r="F9" s="10" t="s">
        <v>3419</v>
      </c>
      <c r="G9" s="1" t="s">
        <v>3432</v>
      </c>
      <c r="H9" s="1" t="s">
        <v>3433</v>
      </c>
      <c r="I9" s="1" t="s">
        <v>3434</v>
      </c>
      <c r="J9" s="1" t="s">
        <v>3435</v>
      </c>
      <c r="K9" s="1" t="s">
        <v>3431</v>
      </c>
    </row>
    <row r="10" spans="1:11" x14ac:dyDescent="0.25">
      <c r="A10" s="1" t="s">
        <v>3402</v>
      </c>
      <c r="B10" s="1"/>
      <c r="C10" s="1" t="s">
        <v>3419</v>
      </c>
      <c r="D10" s="1"/>
      <c r="E10" s="1">
        <v>0</v>
      </c>
      <c r="F10" s="10"/>
    </row>
    <row r="11" spans="1:11" x14ac:dyDescent="0.25">
      <c r="A11" s="1" t="s">
        <v>3402</v>
      </c>
      <c r="B11" s="1"/>
      <c r="C11" s="1" t="s">
        <v>3420</v>
      </c>
      <c r="D11" s="1"/>
      <c r="E11" s="1">
        <v>0</v>
      </c>
      <c r="F11" s="10"/>
    </row>
    <row r="12" spans="1:11" x14ac:dyDescent="0.25">
      <c r="A12" s="1" t="s">
        <v>3402</v>
      </c>
      <c r="B12" s="1"/>
      <c r="C12" s="1" t="s">
        <v>3410</v>
      </c>
      <c r="D12" s="1"/>
      <c r="E12" s="1">
        <v>0</v>
      </c>
      <c r="F12" s="10"/>
    </row>
    <row r="13" spans="1:11" x14ac:dyDescent="0.25">
      <c r="A13" s="1" t="s">
        <v>3402</v>
      </c>
      <c r="B13" s="1"/>
      <c r="C13" s="1" t="s">
        <v>3413</v>
      </c>
      <c r="D13" s="1"/>
      <c r="E13" s="1">
        <v>0</v>
      </c>
      <c r="F13" s="10"/>
    </row>
    <row r="14" spans="1:11" x14ac:dyDescent="0.25">
      <c r="A14" s="1" t="s">
        <v>3403</v>
      </c>
      <c r="B14" s="1"/>
      <c r="C14" s="1" t="s">
        <v>3410</v>
      </c>
      <c r="D14" s="1"/>
      <c r="E14" s="1">
        <v>1</v>
      </c>
      <c r="F14" s="10" t="s">
        <v>3436</v>
      </c>
    </row>
    <row r="15" spans="1:11" x14ac:dyDescent="0.25">
      <c r="A15" s="1" t="s">
        <v>3404</v>
      </c>
      <c r="B15" s="1"/>
      <c r="C15" s="1" t="s">
        <v>1804</v>
      </c>
      <c r="D15" s="1"/>
      <c r="E15" s="1">
        <v>0</v>
      </c>
      <c r="F15" s="10"/>
    </row>
    <row r="16" spans="1:11" x14ac:dyDescent="0.25">
      <c r="A16" s="1" t="s">
        <v>3405</v>
      </c>
      <c r="B16" s="1"/>
      <c r="C16" s="1" t="s">
        <v>3410</v>
      </c>
      <c r="D16" s="1"/>
      <c r="E16" s="1">
        <v>0</v>
      </c>
      <c r="F16" s="10"/>
    </row>
    <row r="17" spans="1:11" x14ac:dyDescent="0.25">
      <c r="A17" s="1" t="s">
        <v>3406</v>
      </c>
      <c r="B17" s="1"/>
      <c r="C17" s="1" t="s">
        <v>3410</v>
      </c>
      <c r="D17" s="1"/>
      <c r="E17" s="1">
        <v>0</v>
      </c>
      <c r="F17" s="10"/>
    </row>
    <row r="18" spans="1:11" x14ac:dyDescent="0.25">
      <c r="A18" s="1" t="s">
        <v>3407</v>
      </c>
      <c r="B18" s="1"/>
      <c r="C18" s="1" t="s">
        <v>1804</v>
      </c>
      <c r="D18" s="1"/>
      <c r="E18" s="1">
        <v>0</v>
      </c>
      <c r="F18" s="10"/>
    </row>
    <row r="19" spans="1:11" x14ac:dyDescent="0.25">
      <c r="A19" s="1" t="s">
        <v>3408</v>
      </c>
      <c r="B19" s="1"/>
      <c r="C19" s="1" t="s">
        <v>3410</v>
      </c>
      <c r="D19" s="1"/>
      <c r="E19" s="1">
        <v>0</v>
      </c>
      <c r="F19" s="10"/>
    </row>
    <row r="20" spans="1:11" x14ac:dyDescent="0.25">
      <c r="A20" s="1" t="s">
        <v>3409</v>
      </c>
      <c r="B20" s="1"/>
      <c r="C20" s="1" t="s">
        <v>3410</v>
      </c>
      <c r="D20" s="1"/>
      <c r="E20" s="1">
        <v>0</v>
      </c>
      <c r="F20" s="10"/>
    </row>
    <row r="21" spans="1:11" x14ac:dyDescent="0.25">
      <c r="A21" s="1" t="s">
        <v>3410</v>
      </c>
      <c r="B21" s="1"/>
      <c r="C21" s="1" t="s">
        <v>3421</v>
      </c>
      <c r="D21" s="1"/>
      <c r="E21" s="1">
        <v>0</v>
      </c>
      <c r="F21" s="10"/>
    </row>
    <row r="22" spans="1:11" x14ac:dyDescent="0.25">
      <c r="A22" s="1" t="s">
        <v>3410</v>
      </c>
      <c r="B22" s="1"/>
      <c r="C22" s="1" t="s">
        <v>3419</v>
      </c>
      <c r="D22" s="1"/>
      <c r="E22" s="1">
        <v>0</v>
      </c>
      <c r="F22" s="10"/>
    </row>
    <row r="23" spans="1:11" x14ac:dyDescent="0.25">
      <c r="A23" s="1" t="s">
        <v>3410</v>
      </c>
      <c r="B23" s="1"/>
      <c r="C23" s="1" t="s">
        <v>3422</v>
      </c>
      <c r="D23" s="1"/>
      <c r="E23" s="1">
        <v>0</v>
      </c>
      <c r="F23" s="10"/>
    </row>
    <row r="24" spans="1:11" x14ac:dyDescent="0.25">
      <c r="A24" s="1" t="s">
        <v>3410</v>
      </c>
      <c r="B24" s="1"/>
      <c r="C24" s="1" t="s">
        <v>3423</v>
      </c>
      <c r="D24" s="1"/>
      <c r="E24" s="1">
        <v>3</v>
      </c>
      <c r="F24" s="10" t="s">
        <v>3419</v>
      </c>
      <c r="G24" s="1" t="s">
        <v>3413</v>
      </c>
      <c r="H24" s="1" t="s">
        <v>3431</v>
      </c>
    </row>
    <row r="25" spans="1:11" x14ac:dyDescent="0.25">
      <c r="A25" s="1" t="s">
        <v>3410</v>
      </c>
      <c r="B25" s="1"/>
      <c r="C25" s="1" t="s">
        <v>3400</v>
      </c>
      <c r="D25" s="1"/>
      <c r="E25" s="1"/>
      <c r="F25" s="10"/>
    </row>
    <row r="26" spans="1:11" x14ac:dyDescent="0.25">
      <c r="A26" s="1" t="s">
        <v>3410</v>
      </c>
      <c r="B26" s="1"/>
      <c r="C26" s="1" t="s">
        <v>3424</v>
      </c>
      <c r="D26" s="1"/>
      <c r="E26" s="1">
        <v>6</v>
      </c>
      <c r="F26" s="10" t="s">
        <v>3419</v>
      </c>
      <c r="G26" s="1" t="s">
        <v>3437</v>
      </c>
      <c r="H26" s="1" t="s">
        <v>3433</v>
      </c>
      <c r="I26" s="1" t="s">
        <v>3435</v>
      </c>
      <c r="J26" s="1" t="s">
        <v>3434</v>
      </c>
      <c r="K26" s="1" t="s">
        <v>3431</v>
      </c>
    </row>
    <row r="27" spans="1:11" x14ac:dyDescent="0.25">
      <c r="A27" s="1" t="s">
        <v>3411</v>
      </c>
      <c r="B27" s="1"/>
      <c r="C27" s="1" t="s">
        <v>3402</v>
      </c>
      <c r="D27" s="1"/>
      <c r="E27" s="1">
        <v>0</v>
      </c>
      <c r="F27" s="10"/>
    </row>
    <row r="28" spans="1:11" x14ac:dyDescent="0.25">
      <c r="A28" s="1" t="s">
        <v>3410</v>
      </c>
      <c r="B28" s="1"/>
      <c r="C28" s="1" t="s">
        <v>3403</v>
      </c>
      <c r="D28" s="1"/>
      <c r="E28" s="1">
        <v>1</v>
      </c>
      <c r="F28" s="10" t="s">
        <v>3436</v>
      </c>
    </row>
    <row r="29" spans="1:11" x14ac:dyDescent="0.25">
      <c r="A29" s="1" t="s">
        <v>3411</v>
      </c>
      <c r="B29" s="1"/>
      <c r="C29" s="1" t="s">
        <v>3425</v>
      </c>
      <c r="D29" s="1"/>
      <c r="E29" s="1">
        <v>0</v>
      </c>
      <c r="F29" s="10"/>
    </row>
    <row r="30" spans="1:11" x14ac:dyDescent="0.25">
      <c r="A30" s="1" t="s">
        <v>3411</v>
      </c>
      <c r="B30" s="1"/>
      <c r="C30" s="1" t="s">
        <v>3405</v>
      </c>
      <c r="D30" s="1"/>
      <c r="E30" s="1">
        <v>0</v>
      </c>
      <c r="F30" s="10"/>
    </row>
    <row r="31" spans="1:11" x14ac:dyDescent="0.25">
      <c r="A31" s="1" t="s">
        <v>3410</v>
      </c>
      <c r="B31" s="1"/>
      <c r="C31" s="1" t="s">
        <v>3426</v>
      </c>
      <c r="D31" s="1"/>
      <c r="E31" s="1">
        <v>0</v>
      </c>
      <c r="F31" s="10"/>
    </row>
    <row r="32" spans="1:11" x14ac:dyDescent="0.25">
      <c r="A32" s="1" t="s">
        <v>3411</v>
      </c>
      <c r="B32" s="1"/>
      <c r="C32" s="1" t="s">
        <v>3407</v>
      </c>
      <c r="D32" s="1"/>
      <c r="E32" s="1">
        <v>0</v>
      </c>
      <c r="F32" s="10"/>
    </row>
    <row r="33" spans="1:12" x14ac:dyDescent="0.25">
      <c r="A33" s="1" t="s">
        <v>3410</v>
      </c>
      <c r="B33" s="1"/>
      <c r="C33" s="1" t="s">
        <v>3408</v>
      </c>
      <c r="D33" s="1"/>
      <c r="E33" s="1">
        <v>0</v>
      </c>
      <c r="F33" s="10"/>
    </row>
    <row r="34" spans="1:12" x14ac:dyDescent="0.25">
      <c r="A34" s="1" t="s">
        <v>3410</v>
      </c>
      <c r="B34" s="1"/>
      <c r="C34" s="1" t="s">
        <v>3427</v>
      </c>
      <c r="D34" s="1"/>
      <c r="E34" s="1">
        <v>0</v>
      </c>
      <c r="F34" s="10"/>
    </row>
    <row r="35" spans="1:12" x14ac:dyDescent="0.25">
      <c r="A35" s="1" t="s">
        <v>3410</v>
      </c>
      <c r="B35" s="1"/>
      <c r="C35" s="1" t="s">
        <v>3412</v>
      </c>
      <c r="D35" s="1"/>
      <c r="E35" s="1">
        <v>0</v>
      </c>
      <c r="F35" s="10"/>
    </row>
    <row r="36" spans="1:12" x14ac:dyDescent="0.25">
      <c r="A36" s="1" t="s">
        <v>3411</v>
      </c>
      <c r="B36" s="1"/>
      <c r="C36" s="1" t="s">
        <v>3413</v>
      </c>
      <c r="D36" s="1"/>
      <c r="E36" s="1">
        <v>1</v>
      </c>
      <c r="F36" s="10" t="s">
        <v>3419</v>
      </c>
    </row>
    <row r="37" spans="1:12" x14ac:dyDescent="0.25">
      <c r="A37" s="1" t="s">
        <v>3410</v>
      </c>
      <c r="B37" s="1"/>
      <c r="C37" s="1" t="s">
        <v>3414</v>
      </c>
      <c r="D37" s="1"/>
      <c r="E37" s="1">
        <v>0</v>
      </c>
      <c r="F37" s="10"/>
    </row>
    <row r="38" spans="1:12" x14ac:dyDescent="0.25">
      <c r="A38" s="1" t="s">
        <v>3411</v>
      </c>
      <c r="B38" s="1"/>
      <c r="C38" s="1" t="s">
        <v>3428</v>
      </c>
      <c r="D38" s="1"/>
      <c r="E38" s="1">
        <v>0</v>
      </c>
      <c r="F38" s="10"/>
    </row>
    <row r="39" spans="1:12" x14ac:dyDescent="0.25">
      <c r="A39" s="1" t="s">
        <v>3410</v>
      </c>
      <c r="B39" s="1"/>
      <c r="C39" s="1" t="s">
        <v>3429</v>
      </c>
      <c r="D39" s="1"/>
      <c r="E39" s="1">
        <v>0</v>
      </c>
      <c r="F39" s="10"/>
    </row>
    <row r="40" spans="1:12" x14ac:dyDescent="0.25">
      <c r="A40" s="1" t="s">
        <v>3410</v>
      </c>
      <c r="B40" s="1"/>
      <c r="C40" s="1" t="s">
        <v>3430</v>
      </c>
      <c r="D40" s="1"/>
      <c r="E40" s="1">
        <v>0</v>
      </c>
      <c r="F40" s="10"/>
    </row>
    <row r="41" spans="1:12" x14ac:dyDescent="0.25">
      <c r="A41" s="1" t="s">
        <v>3410</v>
      </c>
      <c r="B41" s="1"/>
      <c r="C41" s="1" t="s">
        <v>3418</v>
      </c>
      <c r="D41" s="1"/>
      <c r="E41" s="1">
        <v>21</v>
      </c>
      <c r="F41" s="10" t="s">
        <v>3438</v>
      </c>
      <c r="G41" s="1" t="s">
        <v>3439</v>
      </c>
      <c r="H41" s="1" t="s">
        <v>3440</v>
      </c>
      <c r="I41" s="1" t="s">
        <v>3441</v>
      </c>
      <c r="J41" s="1" t="s">
        <v>3419</v>
      </c>
      <c r="K41" s="1" t="s">
        <v>3437</v>
      </c>
      <c r="L41" s="1" t="s">
        <v>3442</v>
      </c>
    </row>
    <row r="42" spans="1:12" x14ac:dyDescent="0.25">
      <c r="A42" s="1"/>
      <c r="B42" s="1"/>
      <c r="C42" s="1"/>
      <c r="D42" s="1"/>
      <c r="E42" s="1"/>
      <c r="F42" s="10" t="s">
        <v>3443</v>
      </c>
      <c r="G42" s="1" t="s">
        <v>3444</v>
      </c>
      <c r="H42" s="1" t="s">
        <v>3435</v>
      </c>
      <c r="I42" s="1" t="s">
        <v>3445</v>
      </c>
      <c r="J42" s="1" t="s">
        <v>3446</v>
      </c>
      <c r="K42" s="1" t="s">
        <v>3447</v>
      </c>
      <c r="L42" s="1" t="s">
        <v>3448</v>
      </c>
    </row>
    <row r="43" spans="1:12" x14ac:dyDescent="0.25">
      <c r="A43" s="1"/>
      <c r="B43" s="1"/>
      <c r="C43" s="1"/>
      <c r="D43" s="1"/>
      <c r="E43" s="1"/>
      <c r="F43" s="10" t="s">
        <v>3414</v>
      </c>
      <c r="G43" s="1" t="s">
        <v>3449</v>
      </c>
      <c r="H43" s="1" t="s">
        <v>3450</v>
      </c>
      <c r="I43" s="1" t="s">
        <v>3446</v>
      </c>
      <c r="J43" s="1" t="s">
        <v>3451</v>
      </c>
      <c r="K43" s="1" t="s">
        <v>3433</v>
      </c>
      <c r="L43" s="1" t="s">
        <v>3452</v>
      </c>
    </row>
    <row r="44" spans="1:12" x14ac:dyDescent="0.25">
      <c r="A44" s="1" t="s">
        <v>3412</v>
      </c>
      <c r="B44" s="1"/>
      <c r="C44" s="1" t="s">
        <v>3410</v>
      </c>
      <c r="D44" s="1"/>
      <c r="E44" s="1">
        <v>0</v>
      </c>
      <c r="F44" s="10"/>
    </row>
    <row r="45" spans="1:12" x14ac:dyDescent="0.25">
      <c r="A45" s="1" t="s">
        <v>3413</v>
      </c>
      <c r="B45" s="1"/>
      <c r="C45" s="1" t="s">
        <v>3402</v>
      </c>
      <c r="D45" s="1"/>
      <c r="E45" s="1">
        <v>0</v>
      </c>
      <c r="F45" s="10"/>
    </row>
    <row r="46" spans="1:12" x14ac:dyDescent="0.25">
      <c r="A46" s="1" t="s">
        <v>3413</v>
      </c>
      <c r="B46" s="1"/>
      <c r="C46" s="1" t="s">
        <v>3410</v>
      </c>
      <c r="D46" s="1"/>
      <c r="E46" s="1">
        <v>1</v>
      </c>
      <c r="F46" s="10" t="s">
        <v>3419</v>
      </c>
    </row>
    <row r="47" spans="1:12" x14ac:dyDescent="0.25">
      <c r="A47" s="1" t="s">
        <v>3414</v>
      </c>
      <c r="B47" s="1"/>
      <c r="C47" s="1" t="s">
        <v>3410</v>
      </c>
      <c r="D47" s="1"/>
      <c r="E47" s="1">
        <v>0</v>
      </c>
      <c r="F47" s="10"/>
    </row>
    <row r="48" spans="1:12" x14ac:dyDescent="0.25">
      <c r="A48" s="1" t="s">
        <v>3415</v>
      </c>
      <c r="B48" s="1"/>
      <c r="C48" s="1" t="s">
        <v>3410</v>
      </c>
      <c r="D48" s="1"/>
      <c r="E48" s="1">
        <v>0</v>
      </c>
      <c r="F48" s="10"/>
    </row>
    <row r="49" spans="1:12" x14ac:dyDescent="0.25">
      <c r="A49" s="1" t="s">
        <v>3416</v>
      </c>
      <c r="B49" s="1"/>
      <c r="C49" s="1" t="s">
        <v>3410</v>
      </c>
      <c r="D49" s="1"/>
      <c r="E49" s="1">
        <v>0</v>
      </c>
      <c r="F49" s="10"/>
    </row>
    <row r="50" spans="1:12" x14ac:dyDescent="0.25">
      <c r="A50" s="1" t="s">
        <v>3417</v>
      </c>
      <c r="B50" s="1"/>
      <c r="C50" s="1" t="s">
        <v>3410</v>
      </c>
      <c r="D50" s="1"/>
      <c r="E50" s="1">
        <v>0</v>
      </c>
      <c r="F50" s="10"/>
    </row>
    <row r="51" spans="1:12" x14ac:dyDescent="0.25">
      <c r="A51" s="1" t="s">
        <v>3418</v>
      </c>
      <c r="B51" s="1"/>
      <c r="C51" s="1" t="s">
        <v>3410</v>
      </c>
      <c r="D51" s="1"/>
      <c r="E51" s="1">
        <v>20</v>
      </c>
      <c r="F51" s="10" t="s">
        <v>3453</v>
      </c>
      <c r="G51" s="1" t="s">
        <v>3440</v>
      </c>
      <c r="H51" s="1" t="s">
        <v>3454</v>
      </c>
      <c r="I51" s="1" t="s">
        <v>3419</v>
      </c>
      <c r="J51" s="1" t="s">
        <v>3437</v>
      </c>
      <c r="K51" s="1" t="s">
        <v>3433</v>
      </c>
      <c r="L51" s="1" t="s">
        <v>3452</v>
      </c>
    </row>
    <row r="52" spans="1:12" x14ac:dyDescent="0.25">
      <c r="A52" s="1"/>
      <c r="B52" s="1"/>
      <c r="C52" s="1"/>
      <c r="D52" s="1"/>
      <c r="E52" s="1"/>
      <c r="F52" s="10" t="s">
        <v>3439</v>
      </c>
      <c r="G52" s="1" t="s">
        <v>3455</v>
      </c>
      <c r="H52" s="1" t="s">
        <v>3449</v>
      </c>
      <c r="I52" s="1" t="s">
        <v>3450</v>
      </c>
      <c r="J52" s="1" t="s">
        <v>3456</v>
      </c>
      <c r="K52" s="1" t="s">
        <v>3446</v>
      </c>
      <c r="L52" s="1" t="s">
        <v>3442</v>
      </c>
    </row>
    <row r="53" spans="1:12" x14ac:dyDescent="0.25">
      <c r="A53" s="1"/>
      <c r="B53" s="1"/>
      <c r="C53" s="1"/>
      <c r="D53" s="1"/>
      <c r="E53" s="1"/>
      <c r="F53" s="10" t="s">
        <v>3444</v>
      </c>
      <c r="G53" s="1" t="s">
        <v>3435</v>
      </c>
      <c r="H53" s="1" t="s">
        <v>3457</v>
      </c>
      <c r="I53" s="1" t="s">
        <v>3413</v>
      </c>
      <c r="J53" s="1" t="s">
        <v>3458</v>
      </c>
      <c r="L53" s="1" t="s">
        <v>3448</v>
      </c>
    </row>
    <row r="54" spans="1:12" x14ac:dyDescent="0.25">
      <c r="A54" s="1"/>
      <c r="B54" s="1"/>
      <c r="C54" s="1"/>
      <c r="D54" s="1"/>
      <c r="E54" s="1"/>
      <c r="F54" s="10"/>
    </row>
    <row r="55" spans="1:12" x14ac:dyDescent="0.25">
      <c r="A55" s="1"/>
      <c r="B55" s="1"/>
      <c r="C55" s="1"/>
      <c r="D55" s="1"/>
      <c r="E55" s="1"/>
      <c r="F55" s="10"/>
    </row>
    <row r="56" spans="1:12" x14ac:dyDescent="0.25">
      <c r="A56" s="1"/>
      <c r="B56" s="1"/>
      <c r="C56" s="1"/>
      <c r="D56" s="1"/>
      <c r="E56" s="1"/>
      <c r="F56" s="10"/>
    </row>
    <row r="57" spans="1:12" x14ac:dyDescent="0.25">
      <c r="A57" s="1"/>
      <c r="B57" s="1"/>
      <c r="C57" s="1"/>
      <c r="D57" s="1"/>
      <c r="E57" s="1"/>
      <c r="F57" s="10"/>
    </row>
    <row r="58" spans="1:12" x14ac:dyDescent="0.25">
      <c r="A58" s="1"/>
      <c r="B58" s="1"/>
      <c r="C58" s="1"/>
      <c r="D58" s="1"/>
      <c r="E58" s="1"/>
      <c r="F58" s="10"/>
    </row>
    <row r="59" spans="1:12" x14ac:dyDescent="0.25">
      <c r="A59" s="1"/>
      <c r="B59" s="1"/>
      <c r="C59" s="1"/>
      <c r="D59" s="1"/>
      <c r="E59" s="1"/>
      <c r="F59" s="10"/>
    </row>
    <row r="60" spans="1:12" x14ac:dyDescent="0.25">
      <c r="A60" s="1"/>
      <c r="B60" s="1"/>
      <c r="C60" s="1"/>
      <c r="D60" s="1"/>
      <c r="E60" s="1"/>
      <c r="F60" s="10"/>
    </row>
    <row r="61" spans="1:12" x14ac:dyDescent="0.25">
      <c r="A61" s="1"/>
      <c r="B61" s="1"/>
      <c r="C61" s="1"/>
      <c r="D61" s="1"/>
      <c r="E61" s="1"/>
      <c r="F61" s="10"/>
    </row>
    <row r="62" spans="1:12" x14ac:dyDescent="0.25">
      <c r="A62" s="1"/>
      <c r="B62" s="1"/>
      <c r="C62" s="1"/>
      <c r="D62" s="1"/>
      <c r="E62" s="1"/>
      <c r="F62" s="10"/>
    </row>
    <row r="63" spans="1:12" x14ac:dyDescent="0.25">
      <c r="A63" s="1"/>
      <c r="B63" s="1"/>
      <c r="C63" s="1"/>
      <c r="D63" s="1"/>
      <c r="E63" s="1"/>
      <c r="F63" s="10"/>
    </row>
    <row r="64" spans="1:12" x14ac:dyDescent="0.25">
      <c r="A64" s="1"/>
      <c r="B64" s="1"/>
      <c r="C64" s="1"/>
      <c r="D64" s="1"/>
      <c r="E64" s="1"/>
      <c r="F64" s="10"/>
    </row>
    <row r="65" spans="1:6" x14ac:dyDescent="0.25">
      <c r="A65" s="1"/>
      <c r="B65" s="1"/>
      <c r="C65" s="1"/>
      <c r="D65" s="1"/>
      <c r="E65" s="1"/>
      <c r="F65" s="10"/>
    </row>
    <row r="66" spans="1:6" x14ac:dyDescent="0.25">
      <c r="A66" s="1"/>
      <c r="B66" s="1"/>
      <c r="C66" s="1"/>
      <c r="D66" s="1"/>
      <c r="E66" s="1"/>
      <c r="F66" s="10"/>
    </row>
    <row r="67" spans="1:6" x14ac:dyDescent="0.25">
      <c r="A67" s="1"/>
      <c r="B67" s="1"/>
      <c r="C67" s="1"/>
      <c r="D67" s="1"/>
      <c r="E67" s="1"/>
      <c r="F67" s="10"/>
    </row>
    <row r="68" spans="1:6" x14ac:dyDescent="0.25">
      <c r="A68" s="1"/>
      <c r="B68" s="1"/>
      <c r="C68" s="1"/>
      <c r="D68" s="1"/>
      <c r="E68" s="1"/>
      <c r="F68" s="10"/>
    </row>
    <row r="69" spans="1:6" x14ac:dyDescent="0.25">
      <c r="A69" s="1"/>
      <c r="B69" s="1"/>
      <c r="C69" s="1"/>
      <c r="D69" s="1"/>
      <c r="E69" s="1"/>
      <c r="F69" s="10"/>
    </row>
    <row r="70" spans="1:6" x14ac:dyDescent="0.25">
      <c r="A70" s="1"/>
      <c r="B70" s="1"/>
      <c r="C70" s="1"/>
      <c r="D70" s="1"/>
      <c r="E70" s="1"/>
      <c r="F70" s="10"/>
    </row>
    <row r="71" spans="1:6" x14ac:dyDescent="0.25">
      <c r="A71" s="1"/>
      <c r="B71" s="1"/>
      <c r="C71" s="1"/>
      <c r="D71" s="1"/>
      <c r="E71" s="1"/>
      <c r="F71" s="10"/>
    </row>
    <row r="72" spans="1:6" x14ac:dyDescent="0.25">
      <c r="A72" s="1"/>
      <c r="B72" s="1"/>
      <c r="C72" s="1"/>
      <c r="D72" s="1"/>
      <c r="E72" s="1"/>
      <c r="F72" s="10"/>
    </row>
    <row r="73" spans="1:6" x14ac:dyDescent="0.25">
      <c r="A73" s="1"/>
      <c r="B73" s="1"/>
      <c r="C73" s="1"/>
      <c r="D73" s="1"/>
      <c r="E73" s="1"/>
      <c r="F73" s="10"/>
    </row>
    <row r="74" spans="1:6" x14ac:dyDescent="0.25">
      <c r="A74" s="1"/>
      <c r="B74" s="1"/>
      <c r="C74" s="1"/>
      <c r="D74" s="1"/>
      <c r="E74" s="1"/>
      <c r="F74" s="10"/>
    </row>
    <row r="75" spans="1:6" x14ac:dyDescent="0.25">
      <c r="A75" s="1"/>
      <c r="B75" s="1"/>
      <c r="C75" s="1"/>
      <c r="D75" s="1"/>
      <c r="E75" s="1"/>
      <c r="F75" s="10"/>
    </row>
    <row r="76" spans="1:6" x14ac:dyDescent="0.25">
      <c r="A76" s="1"/>
      <c r="B76" s="1"/>
      <c r="C76" s="1"/>
      <c r="D76" s="1"/>
      <c r="E76" s="1"/>
      <c r="F76" s="10"/>
    </row>
    <row r="77" spans="1:6" x14ac:dyDescent="0.25">
      <c r="A77" s="1"/>
      <c r="B77" s="1"/>
      <c r="C77" s="1"/>
      <c r="D77" s="1"/>
      <c r="E77" s="1"/>
      <c r="F77" s="10"/>
    </row>
    <row r="78" spans="1:6" x14ac:dyDescent="0.25">
      <c r="A78" s="1"/>
      <c r="B78" s="1"/>
      <c r="C78" s="1"/>
      <c r="D78" s="1"/>
      <c r="E78" s="1"/>
      <c r="F78" s="10"/>
    </row>
    <row r="79" spans="1:6" x14ac:dyDescent="0.25">
      <c r="A79" s="1"/>
      <c r="B79" s="1"/>
      <c r="C79" s="1"/>
      <c r="D79" s="1"/>
      <c r="E79" s="1"/>
      <c r="F79" s="10"/>
    </row>
    <row r="80" spans="1:6" x14ac:dyDescent="0.25">
      <c r="A80" s="1"/>
      <c r="B80" s="1"/>
      <c r="C80" s="1"/>
      <c r="D80" s="1"/>
      <c r="E80" s="1"/>
      <c r="F80" s="10"/>
    </row>
    <row r="81" spans="1:6" x14ac:dyDescent="0.25">
      <c r="A81" s="1"/>
      <c r="B81" s="1"/>
      <c r="C81" s="1"/>
      <c r="D81" s="1"/>
      <c r="E81" s="1"/>
      <c r="F81" s="10"/>
    </row>
    <row r="82" spans="1:6" x14ac:dyDescent="0.25">
      <c r="A82" s="1"/>
      <c r="B82" s="1"/>
      <c r="C82" s="1"/>
      <c r="D82" s="1"/>
      <c r="E82" s="1"/>
      <c r="F82" s="10"/>
    </row>
    <row r="83" spans="1:6" x14ac:dyDescent="0.25">
      <c r="A83" s="1"/>
      <c r="B83" s="1"/>
      <c r="C83" s="1"/>
      <c r="D83" s="1"/>
      <c r="E83" s="1"/>
      <c r="F83" s="10"/>
    </row>
    <row r="84" spans="1:6" x14ac:dyDescent="0.25">
      <c r="A84" s="1"/>
      <c r="B84" s="1"/>
      <c r="C84" s="1"/>
      <c r="D84" s="1"/>
      <c r="E84" s="1"/>
      <c r="F84" s="10"/>
    </row>
    <row r="85" spans="1:6" x14ac:dyDescent="0.25">
      <c r="A85" s="1"/>
      <c r="B85" s="1"/>
      <c r="C85" s="1"/>
      <c r="D85" s="1"/>
      <c r="E85" s="1"/>
      <c r="F85" s="10"/>
    </row>
    <row r="86" spans="1:6" x14ac:dyDescent="0.25">
      <c r="A86" s="1"/>
      <c r="B86" s="1"/>
      <c r="C86" s="1"/>
      <c r="D86" s="1"/>
      <c r="E86" s="1"/>
      <c r="F86" s="10"/>
    </row>
    <row r="87" spans="1:6" x14ac:dyDescent="0.25">
      <c r="A87" s="1"/>
      <c r="B87" s="1"/>
      <c r="C87" s="1"/>
      <c r="D87" s="1"/>
      <c r="E87" s="1"/>
      <c r="F87" s="10"/>
    </row>
    <row r="88" spans="1:6" x14ac:dyDescent="0.25">
      <c r="A88" s="1"/>
      <c r="B88" s="1"/>
      <c r="C88" s="1"/>
      <c r="D88" s="1"/>
      <c r="E88" s="1"/>
      <c r="F88" s="10"/>
    </row>
    <row r="89" spans="1:6" x14ac:dyDescent="0.25">
      <c r="A89" s="1"/>
      <c r="B89" s="1"/>
      <c r="C89" s="1"/>
      <c r="D89" s="1"/>
      <c r="E89" s="1"/>
      <c r="F89" s="10"/>
    </row>
    <row r="90" spans="1:6" x14ac:dyDescent="0.25">
      <c r="A90" s="1"/>
      <c r="B90" s="1"/>
      <c r="C90" s="1"/>
      <c r="D90" s="1"/>
      <c r="E90" s="1"/>
      <c r="F90" s="10"/>
    </row>
    <row r="91" spans="1:6" x14ac:dyDescent="0.25">
      <c r="A91" s="1"/>
      <c r="B91" s="1"/>
      <c r="C91" s="1"/>
      <c r="D91" s="1"/>
      <c r="E91" s="1"/>
      <c r="F91" s="10"/>
    </row>
    <row r="92" spans="1:6" x14ac:dyDescent="0.25">
      <c r="A92" s="1"/>
      <c r="B92" s="1"/>
      <c r="C92" s="1"/>
      <c r="D92" s="1"/>
      <c r="E92" s="1"/>
      <c r="F92" s="10"/>
    </row>
    <row r="93" spans="1:6" x14ac:dyDescent="0.25">
      <c r="A93" s="1"/>
      <c r="B93" s="1"/>
      <c r="C93" s="1"/>
      <c r="D93" s="1"/>
      <c r="E93" s="1"/>
      <c r="F93" s="10"/>
    </row>
    <row r="94" spans="1:6" x14ac:dyDescent="0.25">
      <c r="A94" s="1"/>
      <c r="B94" s="1"/>
      <c r="C94" s="1"/>
      <c r="D94" s="1"/>
      <c r="E94" s="1"/>
      <c r="F94" s="10"/>
    </row>
    <row r="95" spans="1:6" x14ac:dyDescent="0.25">
      <c r="A95" s="1"/>
      <c r="B95" s="1"/>
      <c r="C95" s="1"/>
      <c r="D95" s="1"/>
      <c r="E95" s="1"/>
      <c r="F95" s="10"/>
    </row>
    <row r="96" spans="1:6" x14ac:dyDescent="0.25">
      <c r="A96" s="1"/>
      <c r="B96" s="1"/>
      <c r="C96" s="1"/>
      <c r="D96" s="1"/>
      <c r="E96" s="1"/>
      <c r="F96" s="10"/>
    </row>
    <row r="97" spans="1:6" x14ac:dyDescent="0.25">
      <c r="A97" s="1"/>
      <c r="B97" s="1"/>
      <c r="C97" s="1"/>
      <c r="D97" s="1"/>
      <c r="E97" s="1"/>
      <c r="F97" s="10"/>
    </row>
    <row r="98" spans="1:6" x14ac:dyDescent="0.25">
      <c r="A98" s="1"/>
      <c r="B98" s="1"/>
      <c r="C98" s="1"/>
      <c r="D98" s="1"/>
      <c r="E98" s="1"/>
      <c r="F98" s="10"/>
    </row>
    <row r="99" spans="1:6" x14ac:dyDescent="0.25">
      <c r="A99" s="1"/>
      <c r="B99" s="1"/>
      <c r="C99" s="1"/>
      <c r="D99" s="1"/>
      <c r="E99" s="1"/>
      <c r="F99" s="10"/>
    </row>
    <row r="100" spans="1:6" x14ac:dyDescent="0.25">
      <c r="A100" s="1"/>
      <c r="B100" s="1"/>
      <c r="C100" s="1"/>
      <c r="D100" s="1"/>
      <c r="E100" s="1"/>
      <c r="F100" s="10"/>
    </row>
    <row r="101" spans="1:6" x14ac:dyDescent="0.25">
      <c r="A101" s="1"/>
      <c r="B101" s="1"/>
      <c r="C101" s="1"/>
      <c r="D101" s="1"/>
      <c r="E101" s="1"/>
      <c r="F101" s="10"/>
    </row>
    <row r="102" spans="1:6" x14ac:dyDescent="0.25">
      <c r="A102" s="1"/>
      <c r="B102" s="1"/>
      <c r="C102" s="1"/>
      <c r="D102" s="1"/>
      <c r="E102" s="1"/>
      <c r="F102" s="10"/>
    </row>
    <row r="103" spans="1:6" x14ac:dyDescent="0.25">
      <c r="A103" s="1"/>
      <c r="B103" s="1"/>
      <c r="C103" s="1"/>
      <c r="D103" s="1"/>
      <c r="E103" s="1"/>
      <c r="F103" s="10"/>
    </row>
    <row r="104" spans="1:6" x14ac:dyDescent="0.25">
      <c r="A104" s="1"/>
      <c r="B104" s="1"/>
      <c r="C104" s="1"/>
      <c r="D104" s="1"/>
      <c r="E104" s="1"/>
      <c r="F104" s="10"/>
    </row>
    <row r="105" spans="1:6" x14ac:dyDescent="0.25">
      <c r="A105" s="1"/>
      <c r="B105" s="1"/>
      <c r="C105" s="1"/>
      <c r="D105" s="1"/>
      <c r="E105" s="1"/>
      <c r="F105" s="10"/>
    </row>
    <row r="106" spans="1:6" x14ac:dyDescent="0.25">
      <c r="A106" s="1"/>
      <c r="B106" s="1"/>
      <c r="C106" s="1"/>
      <c r="D106" s="1"/>
      <c r="E106" s="1"/>
      <c r="F106" s="10"/>
    </row>
    <row r="107" spans="1:6" x14ac:dyDescent="0.25">
      <c r="A107" s="1"/>
      <c r="B107" s="1"/>
      <c r="C107" s="1"/>
      <c r="D107" s="1"/>
      <c r="E107" s="1"/>
      <c r="F107" s="10"/>
    </row>
    <row r="108" spans="1:6" x14ac:dyDescent="0.25">
      <c r="A108" s="1"/>
      <c r="B108" s="1"/>
      <c r="C108" s="1"/>
      <c r="D108" s="1"/>
      <c r="E108" s="1"/>
      <c r="F108" s="10"/>
    </row>
    <row r="109" spans="1:6" x14ac:dyDescent="0.25">
      <c r="A109" s="1"/>
      <c r="B109" s="1"/>
      <c r="C109" s="1"/>
      <c r="D109" s="1"/>
      <c r="E109" s="1"/>
      <c r="F109" s="10"/>
    </row>
    <row r="110" spans="1:6" x14ac:dyDescent="0.25">
      <c r="A110" s="1"/>
      <c r="B110" s="1"/>
      <c r="C110" s="1"/>
      <c r="D110" s="1"/>
      <c r="E110" s="1"/>
      <c r="F110" s="10"/>
    </row>
    <row r="111" spans="1:6" x14ac:dyDescent="0.25">
      <c r="A111" s="1"/>
      <c r="B111" s="1"/>
      <c r="C111" s="1"/>
      <c r="D111" s="1"/>
      <c r="E111" s="1"/>
      <c r="F111" s="10"/>
    </row>
    <row r="112" spans="1:6" x14ac:dyDescent="0.25">
      <c r="A112" s="1"/>
      <c r="B112" s="1"/>
      <c r="C112" s="1"/>
      <c r="D112" s="1"/>
      <c r="E112" s="1"/>
      <c r="F112" s="10"/>
    </row>
    <row r="113" spans="1:6" x14ac:dyDescent="0.25">
      <c r="A113" s="1"/>
      <c r="B113" s="1"/>
      <c r="C113" s="1"/>
      <c r="D113" s="1"/>
      <c r="E113" s="1"/>
      <c r="F113" s="10"/>
    </row>
    <row r="114" spans="1:6" x14ac:dyDescent="0.25">
      <c r="A114" s="1"/>
      <c r="B114" s="1"/>
      <c r="C114" s="1"/>
      <c r="D114" s="1"/>
      <c r="E114" s="1"/>
      <c r="F114" s="10"/>
    </row>
    <row r="115" spans="1:6" x14ac:dyDescent="0.25">
      <c r="A115" s="1"/>
      <c r="B115" s="1"/>
      <c r="C115" s="1"/>
      <c r="D115" s="1"/>
      <c r="E115" s="1"/>
      <c r="F115" s="10"/>
    </row>
    <row r="116" spans="1:6" x14ac:dyDescent="0.25">
      <c r="A116" s="1"/>
      <c r="B116" s="1"/>
      <c r="C116" s="1"/>
      <c r="D116" s="1"/>
      <c r="E116" s="1"/>
      <c r="F116" s="10"/>
    </row>
    <row r="117" spans="1:6" x14ac:dyDescent="0.25">
      <c r="A117" s="1"/>
      <c r="B117" s="1"/>
      <c r="C117" s="1"/>
      <c r="D117" s="1"/>
      <c r="E117" s="1"/>
      <c r="F117" s="10"/>
    </row>
    <row r="118" spans="1:6" x14ac:dyDescent="0.25">
      <c r="A118" s="1"/>
      <c r="B118" s="1"/>
      <c r="C118" s="1"/>
      <c r="D118" s="1"/>
      <c r="E118" s="1"/>
      <c r="F118" s="10"/>
    </row>
    <row r="119" spans="1:6" x14ac:dyDescent="0.25">
      <c r="A119" s="1"/>
      <c r="B119" s="1"/>
      <c r="C119" s="1"/>
      <c r="D119" s="1"/>
      <c r="E119" s="1"/>
      <c r="F119" s="10"/>
    </row>
    <row r="120" spans="1:6" x14ac:dyDescent="0.25">
      <c r="A120" s="1"/>
      <c r="B120" s="1"/>
      <c r="C120" s="1"/>
      <c r="D120" s="1"/>
      <c r="E120" s="1"/>
      <c r="F120" s="10"/>
    </row>
    <row r="121" spans="1:6" x14ac:dyDescent="0.25">
      <c r="A121" s="1"/>
      <c r="B121" s="1"/>
      <c r="C121" s="1"/>
      <c r="D121" s="1"/>
      <c r="E121" s="1"/>
      <c r="F121" s="10"/>
    </row>
    <row r="122" spans="1:6" x14ac:dyDescent="0.25">
      <c r="A122" s="1"/>
      <c r="B122" s="1"/>
      <c r="C122" s="1"/>
      <c r="D122" s="1"/>
      <c r="E122" s="1"/>
      <c r="F122" s="10"/>
    </row>
    <row r="123" spans="1:6" x14ac:dyDescent="0.25">
      <c r="A123" s="1"/>
      <c r="B123" s="1"/>
      <c r="C123" s="1"/>
      <c r="D123" s="1"/>
      <c r="E123" s="1"/>
      <c r="F123" s="10"/>
    </row>
    <row r="124" spans="1:6" x14ac:dyDescent="0.25">
      <c r="A124" s="1"/>
      <c r="B124" s="1"/>
      <c r="C124" s="1"/>
      <c r="D124" s="1"/>
      <c r="E124" s="1"/>
      <c r="F124" s="10"/>
    </row>
    <row r="125" spans="1:6" x14ac:dyDescent="0.25">
      <c r="A125" s="1"/>
      <c r="B125" s="1"/>
      <c r="C125" s="1"/>
      <c r="D125" s="1"/>
      <c r="E125" s="1"/>
      <c r="F125" s="10"/>
    </row>
    <row r="126" spans="1:6" x14ac:dyDescent="0.25">
      <c r="A126" s="1"/>
      <c r="B126" s="1"/>
      <c r="C126" s="1"/>
      <c r="D126" s="1"/>
      <c r="E126" s="1"/>
      <c r="F126" s="10"/>
    </row>
    <row r="127" spans="1:6" x14ac:dyDescent="0.25">
      <c r="A127" s="1"/>
      <c r="B127" s="1"/>
      <c r="C127" s="1"/>
      <c r="D127" s="1"/>
      <c r="E127" s="1"/>
      <c r="F127" s="10"/>
    </row>
    <row r="128" spans="1:6" x14ac:dyDescent="0.25">
      <c r="A128" s="1"/>
      <c r="B128" s="1"/>
      <c r="C128" s="1"/>
      <c r="D128" s="1"/>
      <c r="E128" s="1"/>
      <c r="F128" s="10"/>
    </row>
    <row r="129" spans="1:6" x14ac:dyDescent="0.25">
      <c r="A129" s="1"/>
      <c r="B129" s="1"/>
      <c r="C129" s="1"/>
      <c r="D129" s="1"/>
      <c r="E129" s="1"/>
      <c r="F129" s="10"/>
    </row>
    <row r="130" spans="1:6" x14ac:dyDescent="0.25">
      <c r="A130" s="1"/>
      <c r="B130" s="1"/>
      <c r="C130" s="1"/>
      <c r="D130" s="1"/>
      <c r="E130" s="1"/>
      <c r="F130" s="10"/>
    </row>
    <row r="131" spans="1:6" x14ac:dyDescent="0.25">
      <c r="A131" s="1"/>
      <c r="B131" s="1"/>
      <c r="C131" s="1"/>
      <c r="D131" s="1"/>
      <c r="E131" s="1"/>
      <c r="F131" s="10"/>
    </row>
    <row r="132" spans="1:6" x14ac:dyDescent="0.25">
      <c r="A132" s="1"/>
      <c r="B132" s="1"/>
      <c r="C132" s="1"/>
      <c r="D132" s="1"/>
      <c r="E132" s="1"/>
      <c r="F132" s="10"/>
    </row>
    <row r="133" spans="1:6" x14ac:dyDescent="0.25">
      <c r="A133" s="1"/>
      <c r="B133" s="1"/>
      <c r="C133" s="1"/>
      <c r="D133" s="1"/>
      <c r="E133" s="1"/>
      <c r="F133" s="10"/>
    </row>
    <row r="134" spans="1:6" x14ac:dyDescent="0.25">
      <c r="A134" s="1"/>
      <c r="B134" s="1"/>
      <c r="C134" s="1"/>
      <c r="D134" s="1"/>
      <c r="E134" s="1"/>
      <c r="F134" s="10"/>
    </row>
    <row r="135" spans="1:6" x14ac:dyDescent="0.25">
      <c r="A135" s="1"/>
      <c r="B135" s="1"/>
      <c r="C135" s="1"/>
      <c r="D135" s="1"/>
      <c r="E135" s="1"/>
      <c r="F135" s="10"/>
    </row>
    <row r="136" spans="1:6" x14ac:dyDescent="0.25">
      <c r="A136" s="1"/>
      <c r="B136" s="1"/>
      <c r="C136" s="1"/>
      <c r="D136" s="1"/>
      <c r="E136" s="1"/>
      <c r="F136" s="10"/>
    </row>
    <row r="137" spans="1:6" x14ac:dyDescent="0.25">
      <c r="A137" s="1"/>
      <c r="B137" s="1"/>
      <c r="C137" s="1"/>
      <c r="D137" s="1"/>
      <c r="E137" s="1"/>
      <c r="F137" s="10"/>
    </row>
    <row r="138" spans="1:6" x14ac:dyDescent="0.25">
      <c r="A138" s="1"/>
      <c r="B138" s="1"/>
      <c r="C138" s="1"/>
      <c r="D138" s="1"/>
      <c r="E138" s="1"/>
      <c r="F138" s="10"/>
    </row>
    <row r="139" spans="1:6" x14ac:dyDescent="0.25">
      <c r="A139" s="1"/>
      <c r="B139" s="1"/>
      <c r="C139" s="1"/>
      <c r="D139" s="1"/>
      <c r="E139" s="1"/>
      <c r="F139" s="10"/>
    </row>
    <row r="140" spans="1:6" x14ac:dyDescent="0.25">
      <c r="A140" s="1"/>
      <c r="B140" s="1"/>
      <c r="C140" s="1"/>
      <c r="D140" s="1"/>
      <c r="E140" s="1"/>
      <c r="F140" s="10"/>
    </row>
    <row r="141" spans="1:6" x14ac:dyDescent="0.25">
      <c r="A141" s="1"/>
      <c r="B141" s="1"/>
      <c r="C141" s="1"/>
      <c r="D141" s="1"/>
      <c r="E141" s="1"/>
      <c r="F141" s="10"/>
    </row>
    <row r="142" spans="1:6" x14ac:dyDescent="0.25">
      <c r="A142" s="1"/>
      <c r="B142" s="1"/>
      <c r="C142" s="1"/>
      <c r="D142" s="1"/>
      <c r="E142" s="1"/>
      <c r="F142" s="10"/>
    </row>
    <row r="143" spans="1:6" x14ac:dyDescent="0.25">
      <c r="A143" s="1"/>
      <c r="B143" s="1"/>
      <c r="C143" s="1"/>
      <c r="D143" s="1"/>
      <c r="E143" s="1"/>
      <c r="F143" s="10"/>
    </row>
    <row r="144" spans="1:6" x14ac:dyDescent="0.25">
      <c r="A144" s="1"/>
      <c r="B144" s="1"/>
      <c r="C144" s="1"/>
      <c r="D144" s="1"/>
      <c r="E144" s="1"/>
      <c r="F144" s="10"/>
    </row>
    <row r="145" spans="1:6" x14ac:dyDescent="0.25">
      <c r="A145" s="1"/>
      <c r="B145" s="1"/>
      <c r="C145" s="1"/>
      <c r="D145" s="1"/>
      <c r="E145" s="1"/>
      <c r="F145" s="10"/>
    </row>
    <row r="146" spans="1:6" x14ac:dyDescent="0.25">
      <c r="A146" s="1"/>
      <c r="B146" s="1"/>
      <c r="C146" s="1"/>
      <c r="D146" s="1"/>
      <c r="E146" s="1"/>
      <c r="F146" s="10"/>
    </row>
    <row r="147" spans="1:6" x14ac:dyDescent="0.25">
      <c r="A147" s="1"/>
      <c r="B147" s="1"/>
      <c r="C147" s="1"/>
      <c r="D147" s="1"/>
      <c r="E147" s="1"/>
      <c r="F147" s="10"/>
    </row>
    <row r="148" spans="1:6" x14ac:dyDescent="0.25">
      <c r="A148" s="1"/>
      <c r="B148" s="1"/>
      <c r="C148" s="1"/>
      <c r="D148" s="1"/>
      <c r="E148" s="1"/>
      <c r="F148" s="10"/>
    </row>
    <row r="149" spans="1:6" x14ac:dyDescent="0.25">
      <c r="A149" s="1"/>
      <c r="B149" s="1"/>
      <c r="C149" s="1"/>
      <c r="D149" s="1"/>
      <c r="E149" s="1"/>
      <c r="F149" s="10"/>
    </row>
    <row r="150" spans="1:6" x14ac:dyDescent="0.25">
      <c r="A150" s="1"/>
      <c r="B150" s="1"/>
      <c r="C150" s="1"/>
      <c r="D150" s="1"/>
      <c r="E150" s="1"/>
      <c r="F150" s="10"/>
    </row>
    <row r="151" spans="1:6" x14ac:dyDescent="0.25">
      <c r="A151" s="1"/>
      <c r="B151" s="1"/>
      <c r="C151" s="1"/>
      <c r="D151" s="1"/>
      <c r="E151" s="1"/>
      <c r="F151" s="10"/>
    </row>
    <row r="152" spans="1:6" x14ac:dyDescent="0.25">
      <c r="A152" s="1"/>
      <c r="B152" s="1"/>
      <c r="C152" s="1"/>
      <c r="D152" s="1"/>
      <c r="E152" s="1"/>
      <c r="F152" s="10"/>
    </row>
    <row r="153" spans="1:6" x14ac:dyDescent="0.25">
      <c r="A153" s="1"/>
      <c r="B153" s="1"/>
      <c r="C153" s="1"/>
      <c r="D153" s="1"/>
      <c r="E153" s="1"/>
      <c r="F153" s="10"/>
    </row>
    <row r="154" spans="1:6" x14ac:dyDescent="0.25">
      <c r="A154" s="1"/>
      <c r="B154" s="1"/>
      <c r="C154" s="1"/>
      <c r="D154" s="1"/>
      <c r="E154" s="1"/>
      <c r="F154" s="10"/>
    </row>
    <row r="155" spans="1:6" x14ac:dyDescent="0.25">
      <c r="A155" s="1"/>
      <c r="B155" s="1"/>
      <c r="C155" s="1"/>
      <c r="D155" s="1"/>
      <c r="E155" s="1"/>
      <c r="F155" s="10"/>
    </row>
    <row r="156" spans="1:6" x14ac:dyDescent="0.25">
      <c r="A156" s="1"/>
      <c r="B156" s="1"/>
      <c r="C156" s="1"/>
      <c r="D156" s="1"/>
      <c r="E156" s="1"/>
      <c r="F156" s="10"/>
    </row>
    <row r="157" spans="1:6" x14ac:dyDescent="0.25">
      <c r="A157" s="1"/>
      <c r="B157" s="1"/>
      <c r="C157" s="1"/>
      <c r="D157" s="1"/>
      <c r="E157" s="1"/>
      <c r="F157" s="10"/>
    </row>
    <row r="158" spans="1:6" x14ac:dyDescent="0.25">
      <c r="A158" s="1"/>
      <c r="B158" s="1"/>
      <c r="C158" s="1"/>
      <c r="D158" s="1"/>
      <c r="E158" s="1"/>
      <c r="F158" s="10"/>
    </row>
    <row r="159" spans="1:6" x14ac:dyDescent="0.25">
      <c r="A159" s="1"/>
      <c r="B159" s="1"/>
      <c r="C159" s="1"/>
      <c r="D159" s="1"/>
      <c r="E159" s="1"/>
      <c r="F159" s="10"/>
    </row>
    <row r="160" spans="1:6" x14ac:dyDescent="0.25">
      <c r="A160" s="1"/>
      <c r="B160" s="1"/>
      <c r="C160" s="1"/>
      <c r="D160" s="1"/>
      <c r="E160" s="1"/>
      <c r="F160" s="10"/>
    </row>
    <row r="161" spans="1:6" x14ac:dyDescent="0.25">
      <c r="A161" s="1"/>
      <c r="B161" s="1"/>
      <c r="C161" s="1"/>
      <c r="D161" s="1"/>
      <c r="E161" s="1"/>
      <c r="F161" s="10"/>
    </row>
    <row r="162" spans="1:6" x14ac:dyDescent="0.25">
      <c r="A162" s="1"/>
      <c r="B162" s="1"/>
      <c r="C162" s="1"/>
      <c r="D162" s="1"/>
      <c r="E162" s="1"/>
      <c r="F162" s="10"/>
    </row>
    <row r="163" spans="1:6" x14ac:dyDescent="0.25">
      <c r="A163" s="1"/>
      <c r="B163" s="1"/>
      <c r="C163" s="1"/>
      <c r="D163" s="1"/>
      <c r="E163" s="1"/>
      <c r="F163" s="10"/>
    </row>
    <row r="164" spans="1:6" x14ac:dyDescent="0.25">
      <c r="A164" s="1"/>
      <c r="B164" s="1"/>
      <c r="C164" s="1"/>
      <c r="D164" s="1"/>
      <c r="E164" s="1"/>
      <c r="F164" s="10"/>
    </row>
    <row r="165" spans="1:6" x14ac:dyDescent="0.25">
      <c r="A165" s="1"/>
      <c r="B165" s="1"/>
      <c r="C165" s="1"/>
      <c r="D165" s="1"/>
      <c r="E165" s="1"/>
      <c r="F165" s="10"/>
    </row>
    <row r="166" spans="1:6" x14ac:dyDescent="0.25">
      <c r="A166" s="1"/>
      <c r="B166" s="1"/>
      <c r="C166" s="1"/>
      <c r="D166" s="1"/>
      <c r="E166" s="1"/>
      <c r="F166" s="10"/>
    </row>
    <row r="167" spans="1:6" x14ac:dyDescent="0.25">
      <c r="A167" s="1"/>
      <c r="B167" s="1"/>
      <c r="C167" s="1"/>
      <c r="D167" s="1"/>
      <c r="E167" s="1"/>
      <c r="F167" s="10"/>
    </row>
    <row r="168" spans="1:6" x14ac:dyDescent="0.25">
      <c r="A168" s="1"/>
      <c r="B168" s="1"/>
      <c r="C168" s="1"/>
      <c r="D168" s="1"/>
      <c r="E168" s="1"/>
      <c r="F168" s="10"/>
    </row>
    <row r="169" spans="1:6" x14ac:dyDescent="0.25">
      <c r="A169" s="1"/>
      <c r="B169" s="1"/>
      <c r="C169" s="1"/>
      <c r="D169" s="1"/>
      <c r="E169" s="1"/>
      <c r="F169" s="10"/>
    </row>
    <row r="170" spans="1:6" x14ac:dyDescent="0.25">
      <c r="A170" s="1"/>
      <c r="B170" s="1"/>
      <c r="C170" s="1"/>
      <c r="D170" s="1"/>
      <c r="E170" s="1"/>
      <c r="F170" s="10"/>
    </row>
    <row r="171" spans="1:6" x14ac:dyDescent="0.25">
      <c r="A171" s="1"/>
      <c r="B171" s="1"/>
      <c r="C171" s="1"/>
      <c r="D171" s="1"/>
      <c r="E171" s="1"/>
      <c r="F171" s="10"/>
    </row>
    <row r="172" spans="1:6" x14ac:dyDescent="0.25">
      <c r="A172" s="1"/>
      <c r="B172" s="1"/>
      <c r="C172" s="1"/>
      <c r="D172" s="1"/>
      <c r="E172" s="1"/>
      <c r="F172" s="10"/>
    </row>
    <row r="173" spans="1:6" x14ac:dyDescent="0.25">
      <c r="A173" s="1"/>
      <c r="B173" s="1"/>
      <c r="C173" s="1"/>
      <c r="D173" s="1"/>
      <c r="E173" s="1"/>
      <c r="F173" s="10"/>
    </row>
    <row r="174" spans="1:6" x14ac:dyDescent="0.25">
      <c r="A174" s="1"/>
      <c r="B174" s="1"/>
      <c r="C174" s="1"/>
      <c r="D174" s="1"/>
      <c r="E174" s="1"/>
      <c r="F174" s="10"/>
    </row>
    <row r="175" spans="1:6" x14ac:dyDescent="0.25">
      <c r="A175" s="1"/>
      <c r="B175" s="1"/>
      <c r="C175" s="1"/>
      <c r="D175" s="1"/>
      <c r="E175" s="1"/>
      <c r="F175" s="10"/>
    </row>
    <row r="176" spans="1:6" x14ac:dyDescent="0.25">
      <c r="A176" s="1"/>
      <c r="B176" s="1"/>
      <c r="C176" s="1"/>
      <c r="D176" s="1"/>
      <c r="E176" s="1"/>
      <c r="F176" s="10"/>
    </row>
    <row r="177" spans="1:6" x14ac:dyDescent="0.25">
      <c r="A177" s="1"/>
      <c r="B177" s="1"/>
      <c r="C177" s="1"/>
      <c r="D177" s="1"/>
      <c r="E177" s="1"/>
      <c r="F177" s="10"/>
    </row>
    <row r="178" spans="1:6" x14ac:dyDescent="0.25">
      <c r="A178" s="1"/>
      <c r="B178" s="1"/>
      <c r="C178" s="1"/>
      <c r="D178" s="1"/>
      <c r="E178" s="1"/>
      <c r="F178" s="10"/>
    </row>
    <row r="179" spans="1:6" x14ac:dyDescent="0.25">
      <c r="A179" s="1"/>
      <c r="B179" s="1"/>
      <c r="C179" s="1"/>
      <c r="D179" s="1"/>
      <c r="E179" s="1"/>
      <c r="F179" s="10"/>
    </row>
    <row r="180" spans="1:6" x14ac:dyDescent="0.25">
      <c r="A180" s="1"/>
      <c r="B180" s="1"/>
      <c r="C180" s="1"/>
      <c r="D180" s="1"/>
      <c r="E180" s="1"/>
      <c r="F180" s="10"/>
    </row>
    <row r="181" spans="1:6" x14ac:dyDescent="0.25">
      <c r="A181" s="1"/>
      <c r="B181" s="1"/>
      <c r="C181" s="1"/>
      <c r="D181" s="1"/>
      <c r="E181" s="1"/>
      <c r="F181" s="10"/>
    </row>
    <row r="182" spans="1:6" x14ac:dyDescent="0.25">
      <c r="A182" s="1"/>
      <c r="B182" s="1"/>
      <c r="C182" s="1"/>
      <c r="D182" s="1"/>
      <c r="E182" s="1"/>
      <c r="F182" s="10"/>
    </row>
    <row r="183" spans="1:6" x14ac:dyDescent="0.25">
      <c r="A183" s="1"/>
      <c r="B183" s="1"/>
      <c r="C183" s="1"/>
      <c r="D183" s="1"/>
      <c r="E183" s="1"/>
      <c r="F183" s="10"/>
    </row>
    <row r="184" spans="1:6" x14ac:dyDescent="0.25">
      <c r="A184" s="1"/>
      <c r="B184" s="1"/>
      <c r="C184" s="1"/>
      <c r="D184" s="1"/>
      <c r="E184" s="1"/>
      <c r="F184" s="10"/>
    </row>
    <row r="185" spans="1:6" x14ac:dyDescent="0.25">
      <c r="A185" s="1"/>
      <c r="B185" s="1"/>
      <c r="C185" s="1"/>
      <c r="D185" s="1"/>
      <c r="E185" s="1"/>
      <c r="F185" s="10"/>
    </row>
    <row r="186" spans="1:6" x14ac:dyDescent="0.25">
      <c r="A186" s="1"/>
      <c r="B186" s="1"/>
      <c r="C186" s="1"/>
      <c r="D186" s="1"/>
      <c r="E186" s="1"/>
      <c r="F186" s="10"/>
    </row>
    <row r="187" spans="1:6" x14ac:dyDescent="0.25">
      <c r="A187" s="1"/>
      <c r="B187" s="1"/>
      <c r="C187" s="1"/>
      <c r="D187" s="1"/>
      <c r="E187" s="1"/>
      <c r="F187" s="10"/>
    </row>
    <row r="188" spans="1:6" x14ac:dyDescent="0.25">
      <c r="A188" s="1"/>
      <c r="B188" s="1"/>
      <c r="C188" s="1"/>
      <c r="D188" s="1"/>
      <c r="E188" s="1"/>
      <c r="F188" s="10"/>
    </row>
    <row r="189" spans="1:6" x14ac:dyDescent="0.25">
      <c r="A189" s="1"/>
      <c r="B189" s="1"/>
      <c r="C189" s="1"/>
      <c r="D189" s="1"/>
      <c r="E189" s="1"/>
      <c r="F189" s="10"/>
    </row>
    <row r="190" spans="1:6" x14ac:dyDescent="0.25">
      <c r="A190" s="1"/>
      <c r="B190" s="1"/>
      <c r="C190" s="1"/>
      <c r="D190" s="1"/>
      <c r="E190" s="1"/>
      <c r="F190" s="10"/>
    </row>
    <row r="191" spans="1:6" x14ac:dyDescent="0.25">
      <c r="A191" s="1"/>
      <c r="B191" s="1"/>
      <c r="C191" s="1"/>
      <c r="D191" s="1"/>
      <c r="E191" s="1"/>
      <c r="F191" s="10"/>
    </row>
    <row r="192" spans="1:6" x14ac:dyDescent="0.25">
      <c r="A192" s="1"/>
      <c r="B192" s="1"/>
      <c r="C192" s="1"/>
      <c r="D192" s="1"/>
      <c r="E192" s="1"/>
      <c r="F192" s="10"/>
    </row>
    <row r="193" spans="1:6" x14ac:dyDescent="0.25">
      <c r="A193" s="1"/>
      <c r="B193" s="1"/>
      <c r="C193" s="1"/>
      <c r="D193" s="1"/>
      <c r="E193" s="1"/>
      <c r="F193" s="10"/>
    </row>
    <row r="194" spans="1:6" x14ac:dyDescent="0.25">
      <c r="A194" s="1"/>
      <c r="B194" s="1"/>
      <c r="C194" s="1"/>
      <c r="D194" s="1"/>
      <c r="E194" s="1"/>
      <c r="F194" s="10"/>
    </row>
    <row r="195" spans="1:6" x14ac:dyDescent="0.25">
      <c r="A195" s="1"/>
      <c r="B195" s="1"/>
      <c r="C195" s="1"/>
      <c r="D195" s="1"/>
      <c r="E195" s="1"/>
      <c r="F195" s="10"/>
    </row>
    <row r="196" spans="1:6" x14ac:dyDescent="0.25">
      <c r="A196" s="1"/>
      <c r="B196" s="1"/>
      <c r="C196" s="1"/>
      <c r="D196" s="1"/>
      <c r="E196" s="1"/>
      <c r="F196" s="10"/>
    </row>
    <row r="197" spans="1:6" x14ac:dyDescent="0.25">
      <c r="A197" s="1"/>
      <c r="B197" s="1"/>
      <c r="C197" s="1"/>
      <c r="D197" s="1"/>
      <c r="E197" s="1"/>
      <c r="F197" s="10"/>
    </row>
    <row r="198" spans="1:6" x14ac:dyDescent="0.25">
      <c r="A198" s="1"/>
      <c r="B198" s="1"/>
      <c r="C198" s="1"/>
      <c r="D198" s="1"/>
      <c r="E198" s="1"/>
      <c r="F198" s="10"/>
    </row>
    <row r="199" spans="1:6" x14ac:dyDescent="0.25">
      <c r="A199" s="1"/>
      <c r="B199" s="1"/>
      <c r="C199" s="1"/>
      <c r="D199" s="1"/>
      <c r="E199" s="1"/>
      <c r="F199" s="10"/>
    </row>
    <row r="200" spans="1:6" x14ac:dyDescent="0.25">
      <c r="A200" s="1"/>
      <c r="B200" s="1"/>
      <c r="C200" s="1"/>
      <c r="D200" s="1"/>
      <c r="E200" s="1"/>
      <c r="F200" s="10"/>
    </row>
    <row r="201" spans="1:6" x14ac:dyDescent="0.25">
      <c r="A201" s="1"/>
      <c r="B201" s="1"/>
      <c r="C201" s="1"/>
      <c r="D201" s="1"/>
      <c r="E201" s="1"/>
      <c r="F201" s="10"/>
    </row>
    <row r="202" spans="1:6" x14ac:dyDescent="0.25">
      <c r="A202" s="1"/>
      <c r="B202" s="1"/>
      <c r="C202" s="1"/>
      <c r="D202" s="1"/>
      <c r="E202" s="1"/>
      <c r="F202" s="10"/>
    </row>
    <row r="203" spans="1:6" x14ac:dyDescent="0.25">
      <c r="A203" s="1"/>
      <c r="B203" s="1"/>
      <c r="C203" s="1"/>
      <c r="D203" s="1"/>
      <c r="E203" s="1"/>
      <c r="F203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datos!$C$1:$C$1133</xm:f>
          </x14:formula1>
          <xm:sqref>B2:B203 D2:D203 F2:F203</xm:sqref>
        </x14:dataValidation>
        <x14:dataValidation type="list" allowBlank="1" showInputMessage="1" showErrorMessage="1" xr:uid="{00000000-0002-0000-0600-000001000000}">
          <x14:formula1>
            <xm:f>datos!$B$1:$B$33</xm:f>
          </x14:formula1>
          <xm:sqref>A2:A203 C2:C203 E2:E203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133"/>
  <sheetViews>
    <sheetView workbookViewId="0">
      <selection activeCell="I1" sqref="I1:I4"/>
    </sheetView>
  </sheetViews>
  <sheetFormatPr baseColWidth="10" defaultRowHeight="15" x14ac:dyDescent="0.25"/>
  <cols>
    <col min="4" max="4" width="20" bestFit="1" customWidth="1"/>
  </cols>
  <sheetData>
    <row r="1" spans="1:9" x14ac:dyDescent="0.25">
      <c r="A1" t="s">
        <v>48</v>
      </c>
      <c r="B1" t="s">
        <v>50</v>
      </c>
      <c r="C1" t="s">
        <v>83</v>
      </c>
      <c r="D1" t="s">
        <v>1174</v>
      </c>
      <c r="E1" t="s">
        <v>1175</v>
      </c>
      <c r="F1" t="s">
        <v>1120</v>
      </c>
      <c r="G1" t="s">
        <v>1200</v>
      </c>
      <c r="H1" t="s">
        <v>1210</v>
      </c>
      <c r="I1" t="s">
        <v>1235</v>
      </c>
    </row>
    <row r="2" spans="1:9" x14ac:dyDescent="0.25">
      <c r="A2" t="s">
        <v>49</v>
      </c>
      <c r="B2" t="s">
        <v>51</v>
      </c>
      <c r="C2" t="s">
        <v>84</v>
      </c>
      <c r="D2" t="s">
        <v>1143</v>
      </c>
      <c r="E2" t="s">
        <v>1176</v>
      </c>
      <c r="F2" t="s">
        <v>1121</v>
      </c>
      <c r="G2" t="s">
        <v>1201</v>
      </c>
      <c r="H2" t="s">
        <v>1211</v>
      </c>
      <c r="I2" t="s">
        <v>1236</v>
      </c>
    </row>
    <row r="3" spans="1:9" x14ac:dyDescent="0.25">
      <c r="B3" t="s">
        <v>52</v>
      </c>
      <c r="C3" t="s">
        <v>85</v>
      </c>
      <c r="D3" t="s">
        <v>1144</v>
      </c>
      <c r="E3" t="s">
        <v>1177</v>
      </c>
      <c r="F3" t="s">
        <v>1122</v>
      </c>
      <c r="G3" t="s">
        <v>1202</v>
      </c>
      <c r="H3" t="s">
        <v>1212</v>
      </c>
      <c r="I3" t="s">
        <v>1237</v>
      </c>
    </row>
    <row r="4" spans="1:9" x14ac:dyDescent="0.25">
      <c r="B4" t="s">
        <v>53</v>
      </c>
      <c r="C4" t="s">
        <v>86</v>
      </c>
      <c r="D4" t="s">
        <v>1145</v>
      </c>
      <c r="E4" t="s">
        <v>1178</v>
      </c>
      <c r="F4" t="s">
        <v>1123</v>
      </c>
      <c r="G4" t="s">
        <v>1203</v>
      </c>
      <c r="H4" t="s">
        <v>1213</v>
      </c>
      <c r="I4" t="s">
        <v>1238</v>
      </c>
    </row>
    <row r="5" spans="1:9" x14ac:dyDescent="0.25">
      <c r="B5" t="s">
        <v>54</v>
      </c>
      <c r="C5" t="s">
        <v>87</v>
      </c>
      <c r="D5" t="s">
        <v>1146</v>
      </c>
      <c r="E5" t="s">
        <v>1179</v>
      </c>
      <c r="F5" t="s">
        <v>1124</v>
      </c>
      <c r="G5" t="s">
        <v>1204</v>
      </c>
      <c r="H5" t="s">
        <v>1214</v>
      </c>
    </row>
    <row r="6" spans="1:9" x14ac:dyDescent="0.25">
      <c r="B6" t="s">
        <v>55</v>
      </c>
      <c r="C6" t="s">
        <v>88</v>
      </c>
      <c r="D6" t="s">
        <v>1147</v>
      </c>
      <c r="E6" t="s">
        <v>1180</v>
      </c>
      <c r="F6" t="s">
        <v>1125</v>
      </c>
      <c r="G6" t="s">
        <v>1205</v>
      </c>
      <c r="H6" t="s">
        <v>1215</v>
      </c>
    </row>
    <row r="7" spans="1:9" x14ac:dyDescent="0.25">
      <c r="B7" t="s">
        <v>56</v>
      </c>
      <c r="C7" t="s">
        <v>89</v>
      </c>
      <c r="D7" t="s">
        <v>1148</v>
      </c>
      <c r="E7" t="s">
        <v>1181</v>
      </c>
      <c r="F7" t="s">
        <v>1126</v>
      </c>
      <c r="G7" t="s">
        <v>1206</v>
      </c>
      <c r="H7" t="s">
        <v>1216</v>
      </c>
    </row>
    <row r="8" spans="1:9" x14ac:dyDescent="0.25">
      <c r="B8" t="s">
        <v>57</v>
      </c>
      <c r="C8" t="s">
        <v>90</v>
      </c>
      <c r="D8" t="s">
        <v>1149</v>
      </c>
      <c r="E8" t="s">
        <v>1182</v>
      </c>
      <c r="F8" t="s">
        <v>1127</v>
      </c>
      <c r="G8" t="s">
        <v>1207</v>
      </c>
      <c r="H8" t="s">
        <v>1217</v>
      </c>
    </row>
    <row r="9" spans="1:9" x14ac:dyDescent="0.25">
      <c r="B9" t="s">
        <v>58</v>
      </c>
      <c r="C9" t="s">
        <v>91</v>
      </c>
      <c r="D9" t="s">
        <v>1150</v>
      </c>
      <c r="E9" t="s">
        <v>1183</v>
      </c>
      <c r="F9" t="s">
        <v>1128</v>
      </c>
      <c r="G9" t="s">
        <v>1208</v>
      </c>
      <c r="H9" t="s">
        <v>1218</v>
      </c>
    </row>
    <row r="10" spans="1:9" x14ac:dyDescent="0.25">
      <c r="B10" t="s">
        <v>59</v>
      </c>
      <c r="C10" t="s">
        <v>92</v>
      </c>
      <c r="D10" t="s">
        <v>1151</v>
      </c>
      <c r="E10" t="s">
        <v>1184</v>
      </c>
      <c r="F10" t="s">
        <v>1129</v>
      </c>
      <c r="G10" t="s">
        <v>1209</v>
      </c>
      <c r="H10" t="s">
        <v>1219</v>
      </c>
    </row>
    <row r="11" spans="1:9" x14ac:dyDescent="0.25">
      <c r="B11" t="s">
        <v>60</v>
      </c>
      <c r="C11" t="s">
        <v>93</v>
      </c>
      <c r="D11" t="s">
        <v>1152</v>
      </c>
      <c r="E11" t="s">
        <v>1185</v>
      </c>
      <c r="F11" t="s">
        <v>1130</v>
      </c>
      <c r="H11" t="s">
        <v>1220</v>
      </c>
    </row>
    <row r="12" spans="1:9" x14ac:dyDescent="0.25">
      <c r="B12" t="s">
        <v>61</v>
      </c>
      <c r="C12" t="s">
        <v>94</v>
      </c>
      <c r="D12" t="s">
        <v>1153</v>
      </c>
      <c r="E12" t="s">
        <v>1186</v>
      </c>
      <c r="F12" t="s">
        <v>1131</v>
      </c>
      <c r="H12" t="s">
        <v>1221</v>
      </c>
    </row>
    <row r="13" spans="1:9" x14ac:dyDescent="0.25">
      <c r="B13" t="s">
        <v>62</v>
      </c>
      <c r="C13" t="s">
        <v>95</v>
      </c>
      <c r="D13" t="s">
        <v>1154</v>
      </c>
      <c r="E13" t="s">
        <v>1187</v>
      </c>
      <c r="F13" t="s">
        <v>1132</v>
      </c>
      <c r="H13" t="s">
        <v>1222</v>
      </c>
    </row>
    <row r="14" spans="1:9" x14ac:dyDescent="0.25">
      <c r="B14" t="s">
        <v>63</v>
      </c>
      <c r="C14" t="s">
        <v>96</v>
      </c>
      <c r="D14" t="s">
        <v>1155</v>
      </c>
      <c r="E14" t="s">
        <v>1188</v>
      </c>
      <c r="F14" t="s">
        <v>1133</v>
      </c>
      <c r="H14" t="s">
        <v>1223</v>
      </c>
    </row>
    <row r="15" spans="1:9" x14ac:dyDescent="0.25">
      <c r="B15" t="s">
        <v>64</v>
      </c>
      <c r="C15" t="s">
        <v>97</v>
      </c>
      <c r="D15" t="s">
        <v>1156</v>
      </c>
      <c r="E15" t="s">
        <v>1189</v>
      </c>
      <c r="F15" t="s">
        <v>1134</v>
      </c>
      <c r="H15" t="s">
        <v>1224</v>
      </c>
    </row>
    <row r="16" spans="1:9" x14ac:dyDescent="0.25">
      <c r="B16" t="s">
        <v>65</v>
      </c>
      <c r="C16" t="s">
        <v>98</v>
      </c>
      <c r="D16" t="s">
        <v>1157</v>
      </c>
      <c r="E16" t="s">
        <v>1190</v>
      </c>
      <c r="F16" t="s">
        <v>1135</v>
      </c>
      <c r="H16" t="s">
        <v>1225</v>
      </c>
    </row>
    <row r="17" spans="2:8" x14ac:dyDescent="0.25">
      <c r="B17" t="s">
        <v>66</v>
      </c>
      <c r="C17" t="s">
        <v>98</v>
      </c>
      <c r="D17" t="s">
        <v>1158</v>
      </c>
      <c r="E17" t="s">
        <v>1191</v>
      </c>
      <c r="F17" t="s">
        <v>1136</v>
      </c>
      <c r="H17" t="s">
        <v>1226</v>
      </c>
    </row>
    <row r="18" spans="2:8" x14ac:dyDescent="0.25">
      <c r="B18" t="s">
        <v>67</v>
      </c>
      <c r="C18" t="s">
        <v>99</v>
      </c>
      <c r="D18" t="s">
        <v>1159</v>
      </c>
      <c r="E18" t="s">
        <v>1192</v>
      </c>
      <c r="F18" t="s">
        <v>1137</v>
      </c>
      <c r="H18" t="s">
        <v>1227</v>
      </c>
    </row>
    <row r="19" spans="2:8" x14ac:dyDescent="0.25">
      <c r="B19" t="s">
        <v>68</v>
      </c>
      <c r="C19" t="s">
        <v>99</v>
      </c>
      <c r="D19" t="s">
        <v>1160</v>
      </c>
      <c r="E19" t="s">
        <v>1193</v>
      </c>
      <c r="F19" t="s">
        <v>1138</v>
      </c>
      <c r="H19" t="s">
        <v>1228</v>
      </c>
    </row>
    <row r="20" spans="2:8" x14ac:dyDescent="0.25">
      <c r="B20" t="s">
        <v>69</v>
      </c>
      <c r="C20" t="s">
        <v>99</v>
      </c>
      <c r="D20" t="s">
        <v>1161</v>
      </c>
      <c r="E20" t="s">
        <v>1194</v>
      </c>
      <c r="F20" t="s">
        <v>1139</v>
      </c>
      <c r="H20" t="s">
        <v>1229</v>
      </c>
    </row>
    <row r="21" spans="2:8" x14ac:dyDescent="0.25">
      <c r="B21" t="s">
        <v>70</v>
      </c>
      <c r="C21" t="s">
        <v>100</v>
      </c>
      <c r="D21" t="s">
        <v>1162</v>
      </c>
      <c r="E21" t="s">
        <v>1195</v>
      </c>
      <c r="F21" t="s">
        <v>1140</v>
      </c>
      <c r="H21" t="s">
        <v>1230</v>
      </c>
    </row>
    <row r="22" spans="2:8" x14ac:dyDescent="0.25">
      <c r="B22" t="s">
        <v>71</v>
      </c>
      <c r="C22" t="s">
        <v>101</v>
      </c>
      <c r="D22" t="s">
        <v>1163</v>
      </c>
      <c r="E22" t="s">
        <v>1196</v>
      </c>
      <c r="F22" t="s">
        <v>1141</v>
      </c>
      <c r="H22" t="s">
        <v>1231</v>
      </c>
    </row>
    <row r="23" spans="2:8" x14ac:dyDescent="0.25">
      <c r="B23" t="s">
        <v>72</v>
      </c>
      <c r="C23" t="s">
        <v>102</v>
      </c>
      <c r="D23" t="s">
        <v>1164</v>
      </c>
      <c r="E23" t="s">
        <v>1197</v>
      </c>
      <c r="F23" t="s">
        <v>1142</v>
      </c>
      <c r="H23" t="s">
        <v>1232</v>
      </c>
    </row>
    <row r="24" spans="2:8" x14ac:dyDescent="0.25">
      <c r="B24" t="s">
        <v>73</v>
      </c>
      <c r="C24" t="s">
        <v>103</v>
      </c>
      <c r="D24" t="s">
        <v>1165</v>
      </c>
      <c r="E24" t="s">
        <v>1198</v>
      </c>
      <c r="H24" t="s">
        <v>1233</v>
      </c>
    </row>
    <row r="25" spans="2:8" x14ac:dyDescent="0.25">
      <c r="B25" t="s">
        <v>74</v>
      </c>
      <c r="C25" t="s">
        <v>104</v>
      </c>
      <c r="D25" t="s">
        <v>1166</v>
      </c>
      <c r="E25" t="s">
        <v>1199</v>
      </c>
      <c r="H25" t="s">
        <v>1234</v>
      </c>
    </row>
    <row r="26" spans="2:8" x14ac:dyDescent="0.25">
      <c r="B26" t="s">
        <v>75</v>
      </c>
      <c r="C26" t="s">
        <v>105</v>
      </c>
      <c r="D26" t="s">
        <v>1167</v>
      </c>
    </row>
    <row r="27" spans="2:8" x14ac:dyDescent="0.25">
      <c r="B27" t="s">
        <v>76</v>
      </c>
      <c r="C27" t="s">
        <v>106</v>
      </c>
      <c r="D27" t="s">
        <v>1168</v>
      </c>
    </row>
    <row r="28" spans="2:8" x14ac:dyDescent="0.25">
      <c r="B28" t="s">
        <v>77</v>
      </c>
      <c r="C28" t="s">
        <v>107</v>
      </c>
      <c r="D28" t="s">
        <v>1169</v>
      </c>
    </row>
    <row r="29" spans="2:8" x14ac:dyDescent="0.25">
      <c r="B29" t="s">
        <v>78</v>
      </c>
      <c r="C29" t="s">
        <v>108</v>
      </c>
      <c r="D29" t="s">
        <v>1170</v>
      </c>
    </row>
    <row r="30" spans="2:8" x14ac:dyDescent="0.25">
      <c r="B30" t="s">
        <v>79</v>
      </c>
      <c r="C30" t="s">
        <v>109</v>
      </c>
      <c r="D30" t="s">
        <v>1171</v>
      </c>
    </row>
    <row r="31" spans="2:8" x14ac:dyDescent="0.25">
      <c r="B31" t="s">
        <v>80</v>
      </c>
      <c r="C31" t="s">
        <v>110</v>
      </c>
      <c r="D31" t="s">
        <v>1172</v>
      </c>
    </row>
    <row r="32" spans="2:8" x14ac:dyDescent="0.25">
      <c r="B32" t="s">
        <v>81</v>
      </c>
      <c r="C32" t="s">
        <v>111</v>
      </c>
      <c r="D32" t="s">
        <v>1173</v>
      </c>
    </row>
    <row r="33" spans="2:3" x14ac:dyDescent="0.25">
      <c r="B33" t="s">
        <v>82</v>
      </c>
      <c r="C33" t="s">
        <v>112</v>
      </c>
    </row>
    <row r="34" spans="2:3" x14ac:dyDescent="0.25">
      <c r="C34" t="s">
        <v>113</v>
      </c>
    </row>
    <row r="35" spans="2:3" x14ac:dyDescent="0.25">
      <c r="C35" t="s">
        <v>114</v>
      </c>
    </row>
    <row r="36" spans="2:3" x14ac:dyDescent="0.25">
      <c r="C36" t="s">
        <v>115</v>
      </c>
    </row>
    <row r="37" spans="2:3" x14ac:dyDescent="0.25">
      <c r="C37" t="s">
        <v>116</v>
      </c>
    </row>
    <row r="38" spans="2:3" x14ac:dyDescent="0.25">
      <c r="C38" t="s">
        <v>117</v>
      </c>
    </row>
    <row r="39" spans="2:3" x14ac:dyDescent="0.25">
      <c r="C39" t="s">
        <v>118</v>
      </c>
    </row>
    <row r="40" spans="2:3" x14ac:dyDescent="0.25">
      <c r="C40" t="s">
        <v>119</v>
      </c>
    </row>
    <row r="41" spans="2:3" x14ac:dyDescent="0.25">
      <c r="C41" t="s">
        <v>120</v>
      </c>
    </row>
    <row r="42" spans="2:3" x14ac:dyDescent="0.25">
      <c r="C42" t="s">
        <v>121</v>
      </c>
    </row>
    <row r="43" spans="2:3" x14ac:dyDescent="0.25">
      <c r="C43" t="s">
        <v>122</v>
      </c>
    </row>
    <row r="44" spans="2:3" x14ac:dyDescent="0.25">
      <c r="C44" t="s">
        <v>123</v>
      </c>
    </row>
    <row r="45" spans="2:3" x14ac:dyDescent="0.25">
      <c r="C45" t="s">
        <v>124</v>
      </c>
    </row>
    <row r="46" spans="2:3" x14ac:dyDescent="0.25">
      <c r="C46" t="s">
        <v>125</v>
      </c>
    </row>
    <row r="47" spans="2:3" x14ac:dyDescent="0.25">
      <c r="C47" t="s">
        <v>126</v>
      </c>
    </row>
    <row r="48" spans="2:3" x14ac:dyDescent="0.25">
      <c r="C48" t="s">
        <v>127</v>
      </c>
    </row>
    <row r="49" spans="3:3" x14ac:dyDescent="0.25">
      <c r="C49" t="s">
        <v>128</v>
      </c>
    </row>
    <row r="50" spans="3:3" x14ac:dyDescent="0.25">
      <c r="C50" t="s">
        <v>129</v>
      </c>
    </row>
    <row r="51" spans="3:3" x14ac:dyDescent="0.25">
      <c r="C51" t="s">
        <v>130</v>
      </c>
    </row>
    <row r="52" spans="3:3" x14ac:dyDescent="0.25">
      <c r="C52" t="s">
        <v>131</v>
      </c>
    </row>
    <row r="53" spans="3:3" x14ac:dyDescent="0.25">
      <c r="C53" t="s">
        <v>132</v>
      </c>
    </row>
    <row r="54" spans="3:3" x14ac:dyDescent="0.25">
      <c r="C54" t="s">
        <v>133</v>
      </c>
    </row>
    <row r="55" spans="3:3" x14ac:dyDescent="0.25">
      <c r="C55" t="s">
        <v>74</v>
      </c>
    </row>
    <row r="56" spans="3:3" x14ac:dyDescent="0.25">
      <c r="C56" t="s">
        <v>134</v>
      </c>
    </row>
    <row r="57" spans="3:3" x14ac:dyDescent="0.25">
      <c r="C57" t="s">
        <v>135</v>
      </c>
    </row>
    <row r="58" spans="3:3" x14ac:dyDescent="0.25">
      <c r="C58" t="s">
        <v>136</v>
      </c>
    </row>
    <row r="59" spans="3:3" x14ac:dyDescent="0.25">
      <c r="C59" t="s">
        <v>137</v>
      </c>
    </row>
    <row r="60" spans="3:3" x14ac:dyDescent="0.25">
      <c r="C60" t="s">
        <v>138</v>
      </c>
    </row>
    <row r="61" spans="3:3" x14ac:dyDescent="0.25">
      <c r="C61" t="s">
        <v>139</v>
      </c>
    </row>
    <row r="62" spans="3:3" x14ac:dyDescent="0.25">
      <c r="C62" t="s">
        <v>140</v>
      </c>
    </row>
    <row r="63" spans="3:3" x14ac:dyDescent="0.25">
      <c r="C63" t="s">
        <v>141</v>
      </c>
    </row>
    <row r="64" spans="3:3" x14ac:dyDescent="0.25">
      <c r="C64" t="s">
        <v>141</v>
      </c>
    </row>
    <row r="65" spans="3:3" x14ac:dyDescent="0.25">
      <c r="C65" t="s">
        <v>141</v>
      </c>
    </row>
    <row r="66" spans="3:3" x14ac:dyDescent="0.25">
      <c r="C66" t="s">
        <v>142</v>
      </c>
    </row>
    <row r="67" spans="3:3" x14ac:dyDescent="0.25">
      <c r="C67" t="s">
        <v>143</v>
      </c>
    </row>
    <row r="68" spans="3:3" x14ac:dyDescent="0.25">
      <c r="C68" t="s">
        <v>144</v>
      </c>
    </row>
    <row r="69" spans="3:3" x14ac:dyDescent="0.25">
      <c r="C69" t="s">
        <v>144</v>
      </c>
    </row>
    <row r="70" spans="3:3" x14ac:dyDescent="0.25">
      <c r="C70" t="s">
        <v>145</v>
      </c>
    </row>
    <row r="71" spans="3:3" x14ac:dyDescent="0.25">
      <c r="C71" t="s">
        <v>146</v>
      </c>
    </row>
    <row r="72" spans="3:3" x14ac:dyDescent="0.25">
      <c r="C72" t="s">
        <v>147</v>
      </c>
    </row>
    <row r="73" spans="3:3" x14ac:dyDescent="0.25">
      <c r="C73" t="s">
        <v>148</v>
      </c>
    </row>
    <row r="74" spans="3:3" x14ac:dyDescent="0.25">
      <c r="C74" t="s">
        <v>149</v>
      </c>
    </row>
    <row r="75" spans="3:3" x14ac:dyDescent="0.25">
      <c r="C75" t="s">
        <v>150</v>
      </c>
    </row>
    <row r="76" spans="3:3" x14ac:dyDescent="0.25">
      <c r="C76" t="s">
        <v>151</v>
      </c>
    </row>
    <row r="77" spans="3:3" x14ac:dyDescent="0.25">
      <c r="C77" t="s">
        <v>152</v>
      </c>
    </row>
    <row r="78" spans="3:3" x14ac:dyDescent="0.25">
      <c r="C78" t="s">
        <v>153</v>
      </c>
    </row>
    <row r="79" spans="3:3" x14ac:dyDescent="0.25">
      <c r="C79" t="s">
        <v>154</v>
      </c>
    </row>
    <row r="80" spans="3:3" x14ac:dyDescent="0.25">
      <c r="C80" t="s">
        <v>155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159</v>
      </c>
    </row>
    <row r="87" spans="3:3" x14ac:dyDescent="0.25">
      <c r="C87" t="s">
        <v>160</v>
      </c>
    </row>
    <row r="88" spans="3:3" x14ac:dyDescent="0.25">
      <c r="C88" t="s">
        <v>161</v>
      </c>
    </row>
    <row r="89" spans="3:3" x14ac:dyDescent="0.25">
      <c r="C89" t="s">
        <v>162</v>
      </c>
    </row>
    <row r="90" spans="3:3" x14ac:dyDescent="0.25">
      <c r="C90" t="s">
        <v>163</v>
      </c>
    </row>
    <row r="91" spans="3:3" x14ac:dyDescent="0.25">
      <c r="C91" t="s">
        <v>164</v>
      </c>
    </row>
    <row r="92" spans="3:3" x14ac:dyDescent="0.25">
      <c r="C92" t="s">
        <v>165</v>
      </c>
    </row>
    <row r="93" spans="3:3" x14ac:dyDescent="0.25">
      <c r="C93" t="s">
        <v>166</v>
      </c>
    </row>
    <row r="94" spans="3:3" x14ac:dyDescent="0.25">
      <c r="C94" t="s">
        <v>167</v>
      </c>
    </row>
    <row r="95" spans="3:3" x14ac:dyDescent="0.25">
      <c r="C95" t="s">
        <v>168</v>
      </c>
    </row>
    <row r="96" spans="3:3" x14ac:dyDescent="0.25">
      <c r="C96" t="s">
        <v>169</v>
      </c>
    </row>
    <row r="97" spans="3:3" x14ac:dyDescent="0.25">
      <c r="C97" t="s">
        <v>169</v>
      </c>
    </row>
    <row r="98" spans="3:3" x14ac:dyDescent="0.25">
      <c r="C98" t="s">
        <v>170</v>
      </c>
    </row>
    <row r="99" spans="3:3" x14ac:dyDescent="0.25">
      <c r="C99" t="s">
        <v>171</v>
      </c>
    </row>
    <row r="100" spans="3:3" x14ac:dyDescent="0.25">
      <c r="C100" t="s">
        <v>172</v>
      </c>
    </row>
    <row r="101" spans="3:3" x14ac:dyDescent="0.25">
      <c r="C101" t="s">
        <v>173</v>
      </c>
    </row>
    <row r="102" spans="3:3" x14ac:dyDescent="0.25">
      <c r="C102" t="s">
        <v>174</v>
      </c>
    </row>
    <row r="103" spans="3:3" x14ac:dyDescent="0.25">
      <c r="C103" t="s">
        <v>175</v>
      </c>
    </row>
    <row r="104" spans="3:3" x14ac:dyDescent="0.25">
      <c r="C104" t="s">
        <v>176</v>
      </c>
    </row>
    <row r="105" spans="3:3" x14ac:dyDescent="0.25">
      <c r="C105" t="s">
        <v>177</v>
      </c>
    </row>
    <row r="106" spans="3:3" x14ac:dyDescent="0.25">
      <c r="C106" t="s">
        <v>178</v>
      </c>
    </row>
    <row r="107" spans="3:3" x14ac:dyDescent="0.25">
      <c r="C107" t="s">
        <v>179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53</v>
      </c>
    </row>
    <row r="116" spans="3:3" x14ac:dyDescent="0.25">
      <c r="C116" t="s">
        <v>53</v>
      </c>
    </row>
    <row r="117" spans="3:3" x14ac:dyDescent="0.25">
      <c r="C117" t="s">
        <v>53</v>
      </c>
    </row>
    <row r="118" spans="3:3" x14ac:dyDescent="0.25">
      <c r="C118" t="s">
        <v>186</v>
      </c>
    </row>
    <row r="119" spans="3:3" x14ac:dyDescent="0.25">
      <c r="C119" t="s">
        <v>54</v>
      </c>
    </row>
    <row r="120" spans="3:3" x14ac:dyDescent="0.25">
      <c r="C120" t="s">
        <v>187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191</v>
      </c>
    </row>
    <row r="127" spans="3:3" x14ac:dyDescent="0.25">
      <c r="C127" t="s">
        <v>191</v>
      </c>
    </row>
    <row r="128" spans="3:3" x14ac:dyDescent="0.25">
      <c r="C128" t="s">
        <v>191</v>
      </c>
    </row>
    <row r="129" spans="3:3" x14ac:dyDescent="0.25">
      <c r="C129" t="s">
        <v>192</v>
      </c>
    </row>
    <row r="130" spans="3:3" x14ac:dyDescent="0.25">
      <c r="C130" t="s">
        <v>193</v>
      </c>
    </row>
    <row r="131" spans="3:3" x14ac:dyDescent="0.25">
      <c r="C131" t="s">
        <v>194</v>
      </c>
    </row>
    <row r="132" spans="3:3" x14ac:dyDescent="0.25">
      <c r="C132" t="s">
        <v>195</v>
      </c>
    </row>
    <row r="133" spans="3:3" x14ac:dyDescent="0.25">
      <c r="C133" t="s">
        <v>196</v>
      </c>
    </row>
    <row r="134" spans="3:3" x14ac:dyDescent="0.25">
      <c r="C134" t="s">
        <v>197</v>
      </c>
    </row>
    <row r="135" spans="3:3" x14ac:dyDescent="0.25">
      <c r="C135" t="s">
        <v>197</v>
      </c>
    </row>
    <row r="136" spans="3:3" x14ac:dyDescent="0.25">
      <c r="C136" t="s">
        <v>198</v>
      </c>
    </row>
    <row r="137" spans="3:3" x14ac:dyDescent="0.25">
      <c r="C137" t="s">
        <v>199</v>
      </c>
    </row>
    <row r="138" spans="3:3" x14ac:dyDescent="0.25">
      <c r="C138" t="s">
        <v>200</v>
      </c>
    </row>
    <row r="139" spans="3:3" x14ac:dyDescent="0.25">
      <c r="C139" t="s">
        <v>201</v>
      </c>
    </row>
    <row r="140" spans="3:3" x14ac:dyDescent="0.25">
      <c r="C140" t="s">
        <v>202</v>
      </c>
    </row>
    <row r="141" spans="3:3" x14ac:dyDescent="0.25">
      <c r="C141" t="s">
        <v>203</v>
      </c>
    </row>
    <row r="142" spans="3:3" x14ac:dyDescent="0.25">
      <c r="C142" t="s">
        <v>204</v>
      </c>
    </row>
    <row r="143" spans="3:3" x14ac:dyDescent="0.25">
      <c r="C143" t="s">
        <v>205</v>
      </c>
    </row>
    <row r="144" spans="3:3" x14ac:dyDescent="0.25">
      <c r="C144" t="s">
        <v>206</v>
      </c>
    </row>
    <row r="145" spans="3:3" x14ac:dyDescent="0.25">
      <c r="C145" t="s">
        <v>207</v>
      </c>
    </row>
    <row r="146" spans="3:3" x14ac:dyDescent="0.25">
      <c r="C146" t="s">
        <v>208</v>
      </c>
    </row>
    <row r="147" spans="3:3" x14ac:dyDescent="0.25">
      <c r="C147" t="s">
        <v>209</v>
      </c>
    </row>
    <row r="148" spans="3:3" x14ac:dyDescent="0.25">
      <c r="C148" t="s">
        <v>210</v>
      </c>
    </row>
    <row r="149" spans="3:3" x14ac:dyDescent="0.25">
      <c r="C149" t="s">
        <v>210</v>
      </c>
    </row>
    <row r="150" spans="3:3" x14ac:dyDescent="0.25">
      <c r="C150" t="s">
        <v>211</v>
      </c>
    </row>
    <row r="151" spans="3:3" x14ac:dyDescent="0.25">
      <c r="C151" t="s">
        <v>55</v>
      </c>
    </row>
    <row r="152" spans="3:3" x14ac:dyDescent="0.25">
      <c r="C152" t="s">
        <v>55</v>
      </c>
    </row>
    <row r="153" spans="3:3" x14ac:dyDescent="0.25">
      <c r="C153" t="s">
        <v>212</v>
      </c>
    </row>
    <row r="154" spans="3:3" x14ac:dyDescent="0.25">
      <c r="C154" t="s">
        <v>213</v>
      </c>
    </row>
    <row r="155" spans="3:3" x14ac:dyDescent="0.25">
      <c r="C155" t="s">
        <v>214</v>
      </c>
    </row>
    <row r="156" spans="3:3" x14ac:dyDescent="0.25">
      <c r="C156" t="s">
        <v>215</v>
      </c>
    </row>
    <row r="157" spans="3:3" x14ac:dyDescent="0.25">
      <c r="C157" t="s">
        <v>216</v>
      </c>
    </row>
    <row r="158" spans="3:3" x14ac:dyDescent="0.25">
      <c r="C158" t="s">
        <v>217</v>
      </c>
    </row>
    <row r="159" spans="3:3" x14ac:dyDescent="0.25">
      <c r="C159" t="s">
        <v>218</v>
      </c>
    </row>
    <row r="160" spans="3:3" x14ac:dyDescent="0.25">
      <c r="C160" t="s">
        <v>219</v>
      </c>
    </row>
    <row r="161" spans="3:3" x14ac:dyDescent="0.25">
      <c r="C161" t="s">
        <v>220</v>
      </c>
    </row>
    <row r="162" spans="3:3" x14ac:dyDescent="0.25">
      <c r="C162" t="s">
        <v>221</v>
      </c>
    </row>
    <row r="163" spans="3:3" x14ac:dyDescent="0.25">
      <c r="C163" t="s">
        <v>222</v>
      </c>
    </row>
    <row r="164" spans="3:3" x14ac:dyDescent="0.25">
      <c r="C164" t="s">
        <v>222</v>
      </c>
    </row>
    <row r="165" spans="3:3" x14ac:dyDescent="0.25">
      <c r="C165" t="s">
        <v>223</v>
      </c>
    </row>
    <row r="166" spans="3:3" x14ac:dyDescent="0.25">
      <c r="C166" t="s">
        <v>224</v>
      </c>
    </row>
    <row r="167" spans="3:3" x14ac:dyDescent="0.25">
      <c r="C167" t="s">
        <v>225</v>
      </c>
    </row>
    <row r="168" spans="3:3" x14ac:dyDescent="0.25">
      <c r="C168" t="s">
        <v>226</v>
      </c>
    </row>
    <row r="169" spans="3:3" x14ac:dyDescent="0.25">
      <c r="C169" t="s">
        <v>227</v>
      </c>
    </row>
    <row r="170" spans="3:3" x14ac:dyDescent="0.25">
      <c r="C170" t="s">
        <v>228</v>
      </c>
    </row>
    <row r="171" spans="3:3" x14ac:dyDescent="0.25">
      <c r="C171" t="s">
        <v>229</v>
      </c>
    </row>
    <row r="172" spans="3:3" x14ac:dyDescent="0.25">
      <c r="C172" t="s">
        <v>230</v>
      </c>
    </row>
    <row r="173" spans="3:3" x14ac:dyDescent="0.25">
      <c r="C173" t="s">
        <v>231</v>
      </c>
    </row>
    <row r="174" spans="3:3" x14ac:dyDescent="0.25">
      <c r="C174" t="s">
        <v>232</v>
      </c>
    </row>
    <row r="175" spans="3:3" x14ac:dyDescent="0.25">
      <c r="C175" t="s">
        <v>233</v>
      </c>
    </row>
    <row r="176" spans="3:3" x14ac:dyDescent="0.25">
      <c r="C176" t="s">
        <v>234</v>
      </c>
    </row>
    <row r="177" spans="3:3" x14ac:dyDescent="0.25">
      <c r="C177" t="s">
        <v>235</v>
      </c>
    </row>
    <row r="178" spans="3:3" x14ac:dyDescent="0.25">
      <c r="C178" t="s">
        <v>236</v>
      </c>
    </row>
    <row r="179" spans="3:3" x14ac:dyDescent="0.25">
      <c r="C179" t="s">
        <v>237</v>
      </c>
    </row>
    <row r="180" spans="3:3" x14ac:dyDescent="0.25">
      <c r="C180" t="s">
        <v>238</v>
      </c>
    </row>
    <row r="181" spans="3:3" x14ac:dyDescent="0.25">
      <c r="C181" t="s">
        <v>239</v>
      </c>
    </row>
    <row r="182" spans="3:3" x14ac:dyDescent="0.25">
      <c r="C182" t="s">
        <v>240</v>
      </c>
    </row>
    <row r="183" spans="3:3" x14ac:dyDescent="0.25">
      <c r="C183" t="s">
        <v>241</v>
      </c>
    </row>
    <row r="184" spans="3:3" x14ac:dyDescent="0.25">
      <c r="C184" t="s">
        <v>242</v>
      </c>
    </row>
    <row r="185" spans="3:3" x14ac:dyDescent="0.25">
      <c r="C185" t="s">
        <v>243</v>
      </c>
    </row>
    <row r="186" spans="3:3" x14ac:dyDescent="0.25">
      <c r="C186" t="s">
        <v>244</v>
      </c>
    </row>
    <row r="187" spans="3:3" x14ac:dyDescent="0.25">
      <c r="C187" t="s">
        <v>245</v>
      </c>
    </row>
    <row r="188" spans="3:3" x14ac:dyDescent="0.25">
      <c r="C188" t="s">
        <v>246</v>
      </c>
    </row>
    <row r="189" spans="3:3" x14ac:dyDescent="0.25">
      <c r="C189" t="s">
        <v>247</v>
      </c>
    </row>
    <row r="190" spans="3:3" x14ac:dyDescent="0.25">
      <c r="C190" t="s">
        <v>248</v>
      </c>
    </row>
    <row r="191" spans="3:3" x14ac:dyDescent="0.25">
      <c r="C191" t="s">
        <v>249</v>
      </c>
    </row>
    <row r="192" spans="3:3" x14ac:dyDescent="0.25">
      <c r="C192" t="s">
        <v>250</v>
      </c>
    </row>
    <row r="193" spans="3:3" x14ac:dyDescent="0.25">
      <c r="C193" t="s">
        <v>251</v>
      </c>
    </row>
    <row r="194" spans="3:3" x14ac:dyDescent="0.25">
      <c r="C194" t="s">
        <v>252</v>
      </c>
    </row>
    <row r="195" spans="3:3" x14ac:dyDescent="0.25">
      <c r="C195" t="s">
        <v>253</v>
      </c>
    </row>
    <row r="196" spans="3:3" x14ac:dyDescent="0.25">
      <c r="C196" t="s">
        <v>254</v>
      </c>
    </row>
    <row r="197" spans="3:3" x14ac:dyDescent="0.25">
      <c r="C197" t="s">
        <v>255</v>
      </c>
    </row>
    <row r="198" spans="3:3" x14ac:dyDescent="0.25">
      <c r="C198" t="s">
        <v>256</v>
      </c>
    </row>
    <row r="199" spans="3:3" x14ac:dyDescent="0.25">
      <c r="C199" t="s">
        <v>257</v>
      </c>
    </row>
    <row r="200" spans="3:3" x14ac:dyDescent="0.25">
      <c r="C200" t="s">
        <v>258</v>
      </c>
    </row>
    <row r="201" spans="3:3" x14ac:dyDescent="0.25">
      <c r="C201" t="s">
        <v>259</v>
      </c>
    </row>
    <row r="202" spans="3:3" x14ac:dyDescent="0.25">
      <c r="C202" t="s">
        <v>260</v>
      </c>
    </row>
    <row r="203" spans="3:3" x14ac:dyDescent="0.25">
      <c r="C203" t="s">
        <v>260</v>
      </c>
    </row>
    <row r="204" spans="3:3" x14ac:dyDescent="0.25">
      <c r="C204" t="s">
        <v>261</v>
      </c>
    </row>
    <row r="205" spans="3:3" x14ac:dyDescent="0.25">
      <c r="C205" t="s">
        <v>262</v>
      </c>
    </row>
    <row r="206" spans="3:3" x14ac:dyDescent="0.25">
      <c r="C206" t="s">
        <v>263</v>
      </c>
    </row>
    <row r="207" spans="3:3" x14ac:dyDescent="0.25">
      <c r="C207" t="s">
        <v>264</v>
      </c>
    </row>
    <row r="208" spans="3:3" x14ac:dyDescent="0.25">
      <c r="C208" t="s">
        <v>265</v>
      </c>
    </row>
    <row r="209" spans="3:3" x14ac:dyDescent="0.25">
      <c r="C209" t="s">
        <v>266</v>
      </c>
    </row>
    <row r="210" spans="3:3" x14ac:dyDescent="0.25">
      <c r="C210" t="s">
        <v>267</v>
      </c>
    </row>
    <row r="211" spans="3:3" x14ac:dyDescent="0.25">
      <c r="C211" t="s">
        <v>268</v>
      </c>
    </row>
    <row r="212" spans="3:3" x14ac:dyDescent="0.25">
      <c r="C212" t="s">
        <v>269</v>
      </c>
    </row>
    <row r="213" spans="3:3" x14ac:dyDescent="0.25">
      <c r="C213" t="s">
        <v>270</v>
      </c>
    </row>
    <row r="214" spans="3:3" x14ac:dyDescent="0.25">
      <c r="C214" t="s">
        <v>271</v>
      </c>
    </row>
    <row r="215" spans="3:3" x14ac:dyDescent="0.25">
      <c r="C215" t="s">
        <v>272</v>
      </c>
    </row>
    <row r="216" spans="3:3" x14ac:dyDescent="0.25">
      <c r="C216" t="s">
        <v>273</v>
      </c>
    </row>
    <row r="217" spans="3:3" x14ac:dyDescent="0.25">
      <c r="C217" t="s">
        <v>274</v>
      </c>
    </row>
    <row r="218" spans="3:3" x14ac:dyDescent="0.25">
      <c r="C218" t="s">
        <v>275</v>
      </c>
    </row>
    <row r="219" spans="3:3" x14ac:dyDescent="0.25">
      <c r="C219" t="s">
        <v>276</v>
      </c>
    </row>
    <row r="220" spans="3:3" x14ac:dyDescent="0.25">
      <c r="C220" t="s">
        <v>277</v>
      </c>
    </row>
    <row r="221" spans="3:3" x14ac:dyDescent="0.25">
      <c r="C221" t="s">
        <v>278</v>
      </c>
    </row>
    <row r="222" spans="3:3" x14ac:dyDescent="0.25">
      <c r="C222" t="s">
        <v>279</v>
      </c>
    </row>
    <row r="223" spans="3:3" x14ac:dyDescent="0.25">
      <c r="C223" t="s">
        <v>280</v>
      </c>
    </row>
    <row r="224" spans="3:3" x14ac:dyDescent="0.25">
      <c r="C224" t="s">
        <v>281</v>
      </c>
    </row>
    <row r="225" spans="3:3" x14ac:dyDescent="0.25">
      <c r="C225" t="s">
        <v>282</v>
      </c>
    </row>
    <row r="226" spans="3:3" x14ac:dyDescent="0.25">
      <c r="C226" t="s">
        <v>283</v>
      </c>
    </row>
    <row r="227" spans="3:3" x14ac:dyDescent="0.25">
      <c r="C227" t="s">
        <v>284</v>
      </c>
    </row>
    <row r="228" spans="3:3" x14ac:dyDescent="0.25">
      <c r="C228" t="s">
        <v>285</v>
      </c>
    </row>
    <row r="229" spans="3:3" x14ac:dyDescent="0.25">
      <c r="C229" t="s">
        <v>286</v>
      </c>
    </row>
    <row r="230" spans="3:3" x14ac:dyDescent="0.25">
      <c r="C230" t="s">
        <v>287</v>
      </c>
    </row>
    <row r="231" spans="3:3" x14ac:dyDescent="0.25">
      <c r="C231" t="s">
        <v>288</v>
      </c>
    </row>
    <row r="232" spans="3:3" x14ac:dyDescent="0.25">
      <c r="C232" t="s">
        <v>289</v>
      </c>
    </row>
    <row r="233" spans="3:3" x14ac:dyDescent="0.25">
      <c r="C233" t="s">
        <v>290</v>
      </c>
    </row>
    <row r="234" spans="3:3" x14ac:dyDescent="0.25">
      <c r="C234" t="s">
        <v>291</v>
      </c>
    </row>
    <row r="235" spans="3:3" x14ac:dyDescent="0.25">
      <c r="C235" t="s">
        <v>292</v>
      </c>
    </row>
    <row r="236" spans="3:3" x14ac:dyDescent="0.25">
      <c r="C236" t="s">
        <v>292</v>
      </c>
    </row>
    <row r="237" spans="3:3" x14ac:dyDescent="0.25">
      <c r="C237" t="s">
        <v>293</v>
      </c>
    </row>
    <row r="238" spans="3:3" x14ac:dyDescent="0.25">
      <c r="C238" t="s">
        <v>294</v>
      </c>
    </row>
    <row r="239" spans="3:3" x14ac:dyDescent="0.25">
      <c r="C239" t="s">
        <v>295</v>
      </c>
    </row>
    <row r="240" spans="3:3" x14ac:dyDescent="0.25">
      <c r="C240" t="s">
        <v>295</v>
      </c>
    </row>
    <row r="241" spans="3:3" x14ac:dyDescent="0.25">
      <c r="C241" t="s">
        <v>296</v>
      </c>
    </row>
    <row r="242" spans="3:3" x14ac:dyDescent="0.25">
      <c r="C242" t="s">
        <v>296</v>
      </c>
    </row>
    <row r="243" spans="3:3" x14ac:dyDescent="0.25">
      <c r="C243" t="s">
        <v>297</v>
      </c>
    </row>
    <row r="244" spans="3:3" x14ac:dyDescent="0.25">
      <c r="C244" t="s">
        <v>298</v>
      </c>
    </row>
    <row r="245" spans="3:3" x14ac:dyDescent="0.25">
      <c r="C245" t="s">
        <v>299</v>
      </c>
    </row>
    <row r="246" spans="3:3" x14ac:dyDescent="0.25">
      <c r="C246" t="s">
        <v>300</v>
      </c>
    </row>
    <row r="247" spans="3:3" x14ac:dyDescent="0.25">
      <c r="C247" t="s">
        <v>301</v>
      </c>
    </row>
    <row r="248" spans="3:3" x14ac:dyDescent="0.25">
      <c r="C248" t="s">
        <v>302</v>
      </c>
    </row>
    <row r="249" spans="3:3" x14ac:dyDescent="0.25">
      <c r="C249" t="s">
        <v>303</v>
      </c>
    </row>
    <row r="250" spans="3:3" x14ac:dyDescent="0.25">
      <c r="C250" t="s">
        <v>304</v>
      </c>
    </row>
    <row r="251" spans="3:3" x14ac:dyDescent="0.25">
      <c r="C251" t="s">
        <v>59</v>
      </c>
    </row>
    <row r="252" spans="3:3" x14ac:dyDescent="0.25">
      <c r="C252" t="s">
        <v>59</v>
      </c>
    </row>
    <row r="253" spans="3:3" x14ac:dyDescent="0.25">
      <c r="C253" t="s">
        <v>59</v>
      </c>
    </row>
    <row r="254" spans="3:3" x14ac:dyDescent="0.25">
      <c r="C254" t="s">
        <v>305</v>
      </c>
    </row>
    <row r="255" spans="3:3" x14ac:dyDescent="0.25">
      <c r="C255" t="s">
        <v>306</v>
      </c>
    </row>
    <row r="256" spans="3:3" x14ac:dyDescent="0.25">
      <c r="C256" t="s">
        <v>307</v>
      </c>
    </row>
    <row r="257" spans="3:3" x14ac:dyDescent="0.25">
      <c r="C257" t="s">
        <v>308</v>
      </c>
    </row>
    <row r="258" spans="3:3" x14ac:dyDescent="0.25">
      <c r="C258" t="s">
        <v>309</v>
      </c>
    </row>
    <row r="259" spans="3:3" x14ac:dyDescent="0.25">
      <c r="C259" t="s">
        <v>310</v>
      </c>
    </row>
    <row r="260" spans="3:3" x14ac:dyDescent="0.25">
      <c r="C260" t="s">
        <v>311</v>
      </c>
    </row>
    <row r="261" spans="3:3" x14ac:dyDescent="0.25">
      <c r="C261" t="s">
        <v>312</v>
      </c>
    </row>
    <row r="262" spans="3:3" x14ac:dyDescent="0.25">
      <c r="C262" t="s">
        <v>313</v>
      </c>
    </row>
    <row r="263" spans="3:3" x14ac:dyDescent="0.25">
      <c r="C263" t="s">
        <v>314</v>
      </c>
    </row>
    <row r="264" spans="3:3" x14ac:dyDescent="0.25">
      <c r="C264" t="s">
        <v>315</v>
      </c>
    </row>
    <row r="265" spans="3:3" x14ac:dyDescent="0.25">
      <c r="C265" t="s">
        <v>316</v>
      </c>
    </row>
    <row r="266" spans="3:3" x14ac:dyDescent="0.25">
      <c r="C266" t="s">
        <v>317</v>
      </c>
    </row>
    <row r="267" spans="3:3" x14ac:dyDescent="0.25">
      <c r="C267" t="s">
        <v>318</v>
      </c>
    </row>
    <row r="268" spans="3:3" x14ac:dyDescent="0.25">
      <c r="C268" t="s">
        <v>319</v>
      </c>
    </row>
    <row r="269" spans="3:3" x14ac:dyDescent="0.25">
      <c r="C269" t="s">
        <v>320</v>
      </c>
    </row>
    <row r="270" spans="3:3" x14ac:dyDescent="0.25">
      <c r="C270" t="s">
        <v>321</v>
      </c>
    </row>
    <row r="271" spans="3:3" x14ac:dyDescent="0.25">
      <c r="C271" t="s">
        <v>322</v>
      </c>
    </row>
    <row r="272" spans="3:3" x14ac:dyDescent="0.25">
      <c r="C272" t="s">
        <v>323</v>
      </c>
    </row>
    <row r="273" spans="3:3" x14ac:dyDescent="0.25">
      <c r="C273" t="s">
        <v>324</v>
      </c>
    </row>
    <row r="274" spans="3:3" x14ac:dyDescent="0.25">
      <c r="C274" t="s">
        <v>325</v>
      </c>
    </row>
    <row r="275" spans="3:3" x14ac:dyDescent="0.25">
      <c r="C275" t="s">
        <v>326</v>
      </c>
    </row>
    <row r="276" spans="3:3" x14ac:dyDescent="0.25">
      <c r="C276" t="s">
        <v>327</v>
      </c>
    </row>
    <row r="277" spans="3:3" x14ac:dyDescent="0.25">
      <c r="C277" t="s">
        <v>328</v>
      </c>
    </row>
    <row r="278" spans="3:3" x14ac:dyDescent="0.25">
      <c r="C278" t="s">
        <v>329</v>
      </c>
    </row>
    <row r="279" spans="3:3" x14ac:dyDescent="0.25">
      <c r="C279" t="s">
        <v>330</v>
      </c>
    </row>
    <row r="280" spans="3:3" x14ac:dyDescent="0.25">
      <c r="C280" t="s">
        <v>331</v>
      </c>
    </row>
    <row r="281" spans="3:3" x14ac:dyDescent="0.25">
      <c r="C281" t="s">
        <v>332</v>
      </c>
    </row>
    <row r="282" spans="3:3" x14ac:dyDescent="0.25">
      <c r="C282" t="s">
        <v>333</v>
      </c>
    </row>
    <row r="283" spans="3:3" x14ac:dyDescent="0.25">
      <c r="C283" t="s">
        <v>334</v>
      </c>
    </row>
    <row r="284" spans="3:3" x14ac:dyDescent="0.25">
      <c r="C284" t="s">
        <v>335</v>
      </c>
    </row>
    <row r="285" spans="3:3" x14ac:dyDescent="0.25">
      <c r="C285" t="s">
        <v>336</v>
      </c>
    </row>
    <row r="286" spans="3:3" x14ac:dyDescent="0.25">
      <c r="C286" t="s">
        <v>337</v>
      </c>
    </row>
    <row r="287" spans="3:3" x14ac:dyDescent="0.25">
      <c r="C287" t="s">
        <v>338</v>
      </c>
    </row>
    <row r="288" spans="3:3" x14ac:dyDescent="0.25">
      <c r="C288" t="s">
        <v>339</v>
      </c>
    </row>
    <row r="289" spans="3:3" x14ac:dyDescent="0.25">
      <c r="C289" t="s">
        <v>340</v>
      </c>
    </row>
    <row r="290" spans="3:3" x14ac:dyDescent="0.25">
      <c r="C290" t="s">
        <v>341</v>
      </c>
    </row>
    <row r="291" spans="3:3" x14ac:dyDescent="0.25">
      <c r="C291" t="s">
        <v>342</v>
      </c>
    </row>
    <row r="292" spans="3:3" x14ac:dyDescent="0.25">
      <c r="C292" t="s">
        <v>343</v>
      </c>
    </row>
    <row r="293" spans="3:3" x14ac:dyDescent="0.25">
      <c r="C293" t="s">
        <v>344</v>
      </c>
    </row>
    <row r="294" spans="3:3" x14ac:dyDescent="0.25">
      <c r="C294" t="s">
        <v>345</v>
      </c>
    </row>
    <row r="295" spans="3:3" x14ac:dyDescent="0.25">
      <c r="C295" t="s">
        <v>346</v>
      </c>
    </row>
    <row r="296" spans="3:3" x14ac:dyDescent="0.25">
      <c r="C296" t="s">
        <v>347</v>
      </c>
    </row>
    <row r="297" spans="3:3" x14ac:dyDescent="0.25">
      <c r="C297" t="s">
        <v>348</v>
      </c>
    </row>
    <row r="298" spans="3:3" x14ac:dyDescent="0.25">
      <c r="C298" t="s">
        <v>349</v>
      </c>
    </row>
    <row r="299" spans="3:3" x14ac:dyDescent="0.25">
      <c r="C299" t="s">
        <v>350</v>
      </c>
    </row>
    <row r="300" spans="3:3" x14ac:dyDescent="0.25">
      <c r="C300" t="s">
        <v>351</v>
      </c>
    </row>
    <row r="301" spans="3:3" x14ac:dyDescent="0.25">
      <c r="C301" t="s">
        <v>352</v>
      </c>
    </row>
    <row r="302" spans="3:3" x14ac:dyDescent="0.25">
      <c r="C302" t="s">
        <v>353</v>
      </c>
    </row>
    <row r="303" spans="3:3" x14ac:dyDescent="0.25">
      <c r="C303" t="s">
        <v>354</v>
      </c>
    </row>
    <row r="304" spans="3:3" x14ac:dyDescent="0.25">
      <c r="C304" t="s">
        <v>355</v>
      </c>
    </row>
    <row r="305" spans="3:3" x14ac:dyDescent="0.25">
      <c r="C305" t="s">
        <v>356</v>
      </c>
    </row>
    <row r="306" spans="3:3" x14ac:dyDescent="0.25">
      <c r="C306" t="s">
        <v>357</v>
      </c>
    </row>
    <row r="307" spans="3:3" x14ac:dyDescent="0.25">
      <c r="C307" t="s">
        <v>358</v>
      </c>
    </row>
    <row r="308" spans="3:3" x14ac:dyDescent="0.25">
      <c r="C308" t="s">
        <v>359</v>
      </c>
    </row>
    <row r="309" spans="3:3" x14ac:dyDescent="0.25">
      <c r="C309" t="s">
        <v>360</v>
      </c>
    </row>
    <row r="310" spans="3:3" x14ac:dyDescent="0.25">
      <c r="C310" t="s">
        <v>361</v>
      </c>
    </row>
    <row r="311" spans="3:3" x14ac:dyDescent="0.25">
      <c r="C311" t="s">
        <v>362</v>
      </c>
    </row>
    <row r="312" spans="3:3" x14ac:dyDescent="0.25">
      <c r="C312" t="s">
        <v>363</v>
      </c>
    </row>
    <row r="313" spans="3:3" x14ac:dyDescent="0.25">
      <c r="C313" t="s">
        <v>364</v>
      </c>
    </row>
    <row r="314" spans="3:3" x14ac:dyDescent="0.25">
      <c r="C314" t="s">
        <v>365</v>
      </c>
    </row>
    <row r="315" spans="3:3" x14ac:dyDescent="0.25">
      <c r="C315" t="s">
        <v>366</v>
      </c>
    </row>
    <row r="316" spans="3:3" x14ac:dyDescent="0.25">
      <c r="C316" t="s">
        <v>367</v>
      </c>
    </row>
    <row r="317" spans="3:3" x14ac:dyDescent="0.25">
      <c r="C317" t="s">
        <v>368</v>
      </c>
    </row>
    <row r="318" spans="3:3" x14ac:dyDescent="0.25">
      <c r="C318" t="s">
        <v>369</v>
      </c>
    </row>
    <row r="319" spans="3:3" x14ac:dyDescent="0.25">
      <c r="C319" t="s">
        <v>370</v>
      </c>
    </row>
    <row r="320" spans="3:3" x14ac:dyDescent="0.25">
      <c r="C320" t="s">
        <v>371</v>
      </c>
    </row>
    <row r="321" spans="3:3" x14ac:dyDescent="0.25">
      <c r="C321" t="s">
        <v>372</v>
      </c>
    </row>
    <row r="322" spans="3:3" x14ac:dyDescent="0.25">
      <c r="C322" t="s">
        <v>372</v>
      </c>
    </row>
    <row r="323" spans="3:3" x14ac:dyDescent="0.25">
      <c r="C323" t="s">
        <v>372</v>
      </c>
    </row>
    <row r="324" spans="3:3" x14ac:dyDescent="0.25">
      <c r="C324" t="s">
        <v>373</v>
      </c>
    </row>
    <row r="325" spans="3:3" x14ac:dyDescent="0.25">
      <c r="C325" t="s">
        <v>374</v>
      </c>
    </row>
    <row r="326" spans="3:3" x14ac:dyDescent="0.25">
      <c r="C326" t="s">
        <v>375</v>
      </c>
    </row>
    <row r="327" spans="3:3" x14ac:dyDescent="0.25">
      <c r="C327" t="s">
        <v>376</v>
      </c>
    </row>
    <row r="328" spans="3:3" x14ac:dyDescent="0.25">
      <c r="C328" t="s">
        <v>377</v>
      </c>
    </row>
    <row r="329" spans="3:3" x14ac:dyDescent="0.25">
      <c r="C329" t="s">
        <v>378</v>
      </c>
    </row>
    <row r="330" spans="3:3" x14ac:dyDescent="0.25">
      <c r="C330" t="s">
        <v>379</v>
      </c>
    </row>
    <row r="331" spans="3:3" x14ac:dyDescent="0.25">
      <c r="C331" t="s">
        <v>380</v>
      </c>
    </row>
    <row r="332" spans="3:3" x14ac:dyDescent="0.25">
      <c r="C332" t="s">
        <v>381</v>
      </c>
    </row>
    <row r="333" spans="3:3" x14ac:dyDescent="0.25">
      <c r="C333" t="s">
        <v>382</v>
      </c>
    </row>
    <row r="334" spans="3:3" x14ac:dyDescent="0.25">
      <c r="C334" t="s">
        <v>382</v>
      </c>
    </row>
    <row r="335" spans="3:3" x14ac:dyDescent="0.25">
      <c r="C335" t="s">
        <v>383</v>
      </c>
    </row>
    <row r="336" spans="3:3" x14ac:dyDescent="0.25">
      <c r="C336" t="s">
        <v>384</v>
      </c>
    </row>
    <row r="337" spans="3:3" x14ac:dyDescent="0.25">
      <c r="C337" t="s">
        <v>385</v>
      </c>
    </row>
    <row r="338" spans="3:3" x14ac:dyDescent="0.25">
      <c r="C338" t="s">
        <v>386</v>
      </c>
    </row>
    <row r="339" spans="3:3" x14ac:dyDescent="0.25">
      <c r="C339" t="s">
        <v>387</v>
      </c>
    </row>
    <row r="340" spans="3:3" x14ac:dyDescent="0.25">
      <c r="C340" t="s">
        <v>388</v>
      </c>
    </row>
    <row r="341" spans="3:3" x14ac:dyDescent="0.25">
      <c r="C341" t="s">
        <v>389</v>
      </c>
    </row>
    <row r="342" spans="3:3" x14ac:dyDescent="0.25">
      <c r="C342" t="s">
        <v>390</v>
      </c>
    </row>
    <row r="343" spans="3:3" x14ac:dyDescent="0.25">
      <c r="C343" t="s">
        <v>391</v>
      </c>
    </row>
    <row r="344" spans="3:3" x14ac:dyDescent="0.25">
      <c r="C344" t="s">
        <v>392</v>
      </c>
    </row>
    <row r="345" spans="3:3" x14ac:dyDescent="0.25">
      <c r="C345" t="s">
        <v>393</v>
      </c>
    </row>
    <row r="346" spans="3:3" x14ac:dyDescent="0.25">
      <c r="C346" t="s">
        <v>394</v>
      </c>
    </row>
    <row r="347" spans="3:3" x14ac:dyDescent="0.25">
      <c r="C347" t="s">
        <v>395</v>
      </c>
    </row>
    <row r="348" spans="3:3" x14ac:dyDescent="0.25">
      <c r="C348" t="s">
        <v>396</v>
      </c>
    </row>
    <row r="349" spans="3:3" x14ac:dyDescent="0.25">
      <c r="C349" t="s">
        <v>397</v>
      </c>
    </row>
    <row r="350" spans="3:3" x14ac:dyDescent="0.25">
      <c r="C350" t="s">
        <v>397</v>
      </c>
    </row>
    <row r="351" spans="3:3" x14ac:dyDescent="0.25">
      <c r="C351" t="s">
        <v>398</v>
      </c>
    </row>
    <row r="352" spans="3:3" x14ac:dyDescent="0.25">
      <c r="C352" t="s">
        <v>399</v>
      </c>
    </row>
    <row r="353" spans="3:3" x14ac:dyDescent="0.25">
      <c r="C353" t="s">
        <v>400</v>
      </c>
    </row>
    <row r="354" spans="3:3" x14ac:dyDescent="0.25">
      <c r="C354" t="s">
        <v>401</v>
      </c>
    </row>
    <row r="355" spans="3:3" x14ac:dyDescent="0.25">
      <c r="C355" t="s">
        <v>402</v>
      </c>
    </row>
    <row r="356" spans="3:3" x14ac:dyDescent="0.25">
      <c r="C356" t="s">
        <v>403</v>
      </c>
    </row>
    <row r="357" spans="3:3" x14ac:dyDescent="0.25">
      <c r="C357" t="s">
        <v>404</v>
      </c>
    </row>
    <row r="358" spans="3:3" x14ac:dyDescent="0.25">
      <c r="C358" t="s">
        <v>405</v>
      </c>
    </row>
    <row r="359" spans="3:3" x14ac:dyDescent="0.25">
      <c r="C359" t="s">
        <v>406</v>
      </c>
    </row>
    <row r="360" spans="3:3" x14ac:dyDescent="0.25">
      <c r="C360" t="s">
        <v>407</v>
      </c>
    </row>
    <row r="361" spans="3:3" x14ac:dyDescent="0.25">
      <c r="C361" t="s">
        <v>408</v>
      </c>
    </row>
    <row r="362" spans="3:3" x14ac:dyDescent="0.25">
      <c r="C362" t="s">
        <v>409</v>
      </c>
    </row>
    <row r="363" spans="3:3" x14ac:dyDescent="0.25">
      <c r="C363" t="s">
        <v>410</v>
      </c>
    </row>
    <row r="364" spans="3:3" x14ac:dyDescent="0.25">
      <c r="C364" t="s">
        <v>411</v>
      </c>
    </row>
    <row r="365" spans="3:3" x14ac:dyDescent="0.25">
      <c r="C365" t="s">
        <v>412</v>
      </c>
    </row>
    <row r="366" spans="3:3" x14ac:dyDescent="0.25">
      <c r="C366" t="s">
        <v>413</v>
      </c>
    </row>
    <row r="367" spans="3:3" x14ac:dyDescent="0.25">
      <c r="C367" t="s">
        <v>414</v>
      </c>
    </row>
    <row r="368" spans="3:3" x14ac:dyDescent="0.25">
      <c r="C368" t="s">
        <v>415</v>
      </c>
    </row>
    <row r="369" spans="3:3" x14ac:dyDescent="0.25">
      <c r="C369" t="s">
        <v>416</v>
      </c>
    </row>
    <row r="370" spans="3:3" x14ac:dyDescent="0.25">
      <c r="C370" t="s">
        <v>417</v>
      </c>
    </row>
    <row r="371" spans="3:3" x14ac:dyDescent="0.25">
      <c r="C371" t="s">
        <v>418</v>
      </c>
    </row>
    <row r="372" spans="3:3" x14ac:dyDescent="0.25">
      <c r="C372" t="s">
        <v>419</v>
      </c>
    </row>
    <row r="373" spans="3:3" x14ac:dyDescent="0.25">
      <c r="C373" t="s">
        <v>420</v>
      </c>
    </row>
    <row r="374" spans="3:3" x14ac:dyDescent="0.25">
      <c r="C374" t="s">
        <v>421</v>
      </c>
    </row>
    <row r="375" spans="3:3" x14ac:dyDescent="0.25">
      <c r="C375" t="s">
        <v>422</v>
      </c>
    </row>
    <row r="376" spans="3:3" x14ac:dyDescent="0.25">
      <c r="C376" t="s">
        <v>423</v>
      </c>
    </row>
    <row r="377" spans="3:3" x14ac:dyDescent="0.25">
      <c r="C377" t="s">
        <v>424</v>
      </c>
    </row>
    <row r="378" spans="3:3" x14ac:dyDescent="0.25">
      <c r="C378" t="s">
        <v>425</v>
      </c>
    </row>
    <row r="379" spans="3:3" x14ac:dyDescent="0.25">
      <c r="C379" t="s">
        <v>426</v>
      </c>
    </row>
    <row r="380" spans="3:3" x14ac:dyDescent="0.25">
      <c r="C380" t="s">
        <v>427</v>
      </c>
    </row>
    <row r="381" spans="3:3" x14ac:dyDescent="0.25">
      <c r="C381" t="s">
        <v>428</v>
      </c>
    </row>
    <row r="382" spans="3:3" x14ac:dyDescent="0.25">
      <c r="C382" t="s">
        <v>429</v>
      </c>
    </row>
    <row r="383" spans="3:3" x14ac:dyDescent="0.25">
      <c r="C383" t="s">
        <v>430</v>
      </c>
    </row>
    <row r="384" spans="3:3" x14ac:dyDescent="0.25">
      <c r="C384" t="s">
        <v>431</v>
      </c>
    </row>
    <row r="385" spans="3:3" x14ac:dyDescent="0.25">
      <c r="C385" t="s">
        <v>432</v>
      </c>
    </row>
    <row r="386" spans="3:3" x14ac:dyDescent="0.25">
      <c r="C386" t="s">
        <v>433</v>
      </c>
    </row>
    <row r="387" spans="3:3" x14ac:dyDescent="0.25">
      <c r="C387" t="s">
        <v>434</v>
      </c>
    </row>
    <row r="388" spans="3:3" x14ac:dyDescent="0.25">
      <c r="C388" t="s">
        <v>435</v>
      </c>
    </row>
    <row r="389" spans="3:3" x14ac:dyDescent="0.25">
      <c r="C389" t="s">
        <v>436</v>
      </c>
    </row>
    <row r="390" spans="3:3" x14ac:dyDescent="0.25">
      <c r="C390" t="s">
        <v>437</v>
      </c>
    </row>
    <row r="391" spans="3:3" x14ac:dyDescent="0.25">
      <c r="C391" t="s">
        <v>438</v>
      </c>
    </row>
    <row r="392" spans="3:3" x14ac:dyDescent="0.25">
      <c r="C392" t="s">
        <v>439</v>
      </c>
    </row>
    <row r="393" spans="3:3" x14ac:dyDescent="0.25">
      <c r="C393" t="s">
        <v>439</v>
      </c>
    </row>
    <row r="394" spans="3:3" x14ac:dyDescent="0.25">
      <c r="C394" t="s">
        <v>439</v>
      </c>
    </row>
    <row r="395" spans="3:3" x14ac:dyDescent="0.25">
      <c r="C395" t="s">
        <v>440</v>
      </c>
    </row>
    <row r="396" spans="3:3" x14ac:dyDescent="0.25">
      <c r="C396" t="s">
        <v>441</v>
      </c>
    </row>
    <row r="397" spans="3:3" x14ac:dyDescent="0.25">
      <c r="C397" t="s">
        <v>442</v>
      </c>
    </row>
    <row r="398" spans="3:3" x14ac:dyDescent="0.25">
      <c r="C398" t="s">
        <v>443</v>
      </c>
    </row>
    <row r="399" spans="3:3" x14ac:dyDescent="0.25">
      <c r="C399" t="s">
        <v>444</v>
      </c>
    </row>
    <row r="400" spans="3:3" x14ac:dyDescent="0.25">
      <c r="C400" t="s">
        <v>445</v>
      </c>
    </row>
    <row r="401" spans="3:3" x14ac:dyDescent="0.25">
      <c r="C401" t="s">
        <v>446</v>
      </c>
    </row>
    <row r="402" spans="3:3" x14ac:dyDescent="0.25">
      <c r="C402" t="s">
        <v>447</v>
      </c>
    </row>
    <row r="403" spans="3:3" x14ac:dyDescent="0.25">
      <c r="C403" t="s">
        <v>448</v>
      </c>
    </row>
    <row r="404" spans="3:3" x14ac:dyDescent="0.25">
      <c r="C404" t="s">
        <v>449</v>
      </c>
    </row>
    <row r="405" spans="3:3" x14ac:dyDescent="0.25">
      <c r="C405" t="s">
        <v>449</v>
      </c>
    </row>
    <row r="406" spans="3:3" x14ac:dyDescent="0.25">
      <c r="C406" t="s">
        <v>449</v>
      </c>
    </row>
    <row r="407" spans="3:3" x14ac:dyDescent="0.25">
      <c r="C407" t="s">
        <v>450</v>
      </c>
    </row>
    <row r="408" spans="3:3" x14ac:dyDescent="0.25">
      <c r="C408" t="s">
        <v>451</v>
      </c>
    </row>
    <row r="409" spans="3:3" x14ac:dyDescent="0.25">
      <c r="C409" t="s">
        <v>452</v>
      </c>
    </row>
    <row r="410" spans="3:3" x14ac:dyDescent="0.25">
      <c r="C410" t="s">
        <v>453</v>
      </c>
    </row>
    <row r="411" spans="3:3" x14ac:dyDescent="0.25">
      <c r="C411" t="s">
        <v>453</v>
      </c>
    </row>
    <row r="412" spans="3:3" x14ac:dyDescent="0.25">
      <c r="C412" t="s">
        <v>454</v>
      </c>
    </row>
    <row r="413" spans="3:3" x14ac:dyDescent="0.25">
      <c r="C413" t="s">
        <v>455</v>
      </c>
    </row>
    <row r="414" spans="3:3" x14ac:dyDescent="0.25">
      <c r="C414" t="s">
        <v>456</v>
      </c>
    </row>
    <row r="415" spans="3:3" x14ac:dyDescent="0.25">
      <c r="C415" t="s">
        <v>457</v>
      </c>
    </row>
    <row r="416" spans="3:3" x14ac:dyDescent="0.25">
      <c r="C416" t="s">
        <v>458</v>
      </c>
    </row>
    <row r="417" spans="3:3" x14ac:dyDescent="0.25">
      <c r="C417" t="s">
        <v>459</v>
      </c>
    </row>
    <row r="418" spans="3:3" x14ac:dyDescent="0.25">
      <c r="C418" t="s">
        <v>460</v>
      </c>
    </row>
    <row r="419" spans="3:3" x14ac:dyDescent="0.25">
      <c r="C419" t="s">
        <v>461</v>
      </c>
    </row>
    <row r="420" spans="3:3" x14ac:dyDescent="0.25">
      <c r="C420" t="s">
        <v>462</v>
      </c>
    </row>
    <row r="421" spans="3:3" x14ac:dyDescent="0.25">
      <c r="C421" t="s">
        <v>463</v>
      </c>
    </row>
    <row r="422" spans="3:3" x14ac:dyDescent="0.25">
      <c r="C422" t="s">
        <v>464</v>
      </c>
    </row>
    <row r="423" spans="3:3" x14ac:dyDescent="0.25">
      <c r="C423" t="s">
        <v>465</v>
      </c>
    </row>
    <row r="424" spans="3:3" x14ac:dyDescent="0.25">
      <c r="C424" t="s">
        <v>466</v>
      </c>
    </row>
    <row r="425" spans="3:3" x14ac:dyDescent="0.25">
      <c r="C425" t="s">
        <v>467</v>
      </c>
    </row>
    <row r="426" spans="3:3" x14ac:dyDescent="0.25">
      <c r="C426" t="s">
        <v>468</v>
      </c>
    </row>
    <row r="427" spans="3:3" x14ac:dyDescent="0.25">
      <c r="C427" t="s">
        <v>469</v>
      </c>
    </row>
    <row r="428" spans="3:3" x14ac:dyDescent="0.25">
      <c r="C428" t="s">
        <v>470</v>
      </c>
    </row>
    <row r="429" spans="3:3" x14ac:dyDescent="0.25">
      <c r="C429" t="s">
        <v>471</v>
      </c>
    </row>
    <row r="430" spans="3:3" x14ac:dyDescent="0.25">
      <c r="C430" t="s">
        <v>472</v>
      </c>
    </row>
    <row r="431" spans="3:3" x14ac:dyDescent="0.25">
      <c r="C431" t="s">
        <v>473</v>
      </c>
    </row>
    <row r="432" spans="3:3" x14ac:dyDescent="0.25">
      <c r="C432" t="s">
        <v>474</v>
      </c>
    </row>
    <row r="433" spans="3:3" x14ac:dyDescent="0.25">
      <c r="C433" t="s">
        <v>475</v>
      </c>
    </row>
    <row r="434" spans="3:3" x14ac:dyDescent="0.25">
      <c r="C434" t="s">
        <v>476</v>
      </c>
    </row>
    <row r="435" spans="3:3" x14ac:dyDescent="0.25">
      <c r="C435" t="s">
        <v>477</v>
      </c>
    </row>
    <row r="436" spans="3:3" x14ac:dyDescent="0.25">
      <c r="C436" t="s">
        <v>478</v>
      </c>
    </row>
    <row r="437" spans="3:3" x14ac:dyDescent="0.25">
      <c r="C437" t="s">
        <v>479</v>
      </c>
    </row>
    <row r="438" spans="3:3" x14ac:dyDescent="0.25">
      <c r="C438" t="s">
        <v>480</v>
      </c>
    </row>
    <row r="439" spans="3:3" x14ac:dyDescent="0.25">
      <c r="C439" t="s">
        <v>481</v>
      </c>
    </row>
    <row r="440" spans="3:3" x14ac:dyDescent="0.25">
      <c r="C440" t="s">
        <v>482</v>
      </c>
    </row>
    <row r="441" spans="3:3" x14ac:dyDescent="0.25">
      <c r="C441" t="s">
        <v>483</v>
      </c>
    </row>
    <row r="442" spans="3:3" x14ac:dyDescent="0.25">
      <c r="C442" t="s">
        <v>484</v>
      </c>
    </row>
    <row r="443" spans="3:3" x14ac:dyDescent="0.25">
      <c r="C443" t="s">
        <v>485</v>
      </c>
    </row>
    <row r="444" spans="3:3" x14ac:dyDescent="0.25">
      <c r="C444" t="s">
        <v>486</v>
      </c>
    </row>
    <row r="445" spans="3:3" x14ac:dyDescent="0.25">
      <c r="C445" t="s">
        <v>487</v>
      </c>
    </row>
    <row r="446" spans="3:3" x14ac:dyDescent="0.25">
      <c r="C446" t="s">
        <v>488</v>
      </c>
    </row>
    <row r="447" spans="3:3" x14ac:dyDescent="0.25">
      <c r="C447" t="s">
        <v>489</v>
      </c>
    </row>
    <row r="448" spans="3:3" x14ac:dyDescent="0.25">
      <c r="C448" t="s">
        <v>490</v>
      </c>
    </row>
    <row r="449" spans="3:3" x14ac:dyDescent="0.25">
      <c r="C449" t="s">
        <v>491</v>
      </c>
    </row>
    <row r="450" spans="3:3" x14ac:dyDescent="0.25">
      <c r="C450" t="s">
        <v>492</v>
      </c>
    </row>
    <row r="451" spans="3:3" x14ac:dyDescent="0.25">
      <c r="C451" t="s">
        <v>493</v>
      </c>
    </row>
    <row r="452" spans="3:3" x14ac:dyDescent="0.25">
      <c r="C452" t="s">
        <v>494</v>
      </c>
    </row>
    <row r="453" spans="3:3" x14ac:dyDescent="0.25">
      <c r="C453" t="s">
        <v>495</v>
      </c>
    </row>
    <row r="454" spans="3:3" x14ac:dyDescent="0.25">
      <c r="C454" t="s">
        <v>496</v>
      </c>
    </row>
    <row r="455" spans="3:3" x14ac:dyDescent="0.25">
      <c r="C455" t="s">
        <v>497</v>
      </c>
    </row>
    <row r="456" spans="3:3" x14ac:dyDescent="0.25">
      <c r="C456" t="s">
        <v>498</v>
      </c>
    </row>
    <row r="457" spans="3:3" x14ac:dyDescent="0.25">
      <c r="C457" t="s">
        <v>499</v>
      </c>
    </row>
    <row r="458" spans="3:3" x14ac:dyDescent="0.25">
      <c r="C458" t="s">
        <v>499</v>
      </c>
    </row>
    <row r="459" spans="3:3" x14ac:dyDescent="0.25">
      <c r="C459" t="s">
        <v>500</v>
      </c>
    </row>
    <row r="460" spans="3:3" x14ac:dyDescent="0.25">
      <c r="C460" t="s">
        <v>501</v>
      </c>
    </row>
    <row r="461" spans="3:3" x14ac:dyDescent="0.25">
      <c r="C461" t="s">
        <v>502</v>
      </c>
    </row>
    <row r="462" spans="3:3" x14ac:dyDescent="0.25">
      <c r="C462" t="s">
        <v>503</v>
      </c>
    </row>
    <row r="463" spans="3:3" x14ac:dyDescent="0.25">
      <c r="C463" t="s">
        <v>504</v>
      </c>
    </row>
    <row r="464" spans="3:3" x14ac:dyDescent="0.25">
      <c r="C464" t="s">
        <v>505</v>
      </c>
    </row>
    <row r="465" spans="3:3" x14ac:dyDescent="0.25">
      <c r="C465" t="s">
        <v>506</v>
      </c>
    </row>
    <row r="466" spans="3:3" x14ac:dyDescent="0.25">
      <c r="C466" t="s">
        <v>507</v>
      </c>
    </row>
    <row r="467" spans="3:3" x14ac:dyDescent="0.25">
      <c r="C467" t="s">
        <v>508</v>
      </c>
    </row>
    <row r="468" spans="3:3" x14ac:dyDescent="0.25">
      <c r="C468" t="s">
        <v>509</v>
      </c>
    </row>
    <row r="469" spans="3:3" x14ac:dyDescent="0.25">
      <c r="C469" t="s">
        <v>510</v>
      </c>
    </row>
    <row r="470" spans="3:3" x14ac:dyDescent="0.25">
      <c r="C470" t="s">
        <v>511</v>
      </c>
    </row>
    <row r="471" spans="3:3" x14ac:dyDescent="0.25">
      <c r="C471" t="s">
        <v>512</v>
      </c>
    </row>
    <row r="472" spans="3:3" x14ac:dyDescent="0.25">
      <c r="C472" t="s">
        <v>513</v>
      </c>
    </row>
    <row r="473" spans="3:3" x14ac:dyDescent="0.25">
      <c r="C473" t="s">
        <v>514</v>
      </c>
    </row>
    <row r="474" spans="3:3" x14ac:dyDescent="0.25">
      <c r="C474" t="s">
        <v>515</v>
      </c>
    </row>
    <row r="475" spans="3:3" x14ac:dyDescent="0.25">
      <c r="C475" t="s">
        <v>516</v>
      </c>
    </row>
    <row r="476" spans="3:3" x14ac:dyDescent="0.25">
      <c r="C476" t="s">
        <v>517</v>
      </c>
    </row>
    <row r="477" spans="3:3" x14ac:dyDescent="0.25">
      <c r="C477" t="s">
        <v>518</v>
      </c>
    </row>
    <row r="478" spans="3:3" x14ac:dyDescent="0.25">
      <c r="C478" t="s">
        <v>519</v>
      </c>
    </row>
    <row r="479" spans="3:3" x14ac:dyDescent="0.25">
      <c r="C479" t="s">
        <v>520</v>
      </c>
    </row>
    <row r="480" spans="3:3" x14ac:dyDescent="0.25">
      <c r="C480" t="s">
        <v>521</v>
      </c>
    </row>
    <row r="481" spans="3:3" x14ac:dyDescent="0.25">
      <c r="C481" t="s">
        <v>522</v>
      </c>
    </row>
    <row r="482" spans="3:3" x14ac:dyDescent="0.25">
      <c r="C482" t="s">
        <v>523</v>
      </c>
    </row>
    <row r="483" spans="3:3" x14ac:dyDescent="0.25">
      <c r="C483" t="s">
        <v>524</v>
      </c>
    </row>
    <row r="484" spans="3:3" x14ac:dyDescent="0.25">
      <c r="C484" t="s">
        <v>525</v>
      </c>
    </row>
    <row r="485" spans="3:3" x14ac:dyDescent="0.25">
      <c r="C485" t="s">
        <v>526</v>
      </c>
    </row>
    <row r="486" spans="3:3" x14ac:dyDescent="0.25">
      <c r="C486" t="s">
        <v>527</v>
      </c>
    </row>
    <row r="487" spans="3:3" x14ac:dyDescent="0.25">
      <c r="C487" t="s">
        <v>528</v>
      </c>
    </row>
    <row r="488" spans="3:3" x14ac:dyDescent="0.25">
      <c r="C488" t="s">
        <v>529</v>
      </c>
    </row>
    <row r="489" spans="3:3" x14ac:dyDescent="0.25">
      <c r="C489" t="s">
        <v>530</v>
      </c>
    </row>
    <row r="490" spans="3:3" x14ac:dyDescent="0.25">
      <c r="C490" t="s">
        <v>531</v>
      </c>
    </row>
    <row r="491" spans="3:3" x14ac:dyDescent="0.25">
      <c r="C491" t="s">
        <v>532</v>
      </c>
    </row>
    <row r="492" spans="3:3" x14ac:dyDescent="0.25">
      <c r="C492" t="s">
        <v>532</v>
      </c>
    </row>
    <row r="493" spans="3:3" x14ac:dyDescent="0.25">
      <c r="C493" t="s">
        <v>533</v>
      </c>
    </row>
    <row r="494" spans="3:3" x14ac:dyDescent="0.25">
      <c r="C494" t="s">
        <v>534</v>
      </c>
    </row>
    <row r="495" spans="3:3" x14ac:dyDescent="0.25">
      <c r="C495" t="s">
        <v>535</v>
      </c>
    </row>
    <row r="496" spans="3:3" x14ac:dyDescent="0.25">
      <c r="C496" t="s">
        <v>536</v>
      </c>
    </row>
    <row r="497" spans="3:3" x14ac:dyDescent="0.25">
      <c r="C497" t="s">
        <v>537</v>
      </c>
    </row>
    <row r="498" spans="3:3" x14ac:dyDescent="0.25">
      <c r="C498" t="s">
        <v>538</v>
      </c>
    </row>
    <row r="499" spans="3:3" x14ac:dyDescent="0.25">
      <c r="C499" t="s">
        <v>539</v>
      </c>
    </row>
    <row r="500" spans="3:3" x14ac:dyDescent="0.25">
      <c r="C500" t="s">
        <v>540</v>
      </c>
    </row>
    <row r="501" spans="3:3" x14ac:dyDescent="0.25">
      <c r="C501" t="s">
        <v>541</v>
      </c>
    </row>
    <row r="502" spans="3:3" x14ac:dyDescent="0.25">
      <c r="C502" t="s">
        <v>542</v>
      </c>
    </row>
    <row r="503" spans="3:3" x14ac:dyDescent="0.25">
      <c r="C503" t="s">
        <v>543</v>
      </c>
    </row>
    <row r="504" spans="3:3" x14ac:dyDescent="0.25">
      <c r="C504" t="s">
        <v>543</v>
      </c>
    </row>
    <row r="505" spans="3:3" x14ac:dyDescent="0.25">
      <c r="C505" t="s">
        <v>543</v>
      </c>
    </row>
    <row r="506" spans="3:3" x14ac:dyDescent="0.25">
      <c r="C506" t="s">
        <v>543</v>
      </c>
    </row>
    <row r="507" spans="3:3" x14ac:dyDescent="0.25">
      <c r="C507" t="s">
        <v>544</v>
      </c>
    </row>
    <row r="508" spans="3:3" x14ac:dyDescent="0.25">
      <c r="C508" t="s">
        <v>545</v>
      </c>
    </row>
    <row r="509" spans="3:3" x14ac:dyDescent="0.25">
      <c r="C509" t="s">
        <v>545</v>
      </c>
    </row>
    <row r="510" spans="3:3" x14ac:dyDescent="0.25">
      <c r="C510" t="s">
        <v>546</v>
      </c>
    </row>
    <row r="511" spans="3:3" x14ac:dyDescent="0.25">
      <c r="C511" t="s">
        <v>547</v>
      </c>
    </row>
    <row r="512" spans="3:3" x14ac:dyDescent="0.25">
      <c r="C512" t="s">
        <v>547</v>
      </c>
    </row>
    <row r="513" spans="3:3" x14ac:dyDescent="0.25">
      <c r="C513" t="s">
        <v>547</v>
      </c>
    </row>
    <row r="514" spans="3:3" x14ac:dyDescent="0.25">
      <c r="C514" t="s">
        <v>548</v>
      </c>
    </row>
    <row r="515" spans="3:3" x14ac:dyDescent="0.25">
      <c r="C515" t="s">
        <v>549</v>
      </c>
    </row>
    <row r="516" spans="3:3" x14ac:dyDescent="0.25">
      <c r="C516" t="s">
        <v>550</v>
      </c>
    </row>
    <row r="517" spans="3:3" x14ac:dyDescent="0.25">
      <c r="C517" t="s">
        <v>551</v>
      </c>
    </row>
    <row r="518" spans="3:3" x14ac:dyDescent="0.25">
      <c r="C518" t="s">
        <v>552</v>
      </c>
    </row>
    <row r="519" spans="3:3" x14ac:dyDescent="0.25">
      <c r="C519" t="s">
        <v>553</v>
      </c>
    </row>
    <row r="520" spans="3:3" x14ac:dyDescent="0.25">
      <c r="C520" t="s">
        <v>554</v>
      </c>
    </row>
    <row r="521" spans="3:3" x14ac:dyDescent="0.25">
      <c r="C521" t="s">
        <v>555</v>
      </c>
    </row>
    <row r="522" spans="3:3" x14ac:dyDescent="0.25">
      <c r="C522" t="s">
        <v>556</v>
      </c>
    </row>
    <row r="523" spans="3:3" x14ac:dyDescent="0.25">
      <c r="C523" t="s">
        <v>557</v>
      </c>
    </row>
    <row r="524" spans="3:3" x14ac:dyDescent="0.25">
      <c r="C524" t="s">
        <v>558</v>
      </c>
    </row>
    <row r="525" spans="3:3" x14ac:dyDescent="0.25">
      <c r="C525" t="s">
        <v>559</v>
      </c>
    </row>
    <row r="526" spans="3:3" x14ac:dyDescent="0.25">
      <c r="C526" t="s">
        <v>560</v>
      </c>
    </row>
    <row r="527" spans="3:3" x14ac:dyDescent="0.25">
      <c r="C527" t="s">
        <v>561</v>
      </c>
    </row>
    <row r="528" spans="3:3" x14ac:dyDescent="0.25">
      <c r="C528" t="s">
        <v>562</v>
      </c>
    </row>
    <row r="529" spans="3:3" x14ac:dyDescent="0.25">
      <c r="C529" t="s">
        <v>563</v>
      </c>
    </row>
    <row r="530" spans="3:3" x14ac:dyDescent="0.25">
      <c r="C530" t="s">
        <v>564</v>
      </c>
    </row>
    <row r="531" spans="3:3" x14ac:dyDescent="0.25">
      <c r="C531" t="s">
        <v>565</v>
      </c>
    </row>
    <row r="532" spans="3:3" x14ac:dyDescent="0.25">
      <c r="C532" t="s">
        <v>566</v>
      </c>
    </row>
    <row r="533" spans="3:3" x14ac:dyDescent="0.25">
      <c r="C533" t="s">
        <v>567</v>
      </c>
    </row>
    <row r="534" spans="3:3" x14ac:dyDescent="0.25">
      <c r="C534" t="s">
        <v>568</v>
      </c>
    </row>
    <row r="535" spans="3:3" x14ac:dyDescent="0.25">
      <c r="C535" t="s">
        <v>569</v>
      </c>
    </row>
    <row r="536" spans="3:3" x14ac:dyDescent="0.25">
      <c r="C536" t="s">
        <v>570</v>
      </c>
    </row>
    <row r="537" spans="3:3" x14ac:dyDescent="0.25">
      <c r="C537" t="s">
        <v>571</v>
      </c>
    </row>
    <row r="538" spans="3:3" x14ac:dyDescent="0.25">
      <c r="C538" t="s">
        <v>572</v>
      </c>
    </row>
    <row r="539" spans="3:3" x14ac:dyDescent="0.25">
      <c r="C539" t="s">
        <v>573</v>
      </c>
    </row>
    <row r="540" spans="3:3" x14ac:dyDescent="0.25">
      <c r="C540" t="s">
        <v>574</v>
      </c>
    </row>
    <row r="541" spans="3:3" x14ac:dyDescent="0.25">
      <c r="C541" t="s">
        <v>575</v>
      </c>
    </row>
    <row r="542" spans="3:3" x14ac:dyDescent="0.25">
      <c r="C542" t="s">
        <v>576</v>
      </c>
    </row>
    <row r="543" spans="3:3" x14ac:dyDescent="0.25">
      <c r="C543" t="s">
        <v>577</v>
      </c>
    </row>
    <row r="544" spans="3:3" x14ac:dyDescent="0.25">
      <c r="C544" t="s">
        <v>578</v>
      </c>
    </row>
    <row r="545" spans="3:3" x14ac:dyDescent="0.25">
      <c r="C545" t="s">
        <v>579</v>
      </c>
    </row>
    <row r="546" spans="3:3" x14ac:dyDescent="0.25">
      <c r="C546" t="s">
        <v>580</v>
      </c>
    </row>
    <row r="547" spans="3:3" x14ac:dyDescent="0.25">
      <c r="C547" t="s">
        <v>581</v>
      </c>
    </row>
    <row r="548" spans="3:3" x14ac:dyDescent="0.25">
      <c r="C548" t="s">
        <v>582</v>
      </c>
    </row>
    <row r="549" spans="3:3" x14ac:dyDescent="0.25">
      <c r="C549" t="s">
        <v>583</v>
      </c>
    </row>
    <row r="550" spans="3:3" x14ac:dyDescent="0.25">
      <c r="C550" t="s">
        <v>584</v>
      </c>
    </row>
    <row r="551" spans="3:3" x14ac:dyDescent="0.25">
      <c r="C551" t="s">
        <v>585</v>
      </c>
    </row>
    <row r="552" spans="3:3" x14ac:dyDescent="0.25">
      <c r="C552" t="s">
        <v>586</v>
      </c>
    </row>
    <row r="553" spans="3:3" x14ac:dyDescent="0.25">
      <c r="C553" t="s">
        <v>586</v>
      </c>
    </row>
    <row r="554" spans="3:3" x14ac:dyDescent="0.25">
      <c r="C554" t="s">
        <v>587</v>
      </c>
    </row>
    <row r="555" spans="3:3" x14ac:dyDescent="0.25">
      <c r="C555" t="s">
        <v>588</v>
      </c>
    </row>
    <row r="556" spans="3:3" x14ac:dyDescent="0.25">
      <c r="C556" t="s">
        <v>589</v>
      </c>
    </row>
    <row r="557" spans="3:3" x14ac:dyDescent="0.25">
      <c r="C557" t="s">
        <v>590</v>
      </c>
    </row>
    <row r="558" spans="3:3" x14ac:dyDescent="0.25">
      <c r="C558" t="s">
        <v>591</v>
      </c>
    </row>
    <row r="559" spans="3:3" x14ac:dyDescent="0.25">
      <c r="C559" t="s">
        <v>592</v>
      </c>
    </row>
    <row r="560" spans="3:3" x14ac:dyDescent="0.25">
      <c r="C560" t="s">
        <v>593</v>
      </c>
    </row>
    <row r="561" spans="3:3" x14ac:dyDescent="0.25">
      <c r="C561" t="s">
        <v>594</v>
      </c>
    </row>
    <row r="562" spans="3:3" x14ac:dyDescent="0.25">
      <c r="C562" t="s">
        <v>595</v>
      </c>
    </row>
    <row r="563" spans="3:3" x14ac:dyDescent="0.25">
      <c r="C563" t="s">
        <v>596</v>
      </c>
    </row>
    <row r="564" spans="3:3" x14ac:dyDescent="0.25">
      <c r="C564" t="s">
        <v>597</v>
      </c>
    </row>
    <row r="565" spans="3:3" x14ac:dyDescent="0.25">
      <c r="C565" t="s">
        <v>598</v>
      </c>
    </row>
    <row r="566" spans="3:3" x14ac:dyDescent="0.25">
      <c r="C566" t="s">
        <v>599</v>
      </c>
    </row>
    <row r="567" spans="3:3" x14ac:dyDescent="0.25">
      <c r="C567" t="s">
        <v>600</v>
      </c>
    </row>
    <row r="568" spans="3:3" x14ac:dyDescent="0.25">
      <c r="C568" t="s">
        <v>601</v>
      </c>
    </row>
    <row r="569" spans="3:3" x14ac:dyDescent="0.25">
      <c r="C569" t="s">
        <v>602</v>
      </c>
    </row>
    <row r="570" spans="3:3" x14ac:dyDescent="0.25">
      <c r="C570" t="s">
        <v>603</v>
      </c>
    </row>
    <row r="571" spans="3:3" x14ac:dyDescent="0.25">
      <c r="C571" t="s">
        <v>604</v>
      </c>
    </row>
    <row r="572" spans="3:3" x14ac:dyDescent="0.25">
      <c r="C572" t="s">
        <v>605</v>
      </c>
    </row>
    <row r="573" spans="3:3" x14ac:dyDescent="0.25">
      <c r="C573" t="s">
        <v>606</v>
      </c>
    </row>
    <row r="574" spans="3:3" x14ac:dyDescent="0.25">
      <c r="C574" t="s">
        <v>607</v>
      </c>
    </row>
    <row r="575" spans="3:3" x14ac:dyDescent="0.25">
      <c r="C575" t="s">
        <v>608</v>
      </c>
    </row>
    <row r="576" spans="3:3" x14ac:dyDescent="0.25">
      <c r="C576" t="s">
        <v>609</v>
      </c>
    </row>
    <row r="577" spans="3:3" x14ac:dyDescent="0.25">
      <c r="C577" t="s">
        <v>610</v>
      </c>
    </row>
    <row r="578" spans="3:3" x14ac:dyDescent="0.25">
      <c r="C578" t="s">
        <v>611</v>
      </c>
    </row>
    <row r="579" spans="3:3" x14ac:dyDescent="0.25">
      <c r="C579" t="s">
        <v>612</v>
      </c>
    </row>
    <row r="580" spans="3:3" x14ac:dyDescent="0.25">
      <c r="C580" t="s">
        <v>612</v>
      </c>
    </row>
    <row r="581" spans="3:3" x14ac:dyDescent="0.25">
      <c r="C581" t="s">
        <v>613</v>
      </c>
    </row>
    <row r="582" spans="3:3" x14ac:dyDescent="0.25">
      <c r="C582" t="s">
        <v>614</v>
      </c>
    </row>
    <row r="583" spans="3:3" x14ac:dyDescent="0.25">
      <c r="C583" t="s">
        <v>615</v>
      </c>
    </row>
    <row r="584" spans="3:3" x14ac:dyDescent="0.25">
      <c r="C584" t="s">
        <v>616</v>
      </c>
    </row>
    <row r="585" spans="3:3" x14ac:dyDescent="0.25">
      <c r="C585" t="s">
        <v>617</v>
      </c>
    </row>
    <row r="586" spans="3:3" x14ac:dyDescent="0.25">
      <c r="C586" t="s">
        <v>618</v>
      </c>
    </row>
    <row r="587" spans="3:3" x14ac:dyDescent="0.25">
      <c r="C587" t="s">
        <v>619</v>
      </c>
    </row>
    <row r="588" spans="3:3" x14ac:dyDescent="0.25">
      <c r="C588" t="s">
        <v>620</v>
      </c>
    </row>
    <row r="589" spans="3:3" x14ac:dyDescent="0.25">
      <c r="C589" t="s">
        <v>621</v>
      </c>
    </row>
    <row r="590" spans="3:3" x14ac:dyDescent="0.25">
      <c r="C590" t="s">
        <v>622</v>
      </c>
    </row>
    <row r="591" spans="3:3" x14ac:dyDescent="0.25">
      <c r="C591" t="s">
        <v>623</v>
      </c>
    </row>
    <row r="592" spans="3:3" x14ac:dyDescent="0.25">
      <c r="C592" t="s">
        <v>624</v>
      </c>
    </row>
    <row r="593" spans="3:3" x14ac:dyDescent="0.25">
      <c r="C593" t="s">
        <v>625</v>
      </c>
    </row>
    <row r="594" spans="3:3" x14ac:dyDescent="0.25">
      <c r="C594" t="s">
        <v>626</v>
      </c>
    </row>
    <row r="595" spans="3:3" x14ac:dyDescent="0.25">
      <c r="C595" t="s">
        <v>627</v>
      </c>
    </row>
    <row r="596" spans="3:3" x14ac:dyDescent="0.25">
      <c r="C596" t="s">
        <v>628</v>
      </c>
    </row>
    <row r="597" spans="3:3" x14ac:dyDescent="0.25">
      <c r="C597" t="s">
        <v>629</v>
      </c>
    </row>
    <row r="598" spans="3:3" x14ac:dyDescent="0.25">
      <c r="C598" t="s">
        <v>630</v>
      </c>
    </row>
    <row r="599" spans="3:3" x14ac:dyDescent="0.25">
      <c r="C599" t="s">
        <v>631</v>
      </c>
    </row>
    <row r="600" spans="3:3" x14ac:dyDescent="0.25">
      <c r="C600" t="s">
        <v>632</v>
      </c>
    </row>
    <row r="601" spans="3:3" x14ac:dyDescent="0.25">
      <c r="C601" t="s">
        <v>632</v>
      </c>
    </row>
    <row r="602" spans="3:3" x14ac:dyDescent="0.25">
      <c r="C602" t="s">
        <v>633</v>
      </c>
    </row>
    <row r="603" spans="3:3" x14ac:dyDescent="0.25">
      <c r="C603" t="s">
        <v>634</v>
      </c>
    </row>
    <row r="604" spans="3:3" x14ac:dyDescent="0.25">
      <c r="C604" t="s">
        <v>635</v>
      </c>
    </row>
    <row r="605" spans="3:3" x14ac:dyDescent="0.25">
      <c r="C605" t="s">
        <v>636</v>
      </c>
    </row>
    <row r="606" spans="3:3" x14ac:dyDescent="0.25">
      <c r="C606" t="s">
        <v>636</v>
      </c>
    </row>
    <row r="607" spans="3:3" x14ac:dyDescent="0.25">
      <c r="C607" t="s">
        <v>637</v>
      </c>
    </row>
    <row r="608" spans="3:3" x14ac:dyDescent="0.25">
      <c r="C608" t="s">
        <v>638</v>
      </c>
    </row>
    <row r="609" spans="3:3" x14ac:dyDescent="0.25">
      <c r="C609" t="s">
        <v>639</v>
      </c>
    </row>
    <row r="610" spans="3:3" x14ac:dyDescent="0.25">
      <c r="C610" t="s">
        <v>640</v>
      </c>
    </row>
    <row r="611" spans="3:3" x14ac:dyDescent="0.25">
      <c r="C611" t="s">
        <v>641</v>
      </c>
    </row>
    <row r="612" spans="3:3" x14ac:dyDescent="0.25">
      <c r="C612" t="s">
        <v>642</v>
      </c>
    </row>
    <row r="613" spans="3:3" x14ac:dyDescent="0.25">
      <c r="C613" t="s">
        <v>66</v>
      </c>
    </row>
    <row r="614" spans="3:3" x14ac:dyDescent="0.25">
      <c r="C614" t="s">
        <v>66</v>
      </c>
    </row>
    <row r="615" spans="3:3" x14ac:dyDescent="0.25">
      <c r="C615" t="s">
        <v>66</v>
      </c>
    </row>
    <row r="616" spans="3:3" x14ac:dyDescent="0.25">
      <c r="C616" t="s">
        <v>643</v>
      </c>
    </row>
    <row r="617" spans="3:3" x14ac:dyDescent="0.25">
      <c r="C617" t="s">
        <v>644</v>
      </c>
    </row>
    <row r="618" spans="3:3" x14ac:dyDescent="0.25">
      <c r="C618" t="s">
        <v>645</v>
      </c>
    </row>
    <row r="619" spans="3:3" x14ac:dyDescent="0.25">
      <c r="C619" t="s">
        <v>646</v>
      </c>
    </row>
    <row r="620" spans="3:3" x14ac:dyDescent="0.25">
      <c r="C620" t="s">
        <v>647</v>
      </c>
    </row>
    <row r="621" spans="3:3" x14ac:dyDescent="0.25">
      <c r="C621" t="s">
        <v>648</v>
      </c>
    </row>
    <row r="622" spans="3:3" x14ac:dyDescent="0.25">
      <c r="C622" t="s">
        <v>649</v>
      </c>
    </row>
    <row r="623" spans="3:3" x14ac:dyDescent="0.25">
      <c r="C623" t="s">
        <v>650</v>
      </c>
    </row>
    <row r="624" spans="3:3" x14ac:dyDescent="0.25">
      <c r="C624" t="s">
        <v>651</v>
      </c>
    </row>
    <row r="625" spans="3:3" x14ac:dyDescent="0.25">
      <c r="C625" t="s">
        <v>652</v>
      </c>
    </row>
    <row r="626" spans="3:3" x14ac:dyDescent="0.25">
      <c r="C626" t="s">
        <v>653</v>
      </c>
    </row>
    <row r="627" spans="3:3" x14ac:dyDescent="0.25">
      <c r="C627" t="s">
        <v>654</v>
      </c>
    </row>
    <row r="628" spans="3:3" x14ac:dyDescent="0.25">
      <c r="C628" t="s">
        <v>655</v>
      </c>
    </row>
    <row r="629" spans="3:3" x14ac:dyDescent="0.25">
      <c r="C629" t="s">
        <v>656</v>
      </c>
    </row>
    <row r="630" spans="3:3" x14ac:dyDescent="0.25">
      <c r="C630" t="s">
        <v>657</v>
      </c>
    </row>
    <row r="631" spans="3:3" x14ac:dyDescent="0.25">
      <c r="C631" t="s">
        <v>658</v>
      </c>
    </row>
    <row r="632" spans="3:3" x14ac:dyDescent="0.25">
      <c r="C632" t="s">
        <v>659</v>
      </c>
    </row>
    <row r="633" spans="3:3" x14ac:dyDescent="0.25">
      <c r="C633" t="s">
        <v>660</v>
      </c>
    </row>
    <row r="634" spans="3:3" x14ac:dyDescent="0.25">
      <c r="C634" t="s">
        <v>661</v>
      </c>
    </row>
    <row r="635" spans="3:3" x14ac:dyDescent="0.25">
      <c r="C635" t="s">
        <v>662</v>
      </c>
    </row>
    <row r="636" spans="3:3" x14ac:dyDescent="0.25">
      <c r="C636" t="s">
        <v>663</v>
      </c>
    </row>
    <row r="637" spans="3:3" x14ac:dyDescent="0.25">
      <c r="C637" t="s">
        <v>664</v>
      </c>
    </row>
    <row r="638" spans="3:3" x14ac:dyDescent="0.25">
      <c r="C638" t="s">
        <v>665</v>
      </c>
    </row>
    <row r="639" spans="3:3" x14ac:dyDescent="0.25">
      <c r="C639" t="s">
        <v>666</v>
      </c>
    </row>
    <row r="640" spans="3:3" x14ac:dyDescent="0.25">
      <c r="C640" t="s">
        <v>667</v>
      </c>
    </row>
    <row r="641" spans="3:3" x14ac:dyDescent="0.25">
      <c r="C641" t="s">
        <v>668</v>
      </c>
    </row>
    <row r="642" spans="3:3" x14ac:dyDescent="0.25">
      <c r="C642" t="s">
        <v>669</v>
      </c>
    </row>
    <row r="643" spans="3:3" x14ac:dyDescent="0.25">
      <c r="C643" t="s">
        <v>670</v>
      </c>
    </row>
    <row r="644" spans="3:3" x14ac:dyDescent="0.25">
      <c r="C644" t="s">
        <v>671</v>
      </c>
    </row>
    <row r="645" spans="3:3" x14ac:dyDescent="0.25">
      <c r="C645" t="s">
        <v>672</v>
      </c>
    </row>
    <row r="646" spans="3:3" x14ac:dyDescent="0.25">
      <c r="C646" t="s">
        <v>673</v>
      </c>
    </row>
    <row r="647" spans="3:3" x14ac:dyDescent="0.25">
      <c r="C647" t="s">
        <v>674</v>
      </c>
    </row>
    <row r="648" spans="3:3" x14ac:dyDescent="0.25">
      <c r="C648" t="s">
        <v>675</v>
      </c>
    </row>
    <row r="649" spans="3:3" x14ac:dyDescent="0.25">
      <c r="C649" t="s">
        <v>676</v>
      </c>
    </row>
    <row r="650" spans="3:3" x14ac:dyDescent="0.25">
      <c r="C650" t="s">
        <v>677</v>
      </c>
    </row>
    <row r="651" spans="3:3" x14ac:dyDescent="0.25">
      <c r="C651" t="s">
        <v>678</v>
      </c>
    </row>
    <row r="652" spans="3:3" x14ac:dyDescent="0.25">
      <c r="C652" t="s">
        <v>679</v>
      </c>
    </row>
    <row r="653" spans="3:3" x14ac:dyDescent="0.25">
      <c r="C653" t="s">
        <v>680</v>
      </c>
    </row>
    <row r="654" spans="3:3" x14ac:dyDescent="0.25">
      <c r="C654" t="s">
        <v>681</v>
      </c>
    </row>
    <row r="655" spans="3:3" x14ac:dyDescent="0.25">
      <c r="C655" t="s">
        <v>682</v>
      </c>
    </row>
    <row r="656" spans="3:3" x14ac:dyDescent="0.25">
      <c r="C656" t="s">
        <v>682</v>
      </c>
    </row>
    <row r="657" spans="3:3" x14ac:dyDescent="0.25">
      <c r="C657" t="s">
        <v>683</v>
      </c>
    </row>
    <row r="658" spans="3:3" x14ac:dyDescent="0.25">
      <c r="C658" t="s">
        <v>684</v>
      </c>
    </row>
    <row r="659" spans="3:3" x14ac:dyDescent="0.25">
      <c r="C659" t="s">
        <v>685</v>
      </c>
    </row>
    <row r="660" spans="3:3" x14ac:dyDescent="0.25">
      <c r="C660" t="s">
        <v>686</v>
      </c>
    </row>
    <row r="661" spans="3:3" x14ac:dyDescent="0.25">
      <c r="C661" t="s">
        <v>687</v>
      </c>
    </row>
    <row r="662" spans="3:3" x14ac:dyDescent="0.25">
      <c r="C662" t="s">
        <v>688</v>
      </c>
    </row>
    <row r="663" spans="3:3" x14ac:dyDescent="0.25">
      <c r="C663" t="s">
        <v>689</v>
      </c>
    </row>
    <row r="664" spans="3:3" x14ac:dyDescent="0.25">
      <c r="C664" t="s">
        <v>689</v>
      </c>
    </row>
    <row r="665" spans="3:3" x14ac:dyDescent="0.25">
      <c r="C665" t="s">
        <v>690</v>
      </c>
    </row>
    <row r="666" spans="3:3" x14ac:dyDescent="0.25">
      <c r="C666" t="s">
        <v>691</v>
      </c>
    </row>
    <row r="667" spans="3:3" x14ac:dyDescent="0.25">
      <c r="C667" t="s">
        <v>692</v>
      </c>
    </row>
    <row r="668" spans="3:3" x14ac:dyDescent="0.25">
      <c r="C668" t="s">
        <v>693</v>
      </c>
    </row>
    <row r="669" spans="3:3" x14ac:dyDescent="0.25">
      <c r="C669" t="s">
        <v>694</v>
      </c>
    </row>
    <row r="670" spans="3:3" x14ac:dyDescent="0.25">
      <c r="C670" t="s">
        <v>695</v>
      </c>
    </row>
    <row r="671" spans="3:3" x14ac:dyDescent="0.25">
      <c r="C671" t="s">
        <v>696</v>
      </c>
    </row>
    <row r="672" spans="3:3" x14ac:dyDescent="0.25">
      <c r="C672" t="s">
        <v>697</v>
      </c>
    </row>
    <row r="673" spans="3:3" x14ac:dyDescent="0.25">
      <c r="C673" t="s">
        <v>698</v>
      </c>
    </row>
    <row r="674" spans="3:3" x14ac:dyDescent="0.25">
      <c r="C674" t="s">
        <v>699</v>
      </c>
    </row>
    <row r="675" spans="3:3" x14ac:dyDescent="0.25">
      <c r="C675" t="s">
        <v>700</v>
      </c>
    </row>
    <row r="676" spans="3:3" x14ac:dyDescent="0.25">
      <c r="C676" t="s">
        <v>701</v>
      </c>
    </row>
    <row r="677" spans="3:3" x14ac:dyDescent="0.25">
      <c r="C677" t="s">
        <v>702</v>
      </c>
    </row>
    <row r="678" spans="3:3" x14ac:dyDescent="0.25">
      <c r="C678" t="s">
        <v>703</v>
      </c>
    </row>
    <row r="679" spans="3:3" x14ac:dyDescent="0.25">
      <c r="C679" t="s">
        <v>704</v>
      </c>
    </row>
    <row r="680" spans="3:3" x14ac:dyDescent="0.25">
      <c r="C680" t="s">
        <v>705</v>
      </c>
    </row>
    <row r="681" spans="3:3" x14ac:dyDescent="0.25">
      <c r="C681" t="s">
        <v>706</v>
      </c>
    </row>
    <row r="682" spans="3:3" x14ac:dyDescent="0.25">
      <c r="C682" t="s">
        <v>707</v>
      </c>
    </row>
    <row r="683" spans="3:3" x14ac:dyDescent="0.25">
      <c r="C683" t="s">
        <v>708</v>
      </c>
    </row>
    <row r="684" spans="3:3" x14ac:dyDescent="0.25">
      <c r="C684" t="s">
        <v>709</v>
      </c>
    </row>
    <row r="685" spans="3:3" x14ac:dyDescent="0.25">
      <c r="C685" t="s">
        <v>710</v>
      </c>
    </row>
    <row r="686" spans="3:3" x14ac:dyDescent="0.25">
      <c r="C686" t="s">
        <v>711</v>
      </c>
    </row>
    <row r="687" spans="3:3" x14ac:dyDescent="0.25">
      <c r="C687" t="s">
        <v>712</v>
      </c>
    </row>
    <row r="688" spans="3:3" x14ac:dyDescent="0.25">
      <c r="C688" t="s">
        <v>713</v>
      </c>
    </row>
    <row r="689" spans="3:3" x14ac:dyDescent="0.25">
      <c r="C689" t="s">
        <v>714</v>
      </c>
    </row>
    <row r="690" spans="3:3" x14ac:dyDescent="0.25">
      <c r="C690" t="s">
        <v>715</v>
      </c>
    </row>
    <row r="691" spans="3:3" x14ac:dyDescent="0.25">
      <c r="C691" t="s">
        <v>716</v>
      </c>
    </row>
    <row r="692" spans="3:3" x14ac:dyDescent="0.25">
      <c r="C692" t="s">
        <v>717</v>
      </c>
    </row>
    <row r="693" spans="3:3" x14ac:dyDescent="0.25">
      <c r="C693" t="s">
        <v>718</v>
      </c>
    </row>
    <row r="694" spans="3:3" x14ac:dyDescent="0.25">
      <c r="C694" t="s">
        <v>719</v>
      </c>
    </row>
    <row r="695" spans="3:3" x14ac:dyDescent="0.25">
      <c r="C695" t="s">
        <v>720</v>
      </c>
    </row>
    <row r="696" spans="3:3" x14ac:dyDescent="0.25">
      <c r="C696" t="s">
        <v>721</v>
      </c>
    </row>
    <row r="697" spans="3:3" x14ac:dyDescent="0.25">
      <c r="C697" t="s">
        <v>722</v>
      </c>
    </row>
    <row r="698" spans="3:3" x14ac:dyDescent="0.25">
      <c r="C698" t="s">
        <v>723</v>
      </c>
    </row>
    <row r="699" spans="3:3" x14ac:dyDescent="0.25">
      <c r="C699" t="s">
        <v>724</v>
      </c>
    </row>
    <row r="700" spans="3:3" x14ac:dyDescent="0.25">
      <c r="C700" t="s">
        <v>725</v>
      </c>
    </row>
    <row r="701" spans="3:3" x14ac:dyDescent="0.25">
      <c r="C701" t="s">
        <v>726</v>
      </c>
    </row>
    <row r="702" spans="3:3" x14ac:dyDescent="0.25">
      <c r="C702" t="s">
        <v>727</v>
      </c>
    </row>
    <row r="703" spans="3:3" x14ac:dyDescent="0.25">
      <c r="C703" t="s">
        <v>728</v>
      </c>
    </row>
    <row r="704" spans="3:3" x14ac:dyDescent="0.25">
      <c r="C704" t="s">
        <v>729</v>
      </c>
    </row>
    <row r="705" spans="3:3" x14ac:dyDescent="0.25">
      <c r="C705" t="s">
        <v>730</v>
      </c>
    </row>
    <row r="706" spans="3:3" x14ac:dyDescent="0.25">
      <c r="C706" t="s">
        <v>731</v>
      </c>
    </row>
    <row r="707" spans="3:3" x14ac:dyDescent="0.25">
      <c r="C707" t="s">
        <v>732</v>
      </c>
    </row>
    <row r="708" spans="3:3" x14ac:dyDescent="0.25">
      <c r="C708" t="s">
        <v>733</v>
      </c>
    </row>
    <row r="709" spans="3:3" x14ac:dyDescent="0.25">
      <c r="C709" t="s">
        <v>734</v>
      </c>
    </row>
    <row r="710" spans="3:3" x14ac:dyDescent="0.25">
      <c r="C710" t="s">
        <v>735</v>
      </c>
    </row>
    <row r="711" spans="3:3" x14ac:dyDescent="0.25">
      <c r="C711" t="s">
        <v>736</v>
      </c>
    </row>
    <row r="712" spans="3:3" x14ac:dyDescent="0.25">
      <c r="C712" t="s">
        <v>737</v>
      </c>
    </row>
    <row r="713" spans="3:3" x14ac:dyDescent="0.25">
      <c r="C713" t="s">
        <v>738</v>
      </c>
    </row>
    <row r="714" spans="3:3" x14ac:dyDescent="0.25">
      <c r="C714" t="s">
        <v>739</v>
      </c>
    </row>
    <row r="715" spans="3:3" x14ac:dyDescent="0.25">
      <c r="C715" t="s">
        <v>740</v>
      </c>
    </row>
    <row r="716" spans="3:3" x14ac:dyDescent="0.25">
      <c r="C716" t="s">
        <v>741</v>
      </c>
    </row>
    <row r="717" spans="3:3" x14ac:dyDescent="0.25">
      <c r="C717" t="s">
        <v>742</v>
      </c>
    </row>
    <row r="718" spans="3:3" x14ac:dyDescent="0.25">
      <c r="C718" t="s">
        <v>742</v>
      </c>
    </row>
    <row r="719" spans="3:3" x14ac:dyDescent="0.25">
      <c r="C719" t="s">
        <v>743</v>
      </c>
    </row>
    <row r="720" spans="3:3" x14ac:dyDescent="0.25">
      <c r="C720" t="s">
        <v>744</v>
      </c>
    </row>
    <row r="721" spans="3:3" x14ac:dyDescent="0.25">
      <c r="C721" t="s">
        <v>745</v>
      </c>
    </row>
    <row r="722" spans="3:3" x14ac:dyDescent="0.25">
      <c r="C722" t="s">
        <v>746</v>
      </c>
    </row>
    <row r="723" spans="3:3" x14ac:dyDescent="0.25">
      <c r="C723" t="s">
        <v>747</v>
      </c>
    </row>
    <row r="724" spans="3:3" x14ac:dyDescent="0.25">
      <c r="C724" t="s">
        <v>748</v>
      </c>
    </row>
    <row r="725" spans="3:3" x14ac:dyDescent="0.25">
      <c r="C725" t="s">
        <v>749</v>
      </c>
    </row>
    <row r="726" spans="3:3" x14ac:dyDescent="0.25">
      <c r="C726" t="s">
        <v>750</v>
      </c>
    </row>
    <row r="727" spans="3:3" x14ac:dyDescent="0.25">
      <c r="C727" t="s">
        <v>751</v>
      </c>
    </row>
    <row r="728" spans="3:3" x14ac:dyDescent="0.25">
      <c r="C728" t="s">
        <v>752</v>
      </c>
    </row>
    <row r="729" spans="3:3" x14ac:dyDescent="0.25">
      <c r="C729" t="s">
        <v>753</v>
      </c>
    </row>
    <row r="730" spans="3:3" x14ac:dyDescent="0.25">
      <c r="C730" t="s">
        <v>754</v>
      </c>
    </row>
    <row r="731" spans="3:3" x14ac:dyDescent="0.25">
      <c r="C731" t="s">
        <v>755</v>
      </c>
    </row>
    <row r="732" spans="3:3" x14ac:dyDescent="0.25">
      <c r="C732" t="s">
        <v>756</v>
      </c>
    </row>
    <row r="733" spans="3:3" x14ac:dyDescent="0.25">
      <c r="C733" t="s">
        <v>757</v>
      </c>
    </row>
    <row r="734" spans="3:3" x14ac:dyDescent="0.25">
      <c r="C734" t="s">
        <v>757</v>
      </c>
    </row>
    <row r="735" spans="3:3" x14ac:dyDescent="0.25">
      <c r="C735" t="s">
        <v>758</v>
      </c>
    </row>
    <row r="736" spans="3:3" x14ac:dyDescent="0.25">
      <c r="C736" t="s">
        <v>759</v>
      </c>
    </row>
    <row r="737" spans="3:3" x14ac:dyDescent="0.25">
      <c r="C737" t="s">
        <v>760</v>
      </c>
    </row>
    <row r="738" spans="3:3" x14ac:dyDescent="0.25">
      <c r="C738" t="s">
        <v>761</v>
      </c>
    </row>
    <row r="739" spans="3:3" x14ac:dyDescent="0.25">
      <c r="C739" t="s">
        <v>762</v>
      </c>
    </row>
    <row r="740" spans="3:3" x14ac:dyDescent="0.25">
      <c r="C740" t="s">
        <v>763</v>
      </c>
    </row>
    <row r="741" spans="3:3" x14ac:dyDescent="0.25">
      <c r="C741" t="s">
        <v>764</v>
      </c>
    </row>
    <row r="742" spans="3:3" x14ac:dyDescent="0.25">
      <c r="C742" t="s">
        <v>765</v>
      </c>
    </row>
    <row r="743" spans="3:3" x14ac:dyDescent="0.25">
      <c r="C743" t="s">
        <v>766</v>
      </c>
    </row>
    <row r="744" spans="3:3" x14ac:dyDescent="0.25">
      <c r="C744" t="s">
        <v>767</v>
      </c>
    </row>
    <row r="745" spans="3:3" x14ac:dyDescent="0.25">
      <c r="C745" t="s">
        <v>768</v>
      </c>
    </row>
    <row r="746" spans="3:3" x14ac:dyDescent="0.25">
      <c r="C746" t="s">
        <v>768</v>
      </c>
    </row>
    <row r="747" spans="3:3" x14ac:dyDescent="0.25">
      <c r="C747" t="s">
        <v>769</v>
      </c>
    </row>
    <row r="748" spans="3:3" x14ac:dyDescent="0.25">
      <c r="C748" t="s">
        <v>770</v>
      </c>
    </row>
    <row r="749" spans="3:3" x14ac:dyDescent="0.25">
      <c r="C749" t="s">
        <v>771</v>
      </c>
    </row>
    <row r="750" spans="3:3" x14ac:dyDescent="0.25">
      <c r="C750" t="s">
        <v>771</v>
      </c>
    </row>
    <row r="751" spans="3:3" x14ac:dyDescent="0.25">
      <c r="C751" t="s">
        <v>772</v>
      </c>
    </row>
    <row r="752" spans="3:3" x14ac:dyDescent="0.25">
      <c r="C752" t="s">
        <v>773</v>
      </c>
    </row>
    <row r="753" spans="3:3" x14ac:dyDescent="0.25">
      <c r="C753" t="s">
        <v>774</v>
      </c>
    </row>
    <row r="754" spans="3:3" x14ac:dyDescent="0.25">
      <c r="C754" t="s">
        <v>775</v>
      </c>
    </row>
    <row r="755" spans="3:3" x14ac:dyDescent="0.25">
      <c r="C755" t="s">
        <v>776</v>
      </c>
    </row>
    <row r="756" spans="3:3" x14ac:dyDescent="0.25">
      <c r="C756" t="s">
        <v>777</v>
      </c>
    </row>
    <row r="757" spans="3:3" x14ac:dyDescent="0.25">
      <c r="C757" t="s">
        <v>778</v>
      </c>
    </row>
    <row r="758" spans="3:3" x14ac:dyDescent="0.25">
      <c r="C758" t="s">
        <v>779</v>
      </c>
    </row>
    <row r="759" spans="3:3" x14ac:dyDescent="0.25">
      <c r="C759" t="s">
        <v>780</v>
      </c>
    </row>
    <row r="760" spans="3:3" x14ac:dyDescent="0.25">
      <c r="C760" t="s">
        <v>781</v>
      </c>
    </row>
    <row r="761" spans="3:3" x14ac:dyDescent="0.25">
      <c r="C761" t="s">
        <v>782</v>
      </c>
    </row>
    <row r="762" spans="3:3" x14ac:dyDescent="0.25">
      <c r="C762" t="s">
        <v>783</v>
      </c>
    </row>
    <row r="763" spans="3:3" x14ac:dyDescent="0.25">
      <c r="C763" t="s">
        <v>784</v>
      </c>
    </row>
    <row r="764" spans="3:3" x14ac:dyDescent="0.25">
      <c r="C764" t="s">
        <v>785</v>
      </c>
    </row>
    <row r="765" spans="3:3" x14ac:dyDescent="0.25">
      <c r="C765" t="s">
        <v>786</v>
      </c>
    </row>
    <row r="766" spans="3:3" x14ac:dyDescent="0.25">
      <c r="C766" t="s">
        <v>787</v>
      </c>
    </row>
    <row r="767" spans="3:3" x14ac:dyDescent="0.25">
      <c r="C767" t="s">
        <v>788</v>
      </c>
    </row>
    <row r="768" spans="3:3" x14ac:dyDescent="0.25">
      <c r="C768" t="s">
        <v>789</v>
      </c>
    </row>
    <row r="769" spans="3:3" x14ac:dyDescent="0.25">
      <c r="C769" t="s">
        <v>790</v>
      </c>
    </row>
    <row r="770" spans="3:3" x14ac:dyDescent="0.25">
      <c r="C770" t="s">
        <v>791</v>
      </c>
    </row>
    <row r="771" spans="3:3" x14ac:dyDescent="0.25">
      <c r="C771" t="s">
        <v>792</v>
      </c>
    </row>
    <row r="772" spans="3:3" x14ac:dyDescent="0.25">
      <c r="C772" t="s">
        <v>793</v>
      </c>
    </row>
    <row r="773" spans="3:3" x14ac:dyDescent="0.25">
      <c r="C773" t="s">
        <v>794</v>
      </c>
    </row>
    <row r="774" spans="3:3" x14ac:dyDescent="0.25">
      <c r="C774" t="s">
        <v>795</v>
      </c>
    </row>
    <row r="775" spans="3:3" x14ac:dyDescent="0.25">
      <c r="C775" t="s">
        <v>795</v>
      </c>
    </row>
    <row r="776" spans="3:3" x14ac:dyDescent="0.25">
      <c r="C776" t="s">
        <v>796</v>
      </c>
    </row>
    <row r="777" spans="3:3" x14ac:dyDescent="0.25">
      <c r="C777" t="s">
        <v>797</v>
      </c>
    </row>
    <row r="778" spans="3:3" x14ac:dyDescent="0.25">
      <c r="C778" t="s">
        <v>797</v>
      </c>
    </row>
    <row r="779" spans="3:3" x14ac:dyDescent="0.25">
      <c r="C779" t="s">
        <v>798</v>
      </c>
    </row>
    <row r="780" spans="3:3" x14ac:dyDescent="0.25">
      <c r="C780" t="s">
        <v>799</v>
      </c>
    </row>
    <row r="781" spans="3:3" x14ac:dyDescent="0.25">
      <c r="C781" t="s">
        <v>800</v>
      </c>
    </row>
    <row r="782" spans="3:3" x14ac:dyDescent="0.25">
      <c r="C782" t="s">
        <v>801</v>
      </c>
    </row>
    <row r="783" spans="3:3" x14ac:dyDescent="0.25">
      <c r="C783" t="s">
        <v>802</v>
      </c>
    </row>
    <row r="784" spans="3:3" x14ac:dyDescent="0.25">
      <c r="C784" t="s">
        <v>803</v>
      </c>
    </row>
    <row r="785" spans="3:3" x14ac:dyDescent="0.25">
      <c r="C785" t="s">
        <v>804</v>
      </c>
    </row>
    <row r="786" spans="3:3" x14ac:dyDescent="0.25">
      <c r="C786" t="s">
        <v>805</v>
      </c>
    </row>
    <row r="787" spans="3:3" x14ac:dyDescent="0.25">
      <c r="C787" t="s">
        <v>806</v>
      </c>
    </row>
    <row r="788" spans="3:3" x14ac:dyDescent="0.25">
      <c r="C788" t="s">
        <v>806</v>
      </c>
    </row>
    <row r="789" spans="3:3" x14ac:dyDescent="0.25">
      <c r="C789" t="s">
        <v>807</v>
      </c>
    </row>
    <row r="790" spans="3:3" x14ac:dyDescent="0.25">
      <c r="C790" t="s">
        <v>807</v>
      </c>
    </row>
    <row r="791" spans="3:3" x14ac:dyDescent="0.25">
      <c r="C791" t="s">
        <v>69</v>
      </c>
    </row>
    <row r="792" spans="3:3" x14ac:dyDescent="0.25">
      <c r="C792" t="s">
        <v>808</v>
      </c>
    </row>
    <row r="793" spans="3:3" x14ac:dyDescent="0.25">
      <c r="C793" t="s">
        <v>809</v>
      </c>
    </row>
    <row r="794" spans="3:3" x14ac:dyDescent="0.25">
      <c r="C794" t="s">
        <v>810</v>
      </c>
    </row>
    <row r="795" spans="3:3" x14ac:dyDescent="0.25">
      <c r="C795" t="s">
        <v>811</v>
      </c>
    </row>
    <row r="796" spans="3:3" x14ac:dyDescent="0.25">
      <c r="C796" t="s">
        <v>812</v>
      </c>
    </row>
    <row r="797" spans="3:3" x14ac:dyDescent="0.25">
      <c r="C797" t="s">
        <v>813</v>
      </c>
    </row>
    <row r="798" spans="3:3" x14ac:dyDescent="0.25">
      <c r="C798" t="s">
        <v>814</v>
      </c>
    </row>
    <row r="799" spans="3:3" x14ac:dyDescent="0.25">
      <c r="C799" t="s">
        <v>815</v>
      </c>
    </row>
    <row r="800" spans="3:3" x14ac:dyDescent="0.25">
      <c r="C800" t="s">
        <v>816</v>
      </c>
    </row>
    <row r="801" spans="3:3" x14ac:dyDescent="0.25">
      <c r="C801" t="s">
        <v>817</v>
      </c>
    </row>
    <row r="802" spans="3:3" x14ac:dyDescent="0.25">
      <c r="C802" t="s">
        <v>817</v>
      </c>
    </row>
    <row r="803" spans="3:3" x14ac:dyDescent="0.25">
      <c r="C803" t="s">
        <v>817</v>
      </c>
    </row>
    <row r="804" spans="3:3" x14ac:dyDescent="0.25">
      <c r="C804" t="s">
        <v>818</v>
      </c>
    </row>
    <row r="805" spans="3:3" x14ac:dyDescent="0.25">
      <c r="C805" t="s">
        <v>819</v>
      </c>
    </row>
    <row r="806" spans="3:3" x14ac:dyDescent="0.25">
      <c r="C806" t="s">
        <v>820</v>
      </c>
    </row>
    <row r="807" spans="3:3" x14ac:dyDescent="0.25">
      <c r="C807" t="s">
        <v>821</v>
      </c>
    </row>
    <row r="808" spans="3:3" x14ac:dyDescent="0.25">
      <c r="C808" t="s">
        <v>822</v>
      </c>
    </row>
    <row r="809" spans="3:3" x14ac:dyDescent="0.25">
      <c r="C809" t="s">
        <v>823</v>
      </c>
    </row>
    <row r="810" spans="3:3" x14ac:dyDescent="0.25">
      <c r="C810" t="s">
        <v>824</v>
      </c>
    </row>
    <row r="811" spans="3:3" x14ac:dyDescent="0.25">
      <c r="C811" t="s">
        <v>825</v>
      </c>
    </row>
    <row r="812" spans="3:3" x14ac:dyDescent="0.25">
      <c r="C812" t="s">
        <v>825</v>
      </c>
    </row>
    <row r="813" spans="3:3" x14ac:dyDescent="0.25">
      <c r="C813" t="s">
        <v>826</v>
      </c>
    </row>
    <row r="814" spans="3:3" x14ac:dyDescent="0.25">
      <c r="C814" t="s">
        <v>827</v>
      </c>
    </row>
    <row r="815" spans="3:3" x14ac:dyDescent="0.25">
      <c r="C815" t="s">
        <v>828</v>
      </c>
    </row>
    <row r="816" spans="3:3" x14ac:dyDescent="0.25">
      <c r="C816" t="s">
        <v>829</v>
      </c>
    </row>
    <row r="817" spans="3:3" x14ac:dyDescent="0.25">
      <c r="C817" t="s">
        <v>830</v>
      </c>
    </row>
    <row r="818" spans="3:3" x14ac:dyDescent="0.25">
      <c r="C818" t="s">
        <v>831</v>
      </c>
    </row>
    <row r="819" spans="3:3" x14ac:dyDescent="0.25">
      <c r="C819" t="s">
        <v>832</v>
      </c>
    </row>
    <row r="820" spans="3:3" x14ac:dyDescent="0.25">
      <c r="C820" t="s">
        <v>833</v>
      </c>
    </row>
    <row r="821" spans="3:3" x14ac:dyDescent="0.25">
      <c r="C821" t="s">
        <v>834</v>
      </c>
    </row>
    <row r="822" spans="3:3" x14ac:dyDescent="0.25">
      <c r="C822" t="s">
        <v>835</v>
      </c>
    </row>
    <row r="823" spans="3:3" x14ac:dyDescent="0.25">
      <c r="C823" t="s">
        <v>836</v>
      </c>
    </row>
    <row r="824" spans="3:3" x14ac:dyDescent="0.25">
      <c r="C824" t="s">
        <v>836</v>
      </c>
    </row>
    <row r="825" spans="3:3" x14ac:dyDescent="0.25">
      <c r="C825" t="s">
        <v>837</v>
      </c>
    </row>
    <row r="826" spans="3:3" x14ac:dyDescent="0.25">
      <c r="C826" t="s">
        <v>838</v>
      </c>
    </row>
    <row r="827" spans="3:3" x14ac:dyDescent="0.25">
      <c r="C827" t="s">
        <v>839</v>
      </c>
    </row>
    <row r="828" spans="3:3" x14ac:dyDescent="0.25">
      <c r="C828" t="s">
        <v>840</v>
      </c>
    </row>
    <row r="829" spans="3:3" x14ac:dyDescent="0.25">
      <c r="C829" t="s">
        <v>841</v>
      </c>
    </row>
    <row r="830" spans="3:3" x14ac:dyDescent="0.25">
      <c r="C830" t="s">
        <v>842</v>
      </c>
    </row>
    <row r="831" spans="3:3" x14ac:dyDescent="0.25">
      <c r="C831" t="s">
        <v>843</v>
      </c>
    </row>
    <row r="832" spans="3:3" x14ac:dyDescent="0.25">
      <c r="C832" t="s">
        <v>844</v>
      </c>
    </row>
    <row r="833" spans="3:3" x14ac:dyDescent="0.25">
      <c r="C833" t="s">
        <v>845</v>
      </c>
    </row>
    <row r="834" spans="3:3" x14ac:dyDescent="0.25">
      <c r="C834" t="s">
        <v>845</v>
      </c>
    </row>
    <row r="835" spans="3:3" x14ac:dyDescent="0.25">
      <c r="C835" t="s">
        <v>846</v>
      </c>
    </row>
    <row r="836" spans="3:3" x14ac:dyDescent="0.25">
      <c r="C836" t="s">
        <v>847</v>
      </c>
    </row>
    <row r="837" spans="3:3" x14ac:dyDescent="0.25">
      <c r="C837" t="s">
        <v>848</v>
      </c>
    </row>
    <row r="838" spans="3:3" x14ac:dyDescent="0.25">
      <c r="C838" t="s">
        <v>848</v>
      </c>
    </row>
    <row r="839" spans="3:3" x14ac:dyDescent="0.25">
      <c r="C839" t="s">
        <v>849</v>
      </c>
    </row>
    <row r="840" spans="3:3" x14ac:dyDescent="0.25">
      <c r="C840" t="s">
        <v>850</v>
      </c>
    </row>
    <row r="841" spans="3:3" x14ac:dyDescent="0.25">
      <c r="C841" t="s">
        <v>850</v>
      </c>
    </row>
    <row r="842" spans="3:3" x14ac:dyDescent="0.25">
      <c r="C842" t="s">
        <v>851</v>
      </c>
    </row>
    <row r="843" spans="3:3" x14ac:dyDescent="0.25">
      <c r="C843" t="s">
        <v>852</v>
      </c>
    </row>
    <row r="844" spans="3:3" x14ac:dyDescent="0.25">
      <c r="C844" t="s">
        <v>853</v>
      </c>
    </row>
    <row r="845" spans="3:3" x14ac:dyDescent="0.25">
      <c r="C845" t="s">
        <v>854</v>
      </c>
    </row>
    <row r="846" spans="3:3" x14ac:dyDescent="0.25">
      <c r="C846" t="s">
        <v>855</v>
      </c>
    </row>
    <row r="847" spans="3:3" x14ac:dyDescent="0.25">
      <c r="C847" t="s">
        <v>856</v>
      </c>
    </row>
    <row r="848" spans="3:3" x14ac:dyDescent="0.25">
      <c r="C848" t="s">
        <v>857</v>
      </c>
    </row>
    <row r="849" spans="3:3" x14ac:dyDescent="0.25">
      <c r="C849" t="s">
        <v>857</v>
      </c>
    </row>
    <row r="850" spans="3:3" x14ac:dyDescent="0.25">
      <c r="C850" t="s">
        <v>857</v>
      </c>
    </row>
    <row r="851" spans="3:3" x14ac:dyDescent="0.25">
      <c r="C851" t="s">
        <v>858</v>
      </c>
    </row>
    <row r="852" spans="3:3" x14ac:dyDescent="0.25">
      <c r="C852" t="s">
        <v>859</v>
      </c>
    </row>
    <row r="853" spans="3:3" x14ac:dyDescent="0.25">
      <c r="C853" t="s">
        <v>860</v>
      </c>
    </row>
    <row r="854" spans="3:3" x14ac:dyDescent="0.25">
      <c r="C854" t="s">
        <v>861</v>
      </c>
    </row>
    <row r="855" spans="3:3" x14ac:dyDescent="0.25">
      <c r="C855" t="s">
        <v>862</v>
      </c>
    </row>
    <row r="856" spans="3:3" x14ac:dyDescent="0.25">
      <c r="C856" t="s">
        <v>863</v>
      </c>
    </row>
    <row r="857" spans="3:3" x14ac:dyDescent="0.25">
      <c r="C857" t="s">
        <v>864</v>
      </c>
    </row>
    <row r="858" spans="3:3" x14ac:dyDescent="0.25">
      <c r="C858" t="s">
        <v>865</v>
      </c>
    </row>
    <row r="859" spans="3:3" x14ac:dyDescent="0.25">
      <c r="C859" t="s">
        <v>866</v>
      </c>
    </row>
    <row r="860" spans="3:3" x14ac:dyDescent="0.25">
      <c r="C860" t="s">
        <v>867</v>
      </c>
    </row>
    <row r="861" spans="3:3" x14ac:dyDescent="0.25">
      <c r="C861" t="s">
        <v>868</v>
      </c>
    </row>
    <row r="862" spans="3:3" x14ac:dyDescent="0.25">
      <c r="C862" t="s">
        <v>869</v>
      </c>
    </row>
    <row r="863" spans="3:3" x14ac:dyDescent="0.25">
      <c r="C863" t="s">
        <v>870</v>
      </c>
    </row>
    <row r="864" spans="3:3" x14ac:dyDescent="0.25">
      <c r="C864" t="s">
        <v>871</v>
      </c>
    </row>
    <row r="865" spans="3:3" x14ac:dyDescent="0.25">
      <c r="C865" t="s">
        <v>872</v>
      </c>
    </row>
    <row r="866" spans="3:3" x14ac:dyDescent="0.25">
      <c r="C866" t="s">
        <v>873</v>
      </c>
    </row>
    <row r="867" spans="3:3" x14ac:dyDescent="0.25">
      <c r="C867" t="s">
        <v>874</v>
      </c>
    </row>
    <row r="868" spans="3:3" x14ac:dyDescent="0.25">
      <c r="C868" t="s">
        <v>875</v>
      </c>
    </row>
    <row r="869" spans="3:3" x14ac:dyDescent="0.25">
      <c r="C869" t="s">
        <v>876</v>
      </c>
    </row>
    <row r="870" spans="3:3" x14ac:dyDescent="0.25">
      <c r="C870" t="s">
        <v>877</v>
      </c>
    </row>
    <row r="871" spans="3:3" x14ac:dyDescent="0.25">
      <c r="C871" t="s">
        <v>878</v>
      </c>
    </row>
    <row r="872" spans="3:3" x14ac:dyDescent="0.25">
      <c r="C872" t="s">
        <v>879</v>
      </c>
    </row>
    <row r="873" spans="3:3" x14ac:dyDescent="0.25">
      <c r="C873" t="s">
        <v>879</v>
      </c>
    </row>
    <row r="874" spans="3:3" x14ac:dyDescent="0.25">
      <c r="C874" t="s">
        <v>880</v>
      </c>
    </row>
    <row r="875" spans="3:3" x14ac:dyDescent="0.25">
      <c r="C875" t="s">
        <v>881</v>
      </c>
    </row>
    <row r="876" spans="3:3" x14ac:dyDescent="0.25">
      <c r="C876" t="s">
        <v>882</v>
      </c>
    </row>
    <row r="877" spans="3:3" x14ac:dyDescent="0.25">
      <c r="C877" t="s">
        <v>883</v>
      </c>
    </row>
    <row r="878" spans="3:3" x14ac:dyDescent="0.25">
      <c r="C878" t="s">
        <v>884</v>
      </c>
    </row>
    <row r="879" spans="3:3" x14ac:dyDescent="0.25">
      <c r="C879" t="s">
        <v>884</v>
      </c>
    </row>
    <row r="880" spans="3:3" x14ac:dyDescent="0.25">
      <c r="C880" t="s">
        <v>885</v>
      </c>
    </row>
    <row r="881" spans="3:3" x14ac:dyDescent="0.25">
      <c r="C881" t="s">
        <v>886</v>
      </c>
    </row>
    <row r="882" spans="3:3" x14ac:dyDescent="0.25">
      <c r="C882" t="s">
        <v>887</v>
      </c>
    </row>
    <row r="883" spans="3:3" x14ac:dyDescent="0.25">
      <c r="C883" t="s">
        <v>887</v>
      </c>
    </row>
    <row r="884" spans="3:3" x14ac:dyDescent="0.25">
      <c r="C884" t="s">
        <v>888</v>
      </c>
    </row>
    <row r="885" spans="3:3" x14ac:dyDescent="0.25">
      <c r="C885" t="s">
        <v>889</v>
      </c>
    </row>
    <row r="886" spans="3:3" x14ac:dyDescent="0.25">
      <c r="C886" t="s">
        <v>890</v>
      </c>
    </row>
    <row r="887" spans="3:3" x14ac:dyDescent="0.25">
      <c r="C887" t="s">
        <v>890</v>
      </c>
    </row>
    <row r="888" spans="3:3" x14ac:dyDescent="0.25">
      <c r="C888" t="s">
        <v>891</v>
      </c>
    </row>
    <row r="889" spans="3:3" x14ac:dyDescent="0.25">
      <c r="C889" t="s">
        <v>892</v>
      </c>
    </row>
    <row r="890" spans="3:3" x14ac:dyDescent="0.25">
      <c r="C890" t="s">
        <v>892</v>
      </c>
    </row>
    <row r="891" spans="3:3" x14ac:dyDescent="0.25">
      <c r="C891" t="s">
        <v>892</v>
      </c>
    </row>
    <row r="892" spans="3:3" x14ac:dyDescent="0.25">
      <c r="C892" t="s">
        <v>893</v>
      </c>
    </row>
    <row r="893" spans="3:3" x14ac:dyDescent="0.25">
      <c r="C893" t="s">
        <v>894</v>
      </c>
    </row>
    <row r="894" spans="3:3" x14ac:dyDescent="0.25">
      <c r="C894" t="s">
        <v>895</v>
      </c>
    </row>
    <row r="895" spans="3:3" x14ac:dyDescent="0.25">
      <c r="C895" t="s">
        <v>896</v>
      </c>
    </row>
    <row r="896" spans="3:3" x14ac:dyDescent="0.25">
      <c r="C896" t="s">
        <v>897</v>
      </c>
    </row>
    <row r="897" spans="3:3" x14ac:dyDescent="0.25">
      <c r="C897" t="s">
        <v>898</v>
      </c>
    </row>
    <row r="898" spans="3:3" x14ac:dyDescent="0.25">
      <c r="C898" t="s">
        <v>899</v>
      </c>
    </row>
    <row r="899" spans="3:3" x14ac:dyDescent="0.25">
      <c r="C899" t="s">
        <v>900</v>
      </c>
    </row>
    <row r="900" spans="3:3" x14ac:dyDescent="0.25">
      <c r="C900" t="s">
        <v>901</v>
      </c>
    </row>
    <row r="901" spans="3:3" x14ac:dyDescent="0.25">
      <c r="C901" t="s">
        <v>902</v>
      </c>
    </row>
    <row r="902" spans="3:3" x14ac:dyDescent="0.25">
      <c r="C902" t="s">
        <v>903</v>
      </c>
    </row>
    <row r="903" spans="3:3" x14ac:dyDescent="0.25">
      <c r="C903" t="s">
        <v>904</v>
      </c>
    </row>
    <row r="904" spans="3:3" x14ac:dyDescent="0.25">
      <c r="C904" t="s">
        <v>905</v>
      </c>
    </row>
    <row r="905" spans="3:3" x14ac:dyDescent="0.25">
      <c r="C905" t="s">
        <v>906</v>
      </c>
    </row>
    <row r="906" spans="3:3" x14ac:dyDescent="0.25">
      <c r="C906" t="s">
        <v>906</v>
      </c>
    </row>
    <row r="907" spans="3:3" x14ac:dyDescent="0.25">
      <c r="C907" t="s">
        <v>906</v>
      </c>
    </row>
    <row r="908" spans="3:3" x14ac:dyDescent="0.25">
      <c r="C908" t="s">
        <v>907</v>
      </c>
    </row>
    <row r="909" spans="3:3" x14ac:dyDescent="0.25">
      <c r="C909" t="s">
        <v>908</v>
      </c>
    </row>
    <row r="910" spans="3:3" x14ac:dyDescent="0.25">
      <c r="C910" t="s">
        <v>909</v>
      </c>
    </row>
    <row r="911" spans="3:3" x14ac:dyDescent="0.25">
      <c r="C911" t="s">
        <v>910</v>
      </c>
    </row>
    <row r="912" spans="3:3" x14ac:dyDescent="0.25">
      <c r="C912" t="s">
        <v>911</v>
      </c>
    </row>
    <row r="913" spans="3:3" x14ac:dyDescent="0.25">
      <c r="C913" t="s">
        <v>912</v>
      </c>
    </row>
    <row r="914" spans="3:3" x14ac:dyDescent="0.25">
      <c r="C914" t="s">
        <v>912</v>
      </c>
    </row>
    <row r="915" spans="3:3" x14ac:dyDescent="0.25">
      <c r="C915" t="s">
        <v>913</v>
      </c>
    </row>
    <row r="916" spans="3:3" x14ac:dyDescent="0.25">
      <c r="C916" t="s">
        <v>914</v>
      </c>
    </row>
    <row r="917" spans="3:3" x14ac:dyDescent="0.25">
      <c r="C917" t="s">
        <v>914</v>
      </c>
    </row>
    <row r="918" spans="3:3" x14ac:dyDescent="0.25">
      <c r="C918" t="s">
        <v>915</v>
      </c>
    </row>
    <row r="919" spans="3:3" x14ac:dyDescent="0.25">
      <c r="C919" t="s">
        <v>916</v>
      </c>
    </row>
    <row r="920" spans="3:3" x14ac:dyDescent="0.25">
      <c r="C920" t="s">
        <v>917</v>
      </c>
    </row>
    <row r="921" spans="3:3" x14ac:dyDescent="0.25">
      <c r="C921" t="s">
        <v>918</v>
      </c>
    </row>
    <row r="922" spans="3:3" x14ac:dyDescent="0.25">
      <c r="C922" t="s">
        <v>919</v>
      </c>
    </row>
    <row r="923" spans="3:3" x14ac:dyDescent="0.25">
      <c r="C923" t="s">
        <v>920</v>
      </c>
    </row>
    <row r="924" spans="3:3" x14ac:dyDescent="0.25">
      <c r="C924" t="s">
        <v>921</v>
      </c>
    </row>
    <row r="925" spans="3:3" x14ac:dyDescent="0.25">
      <c r="C925" t="s">
        <v>922</v>
      </c>
    </row>
    <row r="926" spans="3:3" x14ac:dyDescent="0.25">
      <c r="C926" t="s">
        <v>923</v>
      </c>
    </row>
    <row r="927" spans="3:3" x14ac:dyDescent="0.25">
      <c r="C927" t="s">
        <v>924</v>
      </c>
    </row>
    <row r="928" spans="3:3" x14ac:dyDescent="0.25">
      <c r="C928" t="s">
        <v>925</v>
      </c>
    </row>
    <row r="929" spans="3:3" x14ac:dyDescent="0.25">
      <c r="C929" t="s">
        <v>925</v>
      </c>
    </row>
    <row r="930" spans="3:3" x14ac:dyDescent="0.25">
      <c r="C930" t="s">
        <v>926</v>
      </c>
    </row>
    <row r="931" spans="3:3" x14ac:dyDescent="0.25">
      <c r="C931" t="s">
        <v>927</v>
      </c>
    </row>
    <row r="932" spans="3:3" x14ac:dyDescent="0.25">
      <c r="C932" t="s">
        <v>928</v>
      </c>
    </row>
    <row r="933" spans="3:3" x14ac:dyDescent="0.25">
      <c r="C933" t="s">
        <v>929</v>
      </c>
    </row>
    <row r="934" spans="3:3" x14ac:dyDescent="0.25">
      <c r="C934" t="s">
        <v>930</v>
      </c>
    </row>
    <row r="935" spans="3:3" x14ac:dyDescent="0.25">
      <c r="C935" t="s">
        <v>931</v>
      </c>
    </row>
    <row r="936" spans="3:3" x14ac:dyDescent="0.25">
      <c r="C936" t="s">
        <v>932</v>
      </c>
    </row>
    <row r="937" spans="3:3" x14ac:dyDescent="0.25">
      <c r="C937" t="s">
        <v>933</v>
      </c>
    </row>
    <row r="938" spans="3:3" x14ac:dyDescent="0.25">
      <c r="C938" t="s">
        <v>934</v>
      </c>
    </row>
    <row r="939" spans="3:3" x14ac:dyDescent="0.25">
      <c r="C939" t="s">
        <v>935</v>
      </c>
    </row>
    <row r="940" spans="3:3" x14ac:dyDescent="0.25">
      <c r="C940" t="s">
        <v>936</v>
      </c>
    </row>
    <row r="941" spans="3:3" x14ac:dyDescent="0.25">
      <c r="C941" t="s">
        <v>937</v>
      </c>
    </row>
    <row r="942" spans="3:3" x14ac:dyDescent="0.25">
      <c r="C942" t="s">
        <v>938</v>
      </c>
    </row>
    <row r="943" spans="3:3" x14ac:dyDescent="0.25">
      <c r="C943" t="s">
        <v>939</v>
      </c>
    </row>
    <row r="944" spans="3:3" x14ac:dyDescent="0.25">
      <c r="C944" t="s">
        <v>940</v>
      </c>
    </row>
    <row r="945" spans="3:3" x14ac:dyDescent="0.25">
      <c r="C945" t="s">
        <v>941</v>
      </c>
    </row>
    <row r="946" spans="3:3" x14ac:dyDescent="0.25">
      <c r="C946" t="s">
        <v>942</v>
      </c>
    </row>
    <row r="947" spans="3:3" x14ac:dyDescent="0.25">
      <c r="C947" t="s">
        <v>943</v>
      </c>
    </row>
    <row r="948" spans="3:3" x14ac:dyDescent="0.25">
      <c r="C948" t="s">
        <v>944</v>
      </c>
    </row>
    <row r="949" spans="3:3" x14ac:dyDescent="0.25">
      <c r="C949" t="s">
        <v>945</v>
      </c>
    </row>
    <row r="950" spans="3:3" x14ac:dyDescent="0.25">
      <c r="C950" t="s">
        <v>946</v>
      </c>
    </row>
    <row r="951" spans="3:3" x14ac:dyDescent="0.25">
      <c r="C951" t="s">
        <v>947</v>
      </c>
    </row>
    <row r="952" spans="3:3" x14ac:dyDescent="0.25">
      <c r="C952" t="s">
        <v>948</v>
      </c>
    </row>
    <row r="953" spans="3:3" x14ac:dyDescent="0.25">
      <c r="C953" t="s">
        <v>949</v>
      </c>
    </row>
    <row r="954" spans="3:3" x14ac:dyDescent="0.25">
      <c r="C954" t="s">
        <v>950</v>
      </c>
    </row>
    <row r="955" spans="3:3" x14ac:dyDescent="0.25">
      <c r="C955" t="s">
        <v>951</v>
      </c>
    </row>
    <row r="956" spans="3:3" x14ac:dyDescent="0.25">
      <c r="C956" t="s">
        <v>952</v>
      </c>
    </row>
    <row r="957" spans="3:3" x14ac:dyDescent="0.25">
      <c r="C957" t="s">
        <v>953</v>
      </c>
    </row>
    <row r="958" spans="3:3" x14ac:dyDescent="0.25">
      <c r="C958" t="s">
        <v>954</v>
      </c>
    </row>
    <row r="959" spans="3:3" x14ac:dyDescent="0.25">
      <c r="C959" t="s">
        <v>955</v>
      </c>
    </row>
    <row r="960" spans="3:3" x14ac:dyDescent="0.25">
      <c r="C960" t="s">
        <v>956</v>
      </c>
    </row>
    <row r="961" spans="3:3" x14ac:dyDescent="0.25">
      <c r="C961" t="s">
        <v>957</v>
      </c>
    </row>
    <row r="962" spans="3:3" x14ac:dyDescent="0.25">
      <c r="C962" t="s">
        <v>958</v>
      </c>
    </row>
    <row r="963" spans="3:3" x14ac:dyDescent="0.25">
      <c r="C963" t="s">
        <v>959</v>
      </c>
    </row>
    <row r="964" spans="3:3" x14ac:dyDescent="0.25">
      <c r="C964" t="s">
        <v>960</v>
      </c>
    </row>
    <row r="965" spans="3:3" x14ac:dyDescent="0.25">
      <c r="C965" t="s">
        <v>961</v>
      </c>
    </row>
    <row r="966" spans="3:3" x14ac:dyDescent="0.25">
      <c r="C966" t="s">
        <v>962</v>
      </c>
    </row>
    <row r="967" spans="3:3" x14ac:dyDescent="0.25">
      <c r="C967" t="s">
        <v>963</v>
      </c>
    </row>
    <row r="968" spans="3:3" x14ac:dyDescent="0.25">
      <c r="C968" t="s">
        <v>964</v>
      </c>
    </row>
    <row r="969" spans="3:3" x14ac:dyDescent="0.25">
      <c r="C969" t="s">
        <v>965</v>
      </c>
    </row>
    <row r="970" spans="3:3" x14ac:dyDescent="0.25">
      <c r="C970" t="s">
        <v>966</v>
      </c>
    </row>
    <row r="971" spans="3:3" x14ac:dyDescent="0.25">
      <c r="C971" t="s">
        <v>967</v>
      </c>
    </row>
    <row r="972" spans="3:3" x14ac:dyDescent="0.25">
      <c r="C972" t="s">
        <v>968</v>
      </c>
    </row>
    <row r="973" spans="3:3" x14ac:dyDescent="0.25">
      <c r="C973" t="s">
        <v>969</v>
      </c>
    </row>
    <row r="974" spans="3:3" x14ac:dyDescent="0.25">
      <c r="C974" t="s">
        <v>970</v>
      </c>
    </row>
    <row r="975" spans="3:3" x14ac:dyDescent="0.25">
      <c r="C975" t="s">
        <v>971</v>
      </c>
    </row>
    <row r="976" spans="3:3" x14ac:dyDescent="0.25">
      <c r="C976" t="s">
        <v>971</v>
      </c>
    </row>
    <row r="977" spans="3:3" x14ac:dyDescent="0.25">
      <c r="C977" t="s">
        <v>972</v>
      </c>
    </row>
    <row r="978" spans="3:3" x14ac:dyDescent="0.25">
      <c r="C978" t="s">
        <v>973</v>
      </c>
    </row>
    <row r="979" spans="3:3" x14ac:dyDescent="0.25">
      <c r="C979" t="s">
        <v>71</v>
      </c>
    </row>
    <row r="980" spans="3:3" x14ac:dyDescent="0.25">
      <c r="C980" t="s">
        <v>71</v>
      </c>
    </row>
    <row r="981" spans="3:3" x14ac:dyDescent="0.25">
      <c r="C981" t="s">
        <v>71</v>
      </c>
    </row>
    <row r="982" spans="3:3" x14ac:dyDescent="0.25">
      <c r="C982" t="s">
        <v>974</v>
      </c>
    </row>
    <row r="983" spans="3:3" x14ac:dyDescent="0.25">
      <c r="C983" t="s">
        <v>975</v>
      </c>
    </row>
    <row r="984" spans="3:3" x14ac:dyDescent="0.25">
      <c r="C984" t="s">
        <v>976</v>
      </c>
    </row>
    <row r="985" spans="3:3" x14ac:dyDescent="0.25">
      <c r="C985" t="s">
        <v>977</v>
      </c>
    </row>
    <row r="986" spans="3:3" x14ac:dyDescent="0.25">
      <c r="C986" t="s">
        <v>978</v>
      </c>
    </row>
    <row r="987" spans="3:3" x14ac:dyDescent="0.25">
      <c r="C987" t="s">
        <v>979</v>
      </c>
    </row>
    <row r="988" spans="3:3" x14ac:dyDescent="0.25">
      <c r="C988" t="s">
        <v>980</v>
      </c>
    </row>
    <row r="989" spans="3:3" x14ac:dyDescent="0.25">
      <c r="C989" t="s">
        <v>981</v>
      </c>
    </row>
    <row r="990" spans="3:3" x14ac:dyDescent="0.25">
      <c r="C990" t="s">
        <v>982</v>
      </c>
    </row>
    <row r="991" spans="3:3" x14ac:dyDescent="0.25">
      <c r="C991" t="s">
        <v>983</v>
      </c>
    </row>
    <row r="992" spans="3:3" x14ac:dyDescent="0.25">
      <c r="C992" t="s">
        <v>984</v>
      </c>
    </row>
    <row r="993" spans="3:3" x14ac:dyDescent="0.25">
      <c r="C993" t="s">
        <v>985</v>
      </c>
    </row>
    <row r="994" spans="3:3" x14ac:dyDescent="0.25">
      <c r="C994" t="s">
        <v>986</v>
      </c>
    </row>
    <row r="995" spans="3:3" x14ac:dyDescent="0.25">
      <c r="C995" t="s">
        <v>987</v>
      </c>
    </row>
    <row r="996" spans="3:3" x14ac:dyDescent="0.25">
      <c r="C996" t="s">
        <v>988</v>
      </c>
    </row>
    <row r="997" spans="3:3" x14ac:dyDescent="0.25">
      <c r="C997" t="s">
        <v>989</v>
      </c>
    </row>
    <row r="998" spans="3:3" x14ac:dyDescent="0.25">
      <c r="C998" t="s">
        <v>990</v>
      </c>
    </row>
    <row r="999" spans="3:3" x14ac:dyDescent="0.25">
      <c r="C999" t="s">
        <v>991</v>
      </c>
    </row>
    <row r="1000" spans="3:3" x14ac:dyDescent="0.25">
      <c r="C1000" t="s">
        <v>992</v>
      </c>
    </row>
    <row r="1001" spans="3:3" x14ac:dyDescent="0.25">
      <c r="C1001" t="s">
        <v>993</v>
      </c>
    </row>
    <row r="1002" spans="3:3" x14ac:dyDescent="0.25">
      <c r="C1002" t="s">
        <v>994</v>
      </c>
    </row>
    <row r="1003" spans="3:3" x14ac:dyDescent="0.25">
      <c r="C1003" t="s">
        <v>995</v>
      </c>
    </row>
    <row r="1004" spans="3:3" x14ac:dyDescent="0.25">
      <c r="C1004" t="s">
        <v>996</v>
      </c>
    </row>
    <row r="1005" spans="3:3" x14ac:dyDescent="0.25">
      <c r="C1005" t="s">
        <v>997</v>
      </c>
    </row>
    <row r="1006" spans="3:3" x14ac:dyDescent="0.25">
      <c r="C1006" t="s">
        <v>998</v>
      </c>
    </row>
    <row r="1007" spans="3:3" x14ac:dyDescent="0.25">
      <c r="C1007" t="s">
        <v>999</v>
      </c>
    </row>
    <row r="1008" spans="3:3" x14ac:dyDescent="0.25">
      <c r="C1008" t="s">
        <v>1000</v>
      </c>
    </row>
    <row r="1009" spans="3:3" x14ac:dyDescent="0.25">
      <c r="C1009" t="s">
        <v>1001</v>
      </c>
    </row>
    <row r="1010" spans="3:3" x14ac:dyDescent="0.25">
      <c r="C1010" t="s">
        <v>1002</v>
      </c>
    </row>
    <row r="1011" spans="3:3" x14ac:dyDescent="0.25">
      <c r="C1011" t="s">
        <v>1003</v>
      </c>
    </row>
    <row r="1012" spans="3:3" x14ac:dyDescent="0.25">
      <c r="C1012" t="s">
        <v>1004</v>
      </c>
    </row>
    <row r="1013" spans="3:3" x14ac:dyDescent="0.25">
      <c r="C1013" t="s">
        <v>1005</v>
      </c>
    </row>
    <row r="1014" spans="3:3" x14ac:dyDescent="0.25">
      <c r="C1014" t="s">
        <v>1006</v>
      </c>
    </row>
    <row r="1015" spans="3:3" x14ac:dyDescent="0.25">
      <c r="C1015" t="s">
        <v>1007</v>
      </c>
    </row>
    <row r="1016" spans="3:3" x14ac:dyDescent="0.25">
      <c r="C1016" t="s">
        <v>1008</v>
      </c>
    </row>
    <row r="1017" spans="3:3" x14ac:dyDescent="0.25">
      <c r="C1017" t="s">
        <v>1009</v>
      </c>
    </row>
    <row r="1018" spans="3:3" x14ac:dyDescent="0.25">
      <c r="C1018" t="s">
        <v>1010</v>
      </c>
    </row>
    <row r="1019" spans="3:3" x14ac:dyDescent="0.25">
      <c r="C1019" t="s">
        <v>1011</v>
      </c>
    </row>
    <row r="1020" spans="3:3" x14ac:dyDescent="0.25">
      <c r="C1020" t="s">
        <v>1012</v>
      </c>
    </row>
    <row r="1021" spans="3:3" x14ac:dyDescent="0.25">
      <c r="C1021" t="s">
        <v>1013</v>
      </c>
    </row>
    <row r="1022" spans="3:3" x14ac:dyDescent="0.25">
      <c r="C1022" t="s">
        <v>1014</v>
      </c>
    </row>
    <row r="1023" spans="3:3" x14ac:dyDescent="0.25">
      <c r="C1023" t="s">
        <v>1015</v>
      </c>
    </row>
    <row r="1024" spans="3:3" x14ac:dyDescent="0.25">
      <c r="C1024" t="s">
        <v>1016</v>
      </c>
    </row>
    <row r="1025" spans="3:3" x14ac:dyDescent="0.25">
      <c r="C1025" t="s">
        <v>1017</v>
      </c>
    </row>
    <row r="1026" spans="3:3" x14ac:dyDescent="0.25">
      <c r="C1026" t="s">
        <v>1018</v>
      </c>
    </row>
    <row r="1027" spans="3:3" x14ac:dyDescent="0.25">
      <c r="C1027" t="s">
        <v>1019</v>
      </c>
    </row>
    <row r="1028" spans="3:3" x14ac:dyDescent="0.25">
      <c r="C1028" t="s">
        <v>1020</v>
      </c>
    </row>
    <row r="1029" spans="3:3" x14ac:dyDescent="0.25">
      <c r="C1029" t="s">
        <v>1021</v>
      </c>
    </row>
    <row r="1030" spans="3:3" x14ac:dyDescent="0.25">
      <c r="C1030" t="s">
        <v>1022</v>
      </c>
    </row>
    <row r="1031" spans="3:3" x14ac:dyDescent="0.25">
      <c r="C1031" t="s">
        <v>1023</v>
      </c>
    </row>
    <row r="1032" spans="3:3" x14ac:dyDescent="0.25">
      <c r="C1032" t="s">
        <v>1024</v>
      </c>
    </row>
    <row r="1033" spans="3:3" x14ac:dyDescent="0.25">
      <c r="C1033" t="s">
        <v>1025</v>
      </c>
    </row>
    <row r="1034" spans="3:3" x14ac:dyDescent="0.25">
      <c r="C1034" t="s">
        <v>1025</v>
      </c>
    </row>
    <row r="1035" spans="3:3" x14ac:dyDescent="0.25">
      <c r="C1035" t="s">
        <v>1026</v>
      </c>
    </row>
    <row r="1036" spans="3:3" x14ac:dyDescent="0.25">
      <c r="C1036" t="s">
        <v>1027</v>
      </c>
    </row>
    <row r="1037" spans="3:3" x14ac:dyDescent="0.25">
      <c r="C1037" t="s">
        <v>1028</v>
      </c>
    </row>
    <row r="1038" spans="3:3" x14ac:dyDescent="0.25">
      <c r="C1038" t="s">
        <v>1029</v>
      </c>
    </row>
    <row r="1039" spans="3:3" x14ac:dyDescent="0.25">
      <c r="C1039" t="s">
        <v>1030</v>
      </c>
    </row>
    <row r="1040" spans="3:3" x14ac:dyDescent="0.25">
      <c r="C1040" t="s">
        <v>1031</v>
      </c>
    </row>
    <row r="1041" spans="3:3" x14ac:dyDescent="0.25">
      <c r="C1041" t="s">
        <v>1032</v>
      </c>
    </row>
    <row r="1042" spans="3:3" x14ac:dyDescent="0.25">
      <c r="C1042" t="s">
        <v>1033</v>
      </c>
    </row>
    <row r="1043" spans="3:3" x14ac:dyDescent="0.25">
      <c r="C1043" t="s">
        <v>1034</v>
      </c>
    </row>
    <row r="1044" spans="3:3" x14ac:dyDescent="0.25">
      <c r="C1044" t="s">
        <v>1035</v>
      </c>
    </row>
    <row r="1045" spans="3:3" x14ac:dyDescent="0.25">
      <c r="C1045" t="s">
        <v>1036</v>
      </c>
    </row>
    <row r="1046" spans="3:3" x14ac:dyDescent="0.25">
      <c r="C1046" t="s">
        <v>1037</v>
      </c>
    </row>
    <row r="1047" spans="3:3" x14ac:dyDescent="0.25">
      <c r="C1047" t="s">
        <v>1038</v>
      </c>
    </row>
    <row r="1048" spans="3:3" x14ac:dyDescent="0.25">
      <c r="C1048" t="s">
        <v>1039</v>
      </c>
    </row>
    <row r="1049" spans="3:3" x14ac:dyDescent="0.25">
      <c r="C1049" t="s">
        <v>1040</v>
      </c>
    </row>
    <row r="1050" spans="3:3" x14ac:dyDescent="0.25">
      <c r="C1050" t="s">
        <v>1041</v>
      </c>
    </row>
    <row r="1051" spans="3:3" x14ac:dyDescent="0.25">
      <c r="C1051" t="s">
        <v>1042</v>
      </c>
    </row>
    <row r="1052" spans="3:3" x14ac:dyDescent="0.25">
      <c r="C1052" t="s">
        <v>1043</v>
      </c>
    </row>
    <row r="1053" spans="3:3" x14ac:dyDescent="0.25">
      <c r="C1053" t="s">
        <v>1044</v>
      </c>
    </row>
    <row r="1054" spans="3:3" x14ac:dyDescent="0.25">
      <c r="C1054" t="s">
        <v>1045</v>
      </c>
    </row>
    <row r="1055" spans="3:3" x14ac:dyDescent="0.25">
      <c r="C1055" t="s">
        <v>1046</v>
      </c>
    </row>
    <row r="1056" spans="3:3" x14ac:dyDescent="0.25">
      <c r="C1056" t="s">
        <v>1047</v>
      </c>
    </row>
    <row r="1057" spans="3:3" x14ac:dyDescent="0.25">
      <c r="C1057" t="s">
        <v>1048</v>
      </c>
    </row>
    <row r="1058" spans="3:3" x14ac:dyDescent="0.25">
      <c r="C1058" t="s">
        <v>1049</v>
      </c>
    </row>
    <row r="1059" spans="3:3" x14ac:dyDescent="0.25">
      <c r="C1059" t="s">
        <v>1050</v>
      </c>
    </row>
    <row r="1060" spans="3:3" x14ac:dyDescent="0.25">
      <c r="C1060" t="s">
        <v>1051</v>
      </c>
    </row>
    <row r="1061" spans="3:3" x14ac:dyDescent="0.25">
      <c r="C1061" t="s">
        <v>1052</v>
      </c>
    </row>
    <row r="1062" spans="3:3" x14ac:dyDescent="0.25">
      <c r="C1062" t="s">
        <v>1053</v>
      </c>
    </row>
    <row r="1063" spans="3:3" x14ac:dyDescent="0.25">
      <c r="C1063" t="s">
        <v>1054</v>
      </c>
    </row>
    <row r="1064" spans="3:3" x14ac:dyDescent="0.25">
      <c r="C1064" t="s">
        <v>1055</v>
      </c>
    </row>
    <row r="1065" spans="3:3" x14ac:dyDescent="0.25">
      <c r="C1065" t="s">
        <v>1056</v>
      </c>
    </row>
    <row r="1066" spans="3:3" x14ac:dyDescent="0.25">
      <c r="C1066" t="s">
        <v>1057</v>
      </c>
    </row>
    <row r="1067" spans="3:3" x14ac:dyDescent="0.25">
      <c r="C1067" t="s">
        <v>1058</v>
      </c>
    </row>
    <row r="1068" spans="3:3" x14ac:dyDescent="0.25">
      <c r="C1068" t="s">
        <v>1059</v>
      </c>
    </row>
    <row r="1069" spans="3:3" x14ac:dyDescent="0.25">
      <c r="C1069" t="s">
        <v>1060</v>
      </c>
    </row>
    <row r="1070" spans="3:3" x14ac:dyDescent="0.25">
      <c r="C1070" t="s">
        <v>1061</v>
      </c>
    </row>
    <row r="1071" spans="3:3" x14ac:dyDescent="0.25">
      <c r="C1071" t="s">
        <v>1062</v>
      </c>
    </row>
    <row r="1072" spans="3:3" x14ac:dyDescent="0.25">
      <c r="C1072" t="s">
        <v>1063</v>
      </c>
    </row>
    <row r="1073" spans="3:3" x14ac:dyDescent="0.25">
      <c r="C1073" t="s">
        <v>1064</v>
      </c>
    </row>
    <row r="1074" spans="3:3" x14ac:dyDescent="0.25">
      <c r="C1074" t="s">
        <v>1065</v>
      </c>
    </row>
    <row r="1075" spans="3:3" x14ac:dyDescent="0.25">
      <c r="C1075" t="s">
        <v>1066</v>
      </c>
    </row>
    <row r="1076" spans="3:3" x14ac:dyDescent="0.25">
      <c r="C1076" t="s">
        <v>1067</v>
      </c>
    </row>
    <row r="1077" spans="3:3" x14ac:dyDescent="0.25">
      <c r="C1077" t="s">
        <v>1068</v>
      </c>
    </row>
    <row r="1078" spans="3:3" x14ac:dyDescent="0.25">
      <c r="C1078" t="s">
        <v>1068</v>
      </c>
    </row>
    <row r="1079" spans="3:3" x14ac:dyDescent="0.25">
      <c r="C1079" t="s">
        <v>1069</v>
      </c>
    </row>
    <row r="1080" spans="3:3" x14ac:dyDescent="0.25">
      <c r="C1080" t="s">
        <v>1070</v>
      </c>
    </row>
    <row r="1081" spans="3:3" x14ac:dyDescent="0.25">
      <c r="C1081" t="s">
        <v>1071</v>
      </c>
    </row>
    <row r="1082" spans="3:3" x14ac:dyDescent="0.25">
      <c r="C1082" t="s">
        <v>1072</v>
      </c>
    </row>
    <row r="1083" spans="3:3" x14ac:dyDescent="0.25">
      <c r="C1083" t="s">
        <v>1072</v>
      </c>
    </row>
    <row r="1084" spans="3:3" x14ac:dyDescent="0.25">
      <c r="C1084" t="s">
        <v>1073</v>
      </c>
    </row>
    <row r="1085" spans="3:3" x14ac:dyDescent="0.25">
      <c r="C1085" t="s">
        <v>1074</v>
      </c>
    </row>
    <row r="1086" spans="3:3" x14ac:dyDescent="0.25">
      <c r="C1086" t="s">
        <v>1075</v>
      </c>
    </row>
    <row r="1087" spans="3:3" x14ac:dyDescent="0.25">
      <c r="C1087" t="s">
        <v>1076</v>
      </c>
    </row>
    <row r="1088" spans="3:3" x14ac:dyDescent="0.25">
      <c r="C1088" t="s">
        <v>1077</v>
      </c>
    </row>
    <row r="1089" spans="3:3" x14ac:dyDescent="0.25">
      <c r="C1089" t="s">
        <v>1078</v>
      </c>
    </row>
    <row r="1090" spans="3:3" x14ac:dyDescent="0.25">
      <c r="C1090" t="s">
        <v>1079</v>
      </c>
    </row>
    <row r="1091" spans="3:3" x14ac:dyDescent="0.25">
      <c r="C1091" t="s">
        <v>1080</v>
      </c>
    </row>
    <row r="1092" spans="3:3" x14ac:dyDescent="0.25">
      <c r="C1092" t="s">
        <v>1081</v>
      </c>
    </row>
    <row r="1093" spans="3:3" x14ac:dyDescent="0.25">
      <c r="C1093" t="s">
        <v>1082</v>
      </c>
    </row>
    <row r="1094" spans="3:3" x14ac:dyDescent="0.25">
      <c r="C1094" t="s">
        <v>1083</v>
      </c>
    </row>
    <row r="1095" spans="3:3" x14ac:dyDescent="0.25">
      <c r="C1095" t="s">
        <v>1084</v>
      </c>
    </row>
    <row r="1096" spans="3:3" x14ac:dyDescent="0.25">
      <c r="C1096" t="s">
        <v>1085</v>
      </c>
    </row>
    <row r="1097" spans="3:3" x14ac:dyDescent="0.25">
      <c r="C1097" t="s">
        <v>1086</v>
      </c>
    </row>
    <row r="1098" spans="3:3" x14ac:dyDescent="0.25">
      <c r="C1098" t="s">
        <v>1087</v>
      </c>
    </row>
    <row r="1099" spans="3:3" x14ac:dyDescent="0.25">
      <c r="C1099" t="s">
        <v>1088</v>
      </c>
    </row>
    <row r="1100" spans="3:3" x14ac:dyDescent="0.25">
      <c r="C1100" t="s">
        <v>1089</v>
      </c>
    </row>
    <row r="1101" spans="3:3" x14ac:dyDescent="0.25">
      <c r="C1101" t="s">
        <v>1090</v>
      </c>
    </row>
    <row r="1102" spans="3:3" x14ac:dyDescent="0.25">
      <c r="C1102" t="s">
        <v>1090</v>
      </c>
    </row>
    <row r="1103" spans="3:3" x14ac:dyDescent="0.25">
      <c r="C1103" t="s">
        <v>1090</v>
      </c>
    </row>
    <row r="1104" spans="3:3" x14ac:dyDescent="0.25">
      <c r="C1104" t="s">
        <v>1090</v>
      </c>
    </row>
    <row r="1105" spans="3:3" x14ac:dyDescent="0.25">
      <c r="C1105" t="s">
        <v>1091</v>
      </c>
    </row>
    <row r="1106" spans="3:3" x14ac:dyDescent="0.25">
      <c r="C1106" t="s">
        <v>1092</v>
      </c>
    </row>
    <row r="1107" spans="3:3" x14ac:dyDescent="0.25">
      <c r="C1107" t="s">
        <v>1093</v>
      </c>
    </row>
    <row r="1108" spans="3:3" x14ac:dyDescent="0.25">
      <c r="C1108" t="s">
        <v>1094</v>
      </c>
    </row>
    <row r="1109" spans="3:3" x14ac:dyDescent="0.25">
      <c r="C1109" t="s">
        <v>1095</v>
      </c>
    </row>
    <row r="1110" spans="3:3" x14ac:dyDescent="0.25">
      <c r="C1110" t="s">
        <v>1096</v>
      </c>
    </row>
    <row r="1111" spans="3:3" x14ac:dyDescent="0.25">
      <c r="C1111" t="s">
        <v>1097</v>
      </c>
    </row>
    <row r="1112" spans="3:3" x14ac:dyDescent="0.25">
      <c r="C1112" t="s">
        <v>1098</v>
      </c>
    </row>
    <row r="1113" spans="3:3" x14ac:dyDescent="0.25">
      <c r="C1113" t="s">
        <v>1099</v>
      </c>
    </row>
    <row r="1114" spans="3:3" x14ac:dyDescent="0.25">
      <c r="C1114" t="s">
        <v>1100</v>
      </c>
    </row>
    <row r="1115" spans="3:3" x14ac:dyDescent="0.25">
      <c r="C1115" t="s">
        <v>1101</v>
      </c>
    </row>
    <row r="1116" spans="3:3" x14ac:dyDescent="0.25">
      <c r="C1116" t="s">
        <v>1102</v>
      </c>
    </row>
    <row r="1117" spans="3:3" x14ac:dyDescent="0.25">
      <c r="C1117" t="s">
        <v>1103</v>
      </c>
    </row>
    <row r="1118" spans="3:3" x14ac:dyDescent="0.25">
      <c r="C1118" t="s">
        <v>1104</v>
      </c>
    </row>
    <row r="1119" spans="3:3" x14ac:dyDescent="0.25">
      <c r="C1119" t="s">
        <v>1105</v>
      </c>
    </row>
    <row r="1120" spans="3:3" x14ac:dyDescent="0.25">
      <c r="C1120" t="s">
        <v>1106</v>
      </c>
    </row>
    <row r="1121" spans="3:3" x14ac:dyDescent="0.25">
      <c r="C1121" t="s">
        <v>1107</v>
      </c>
    </row>
    <row r="1122" spans="3:3" x14ac:dyDescent="0.25">
      <c r="C1122" t="s">
        <v>1108</v>
      </c>
    </row>
    <row r="1123" spans="3:3" x14ac:dyDescent="0.25">
      <c r="C1123" t="s">
        <v>1109</v>
      </c>
    </row>
    <row r="1124" spans="3:3" x14ac:dyDescent="0.25">
      <c r="C1124" t="s">
        <v>1110</v>
      </c>
    </row>
    <row r="1125" spans="3:3" x14ac:dyDescent="0.25">
      <c r="C1125" t="s">
        <v>1111</v>
      </c>
    </row>
    <row r="1126" spans="3:3" x14ac:dyDescent="0.25">
      <c r="C1126" t="s">
        <v>1112</v>
      </c>
    </row>
    <row r="1127" spans="3:3" x14ac:dyDescent="0.25">
      <c r="C1127" t="s">
        <v>1113</v>
      </c>
    </row>
    <row r="1128" spans="3:3" x14ac:dyDescent="0.25">
      <c r="C1128" t="s">
        <v>1114</v>
      </c>
    </row>
    <row r="1129" spans="3:3" x14ac:dyDescent="0.25">
      <c r="C1129" t="s">
        <v>1115</v>
      </c>
    </row>
    <row r="1130" spans="3:3" x14ac:dyDescent="0.25">
      <c r="C1130" t="s">
        <v>1116</v>
      </c>
    </row>
    <row r="1131" spans="3:3" x14ac:dyDescent="0.25">
      <c r="C1131" t="s">
        <v>1117</v>
      </c>
    </row>
    <row r="1132" spans="3:3" x14ac:dyDescent="0.25">
      <c r="C1132" t="s">
        <v>1118</v>
      </c>
    </row>
    <row r="1133" spans="3:3" x14ac:dyDescent="0.25">
      <c r="C1133" t="s">
        <v>1119</v>
      </c>
    </row>
  </sheetData>
  <protectedRanges>
    <protectedRange sqref="B2:B3" name="GENERO"/>
  </protectedRanges>
  <dataValidations count="1">
    <dataValidation type="list" allowBlank="1" showInputMessage="1" showErrorMessage="1" sqref="B2:B3" xr:uid="{00000000-0002-0000-0700-000000000000}">
      <formula1>$B$2:$B$3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Dependencia</vt:lpstr>
      <vt:lpstr>Cargo</vt:lpstr>
      <vt:lpstr>Agencias</vt:lpstr>
      <vt:lpstr>Empleados</vt:lpstr>
      <vt:lpstr>Asociados</vt:lpstr>
      <vt:lpstr>Vehiculo</vt:lpstr>
      <vt:lpstr>Rutas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Ramón David Salazar</dc:creator>
  <cp:lastModifiedBy>Ramón David Salazar</cp:lastModifiedBy>
  <dcterms:created xsi:type="dcterms:W3CDTF">2024-03-16T18:40:01Z</dcterms:created>
  <dcterms:modified xsi:type="dcterms:W3CDTF">2024-05-03T21:29:37Z</dcterms:modified>
</cp:coreProperties>
</file>