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searchtriangleinstitute.sharepoint.com/sites/AdolescentMentalHealthInvestmentCase/Shared Documents/General/Phase 1/Model notes/Model/Raw model input files/"/>
    </mc:Choice>
  </mc:AlternateContent>
  <xr:revisionPtr revIDLastSave="18" documentId="8_{798C4683-4231-4D30-86E4-94D9142A593E}" xr6:coauthVersionLast="47" xr6:coauthVersionMax="47" xr10:uidLastSave="{10DF9432-CF00-4F99-A5AD-6DA4CE3F8D78}"/>
  <bookViews>
    <workbookView xWindow="-110" yWindow="-110" windowWidth="22780" windowHeight="14660" xr2:uid="{46FF6C70-DAC3-4C71-851A-428A0895B8EA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4" i="1" l="1"/>
  <c r="I373" i="1"/>
  <c r="I372" i="1"/>
  <c r="I371" i="1"/>
  <c r="I370" i="1"/>
  <c r="I369" i="1"/>
  <c r="I368" i="1"/>
  <c r="I367" i="1"/>
  <c r="I366" i="1"/>
  <c r="I365" i="1"/>
  <c r="I399" i="1"/>
  <c r="I398" i="1"/>
  <c r="I397" i="1"/>
  <c r="I396" i="1"/>
  <c r="I395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311" i="1"/>
  <c r="I310" i="1"/>
  <c r="R310" i="1"/>
  <c r="U125" i="1"/>
  <c r="L125" i="1"/>
  <c r="AB752" i="1" l="1"/>
  <c r="AB751" i="1"/>
  <c r="AF752" i="1"/>
  <c r="AF751" i="1"/>
  <c r="AF742" i="1"/>
  <c r="AF741" i="1"/>
  <c r="AF740" i="1"/>
  <c r="AF739" i="1"/>
  <c r="AB740" i="1"/>
  <c r="AB742" i="1"/>
  <c r="AB741" i="1"/>
  <c r="AB739" i="1"/>
  <c r="AF730" i="1"/>
  <c r="AF729" i="1"/>
  <c r="Z686" i="1"/>
  <c r="AF697" i="1" l="1"/>
  <c r="AF692" i="1"/>
  <c r="AF691" i="1"/>
  <c r="AB697" i="1"/>
  <c r="AB692" i="1"/>
  <c r="AB691" i="1"/>
  <c r="AB686" i="1"/>
  <c r="AF686" i="1"/>
  <c r="AF682" i="1"/>
  <c r="AF683" i="1"/>
  <c r="AF684" i="1"/>
  <c r="AF685" i="1"/>
  <c r="AF687" i="1"/>
  <c r="AF688" i="1"/>
  <c r="AF689" i="1"/>
  <c r="AF690" i="1"/>
  <c r="AF693" i="1"/>
  <c r="AF694" i="1"/>
  <c r="AF695" i="1"/>
  <c r="AF696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31" i="1"/>
  <c r="AF732" i="1"/>
  <c r="AF733" i="1"/>
  <c r="AF734" i="1"/>
  <c r="AF735" i="1"/>
  <c r="AF736" i="1"/>
  <c r="AF737" i="1"/>
  <c r="AF738" i="1"/>
  <c r="AF743" i="1"/>
  <c r="AF744" i="1"/>
  <c r="AF745" i="1"/>
  <c r="AF746" i="1"/>
  <c r="AF747" i="1"/>
  <c r="AF748" i="1"/>
  <c r="AF749" i="1"/>
  <c r="AF750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681" i="1"/>
  <c r="AF680" i="1"/>
  <c r="R679" i="1"/>
  <c r="R189" i="1"/>
  <c r="R188" i="1"/>
  <c r="R187" i="1"/>
  <c r="R185" i="1"/>
  <c r="R184" i="1"/>
  <c r="R183" i="1"/>
  <c r="R182" i="1"/>
  <c r="R180" i="1"/>
  <c r="R213" i="1"/>
  <c r="R212" i="1"/>
  <c r="R214" i="1"/>
  <c r="R210" i="1"/>
  <c r="R374" i="1"/>
  <c r="R373" i="1"/>
  <c r="R372" i="1"/>
  <c r="R371" i="1"/>
  <c r="R370" i="1"/>
  <c r="R369" i="1"/>
  <c r="R368" i="1"/>
  <c r="R367" i="1"/>
  <c r="R366" i="1"/>
  <c r="R365" i="1"/>
  <c r="R399" i="1"/>
  <c r="R398" i="1"/>
  <c r="R397" i="1"/>
  <c r="R396" i="1"/>
  <c r="R395" i="1"/>
  <c r="R580" i="1"/>
  <c r="R581" i="1"/>
  <c r="R586" i="1"/>
  <c r="R649" i="1"/>
  <c r="R612" i="1"/>
  <c r="R617" i="1"/>
  <c r="R618" i="1"/>
  <c r="R623" i="1"/>
  <c r="R654" i="1"/>
  <c r="R655" i="1"/>
  <c r="R660" i="1"/>
  <c r="I660" i="1"/>
  <c r="J660" i="1" s="1"/>
  <c r="AB682" i="1"/>
  <c r="AB683" i="1"/>
  <c r="AB684" i="1"/>
  <c r="AB685" i="1"/>
  <c r="AB687" i="1"/>
  <c r="AB688" i="1"/>
  <c r="AB689" i="1"/>
  <c r="AB690" i="1"/>
  <c r="AB693" i="1"/>
  <c r="AB694" i="1"/>
  <c r="AB695" i="1"/>
  <c r="AB696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43" i="1"/>
  <c r="AB744" i="1"/>
  <c r="AB745" i="1"/>
  <c r="AB746" i="1"/>
  <c r="AB747" i="1"/>
  <c r="AB748" i="1"/>
  <c r="AB749" i="1"/>
  <c r="AB750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681" i="1"/>
  <c r="AB680" i="1"/>
  <c r="R678" i="1"/>
  <c r="R125" i="1"/>
  <c r="R130" i="1"/>
  <c r="R129" i="1"/>
  <c r="R128" i="1"/>
  <c r="R127" i="1"/>
  <c r="R135" i="1"/>
  <c r="R134" i="1"/>
  <c r="R133" i="1"/>
  <c r="R132" i="1"/>
  <c r="R140" i="1"/>
  <c r="R139" i="1"/>
  <c r="R138" i="1"/>
  <c r="R137" i="1"/>
  <c r="R145" i="1"/>
  <c r="R144" i="1"/>
  <c r="R143" i="1"/>
  <c r="R142" i="1"/>
  <c r="R150" i="1"/>
  <c r="R149" i="1"/>
  <c r="R148" i="1"/>
  <c r="R147" i="1"/>
  <c r="R155" i="1"/>
  <c r="R154" i="1"/>
  <c r="R153" i="1"/>
  <c r="R152" i="1"/>
  <c r="R160" i="1"/>
  <c r="R159" i="1"/>
  <c r="R158" i="1"/>
  <c r="R157" i="1"/>
  <c r="R165" i="1"/>
  <c r="R164" i="1"/>
  <c r="R163" i="1"/>
  <c r="R162" i="1"/>
  <c r="R170" i="1"/>
  <c r="R169" i="1"/>
  <c r="R168" i="1"/>
  <c r="R167" i="1"/>
  <c r="R175" i="1"/>
  <c r="R174" i="1"/>
  <c r="R173" i="1"/>
  <c r="R172" i="1"/>
  <c r="R179" i="1"/>
  <c r="R178" i="1"/>
  <c r="R177" i="1"/>
  <c r="R190" i="1"/>
  <c r="R195" i="1"/>
  <c r="R194" i="1"/>
  <c r="R193" i="1"/>
  <c r="R192" i="1"/>
  <c r="R200" i="1"/>
  <c r="R199" i="1"/>
  <c r="R198" i="1"/>
  <c r="R197" i="1"/>
  <c r="R205" i="1"/>
  <c r="R204" i="1"/>
  <c r="R203" i="1"/>
  <c r="R202" i="1"/>
  <c r="R209" i="1"/>
  <c r="R208" i="1"/>
  <c r="R207" i="1"/>
  <c r="R215" i="1"/>
  <c r="R220" i="1"/>
  <c r="R219" i="1"/>
  <c r="R218" i="1"/>
  <c r="R217" i="1"/>
  <c r="R225" i="1"/>
  <c r="R224" i="1"/>
  <c r="R223" i="1"/>
  <c r="R222" i="1"/>
  <c r="R230" i="1"/>
  <c r="R229" i="1"/>
  <c r="R228" i="1"/>
  <c r="R227" i="1"/>
  <c r="R235" i="1"/>
  <c r="R234" i="1"/>
  <c r="R233" i="1"/>
  <c r="R232" i="1"/>
  <c r="R240" i="1"/>
  <c r="R239" i="1"/>
  <c r="R238" i="1"/>
  <c r="R237" i="1"/>
  <c r="R245" i="1"/>
  <c r="R244" i="1"/>
  <c r="R243" i="1"/>
  <c r="R242" i="1"/>
  <c r="R250" i="1"/>
  <c r="R249" i="1"/>
  <c r="R248" i="1"/>
  <c r="R247" i="1"/>
  <c r="R255" i="1"/>
  <c r="R254" i="1"/>
  <c r="R253" i="1"/>
  <c r="R252" i="1"/>
  <c r="R260" i="1"/>
  <c r="R259" i="1"/>
  <c r="R258" i="1"/>
  <c r="R257" i="1"/>
  <c r="R265" i="1"/>
  <c r="R264" i="1"/>
  <c r="R263" i="1"/>
  <c r="R262" i="1"/>
  <c r="R270" i="1"/>
  <c r="R269" i="1"/>
  <c r="R268" i="1"/>
  <c r="R267" i="1"/>
  <c r="R275" i="1"/>
  <c r="R274" i="1"/>
  <c r="R273" i="1"/>
  <c r="R272" i="1"/>
  <c r="R280" i="1"/>
  <c r="R279" i="1"/>
  <c r="R278" i="1"/>
  <c r="R277" i="1"/>
  <c r="R285" i="1"/>
  <c r="R284" i="1"/>
  <c r="R283" i="1"/>
  <c r="R282" i="1"/>
  <c r="R290" i="1"/>
  <c r="R289" i="1"/>
  <c r="R288" i="1"/>
  <c r="R287" i="1"/>
  <c r="R295" i="1"/>
  <c r="R294" i="1"/>
  <c r="R293" i="1"/>
  <c r="R292" i="1"/>
  <c r="R300" i="1"/>
  <c r="R299" i="1"/>
  <c r="R298" i="1"/>
  <c r="R297" i="1"/>
  <c r="R302" i="1"/>
  <c r="R303" i="1"/>
  <c r="R304" i="1"/>
  <c r="R305" i="1"/>
  <c r="R307" i="1"/>
  <c r="R308" i="1"/>
  <c r="R309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582" i="1"/>
  <c r="R583" i="1"/>
  <c r="R584" i="1"/>
  <c r="R585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3" i="1"/>
  <c r="R614" i="1"/>
  <c r="R615" i="1"/>
  <c r="R616" i="1"/>
  <c r="R619" i="1"/>
  <c r="R620" i="1"/>
  <c r="R621" i="1"/>
  <c r="R622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50" i="1"/>
  <c r="R651" i="1"/>
  <c r="R652" i="1"/>
  <c r="R653" i="1"/>
  <c r="R656" i="1"/>
  <c r="R657" i="1"/>
  <c r="R658" i="1"/>
  <c r="R659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570" i="1"/>
  <c r="R571" i="1"/>
  <c r="R572" i="1"/>
  <c r="R573" i="1"/>
  <c r="R574" i="1"/>
  <c r="R575" i="1"/>
  <c r="R576" i="1"/>
  <c r="R577" i="1"/>
  <c r="R578" i="1"/>
  <c r="R579" i="1"/>
  <c r="R569" i="1"/>
  <c r="U569" i="1"/>
  <c r="U679" i="1"/>
  <c r="N679" i="1"/>
  <c r="L679" i="1"/>
  <c r="I679" i="1"/>
  <c r="J679" i="1" s="1"/>
  <c r="U678" i="1"/>
  <c r="N678" i="1"/>
  <c r="L678" i="1"/>
  <c r="I678" i="1"/>
  <c r="J678" i="1" s="1"/>
  <c r="U677" i="1"/>
  <c r="N677" i="1"/>
  <c r="L677" i="1"/>
  <c r="I677" i="1"/>
  <c r="U676" i="1"/>
  <c r="N676" i="1"/>
  <c r="L676" i="1"/>
  <c r="I676" i="1"/>
  <c r="J676" i="1" s="1"/>
  <c r="U675" i="1"/>
  <c r="N675" i="1"/>
  <c r="L675" i="1"/>
  <c r="I675" i="1"/>
  <c r="J675" i="1" s="1"/>
  <c r="U674" i="1"/>
  <c r="N674" i="1"/>
  <c r="L674" i="1"/>
  <c r="I674" i="1"/>
  <c r="J674" i="1" s="1"/>
  <c r="U673" i="1"/>
  <c r="N673" i="1"/>
  <c r="L673" i="1"/>
  <c r="I673" i="1"/>
  <c r="J673" i="1" s="1"/>
  <c r="U672" i="1"/>
  <c r="N672" i="1"/>
  <c r="L672" i="1"/>
  <c r="I672" i="1"/>
  <c r="J672" i="1" s="1"/>
  <c r="U671" i="1"/>
  <c r="N671" i="1"/>
  <c r="L671" i="1"/>
  <c r="I671" i="1"/>
  <c r="J671" i="1" s="1"/>
  <c r="U670" i="1"/>
  <c r="N670" i="1"/>
  <c r="L670" i="1"/>
  <c r="I670" i="1"/>
  <c r="J670" i="1" s="1"/>
  <c r="U669" i="1"/>
  <c r="N669" i="1"/>
  <c r="L669" i="1"/>
  <c r="I669" i="1"/>
  <c r="J669" i="1" s="1"/>
  <c r="U668" i="1"/>
  <c r="N668" i="1"/>
  <c r="L668" i="1"/>
  <c r="I668" i="1"/>
  <c r="U667" i="1"/>
  <c r="N667" i="1"/>
  <c r="L667" i="1"/>
  <c r="I667" i="1"/>
  <c r="J667" i="1" s="1"/>
  <c r="U666" i="1"/>
  <c r="N666" i="1"/>
  <c r="L666" i="1"/>
  <c r="I666" i="1"/>
  <c r="J666" i="1" s="1"/>
  <c r="U665" i="1"/>
  <c r="N665" i="1"/>
  <c r="L665" i="1"/>
  <c r="I665" i="1"/>
  <c r="J665" i="1" s="1"/>
  <c r="U664" i="1"/>
  <c r="N664" i="1"/>
  <c r="L664" i="1"/>
  <c r="I664" i="1"/>
  <c r="U663" i="1"/>
  <c r="N663" i="1"/>
  <c r="L663" i="1"/>
  <c r="I663" i="1"/>
  <c r="J663" i="1" s="1"/>
  <c r="U662" i="1"/>
  <c r="N662" i="1"/>
  <c r="L662" i="1"/>
  <c r="I662" i="1"/>
  <c r="J662" i="1" s="1"/>
  <c r="U661" i="1"/>
  <c r="N661" i="1"/>
  <c r="L661" i="1"/>
  <c r="I661" i="1"/>
  <c r="J661" i="1" s="1"/>
  <c r="U660" i="1"/>
  <c r="N660" i="1"/>
  <c r="L660" i="1"/>
  <c r="U659" i="1"/>
  <c r="N659" i="1"/>
  <c r="L659" i="1"/>
  <c r="I659" i="1"/>
  <c r="J659" i="1" s="1"/>
  <c r="U658" i="1"/>
  <c r="N658" i="1"/>
  <c r="L658" i="1"/>
  <c r="O658" i="1" s="1"/>
  <c r="I658" i="1"/>
  <c r="J658" i="1" s="1"/>
  <c r="U657" i="1"/>
  <c r="N657" i="1"/>
  <c r="L657" i="1"/>
  <c r="I657" i="1"/>
  <c r="U656" i="1"/>
  <c r="N656" i="1"/>
  <c r="L656" i="1"/>
  <c r="I656" i="1"/>
  <c r="J656" i="1" s="1"/>
  <c r="U655" i="1"/>
  <c r="N655" i="1"/>
  <c r="L655" i="1"/>
  <c r="I655" i="1"/>
  <c r="J655" i="1" s="1"/>
  <c r="U654" i="1"/>
  <c r="N654" i="1"/>
  <c r="L654" i="1"/>
  <c r="I654" i="1"/>
  <c r="J654" i="1" s="1"/>
  <c r="U653" i="1"/>
  <c r="N653" i="1"/>
  <c r="L653" i="1"/>
  <c r="I653" i="1"/>
  <c r="U652" i="1"/>
  <c r="N652" i="1"/>
  <c r="L652" i="1"/>
  <c r="I652" i="1"/>
  <c r="J652" i="1" s="1"/>
  <c r="U651" i="1"/>
  <c r="N651" i="1"/>
  <c r="L651" i="1"/>
  <c r="I651" i="1"/>
  <c r="U650" i="1"/>
  <c r="N650" i="1"/>
  <c r="L650" i="1"/>
  <c r="I650" i="1"/>
  <c r="J650" i="1" s="1"/>
  <c r="U649" i="1"/>
  <c r="N649" i="1"/>
  <c r="L649" i="1"/>
  <c r="I649" i="1"/>
  <c r="J649" i="1" s="1"/>
  <c r="U648" i="1"/>
  <c r="N648" i="1"/>
  <c r="L648" i="1"/>
  <c r="I648" i="1"/>
  <c r="U647" i="1"/>
  <c r="N647" i="1"/>
  <c r="L647" i="1"/>
  <c r="I647" i="1"/>
  <c r="J647" i="1" s="1"/>
  <c r="U646" i="1"/>
  <c r="N646" i="1"/>
  <c r="L646" i="1"/>
  <c r="I646" i="1"/>
  <c r="U645" i="1"/>
  <c r="N645" i="1"/>
  <c r="L645" i="1"/>
  <c r="I645" i="1"/>
  <c r="J645" i="1" s="1"/>
  <c r="U644" i="1"/>
  <c r="N644" i="1"/>
  <c r="L644" i="1"/>
  <c r="I644" i="1"/>
  <c r="J644" i="1" s="1"/>
  <c r="U643" i="1"/>
  <c r="N643" i="1"/>
  <c r="L643" i="1"/>
  <c r="I643" i="1"/>
  <c r="O674" i="1" l="1"/>
  <c r="O676" i="1"/>
  <c r="O655" i="1"/>
  <c r="O657" i="1"/>
  <c r="O660" i="1"/>
  <c r="O662" i="1"/>
  <c r="O672" i="1"/>
  <c r="P672" i="1" s="1"/>
  <c r="S672" i="1" s="1"/>
  <c r="V672" i="1" s="1"/>
  <c r="Y672" i="1" s="1"/>
  <c r="O659" i="1"/>
  <c r="P659" i="1" s="1"/>
  <c r="S659" i="1" s="1"/>
  <c r="V659" i="1" s="1"/>
  <c r="Y659" i="1" s="1"/>
  <c r="O643" i="1"/>
  <c r="O645" i="1"/>
  <c r="P645" i="1" s="1"/>
  <c r="S645" i="1" s="1"/>
  <c r="V645" i="1" s="1"/>
  <c r="Y645" i="1" s="1"/>
  <c r="O647" i="1"/>
  <c r="P647" i="1" s="1"/>
  <c r="S647" i="1" s="1"/>
  <c r="V647" i="1" s="1"/>
  <c r="Y647" i="1" s="1"/>
  <c r="O663" i="1"/>
  <c r="P663" i="1" s="1"/>
  <c r="S663" i="1" s="1"/>
  <c r="V663" i="1" s="1"/>
  <c r="Y663" i="1" s="1"/>
  <c r="O665" i="1"/>
  <c r="O667" i="1"/>
  <c r="P667" i="1" s="1"/>
  <c r="S667" i="1" s="1"/>
  <c r="V667" i="1" s="1"/>
  <c r="Y667" i="1" s="1"/>
  <c r="O675" i="1"/>
  <c r="P675" i="1" s="1"/>
  <c r="S675" i="1" s="1"/>
  <c r="V675" i="1" s="1"/>
  <c r="Y675" i="1" s="1"/>
  <c r="O651" i="1"/>
  <c r="O646" i="1"/>
  <c r="O650" i="1"/>
  <c r="O654" i="1"/>
  <c r="P654" i="1" s="1"/>
  <c r="S654" i="1" s="1"/>
  <c r="V654" i="1" s="1"/>
  <c r="Y654" i="1" s="1"/>
  <c r="O669" i="1"/>
  <c r="P669" i="1" s="1"/>
  <c r="S669" i="1" s="1"/>
  <c r="V669" i="1" s="1"/>
  <c r="Y669" i="1" s="1"/>
  <c r="O677" i="1"/>
  <c r="O648" i="1"/>
  <c r="O652" i="1"/>
  <c r="P652" i="1" s="1"/>
  <c r="S652" i="1" s="1"/>
  <c r="V652" i="1" s="1"/>
  <c r="Y652" i="1" s="1"/>
  <c r="O656" i="1"/>
  <c r="P656" i="1" s="1"/>
  <c r="S656" i="1" s="1"/>
  <c r="V656" i="1" s="1"/>
  <c r="Y656" i="1" s="1"/>
  <c r="O666" i="1"/>
  <c r="P666" i="1" s="1"/>
  <c r="S666" i="1" s="1"/>
  <c r="V666" i="1" s="1"/>
  <c r="Y666" i="1" s="1"/>
  <c r="O670" i="1"/>
  <c r="P670" i="1" s="1"/>
  <c r="S670" i="1" s="1"/>
  <c r="V670" i="1" s="1"/>
  <c r="Y670" i="1" s="1"/>
  <c r="O678" i="1"/>
  <c r="P678" i="1" s="1"/>
  <c r="S678" i="1" s="1"/>
  <c r="V678" i="1" s="1"/>
  <c r="Y678" i="1" s="1"/>
  <c r="P655" i="1"/>
  <c r="S655" i="1" s="1"/>
  <c r="V655" i="1" s="1"/>
  <c r="Y655" i="1" s="1"/>
  <c r="O644" i="1"/>
  <c r="O649" i="1"/>
  <c r="P649" i="1" s="1"/>
  <c r="S649" i="1" s="1"/>
  <c r="V649" i="1" s="1"/>
  <c r="Y649" i="1" s="1"/>
  <c r="P650" i="1"/>
  <c r="S650" i="1" s="1"/>
  <c r="V650" i="1" s="1"/>
  <c r="Y650" i="1" s="1"/>
  <c r="O653" i="1"/>
  <c r="O661" i="1"/>
  <c r="P661" i="1" s="1"/>
  <c r="S661" i="1" s="1"/>
  <c r="V661" i="1" s="1"/>
  <c r="Y661" i="1" s="1"/>
  <c r="P662" i="1"/>
  <c r="S662" i="1" s="1"/>
  <c r="V662" i="1" s="1"/>
  <c r="Y662" i="1" s="1"/>
  <c r="O664" i="1"/>
  <c r="O668" i="1"/>
  <c r="O671" i="1"/>
  <c r="O673" i="1"/>
  <c r="P673" i="1" s="1"/>
  <c r="S673" i="1" s="1"/>
  <c r="V673" i="1" s="1"/>
  <c r="Y673" i="1" s="1"/>
  <c r="P660" i="1"/>
  <c r="S660" i="1" s="1"/>
  <c r="V660" i="1" s="1"/>
  <c r="Y660" i="1" s="1"/>
  <c r="O679" i="1"/>
  <c r="P679" i="1" s="1"/>
  <c r="S679" i="1" s="1"/>
  <c r="V679" i="1" s="1"/>
  <c r="Y679" i="1" s="1"/>
  <c r="P658" i="1"/>
  <c r="S658" i="1" s="1"/>
  <c r="V658" i="1" s="1"/>
  <c r="Y658" i="1" s="1"/>
  <c r="P676" i="1"/>
  <c r="S676" i="1" s="1"/>
  <c r="V676" i="1" s="1"/>
  <c r="Y676" i="1" s="1"/>
  <c r="P671" i="1"/>
  <c r="S671" i="1" s="1"/>
  <c r="V671" i="1" s="1"/>
  <c r="Y671" i="1" s="1"/>
  <c r="P674" i="1"/>
  <c r="S674" i="1" s="1"/>
  <c r="V674" i="1" s="1"/>
  <c r="Y674" i="1" s="1"/>
  <c r="J677" i="1"/>
  <c r="P677" i="1" s="1"/>
  <c r="S677" i="1" s="1"/>
  <c r="V677" i="1" s="1"/>
  <c r="Y677" i="1" s="1"/>
  <c r="J668" i="1"/>
  <c r="J664" i="1"/>
  <c r="J657" i="1"/>
  <c r="J653" i="1"/>
  <c r="J651" i="1"/>
  <c r="J643" i="1"/>
  <c r="P643" i="1" s="1"/>
  <c r="S643" i="1" s="1"/>
  <c r="V643" i="1" s="1"/>
  <c r="Y643" i="1" s="1"/>
  <c r="J648" i="1"/>
  <c r="P648" i="1" s="1"/>
  <c r="S648" i="1" s="1"/>
  <c r="V648" i="1" s="1"/>
  <c r="Y648" i="1" s="1"/>
  <c r="J646" i="1"/>
  <c r="P646" i="1" s="1"/>
  <c r="S646" i="1" s="1"/>
  <c r="V646" i="1" s="1"/>
  <c r="Y646" i="1" s="1"/>
  <c r="P644" i="1"/>
  <c r="S644" i="1" s="1"/>
  <c r="V644" i="1" s="1"/>
  <c r="Y644" i="1" s="1"/>
  <c r="P665" i="1"/>
  <c r="S665" i="1" s="1"/>
  <c r="V665" i="1" s="1"/>
  <c r="Y665" i="1" s="1"/>
  <c r="P651" i="1" l="1"/>
  <c r="S651" i="1" s="1"/>
  <c r="V651" i="1" s="1"/>
  <c r="Y651" i="1" s="1"/>
  <c r="P668" i="1"/>
  <c r="S668" i="1" s="1"/>
  <c r="V668" i="1" s="1"/>
  <c r="Y668" i="1" s="1"/>
  <c r="P653" i="1"/>
  <c r="S653" i="1" s="1"/>
  <c r="V653" i="1" s="1"/>
  <c r="Y653" i="1" s="1"/>
  <c r="P657" i="1"/>
  <c r="S657" i="1" s="1"/>
  <c r="V657" i="1" s="1"/>
  <c r="Y657" i="1" s="1"/>
  <c r="P664" i="1"/>
  <c r="S664" i="1" s="1"/>
  <c r="V664" i="1" s="1"/>
  <c r="Y664" i="1" s="1"/>
  <c r="Z733" i="1"/>
  <c r="Z737" i="1"/>
  <c r="AC737" i="1" s="1"/>
  <c r="AE737" i="1" s="1"/>
  <c r="Z747" i="1"/>
  <c r="AC747" i="1" s="1"/>
  <c r="AE747" i="1" s="1"/>
  <c r="Z781" i="1"/>
  <c r="Z789" i="1"/>
  <c r="AC680" i="1"/>
  <c r="AE680" i="1" s="1"/>
  <c r="AC719" i="1"/>
  <c r="AE719" i="1" s="1"/>
  <c r="AC720" i="1"/>
  <c r="AE720" i="1" s="1"/>
  <c r="AC721" i="1"/>
  <c r="AE721" i="1" s="1"/>
  <c r="AC722" i="1"/>
  <c r="AE722" i="1" s="1"/>
  <c r="AC723" i="1"/>
  <c r="AE723" i="1" s="1"/>
  <c r="AC724" i="1"/>
  <c r="AE724" i="1" s="1"/>
  <c r="AC725" i="1"/>
  <c r="AE725" i="1" s="1"/>
  <c r="AC726" i="1"/>
  <c r="AE726" i="1" s="1"/>
  <c r="AC727" i="1"/>
  <c r="AE727" i="1" s="1"/>
  <c r="AC728" i="1"/>
  <c r="AE728" i="1" s="1"/>
  <c r="AC729" i="1"/>
  <c r="AE729" i="1" s="1"/>
  <c r="AC730" i="1"/>
  <c r="AE730" i="1" s="1"/>
  <c r="AC731" i="1"/>
  <c r="AE731" i="1" s="1"/>
  <c r="AC732" i="1"/>
  <c r="AE732" i="1" s="1"/>
  <c r="AC733" i="1"/>
  <c r="AE733" i="1" s="1"/>
  <c r="AC734" i="1"/>
  <c r="AE734" i="1" s="1"/>
  <c r="AC735" i="1"/>
  <c r="AE735" i="1" s="1"/>
  <c r="AC736" i="1"/>
  <c r="AE736" i="1" s="1"/>
  <c r="AC738" i="1"/>
  <c r="AE738" i="1" s="1"/>
  <c r="AC739" i="1"/>
  <c r="AE739" i="1" s="1"/>
  <c r="AC740" i="1"/>
  <c r="AE740" i="1" s="1"/>
  <c r="AC741" i="1"/>
  <c r="AE741" i="1" s="1"/>
  <c r="AC742" i="1"/>
  <c r="AE742" i="1" s="1"/>
  <c r="AC743" i="1"/>
  <c r="AE743" i="1" s="1"/>
  <c r="AC744" i="1"/>
  <c r="AE744" i="1" s="1"/>
  <c r="AC745" i="1"/>
  <c r="AE745" i="1" s="1"/>
  <c r="AC746" i="1"/>
  <c r="AE746" i="1" s="1"/>
  <c r="AC748" i="1"/>
  <c r="AE748" i="1" s="1"/>
  <c r="AC749" i="1"/>
  <c r="AE749" i="1" s="1"/>
  <c r="AC750" i="1"/>
  <c r="AE750" i="1" s="1"/>
  <c r="AC751" i="1"/>
  <c r="AE751" i="1" s="1"/>
  <c r="AC752" i="1"/>
  <c r="AE752" i="1" s="1"/>
  <c r="AC753" i="1"/>
  <c r="AE753" i="1" s="1"/>
  <c r="AC754" i="1"/>
  <c r="AE754" i="1" s="1"/>
  <c r="AC755" i="1"/>
  <c r="AE755" i="1" s="1"/>
  <c r="AC756" i="1"/>
  <c r="AE756" i="1" s="1"/>
  <c r="AC757" i="1"/>
  <c r="AE757" i="1" s="1"/>
  <c r="AC758" i="1"/>
  <c r="AE758" i="1" s="1"/>
  <c r="AC759" i="1"/>
  <c r="AE759" i="1" s="1"/>
  <c r="AC760" i="1"/>
  <c r="AE760" i="1" s="1"/>
  <c r="AC761" i="1"/>
  <c r="AE761" i="1" s="1"/>
  <c r="AC762" i="1"/>
  <c r="AE762" i="1" s="1"/>
  <c r="AC763" i="1"/>
  <c r="AE763" i="1" s="1"/>
  <c r="AC764" i="1"/>
  <c r="AE764" i="1" s="1"/>
  <c r="AC765" i="1"/>
  <c r="AE765" i="1" s="1"/>
  <c r="AC766" i="1"/>
  <c r="AE766" i="1" s="1"/>
  <c r="AC767" i="1"/>
  <c r="AE767" i="1" s="1"/>
  <c r="AC768" i="1"/>
  <c r="AE768" i="1" s="1"/>
  <c r="AC769" i="1"/>
  <c r="AE769" i="1" s="1"/>
  <c r="AC770" i="1"/>
  <c r="AE770" i="1" s="1"/>
  <c r="AC771" i="1"/>
  <c r="AE771" i="1" s="1"/>
  <c r="AC772" i="1"/>
  <c r="AE772" i="1" s="1"/>
  <c r="AC773" i="1"/>
  <c r="AE773" i="1" s="1"/>
  <c r="AC774" i="1"/>
  <c r="AE774" i="1" s="1"/>
  <c r="AC775" i="1"/>
  <c r="AE775" i="1" s="1"/>
  <c r="AC776" i="1"/>
  <c r="AE776" i="1" s="1"/>
  <c r="AC777" i="1"/>
  <c r="AE777" i="1" s="1"/>
  <c r="AC778" i="1"/>
  <c r="AE778" i="1" s="1"/>
  <c r="AC779" i="1"/>
  <c r="AE779" i="1" s="1"/>
  <c r="AC780" i="1"/>
  <c r="AE780" i="1" s="1"/>
  <c r="AC782" i="1"/>
  <c r="AE782" i="1" s="1"/>
  <c r="AC783" i="1"/>
  <c r="AE783" i="1" s="1"/>
  <c r="AC784" i="1"/>
  <c r="AE784" i="1" s="1"/>
  <c r="AC785" i="1"/>
  <c r="AE785" i="1" s="1"/>
  <c r="AC786" i="1"/>
  <c r="AE786" i="1" s="1"/>
  <c r="AC787" i="1"/>
  <c r="AE787" i="1" s="1"/>
  <c r="AC788" i="1"/>
  <c r="AE788" i="1" s="1"/>
  <c r="AC789" i="1"/>
  <c r="AE789" i="1" s="1"/>
  <c r="AC718" i="1"/>
  <c r="AE718" i="1" s="1"/>
  <c r="AC717" i="1"/>
  <c r="AE717" i="1" s="1"/>
  <c r="Z683" i="1"/>
  <c r="Z684" i="1"/>
  <c r="AC684" i="1" s="1"/>
  <c r="AE684" i="1" s="1"/>
  <c r="Z685" i="1"/>
  <c r="Z687" i="1"/>
  <c r="Z688" i="1"/>
  <c r="AC688" i="1" s="1"/>
  <c r="AE688" i="1" s="1"/>
  <c r="Z689" i="1"/>
  <c r="Z690" i="1"/>
  <c r="Z691" i="1"/>
  <c r="AC691" i="1" s="1"/>
  <c r="AE691" i="1" s="1"/>
  <c r="Z692" i="1"/>
  <c r="AC692" i="1" s="1"/>
  <c r="AE692" i="1" s="1"/>
  <c r="Z693" i="1"/>
  <c r="Z694" i="1"/>
  <c r="Z695" i="1"/>
  <c r="Z696" i="1"/>
  <c r="Z697" i="1"/>
  <c r="AC697" i="1" s="1"/>
  <c r="AE697" i="1" s="1"/>
  <c r="AG697" i="1" s="1"/>
  <c r="AI697" i="1" s="1"/>
  <c r="AJ697" i="1" s="1"/>
  <c r="Z698" i="1"/>
  <c r="Z699" i="1"/>
  <c r="Z700" i="1"/>
  <c r="Z701" i="1"/>
  <c r="AC701" i="1" s="1"/>
  <c r="AE701" i="1" s="1"/>
  <c r="Z702" i="1"/>
  <c r="Z703" i="1"/>
  <c r="Z704" i="1"/>
  <c r="Z705" i="1"/>
  <c r="Z706" i="1"/>
  <c r="Z707" i="1"/>
  <c r="Z708" i="1"/>
  <c r="Z709" i="1"/>
  <c r="AC709" i="1" s="1"/>
  <c r="AE709" i="1" s="1"/>
  <c r="Z710" i="1"/>
  <c r="Z711" i="1"/>
  <c r="Z712" i="1"/>
  <c r="Z713" i="1"/>
  <c r="Z714" i="1"/>
  <c r="Z715" i="1"/>
  <c r="Z716" i="1"/>
  <c r="Z682" i="1"/>
  <c r="Z681" i="1"/>
  <c r="AC7" i="1"/>
  <c r="AG7" i="1" s="1"/>
  <c r="AI7" i="1" s="1"/>
  <c r="AJ7" i="1" s="1"/>
  <c r="I623" i="1"/>
  <c r="I618" i="1"/>
  <c r="I617" i="1"/>
  <c r="I607" i="1"/>
  <c r="L607" i="1"/>
  <c r="N607" i="1"/>
  <c r="U607" i="1"/>
  <c r="I608" i="1"/>
  <c r="L608" i="1"/>
  <c r="N608" i="1"/>
  <c r="U608" i="1"/>
  <c r="I609" i="1"/>
  <c r="L609" i="1"/>
  <c r="N609" i="1"/>
  <c r="U609" i="1"/>
  <c r="I610" i="1"/>
  <c r="L610" i="1"/>
  <c r="N610" i="1"/>
  <c r="U610" i="1"/>
  <c r="I611" i="1"/>
  <c r="L611" i="1"/>
  <c r="N611" i="1"/>
  <c r="U611" i="1"/>
  <c r="I612" i="1"/>
  <c r="L612" i="1"/>
  <c r="N612" i="1"/>
  <c r="U612" i="1"/>
  <c r="I613" i="1"/>
  <c r="L613" i="1"/>
  <c r="N613" i="1"/>
  <c r="U613" i="1"/>
  <c r="I614" i="1"/>
  <c r="L614" i="1"/>
  <c r="N614" i="1"/>
  <c r="U614" i="1"/>
  <c r="I615" i="1"/>
  <c r="L615" i="1"/>
  <c r="N615" i="1"/>
  <c r="U615" i="1"/>
  <c r="I616" i="1"/>
  <c r="L616" i="1"/>
  <c r="N616" i="1"/>
  <c r="U616" i="1"/>
  <c r="L617" i="1"/>
  <c r="N617" i="1"/>
  <c r="U617" i="1"/>
  <c r="L618" i="1"/>
  <c r="N618" i="1"/>
  <c r="U618" i="1"/>
  <c r="I619" i="1"/>
  <c r="L619" i="1"/>
  <c r="N619" i="1"/>
  <c r="U619" i="1"/>
  <c r="I620" i="1"/>
  <c r="L620" i="1"/>
  <c r="N620" i="1"/>
  <c r="U620" i="1"/>
  <c r="I621" i="1"/>
  <c r="L621" i="1"/>
  <c r="N621" i="1"/>
  <c r="U621" i="1"/>
  <c r="I622" i="1"/>
  <c r="L622" i="1"/>
  <c r="N622" i="1"/>
  <c r="U622" i="1"/>
  <c r="L623" i="1"/>
  <c r="N623" i="1"/>
  <c r="U623" i="1"/>
  <c r="I624" i="1"/>
  <c r="L624" i="1"/>
  <c r="N624" i="1"/>
  <c r="U624" i="1"/>
  <c r="I625" i="1"/>
  <c r="L625" i="1"/>
  <c r="N625" i="1"/>
  <c r="U625" i="1"/>
  <c r="I626" i="1"/>
  <c r="L626" i="1"/>
  <c r="N626" i="1"/>
  <c r="U626" i="1"/>
  <c r="I627" i="1"/>
  <c r="L627" i="1"/>
  <c r="N627" i="1"/>
  <c r="U627" i="1"/>
  <c r="I628" i="1"/>
  <c r="L628" i="1"/>
  <c r="N628" i="1"/>
  <c r="U628" i="1"/>
  <c r="I629" i="1"/>
  <c r="L629" i="1"/>
  <c r="N629" i="1"/>
  <c r="U629" i="1"/>
  <c r="I630" i="1"/>
  <c r="L630" i="1"/>
  <c r="N630" i="1"/>
  <c r="U630" i="1"/>
  <c r="I631" i="1"/>
  <c r="L631" i="1"/>
  <c r="N631" i="1"/>
  <c r="U631" i="1"/>
  <c r="I632" i="1"/>
  <c r="L632" i="1"/>
  <c r="N632" i="1"/>
  <c r="U632" i="1"/>
  <c r="I633" i="1"/>
  <c r="L633" i="1"/>
  <c r="N633" i="1"/>
  <c r="U633" i="1"/>
  <c r="I634" i="1"/>
  <c r="L634" i="1"/>
  <c r="N634" i="1"/>
  <c r="U634" i="1"/>
  <c r="I635" i="1"/>
  <c r="L635" i="1"/>
  <c r="N635" i="1"/>
  <c r="U635" i="1"/>
  <c r="I636" i="1"/>
  <c r="L636" i="1"/>
  <c r="N636" i="1"/>
  <c r="U636" i="1"/>
  <c r="I637" i="1"/>
  <c r="L637" i="1"/>
  <c r="N637" i="1"/>
  <c r="U637" i="1"/>
  <c r="I638" i="1"/>
  <c r="L638" i="1"/>
  <c r="N638" i="1"/>
  <c r="U638" i="1"/>
  <c r="I639" i="1"/>
  <c r="L639" i="1"/>
  <c r="N639" i="1"/>
  <c r="U639" i="1"/>
  <c r="I640" i="1"/>
  <c r="L640" i="1"/>
  <c r="N640" i="1"/>
  <c r="U640" i="1"/>
  <c r="I641" i="1"/>
  <c r="L641" i="1"/>
  <c r="N641" i="1"/>
  <c r="U641" i="1"/>
  <c r="I642" i="1"/>
  <c r="L642" i="1"/>
  <c r="N642" i="1"/>
  <c r="U642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569" i="1"/>
  <c r="N494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309" i="1"/>
  <c r="N308" i="1"/>
  <c r="N307" i="1"/>
  <c r="N305" i="1"/>
  <c r="N304" i="1"/>
  <c r="N303" i="1"/>
  <c r="N302" i="1"/>
  <c r="N300" i="1"/>
  <c r="N299" i="1"/>
  <c r="N298" i="1"/>
  <c r="N297" i="1"/>
  <c r="N295" i="1"/>
  <c r="N294" i="1"/>
  <c r="N293" i="1"/>
  <c r="N292" i="1"/>
  <c r="N290" i="1"/>
  <c r="N289" i="1"/>
  <c r="N288" i="1"/>
  <c r="N287" i="1"/>
  <c r="N285" i="1"/>
  <c r="N284" i="1"/>
  <c r="N283" i="1"/>
  <c r="N282" i="1"/>
  <c r="N280" i="1"/>
  <c r="N279" i="1"/>
  <c r="N278" i="1"/>
  <c r="N277" i="1"/>
  <c r="N275" i="1"/>
  <c r="N274" i="1"/>
  <c r="N273" i="1"/>
  <c r="N272" i="1"/>
  <c r="N270" i="1"/>
  <c r="N269" i="1"/>
  <c r="N268" i="1"/>
  <c r="N267" i="1"/>
  <c r="N265" i="1"/>
  <c r="N264" i="1"/>
  <c r="N263" i="1"/>
  <c r="N262" i="1"/>
  <c r="N260" i="1"/>
  <c r="N259" i="1"/>
  <c r="N258" i="1"/>
  <c r="N257" i="1"/>
  <c r="N255" i="1"/>
  <c r="N254" i="1"/>
  <c r="N253" i="1"/>
  <c r="N252" i="1"/>
  <c r="N250" i="1"/>
  <c r="N249" i="1"/>
  <c r="N248" i="1"/>
  <c r="N247" i="1"/>
  <c r="N245" i="1"/>
  <c r="N244" i="1"/>
  <c r="N243" i="1"/>
  <c r="N242" i="1"/>
  <c r="N240" i="1"/>
  <c r="N239" i="1"/>
  <c r="N238" i="1"/>
  <c r="N237" i="1"/>
  <c r="N235" i="1"/>
  <c r="N234" i="1"/>
  <c r="N233" i="1"/>
  <c r="N232" i="1"/>
  <c r="N230" i="1"/>
  <c r="N229" i="1"/>
  <c r="N228" i="1"/>
  <c r="N227" i="1"/>
  <c r="N225" i="1"/>
  <c r="N224" i="1"/>
  <c r="N223" i="1"/>
  <c r="N222" i="1"/>
  <c r="N220" i="1"/>
  <c r="N219" i="1"/>
  <c r="N218" i="1"/>
  <c r="N217" i="1"/>
  <c r="N215" i="1"/>
  <c r="N214" i="1"/>
  <c r="N213" i="1"/>
  <c r="N212" i="1"/>
  <c r="N210" i="1"/>
  <c r="N209" i="1"/>
  <c r="N208" i="1"/>
  <c r="N207" i="1"/>
  <c r="N205" i="1"/>
  <c r="N204" i="1"/>
  <c r="N203" i="1"/>
  <c r="N202" i="1"/>
  <c r="N200" i="1"/>
  <c r="N199" i="1"/>
  <c r="N198" i="1"/>
  <c r="N197" i="1"/>
  <c r="N195" i="1"/>
  <c r="N194" i="1"/>
  <c r="N193" i="1"/>
  <c r="N192" i="1"/>
  <c r="N190" i="1"/>
  <c r="N189" i="1"/>
  <c r="N188" i="1"/>
  <c r="N187" i="1"/>
  <c r="N185" i="1"/>
  <c r="N184" i="1"/>
  <c r="N183" i="1"/>
  <c r="N182" i="1"/>
  <c r="N180" i="1"/>
  <c r="N179" i="1"/>
  <c r="N178" i="1"/>
  <c r="N177" i="1"/>
  <c r="N175" i="1"/>
  <c r="N174" i="1"/>
  <c r="N173" i="1"/>
  <c r="N172" i="1"/>
  <c r="N170" i="1"/>
  <c r="N169" i="1"/>
  <c r="N168" i="1"/>
  <c r="N167" i="1"/>
  <c r="N165" i="1"/>
  <c r="N164" i="1"/>
  <c r="N163" i="1"/>
  <c r="N162" i="1"/>
  <c r="N160" i="1"/>
  <c r="N159" i="1"/>
  <c r="N158" i="1"/>
  <c r="N157" i="1"/>
  <c r="N155" i="1"/>
  <c r="N154" i="1"/>
  <c r="N153" i="1"/>
  <c r="N152" i="1"/>
  <c r="N150" i="1"/>
  <c r="N149" i="1"/>
  <c r="N148" i="1"/>
  <c r="N147" i="1"/>
  <c r="N145" i="1"/>
  <c r="N144" i="1"/>
  <c r="N143" i="1"/>
  <c r="N142" i="1"/>
  <c r="N140" i="1"/>
  <c r="N139" i="1"/>
  <c r="N138" i="1"/>
  <c r="N137" i="1"/>
  <c r="N135" i="1"/>
  <c r="N134" i="1"/>
  <c r="N133" i="1"/>
  <c r="N132" i="1"/>
  <c r="N130" i="1"/>
  <c r="N129" i="1"/>
  <c r="N128" i="1"/>
  <c r="N127" i="1"/>
  <c r="N125" i="1"/>
  <c r="L129" i="1"/>
  <c r="L128" i="1"/>
  <c r="L127" i="1"/>
  <c r="L134" i="1"/>
  <c r="L133" i="1"/>
  <c r="L132" i="1"/>
  <c r="L130" i="1"/>
  <c r="L139" i="1"/>
  <c r="L138" i="1"/>
  <c r="L137" i="1"/>
  <c r="L135" i="1"/>
  <c r="L144" i="1"/>
  <c r="L143" i="1"/>
  <c r="L142" i="1"/>
  <c r="L140" i="1"/>
  <c r="L149" i="1"/>
  <c r="L148" i="1"/>
  <c r="L147" i="1"/>
  <c r="L145" i="1"/>
  <c r="L154" i="1"/>
  <c r="L153" i="1"/>
  <c r="L152" i="1"/>
  <c r="L150" i="1"/>
  <c r="L159" i="1"/>
  <c r="L158" i="1"/>
  <c r="L157" i="1"/>
  <c r="L155" i="1"/>
  <c r="L164" i="1"/>
  <c r="L163" i="1"/>
  <c r="L162" i="1"/>
  <c r="L160" i="1"/>
  <c r="L169" i="1"/>
  <c r="L168" i="1"/>
  <c r="L167" i="1"/>
  <c r="L165" i="1"/>
  <c r="L174" i="1"/>
  <c r="L173" i="1"/>
  <c r="L172" i="1"/>
  <c r="L170" i="1"/>
  <c r="L179" i="1"/>
  <c r="L178" i="1"/>
  <c r="L177" i="1"/>
  <c r="L175" i="1"/>
  <c r="L184" i="1"/>
  <c r="L183" i="1"/>
  <c r="L182" i="1"/>
  <c r="L180" i="1"/>
  <c r="L189" i="1"/>
  <c r="L188" i="1"/>
  <c r="L187" i="1"/>
  <c r="L185" i="1"/>
  <c r="L194" i="1"/>
  <c r="L193" i="1"/>
  <c r="L192" i="1"/>
  <c r="L190" i="1"/>
  <c r="L199" i="1"/>
  <c r="L198" i="1"/>
  <c r="L197" i="1"/>
  <c r="L195" i="1"/>
  <c r="L204" i="1"/>
  <c r="L203" i="1"/>
  <c r="L202" i="1"/>
  <c r="L200" i="1"/>
  <c r="L209" i="1"/>
  <c r="L208" i="1"/>
  <c r="L207" i="1"/>
  <c r="L205" i="1"/>
  <c r="L214" i="1"/>
  <c r="L213" i="1"/>
  <c r="L212" i="1"/>
  <c r="L210" i="1"/>
  <c r="L219" i="1"/>
  <c r="L218" i="1"/>
  <c r="L217" i="1"/>
  <c r="L215" i="1"/>
  <c r="L224" i="1"/>
  <c r="L223" i="1"/>
  <c r="L222" i="1"/>
  <c r="L220" i="1"/>
  <c r="L229" i="1"/>
  <c r="L228" i="1"/>
  <c r="L227" i="1"/>
  <c r="L225" i="1"/>
  <c r="L234" i="1"/>
  <c r="L233" i="1"/>
  <c r="L232" i="1"/>
  <c r="L230" i="1"/>
  <c r="L239" i="1"/>
  <c r="L238" i="1"/>
  <c r="L237" i="1"/>
  <c r="L235" i="1"/>
  <c r="L244" i="1"/>
  <c r="L243" i="1"/>
  <c r="L242" i="1"/>
  <c r="L240" i="1"/>
  <c r="L249" i="1"/>
  <c r="L248" i="1"/>
  <c r="L247" i="1"/>
  <c r="L245" i="1"/>
  <c r="L254" i="1"/>
  <c r="L253" i="1"/>
  <c r="L252" i="1"/>
  <c r="L250" i="1"/>
  <c r="L259" i="1"/>
  <c r="L258" i="1"/>
  <c r="L257" i="1"/>
  <c r="L255" i="1"/>
  <c r="L264" i="1"/>
  <c r="L263" i="1"/>
  <c r="L262" i="1"/>
  <c r="L260" i="1"/>
  <c r="L269" i="1"/>
  <c r="L268" i="1"/>
  <c r="L267" i="1"/>
  <c r="L265" i="1"/>
  <c r="L274" i="1"/>
  <c r="L273" i="1"/>
  <c r="L272" i="1"/>
  <c r="L270" i="1"/>
  <c r="L279" i="1"/>
  <c r="L278" i="1"/>
  <c r="L277" i="1"/>
  <c r="L275" i="1"/>
  <c r="L284" i="1"/>
  <c r="L283" i="1"/>
  <c r="L282" i="1"/>
  <c r="L280" i="1"/>
  <c r="L289" i="1"/>
  <c r="L288" i="1"/>
  <c r="L287" i="1"/>
  <c r="L285" i="1"/>
  <c r="L294" i="1"/>
  <c r="L293" i="1"/>
  <c r="L292" i="1"/>
  <c r="L290" i="1"/>
  <c r="L299" i="1"/>
  <c r="L298" i="1"/>
  <c r="L297" i="1"/>
  <c r="L295" i="1"/>
  <c r="L304" i="1"/>
  <c r="L303" i="1"/>
  <c r="L302" i="1"/>
  <c r="L300" i="1"/>
  <c r="L305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U606" i="1"/>
  <c r="I606" i="1"/>
  <c r="AC689" i="1" l="1"/>
  <c r="AE689" i="1" s="1"/>
  <c r="AC681" i="1"/>
  <c r="AE681" i="1" s="1"/>
  <c r="AG681" i="1" s="1"/>
  <c r="AI681" i="1" s="1"/>
  <c r="AJ681" i="1" s="1"/>
  <c r="AC683" i="1"/>
  <c r="AE683" i="1" s="1"/>
  <c r="AG683" i="1" s="1"/>
  <c r="AI683" i="1" s="1"/>
  <c r="AJ683" i="1" s="1"/>
  <c r="AC714" i="1"/>
  <c r="AE714" i="1" s="1"/>
  <c r="AG714" i="1" s="1"/>
  <c r="AI714" i="1" s="1"/>
  <c r="AJ714" i="1" s="1"/>
  <c r="AC706" i="1"/>
  <c r="AE706" i="1" s="1"/>
  <c r="AG706" i="1" s="1"/>
  <c r="AI706" i="1" s="1"/>
  <c r="AJ706" i="1" s="1"/>
  <c r="AC698" i="1"/>
  <c r="AE698" i="1" s="1"/>
  <c r="AG698" i="1" s="1"/>
  <c r="AI698" i="1" s="1"/>
  <c r="AJ698" i="1" s="1"/>
  <c r="AG709" i="1"/>
  <c r="AI709" i="1" s="1"/>
  <c r="AJ709" i="1" s="1"/>
  <c r="AG701" i="1"/>
  <c r="AI701" i="1" s="1"/>
  <c r="AJ701" i="1" s="1"/>
  <c r="AC715" i="1"/>
  <c r="AE715" i="1" s="1"/>
  <c r="AG715" i="1" s="1"/>
  <c r="AI715" i="1" s="1"/>
  <c r="AJ715" i="1" s="1"/>
  <c r="AG777" i="1"/>
  <c r="AI777" i="1" s="1"/>
  <c r="AJ777" i="1" s="1"/>
  <c r="O619" i="1"/>
  <c r="AC694" i="1"/>
  <c r="AE694" i="1" s="1"/>
  <c r="AG694" i="1" s="1"/>
  <c r="AI694" i="1" s="1"/>
  <c r="AJ694" i="1" s="1"/>
  <c r="AG788" i="1"/>
  <c r="AI788" i="1" s="1"/>
  <c r="AJ788" i="1" s="1"/>
  <c r="AG776" i="1"/>
  <c r="AI776" i="1" s="1"/>
  <c r="AJ776" i="1" s="1"/>
  <c r="AG766" i="1"/>
  <c r="AI766" i="1" s="1"/>
  <c r="AJ766" i="1" s="1"/>
  <c r="AG758" i="1"/>
  <c r="AI758" i="1" s="1"/>
  <c r="AJ758" i="1" s="1"/>
  <c r="AG733" i="1"/>
  <c r="AI733" i="1" s="1"/>
  <c r="AJ733" i="1" s="1"/>
  <c r="AC693" i="1"/>
  <c r="AE693" i="1" s="1"/>
  <c r="AG693" i="1" s="1"/>
  <c r="AI693" i="1" s="1"/>
  <c r="AJ693" i="1" s="1"/>
  <c r="AC696" i="1"/>
  <c r="AE696" i="1" s="1"/>
  <c r="AG696" i="1" s="1"/>
  <c r="AI696" i="1" s="1"/>
  <c r="AJ696" i="1" s="1"/>
  <c r="AC685" i="1"/>
  <c r="AE685" i="1" s="1"/>
  <c r="AG685" i="1" s="1"/>
  <c r="AI685" i="1" s="1"/>
  <c r="AJ685" i="1" s="1"/>
  <c r="AC702" i="1"/>
  <c r="AE702" i="1" s="1"/>
  <c r="AG702" i="1" s="1"/>
  <c r="AI702" i="1" s="1"/>
  <c r="AJ702" i="1" s="1"/>
  <c r="AC713" i="1"/>
  <c r="AE713" i="1" s="1"/>
  <c r="AG713" i="1" s="1"/>
  <c r="AI713" i="1" s="1"/>
  <c r="AJ713" i="1" s="1"/>
  <c r="AC716" i="1"/>
  <c r="AE716" i="1" s="1"/>
  <c r="AG716" i="1" s="1"/>
  <c r="AI716" i="1" s="1"/>
  <c r="AJ716" i="1" s="1"/>
  <c r="AC712" i="1"/>
  <c r="AE712" i="1" s="1"/>
  <c r="AG712" i="1" s="1"/>
  <c r="AI712" i="1" s="1"/>
  <c r="AJ712" i="1" s="1"/>
  <c r="AC708" i="1"/>
  <c r="AE708" i="1" s="1"/>
  <c r="AG708" i="1" s="1"/>
  <c r="AI708" i="1" s="1"/>
  <c r="AJ708" i="1" s="1"/>
  <c r="AC704" i="1"/>
  <c r="AE704" i="1" s="1"/>
  <c r="AG704" i="1" s="1"/>
  <c r="AI704" i="1" s="1"/>
  <c r="AJ704" i="1" s="1"/>
  <c r="AC700" i="1"/>
  <c r="AE700" i="1" s="1"/>
  <c r="AG700" i="1" s="1"/>
  <c r="AI700" i="1" s="1"/>
  <c r="AJ700" i="1" s="1"/>
  <c r="AC695" i="1"/>
  <c r="AE695" i="1" s="1"/>
  <c r="AG695" i="1" s="1"/>
  <c r="AI695" i="1" s="1"/>
  <c r="AJ695" i="1" s="1"/>
  <c r="AC687" i="1"/>
  <c r="AE687" i="1" s="1"/>
  <c r="AG687" i="1" s="1"/>
  <c r="AI687" i="1" s="1"/>
  <c r="AJ687" i="1" s="1"/>
  <c r="AC710" i="1"/>
  <c r="AE710" i="1" s="1"/>
  <c r="AG710" i="1" s="1"/>
  <c r="AI710" i="1" s="1"/>
  <c r="AJ710" i="1" s="1"/>
  <c r="AC705" i="1"/>
  <c r="AE705" i="1" s="1"/>
  <c r="AG705" i="1" s="1"/>
  <c r="AI705" i="1" s="1"/>
  <c r="AJ705" i="1" s="1"/>
  <c r="AC711" i="1"/>
  <c r="AE711" i="1" s="1"/>
  <c r="AG711" i="1" s="1"/>
  <c r="AI711" i="1" s="1"/>
  <c r="AJ711" i="1" s="1"/>
  <c r="AC707" i="1"/>
  <c r="AE707" i="1" s="1"/>
  <c r="AG707" i="1" s="1"/>
  <c r="AI707" i="1" s="1"/>
  <c r="AJ707" i="1" s="1"/>
  <c r="AC703" i="1"/>
  <c r="AE703" i="1" s="1"/>
  <c r="AG703" i="1" s="1"/>
  <c r="AI703" i="1" s="1"/>
  <c r="AJ703" i="1" s="1"/>
  <c r="AC699" i="1"/>
  <c r="AE699" i="1" s="1"/>
  <c r="AG699" i="1" s="1"/>
  <c r="AI699" i="1" s="1"/>
  <c r="AJ699" i="1" s="1"/>
  <c r="AC690" i="1"/>
  <c r="AE690" i="1" s="1"/>
  <c r="AG690" i="1" s="1"/>
  <c r="AI690" i="1" s="1"/>
  <c r="AJ690" i="1" s="1"/>
  <c r="AC686" i="1"/>
  <c r="AE686" i="1" s="1"/>
  <c r="AG686" i="1" s="1"/>
  <c r="AI686" i="1" s="1"/>
  <c r="AJ686" i="1" s="1"/>
  <c r="AC682" i="1"/>
  <c r="AE682" i="1" s="1"/>
  <c r="AG682" i="1" s="1"/>
  <c r="AI682" i="1" s="1"/>
  <c r="AJ682" i="1" s="1"/>
  <c r="AG736" i="1"/>
  <c r="AI736" i="1" s="1"/>
  <c r="AJ736" i="1" s="1"/>
  <c r="AC781" i="1"/>
  <c r="AE781" i="1" s="1"/>
  <c r="AG781" i="1" s="1"/>
  <c r="AI781" i="1" s="1"/>
  <c r="AJ781" i="1" s="1"/>
  <c r="AC790" i="1"/>
  <c r="AE790" i="1" s="1"/>
  <c r="AG790" i="1" s="1"/>
  <c r="AI790" i="1" s="1"/>
  <c r="AJ790" i="1" s="1"/>
  <c r="AG742" i="1"/>
  <c r="AI742" i="1" s="1"/>
  <c r="AJ742" i="1" s="1"/>
  <c r="AG740" i="1"/>
  <c r="AI740" i="1" s="1"/>
  <c r="AJ740" i="1" s="1"/>
  <c r="AG745" i="1"/>
  <c r="AI745" i="1" s="1"/>
  <c r="AJ745" i="1" s="1"/>
  <c r="AG738" i="1"/>
  <c r="AI738" i="1" s="1"/>
  <c r="AJ738" i="1" s="1"/>
  <c r="AG728" i="1"/>
  <c r="AI728" i="1" s="1"/>
  <c r="AJ728" i="1" s="1"/>
  <c r="AG770" i="1"/>
  <c r="AI770" i="1" s="1"/>
  <c r="AJ770" i="1" s="1"/>
  <c r="AG768" i="1"/>
  <c r="AI768" i="1" s="1"/>
  <c r="AJ768" i="1" s="1"/>
  <c r="AG756" i="1"/>
  <c r="AI756" i="1" s="1"/>
  <c r="AJ756" i="1" s="1"/>
  <c r="AG741" i="1"/>
  <c r="AI741" i="1" s="1"/>
  <c r="AJ741" i="1" s="1"/>
  <c r="AG747" i="1"/>
  <c r="AI747" i="1" s="1"/>
  <c r="AJ747" i="1" s="1"/>
  <c r="AG689" i="1"/>
  <c r="AI689" i="1" s="1"/>
  <c r="AJ689" i="1" s="1"/>
  <c r="AG787" i="1"/>
  <c r="AI787" i="1" s="1"/>
  <c r="AJ787" i="1" s="1"/>
  <c r="AG785" i="1"/>
  <c r="AI785" i="1" s="1"/>
  <c r="AJ785" i="1" s="1"/>
  <c r="AG780" i="1"/>
  <c r="AI780" i="1" s="1"/>
  <c r="AJ780" i="1" s="1"/>
  <c r="AG762" i="1"/>
  <c r="AI762" i="1" s="1"/>
  <c r="AJ762" i="1" s="1"/>
  <c r="AG749" i="1"/>
  <c r="AI749" i="1" s="1"/>
  <c r="AJ749" i="1" s="1"/>
  <c r="AG746" i="1"/>
  <c r="AI746" i="1" s="1"/>
  <c r="AJ746" i="1" s="1"/>
  <c r="AG735" i="1"/>
  <c r="AI735" i="1" s="1"/>
  <c r="AJ735" i="1" s="1"/>
  <c r="AG779" i="1"/>
  <c r="AI779" i="1" s="1"/>
  <c r="AJ779" i="1" s="1"/>
  <c r="AG720" i="1"/>
  <c r="AI720" i="1" s="1"/>
  <c r="AJ720" i="1" s="1"/>
  <c r="AG692" i="1"/>
  <c r="AI692" i="1" s="1"/>
  <c r="AJ692" i="1" s="1"/>
  <c r="AG688" i="1"/>
  <c r="AI688" i="1" s="1"/>
  <c r="AJ688" i="1" s="1"/>
  <c r="AG684" i="1"/>
  <c r="AI684" i="1" s="1"/>
  <c r="AJ684" i="1" s="1"/>
  <c r="AG691" i="1"/>
  <c r="AI691" i="1" s="1"/>
  <c r="AJ691" i="1" s="1"/>
  <c r="AG680" i="1"/>
  <c r="AI680" i="1" s="1"/>
  <c r="AJ680" i="1" s="1"/>
  <c r="AG717" i="1"/>
  <c r="AI717" i="1" s="1"/>
  <c r="AJ717" i="1" s="1"/>
  <c r="AG778" i="1"/>
  <c r="AI778" i="1" s="1"/>
  <c r="AJ778" i="1" s="1"/>
  <c r="AG722" i="1"/>
  <c r="AI722" i="1" s="1"/>
  <c r="AJ722" i="1" s="1"/>
  <c r="AG782" i="1"/>
  <c r="AI782" i="1" s="1"/>
  <c r="AJ782" i="1" s="1"/>
  <c r="AG774" i="1"/>
  <c r="AI774" i="1" s="1"/>
  <c r="AJ774" i="1" s="1"/>
  <c r="AG760" i="1"/>
  <c r="AI760" i="1" s="1"/>
  <c r="AJ760" i="1" s="1"/>
  <c r="AG748" i="1"/>
  <c r="AI748" i="1" s="1"/>
  <c r="AJ748" i="1" s="1"/>
  <c r="AG734" i="1"/>
  <c r="AI734" i="1" s="1"/>
  <c r="AJ734" i="1" s="1"/>
  <c r="AG729" i="1"/>
  <c r="AI729" i="1" s="1"/>
  <c r="AJ729" i="1" s="1"/>
  <c r="AG725" i="1"/>
  <c r="AI725" i="1" s="1"/>
  <c r="AJ725" i="1" s="1"/>
  <c r="AG721" i="1"/>
  <c r="AI721" i="1" s="1"/>
  <c r="AJ721" i="1" s="1"/>
  <c r="AG786" i="1"/>
  <c r="AI786" i="1" s="1"/>
  <c r="AJ786" i="1" s="1"/>
  <c r="AG765" i="1"/>
  <c r="AI765" i="1" s="1"/>
  <c r="AJ765" i="1" s="1"/>
  <c r="AG750" i="1"/>
  <c r="AI750" i="1" s="1"/>
  <c r="AJ750" i="1" s="1"/>
  <c r="AG744" i="1"/>
  <c r="AI744" i="1" s="1"/>
  <c r="AJ744" i="1" s="1"/>
  <c r="AG732" i="1"/>
  <c r="AI732" i="1" s="1"/>
  <c r="AJ732" i="1" s="1"/>
  <c r="AG727" i="1"/>
  <c r="AI727" i="1" s="1"/>
  <c r="AJ727" i="1" s="1"/>
  <c r="AG773" i="1"/>
  <c r="AI773" i="1" s="1"/>
  <c r="AJ773" i="1" s="1"/>
  <c r="AG772" i="1"/>
  <c r="AI772" i="1" s="1"/>
  <c r="AJ772" i="1" s="1"/>
  <c r="AG761" i="1"/>
  <c r="AI761" i="1" s="1"/>
  <c r="AJ761" i="1" s="1"/>
  <c r="AG754" i="1"/>
  <c r="AI754" i="1" s="1"/>
  <c r="AJ754" i="1" s="1"/>
  <c r="AG752" i="1"/>
  <c r="AI752" i="1" s="1"/>
  <c r="AJ752" i="1" s="1"/>
  <c r="AG737" i="1"/>
  <c r="AI737" i="1" s="1"/>
  <c r="AJ737" i="1" s="1"/>
  <c r="AG730" i="1"/>
  <c r="AI730" i="1" s="1"/>
  <c r="AJ730" i="1" s="1"/>
  <c r="AG724" i="1"/>
  <c r="AI724" i="1" s="1"/>
  <c r="AJ724" i="1" s="1"/>
  <c r="AG784" i="1"/>
  <c r="AI784" i="1" s="1"/>
  <c r="AJ784" i="1" s="1"/>
  <c r="AG769" i="1"/>
  <c r="AI769" i="1" s="1"/>
  <c r="AJ769" i="1" s="1"/>
  <c r="AG763" i="1"/>
  <c r="AI763" i="1" s="1"/>
  <c r="AJ763" i="1" s="1"/>
  <c r="AG757" i="1"/>
  <c r="AI757" i="1" s="1"/>
  <c r="AJ757" i="1" s="1"/>
  <c r="AG753" i="1"/>
  <c r="AI753" i="1" s="1"/>
  <c r="AJ753" i="1" s="1"/>
  <c r="AG789" i="1"/>
  <c r="AI789" i="1" s="1"/>
  <c r="AJ789" i="1" s="1"/>
  <c r="AG764" i="1"/>
  <c r="AI764" i="1" s="1"/>
  <c r="AJ764" i="1" s="1"/>
  <c r="AG767" i="1"/>
  <c r="AI767" i="1" s="1"/>
  <c r="AJ767" i="1" s="1"/>
  <c r="AG771" i="1"/>
  <c r="AI771" i="1" s="1"/>
  <c r="AJ771" i="1" s="1"/>
  <c r="AG755" i="1"/>
  <c r="AI755" i="1" s="1"/>
  <c r="AJ755" i="1" s="1"/>
  <c r="AG726" i="1"/>
  <c r="AI726" i="1" s="1"/>
  <c r="AJ726" i="1" s="1"/>
  <c r="AG783" i="1"/>
  <c r="AI783" i="1" s="1"/>
  <c r="AJ783" i="1" s="1"/>
  <c r="AG751" i="1"/>
  <c r="AI751" i="1" s="1"/>
  <c r="AJ751" i="1" s="1"/>
  <c r="AG719" i="1"/>
  <c r="AI719" i="1" s="1"/>
  <c r="AJ719" i="1" s="1"/>
  <c r="AG775" i="1"/>
  <c r="AI775" i="1" s="1"/>
  <c r="AJ775" i="1" s="1"/>
  <c r="AG759" i="1"/>
  <c r="AI759" i="1" s="1"/>
  <c r="AJ759" i="1" s="1"/>
  <c r="AG743" i="1"/>
  <c r="AI743" i="1" s="1"/>
  <c r="AJ743" i="1" s="1"/>
  <c r="AG739" i="1"/>
  <c r="AI739" i="1" s="1"/>
  <c r="AJ739" i="1" s="1"/>
  <c r="AG731" i="1"/>
  <c r="AI731" i="1" s="1"/>
  <c r="AJ731" i="1" s="1"/>
  <c r="AG723" i="1"/>
  <c r="AI723" i="1" s="1"/>
  <c r="AJ723" i="1" s="1"/>
  <c r="AG718" i="1"/>
  <c r="AI718" i="1" s="1"/>
  <c r="AJ718" i="1" s="1"/>
  <c r="O621" i="1"/>
  <c r="O616" i="1"/>
  <c r="O641" i="1"/>
  <c r="O637" i="1"/>
  <c r="O633" i="1"/>
  <c r="O609" i="1"/>
  <c r="O623" i="1"/>
  <c r="O610" i="1"/>
  <c r="O629" i="1"/>
  <c r="O625" i="1"/>
  <c r="O620" i="1"/>
  <c r="O640" i="1"/>
  <c r="O632" i="1"/>
  <c r="O631" i="1"/>
  <c r="O628" i="1"/>
  <c r="O624" i="1"/>
  <c r="O612" i="1"/>
  <c r="O639" i="1"/>
  <c r="O635" i="1"/>
  <c r="O626" i="1"/>
  <c r="O607" i="1"/>
  <c r="O613" i="1"/>
  <c r="O608" i="1"/>
  <c r="O636" i="1"/>
  <c r="O617" i="1"/>
  <c r="O634" i="1"/>
  <c r="O618" i="1"/>
  <c r="O630" i="1"/>
  <c r="O622" i="1"/>
  <c r="O615" i="1"/>
  <c r="O627" i="1"/>
  <c r="O614" i="1"/>
  <c r="O611" i="1"/>
  <c r="O642" i="1"/>
  <c r="O638" i="1"/>
  <c r="O606" i="1"/>
  <c r="Z19" i="1"/>
  <c r="Z22" i="1" s="1"/>
  <c r="AC22" i="1" s="1"/>
  <c r="Z18" i="1"/>
  <c r="AC18" i="1" s="1"/>
  <c r="Z17" i="1"/>
  <c r="Z20" i="1" s="1"/>
  <c r="Z14" i="1"/>
  <c r="AC14" i="1" s="1"/>
  <c r="Z16" i="1"/>
  <c r="AC16" i="1" s="1"/>
  <c r="Z15" i="1"/>
  <c r="AC15" i="1" s="1"/>
  <c r="G13" i="1"/>
  <c r="AE14" i="1" l="1"/>
  <c r="AG14" i="1" s="1"/>
  <c r="AI14" i="1" s="1"/>
  <c r="AJ14" i="1" s="1"/>
  <c r="AE16" i="1"/>
  <c r="AG16" i="1" s="1"/>
  <c r="AI16" i="1" s="1"/>
  <c r="AJ16" i="1" s="1"/>
  <c r="AE18" i="1"/>
  <c r="AG18" i="1" s="1"/>
  <c r="AI18" i="1" s="1"/>
  <c r="AJ18" i="1" s="1"/>
  <c r="AE22" i="1"/>
  <c r="AG22" i="1" s="1"/>
  <c r="AI22" i="1" s="1"/>
  <c r="AJ22" i="1" s="1"/>
  <c r="AE15" i="1"/>
  <c r="AG15" i="1" s="1"/>
  <c r="AI15" i="1" s="1"/>
  <c r="AJ15" i="1" s="1"/>
  <c r="G606" i="1"/>
  <c r="AC19" i="1"/>
  <c r="Z21" i="1"/>
  <c r="AC21" i="1" s="1"/>
  <c r="AC20" i="1"/>
  <c r="Z23" i="1"/>
  <c r="Z25" i="1"/>
  <c r="AC17" i="1"/>
  <c r="AE17" i="1" l="1"/>
  <c r="AG17" i="1" s="1"/>
  <c r="AI17" i="1" s="1"/>
  <c r="AJ17" i="1" s="1"/>
  <c r="AE19" i="1"/>
  <c r="AG19" i="1" s="1"/>
  <c r="AI19" i="1" s="1"/>
  <c r="AJ19" i="1" s="1"/>
  <c r="AE21" i="1"/>
  <c r="AG21" i="1" s="1"/>
  <c r="AI21" i="1" s="1"/>
  <c r="AJ21" i="1" s="1"/>
  <c r="AE20" i="1"/>
  <c r="AG20" i="1" s="1"/>
  <c r="AI20" i="1" s="1"/>
  <c r="AJ20" i="1" s="1"/>
  <c r="Z24" i="1"/>
  <c r="Z27" i="1" s="1"/>
  <c r="G609" i="1"/>
  <c r="J609" i="1" s="1"/>
  <c r="P609" i="1" s="1"/>
  <c r="S609" i="1" s="1"/>
  <c r="V609" i="1" s="1"/>
  <c r="Y609" i="1" s="1"/>
  <c r="G613" i="1"/>
  <c r="J613" i="1" s="1"/>
  <c r="P613" i="1" s="1"/>
  <c r="S613" i="1" s="1"/>
  <c r="V613" i="1" s="1"/>
  <c r="Y613" i="1" s="1"/>
  <c r="G617" i="1"/>
  <c r="J617" i="1" s="1"/>
  <c r="P617" i="1" s="1"/>
  <c r="S617" i="1" s="1"/>
  <c r="V617" i="1" s="1"/>
  <c r="Y617" i="1" s="1"/>
  <c r="G621" i="1"/>
  <c r="J621" i="1" s="1"/>
  <c r="P621" i="1" s="1"/>
  <c r="S621" i="1" s="1"/>
  <c r="V621" i="1" s="1"/>
  <c r="Y621" i="1" s="1"/>
  <c r="G625" i="1"/>
  <c r="J625" i="1" s="1"/>
  <c r="P625" i="1" s="1"/>
  <c r="S625" i="1" s="1"/>
  <c r="V625" i="1" s="1"/>
  <c r="Y625" i="1" s="1"/>
  <c r="G629" i="1"/>
  <c r="J629" i="1" s="1"/>
  <c r="P629" i="1" s="1"/>
  <c r="S629" i="1" s="1"/>
  <c r="V629" i="1" s="1"/>
  <c r="Y629" i="1" s="1"/>
  <c r="G633" i="1"/>
  <c r="J633" i="1" s="1"/>
  <c r="P633" i="1" s="1"/>
  <c r="S633" i="1" s="1"/>
  <c r="V633" i="1" s="1"/>
  <c r="Y633" i="1" s="1"/>
  <c r="G637" i="1"/>
  <c r="J637" i="1" s="1"/>
  <c r="P637" i="1" s="1"/>
  <c r="S637" i="1" s="1"/>
  <c r="V637" i="1" s="1"/>
  <c r="Y637" i="1" s="1"/>
  <c r="G641" i="1"/>
  <c r="J641" i="1" s="1"/>
  <c r="P641" i="1" s="1"/>
  <c r="S641" i="1" s="1"/>
  <c r="V641" i="1" s="1"/>
  <c r="Y641" i="1" s="1"/>
  <c r="G610" i="1"/>
  <c r="J610" i="1" s="1"/>
  <c r="P610" i="1" s="1"/>
  <c r="S610" i="1" s="1"/>
  <c r="V610" i="1" s="1"/>
  <c r="Y610" i="1" s="1"/>
  <c r="G614" i="1"/>
  <c r="J614" i="1" s="1"/>
  <c r="P614" i="1" s="1"/>
  <c r="S614" i="1" s="1"/>
  <c r="V614" i="1" s="1"/>
  <c r="Y614" i="1" s="1"/>
  <c r="G618" i="1"/>
  <c r="J618" i="1" s="1"/>
  <c r="P618" i="1" s="1"/>
  <c r="S618" i="1" s="1"/>
  <c r="V618" i="1" s="1"/>
  <c r="Y618" i="1" s="1"/>
  <c r="G622" i="1"/>
  <c r="J622" i="1" s="1"/>
  <c r="P622" i="1" s="1"/>
  <c r="S622" i="1" s="1"/>
  <c r="V622" i="1" s="1"/>
  <c r="Y622" i="1" s="1"/>
  <c r="G626" i="1"/>
  <c r="J626" i="1" s="1"/>
  <c r="P626" i="1" s="1"/>
  <c r="S626" i="1" s="1"/>
  <c r="V626" i="1" s="1"/>
  <c r="Y626" i="1" s="1"/>
  <c r="G630" i="1"/>
  <c r="J630" i="1" s="1"/>
  <c r="P630" i="1" s="1"/>
  <c r="S630" i="1" s="1"/>
  <c r="V630" i="1" s="1"/>
  <c r="Y630" i="1" s="1"/>
  <c r="G634" i="1"/>
  <c r="J634" i="1" s="1"/>
  <c r="P634" i="1" s="1"/>
  <c r="S634" i="1" s="1"/>
  <c r="V634" i="1" s="1"/>
  <c r="Y634" i="1" s="1"/>
  <c r="G638" i="1"/>
  <c r="J638" i="1" s="1"/>
  <c r="P638" i="1" s="1"/>
  <c r="S638" i="1" s="1"/>
  <c r="V638" i="1" s="1"/>
  <c r="Y638" i="1" s="1"/>
  <c r="G642" i="1"/>
  <c r="J642" i="1" s="1"/>
  <c r="P642" i="1" s="1"/>
  <c r="S642" i="1" s="1"/>
  <c r="V642" i="1" s="1"/>
  <c r="Y642" i="1" s="1"/>
  <c r="G611" i="1"/>
  <c r="J611" i="1" s="1"/>
  <c r="P611" i="1" s="1"/>
  <c r="S611" i="1" s="1"/>
  <c r="V611" i="1" s="1"/>
  <c r="Y611" i="1" s="1"/>
  <c r="G615" i="1"/>
  <c r="J615" i="1" s="1"/>
  <c r="P615" i="1" s="1"/>
  <c r="S615" i="1" s="1"/>
  <c r="V615" i="1" s="1"/>
  <c r="Y615" i="1" s="1"/>
  <c r="G619" i="1"/>
  <c r="J619" i="1" s="1"/>
  <c r="P619" i="1" s="1"/>
  <c r="S619" i="1" s="1"/>
  <c r="V619" i="1" s="1"/>
  <c r="Y619" i="1" s="1"/>
  <c r="G623" i="1"/>
  <c r="J623" i="1" s="1"/>
  <c r="P623" i="1" s="1"/>
  <c r="S623" i="1" s="1"/>
  <c r="V623" i="1" s="1"/>
  <c r="Y623" i="1" s="1"/>
  <c r="G627" i="1"/>
  <c r="J627" i="1" s="1"/>
  <c r="P627" i="1" s="1"/>
  <c r="S627" i="1" s="1"/>
  <c r="V627" i="1" s="1"/>
  <c r="Y627" i="1" s="1"/>
  <c r="G631" i="1"/>
  <c r="J631" i="1" s="1"/>
  <c r="P631" i="1" s="1"/>
  <c r="S631" i="1" s="1"/>
  <c r="V631" i="1" s="1"/>
  <c r="Y631" i="1" s="1"/>
  <c r="G635" i="1"/>
  <c r="J635" i="1" s="1"/>
  <c r="P635" i="1" s="1"/>
  <c r="S635" i="1" s="1"/>
  <c r="V635" i="1" s="1"/>
  <c r="Y635" i="1" s="1"/>
  <c r="G639" i="1"/>
  <c r="J639" i="1" s="1"/>
  <c r="P639" i="1" s="1"/>
  <c r="S639" i="1" s="1"/>
  <c r="V639" i="1" s="1"/>
  <c r="Y639" i="1" s="1"/>
  <c r="G608" i="1"/>
  <c r="J608" i="1" s="1"/>
  <c r="P608" i="1" s="1"/>
  <c r="S608" i="1" s="1"/>
  <c r="V608" i="1" s="1"/>
  <c r="Y608" i="1" s="1"/>
  <c r="G612" i="1"/>
  <c r="J612" i="1" s="1"/>
  <c r="P612" i="1" s="1"/>
  <c r="S612" i="1" s="1"/>
  <c r="V612" i="1" s="1"/>
  <c r="Y612" i="1" s="1"/>
  <c r="G616" i="1"/>
  <c r="J616" i="1" s="1"/>
  <c r="P616" i="1" s="1"/>
  <c r="S616" i="1" s="1"/>
  <c r="V616" i="1" s="1"/>
  <c r="Y616" i="1" s="1"/>
  <c r="G620" i="1"/>
  <c r="J620" i="1" s="1"/>
  <c r="P620" i="1" s="1"/>
  <c r="S620" i="1" s="1"/>
  <c r="V620" i="1" s="1"/>
  <c r="Y620" i="1" s="1"/>
  <c r="G624" i="1"/>
  <c r="J624" i="1" s="1"/>
  <c r="P624" i="1" s="1"/>
  <c r="S624" i="1" s="1"/>
  <c r="V624" i="1" s="1"/>
  <c r="Y624" i="1" s="1"/>
  <c r="G628" i="1"/>
  <c r="J628" i="1" s="1"/>
  <c r="P628" i="1" s="1"/>
  <c r="S628" i="1" s="1"/>
  <c r="V628" i="1" s="1"/>
  <c r="Y628" i="1" s="1"/>
  <c r="G632" i="1"/>
  <c r="J632" i="1" s="1"/>
  <c r="P632" i="1" s="1"/>
  <c r="S632" i="1" s="1"/>
  <c r="V632" i="1" s="1"/>
  <c r="Y632" i="1" s="1"/>
  <c r="G636" i="1"/>
  <c r="J636" i="1" s="1"/>
  <c r="P636" i="1" s="1"/>
  <c r="S636" i="1" s="1"/>
  <c r="V636" i="1" s="1"/>
  <c r="Y636" i="1" s="1"/>
  <c r="G640" i="1"/>
  <c r="J640" i="1" s="1"/>
  <c r="P640" i="1" s="1"/>
  <c r="S640" i="1" s="1"/>
  <c r="V640" i="1" s="1"/>
  <c r="Y640" i="1" s="1"/>
  <c r="G607" i="1"/>
  <c r="J607" i="1" s="1"/>
  <c r="P607" i="1" s="1"/>
  <c r="S607" i="1" s="1"/>
  <c r="V607" i="1" s="1"/>
  <c r="Y607" i="1" s="1"/>
  <c r="J606" i="1"/>
  <c r="P606" i="1" s="1"/>
  <c r="S606" i="1" s="1"/>
  <c r="V606" i="1" s="1"/>
  <c r="Y606" i="1" s="1"/>
  <c r="Z28" i="1"/>
  <c r="AC25" i="1"/>
  <c r="AC24" i="1"/>
  <c r="Z26" i="1"/>
  <c r="AC23" i="1"/>
  <c r="Y523" i="1"/>
  <c r="Y497" i="1"/>
  <c r="Y501" i="1"/>
  <c r="Y503" i="1"/>
  <c r="Y495" i="1"/>
  <c r="U172" i="1"/>
  <c r="G172" i="1"/>
  <c r="J172" i="1" s="1"/>
  <c r="Y504" i="1" l="1"/>
  <c r="Y496" i="1"/>
  <c r="Y524" i="1"/>
  <c r="Y502" i="1"/>
  <c r="Y498" i="1"/>
  <c r="AE24" i="1"/>
  <c r="AG24" i="1" s="1"/>
  <c r="AI24" i="1" s="1"/>
  <c r="AJ24" i="1" s="1"/>
  <c r="AE23" i="1"/>
  <c r="AG23" i="1" s="1"/>
  <c r="AI23" i="1" s="1"/>
  <c r="AJ23" i="1" s="1"/>
  <c r="AE25" i="1"/>
  <c r="AG25" i="1" s="1"/>
  <c r="AI25" i="1" s="1"/>
  <c r="AJ25" i="1" s="1"/>
  <c r="Z30" i="1"/>
  <c r="AC27" i="1"/>
  <c r="AC26" i="1"/>
  <c r="Z29" i="1"/>
  <c r="Z31" i="1"/>
  <c r="AC28" i="1"/>
  <c r="O172" i="1"/>
  <c r="P172" i="1" s="1"/>
  <c r="S172" i="1" s="1"/>
  <c r="V172" i="1" s="1"/>
  <c r="W172" i="1" s="1"/>
  <c r="X172" i="1" s="1"/>
  <c r="Y172" i="1" s="1"/>
  <c r="AE28" i="1" l="1"/>
  <c r="AG28" i="1" s="1"/>
  <c r="AI28" i="1" s="1"/>
  <c r="AJ28" i="1" s="1"/>
  <c r="AE27" i="1"/>
  <c r="AG27" i="1" s="1"/>
  <c r="AI27" i="1" s="1"/>
  <c r="AJ27" i="1" s="1"/>
  <c r="AE26" i="1"/>
  <c r="AG26" i="1" s="1"/>
  <c r="AI26" i="1" s="1"/>
  <c r="AJ26" i="1" s="1"/>
  <c r="Z32" i="1"/>
  <c r="AC29" i="1"/>
  <c r="Z34" i="1"/>
  <c r="AC31" i="1"/>
  <c r="Z33" i="1"/>
  <c r="AC30" i="1"/>
  <c r="I571" i="1"/>
  <c r="J571" i="1" s="1"/>
  <c r="U571" i="1"/>
  <c r="I572" i="1"/>
  <c r="J572" i="1" s="1"/>
  <c r="U572" i="1"/>
  <c r="I573" i="1"/>
  <c r="J573" i="1" s="1"/>
  <c r="U573" i="1"/>
  <c r="I574" i="1"/>
  <c r="J574" i="1" s="1"/>
  <c r="U574" i="1"/>
  <c r="I575" i="1"/>
  <c r="J575" i="1" s="1"/>
  <c r="U575" i="1"/>
  <c r="I576" i="1"/>
  <c r="J576" i="1" s="1"/>
  <c r="U576" i="1"/>
  <c r="I577" i="1"/>
  <c r="J577" i="1" s="1"/>
  <c r="U577" i="1"/>
  <c r="I578" i="1"/>
  <c r="J578" i="1" s="1"/>
  <c r="U578" i="1"/>
  <c r="I579" i="1"/>
  <c r="J579" i="1" s="1"/>
  <c r="U579" i="1"/>
  <c r="J580" i="1"/>
  <c r="U580" i="1"/>
  <c r="J581" i="1"/>
  <c r="U581" i="1"/>
  <c r="I582" i="1"/>
  <c r="J582" i="1" s="1"/>
  <c r="U582" i="1"/>
  <c r="I583" i="1"/>
  <c r="J583" i="1" s="1"/>
  <c r="U583" i="1"/>
  <c r="I584" i="1"/>
  <c r="J584" i="1" s="1"/>
  <c r="U584" i="1"/>
  <c r="I585" i="1"/>
  <c r="J585" i="1" s="1"/>
  <c r="U585" i="1"/>
  <c r="J586" i="1"/>
  <c r="U586" i="1"/>
  <c r="I587" i="1"/>
  <c r="J587" i="1" s="1"/>
  <c r="U587" i="1"/>
  <c r="I588" i="1"/>
  <c r="J588" i="1" s="1"/>
  <c r="U588" i="1"/>
  <c r="I589" i="1"/>
  <c r="J589" i="1" s="1"/>
  <c r="U589" i="1"/>
  <c r="I590" i="1"/>
  <c r="J590" i="1" s="1"/>
  <c r="U590" i="1"/>
  <c r="I591" i="1"/>
  <c r="J591" i="1" s="1"/>
  <c r="U591" i="1"/>
  <c r="I592" i="1"/>
  <c r="J592" i="1" s="1"/>
  <c r="U592" i="1"/>
  <c r="I593" i="1"/>
  <c r="J593" i="1" s="1"/>
  <c r="U593" i="1"/>
  <c r="I594" i="1"/>
  <c r="J594" i="1" s="1"/>
  <c r="U594" i="1"/>
  <c r="I595" i="1"/>
  <c r="J595" i="1" s="1"/>
  <c r="U595" i="1"/>
  <c r="I596" i="1"/>
  <c r="J596" i="1" s="1"/>
  <c r="U596" i="1"/>
  <c r="I597" i="1"/>
  <c r="J597" i="1" s="1"/>
  <c r="U597" i="1"/>
  <c r="I598" i="1"/>
  <c r="J598" i="1" s="1"/>
  <c r="U598" i="1"/>
  <c r="I599" i="1"/>
  <c r="J599" i="1" s="1"/>
  <c r="U599" i="1"/>
  <c r="I600" i="1"/>
  <c r="J600" i="1" s="1"/>
  <c r="U600" i="1"/>
  <c r="I601" i="1"/>
  <c r="J601" i="1" s="1"/>
  <c r="U601" i="1"/>
  <c r="I602" i="1"/>
  <c r="J602" i="1" s="1"/>
  <c r="U602" i="1"/>
  <c r="I603" i="1"/>
  <c r="J603" i="1" s="1"/>
  <c r="U603" i="1"/>
  <c r="I604" i="1"/>
  <c r="J604" i="1" s="1"/>
  <c r="U604" i="1"/>
  <c r="I605" i="1"/>
  <c r="J605" i="1" s="1"/>
  <c r="U605" i="1"/>
  <c r="I570" i="1"/>
  <c r="J570" i="1" s="1"/>
  <c r="U570" i="1"/>
  <c r="I569" i="1"/>
  <c r="J569" i="1" s="1"/>
  <c r="AE31" i="1" l="1"/>
  <c r="AG31" i="1" s="1"/>
  <c r="AI31" i="1" s="1"/>
  <c r="AJ31" i="1" s="1"/>
  <c r="AE30" i="1"/>
  <c r="AG30" i="1" s="1"/>
  <c r="AI30" i="1" s="1"/>
  <c r="AJ30" i="1" s="1"/>
  <c r="AE29" i="1"/>
  <c r="AG29" i="1" s="1"/>
  <c r="AI29" i="1" s="1"/>
  <c r="AJ29" i="1" s="1"/>
  <c r="Z37" i="1"/>
  <c r="AC34" i="1"/>
  <c r="Z36" i="1"/>
  <c r="AC33" i="1"/>
  <c r="Z35" i="1"/>
  <c r="AC32" i="1"/>
  <c r="O574" i="1"/>
  <c r="P574" i="1" s="1"/>
  <c r="S574" i="1" s="1"/>
  <c r="V574" i="1" s="1"/>
  <c r="Y574" i="1" s="1"/>
  <c r="O576" i="1"/>
  <c r="O584" i="1"/>
  <c r="P584" i="1" s="1"/>
  <c r="S584" i="1" s="1"/>
  <c r="V584" i="1" s="1"/>
  <c r="Y584" i="1" s="1"/>
  <c r="O604" i="1"/>
  <c r="P604" i="1" s="1"/>
  <c r="S604" i="1" s="1"/>
  <c r="V604" i="1" s="1"/>
  <c r="Y604" i="1" s="1"/>
  <c r="O593" i="1"/>
  <c r="P593" i="1" s="1"/>
  <c r="S593" i="1" s="1"/>
  <c r="V593" i="1" s="1"/>
  <c r="Y593" i="1" s="1"/>
  <c r="O602" i="1"/>
  <c r="P602" i="1" s="1"/>
  <c r="S602" i="1" s="1"/>
  <c r="V602" i="1" s="1"/>
  <c r="Y602" i="1" s="1"/>
  <c r="O594" i="1"/>
  <c r="P594" i="1" s="1"/>
  <c r="S594" i="1" s="1"/>
  <c r="V594" i="1" s="1"/>
  <c r="Y594" i="1" s="1"/>
  <c r="O591" i="1"/>
  <c r="P591" i="1" s="1"/>
  <c r="S591" i="1" s="1"/>
  <c r="V591" i="1" s="1"/>
  <c r="Y591" i="1" s="1"/>
  <c r="O589" i="1"/>
  <c r="P589" i="1" s="1"/>
  <c r="S589" i="1" s="1"/>
  <c r="V589" i="1" s="1"/>
  <c r="Y589" i="1" s="1"/>
  <c r="O596" i="1"/>
  <c r="P596" i="1" s="1"/>
  <c r="S596" i="1" s="1"/>
  <c r="V596" i="1" s="1"/>
  <c r="Y596" i="1" s="1"/>
  <c r="O587" i="1"/>
  <c r="P587" i="1" s="1"/>
  <c r="S587" i="1" s="1"/>
  <c r="V587" i="1" s="1"/>
  <c r="Y587" i="1" s="1"/>
  <c r="O586" i="1"/>
  <c r="P586" i="1" s="1"/>
  <c r="S586" i="1" s="1"/>
  <c r="V586" i="1" s="1"/>
  <c r="Y586" i="1" s="1"/>
  <c r="O581" i="1"/>
  <c r="P581" i="1" s="1"/>
  <c r="S581" i="1" s="1"/>
  <c r="V581" i="1" s="1"/>
  <c r="Y581" i="1" s="1"/>
  <c r="O603" i="1"/>
  <c r="P603" i="1" s="1"/>
  <c r="S603" i="1" s="1"/>
  <c r="V603" i="1" s="1"/>
  <c r="Y603" i="1" s="1"/>
  <c r="O582" i="1"/>
  <c r="P582" i="1" s="1"/>
  <c r="S582" i="1" s="1"/>
  <c r="V582" i="1" s="1"/>
  <c r="Y582" i="1" s="1"/>
  <c r="O579" i="1"/>
  <c r="P579" i="1" s="1"/>
  <c r="S579" i="1" s="1"/>
  <c r="V579" i="1" s="1"/>
  <c r="Y579" i="1" s="1"/>
  <c r="O590" i="1"/>
  <c r="P590" i="1" s="1"/>
  <c r="S590" i="1" s="1"/>
  <c r="V590" i="1" s="1"/>
  <c r="Y590" i="1" s="1"/>
  <c r="O595" i="1"/>
  <c r="P595" i="1" s="1"/>
  <c r="S595" i="1" s="1"/>
  <c r="V595" i="1" s="1"/>
  <c r="Y595" i="1" s="1"/>
  <c r="O592" i="1"/>
  <c r="P592" i="1" s="1"/>
  <c r="S592" i="1" s="1"/>
  <c r="V592" i="1" s="1"/>
  <c r="Y592" i="1" s="1"/>
  <c r="O583" i="1"/>
  <c r="P583" i="1" s="1"/>
  <c r="S583" i="1" s="1"/>
  <c r="V583" i="1" s="1"/>
  <c r="Y583" i="1" s="1"/>
  <c r="O570" i="1"/>
  <c r="P570" i="1" s="1"/>
  <c r="S570" i="1" s="1"/>
  <c r="V570" i="1" s="1"/>
  <c r="Y570" i="1" s="1"/>
  <c r="O601" i="1"/>
  <c r="P601" i="1" s="1"/>
  <c r="S601" i="1" s="1"/>
  <c r="V601" i="1" s="1"/>
  <c r="Y601" i="1" s="1"/>
  <c r="O600" i="1"/>
  <c r="P600" i="1" s="1"/>
  <c r="S600" i="1" s="1"/>
  <c r="V600" i="1" s="1"/>
  <c r="Y600" i="1" s="1"/>
  <c r="O597" i="1"/>
  <c r="P597" i="1" s="1"/>
  <c r="S597" i="1" s="1"/>
  <c r="V597" i="1" s="1"/>
  <c r="Y597" i="1" s="1"/>
  <c r="O577" i="1"/>
  <c r="P577" i="1" s="1"/>
  <c r="S577" i="1" s="1"/>
  <c r="V577" i="1" s="1"/>
  <c r="Y577" i="1" s="1"/>
  <c r="P576" i="1"/>
  <c r="S576" i="1" s="1"/>
  <c r="V576" i="1" s="1"/>
  <c r="Y576" i="1" s="1"/>
  <c r="O573" i="1"/>
  <c r="P573" i="1" s="1"/>
  <c r="S573" i="1" s="1"/>
  <c r="V573" i="1" s="1"/>
  <c r="Y573" i="1" s="1"/>
  <c r="O599" i="1"/>
  <c r="P599" i="1" s="1"/>
  <c r="S599" i="1" s="1"/>
  <c r="V599" i="1" s="1"/>
  <c r="Y599" i="1" s="1"/>
  <c r="O598" i="1"/>
  <c r="P598" i="1" s="1"/>
  <c r="S598" i="1" s="1"/>
  <c r="V598" i="1" s="1"/>
  <c r="Y598" i="1" s="1"/>
  <c r="O588" i="1"/>
  <c r="P588" i="1" s="1"/>
  <c r="S588" i="1" s="1"/>
  <c r="V588" i="1" s="1"/>
  <c r="Y588" i="1" s="1"/>
  <c r="O585" i="1"/>
  <c r="P585" i="1" s="1"/>
  <c r="S585" i="1" s="1"/>
  <c r="V585" i="1" s="1"/>
  <c r="Y585" i="1" s="1"/>
  <c r="O580" i="1"/>
  <c r="P580" i="1" s="1"/>
  <c r="S580" i="1" s="1"/>
  <c r="V580" i="1" s="1"/>
  <c r="Y580" i="1" s="1"/>
  <c r="O572" i="1"/>
  <c r="P572" i="1" s="1"/>
  <c r="S572" i="1" s="1"/>
  <c r="V572" i="1" s="1"/>
  <c r="Y572" i="1" s="1"/>
  <c r="O575" i="1"/>
  <c r="P575" i="1" s="1"/>
  <c r="S575" i="1" s="1"/>
  <c r="V575" i="1" s="1"/>
  <c r="Y575" i="1" s="1"/>
  <c r="O571" i="1"/>
  <c r="P571" i="1" s="1"/>
  <c r="S571" i="1" s="1"/>
  <c r="V571" i="1" s="1"/>
  <c r="Y571" i="1" s="1"/>
  <c r="O578" i="1"/>
  <c r="P578" i="1" s="1"/>
  <c r="S578" i="1" s="1"/>
  <c r="V578" i="1" s="1"/>
  <c r="Y578" i="1" s="1"/>
  <c r="O605" i="1"/>
  <c r="P605" i="1" s="1"/>
  <c r="S605" i="1" s="1"/>
  <c r="V605" i="1" s="1"/>
  <c r="Y605" i="1" s="1"/>
  <c r="O569" i="1"/>
  <c r="P569" i="1" s="1"/>
  <c r="S569" i="1" s="1"/>
  <c r="V569" i="1" s="1"/>
  <c r="Y569" i="1" s="1"/>
  <c r="AE34" i="1" l="1"/>
  <c r="AG34" i="1" s="1"/>
  <c r="AI34" i="1" s="1"/>
  <c r="AJ34" i="1" s="1"/>
  <c r="AE33" i="1"/>
  <c r="AG33" i="1" s="1"/>
  <c r="AI33" i="1" s="1"/>
  <c r="AJ33" i="1" s="1"/>
  <c r="AE32" i="1"/>
  <c r="AG32" i="1" s="1"/>
  <c r="AI32" i="1" s="1"/>
  <c r="AJ32" i="1" s="1"/>
  <c r="Z39" i="1"/>
  <c r="AC36" i="1"/>
  <c r="Z38" i="1"/>
  <c r="AC35" i="1"/>
  <c r="Z40" i="1"/>
  <c r="AC37" i="1"/>
  <c r="G182" i="1"/>
  <c r="J182" i="1" s="1"/>
  <c r="U182" i="1"/>
  <c r="Y136" i="1"/>
  <c r="AE37" i="1" l="1"/>
  <c r="AG37" i="1" s="1"/>
  <c r="AI37" i="1" s="1"/>
  <c r="AJ37" i="1" s="1"/>
  <c r="AE36" i="1"/>
  <c r="AG36" i="1" s="1"/>
  <c r="AI36" i="1" s="1"/>
  <c r="AJ36" i="1" s="1"/>
  <c r="AE35" i="1"/>
  <c r="AG35" i="1" s="1"/>
  <c r="AI35" i="1" s="1"/>
  <c r="AJ35" i="1" s="1"/>
  <c r="Z41" i="1"/>
  <c r="AC38" i="1"/>
  <c r="Z43" i="1"/>
  <c r="AC40" i="1"/>
  <c r="Z42" i="1"/>
  <c r="AC39" i="1"/>
  <c r="O182" i="1"/>
  <c r="P182" i="1" s="1"/>
  <c r="S182" i="1" s="1"/>
  <c r="V182" i="1" s="1"/>
  <c r="W182" i="1" s="1"/>
  <c r="X182" i="1" s="1"/>
  <c r="Y182" i="1" s="1"/>
  <c r="AE40" i="1" l="1"/>
  <c r="AG40" i="1" s="1"/>
  <c r="AI40" i="1" s="1"/>
  <c r="AJ40" i="1" s="1"/>
  <c r="AE39" i="1"/>
  <c r="AG39" i="1" s="1"/>
  <c r="AI39" i="1" s="1"/>
  <c r="AJ39" i="1" s="1"/>
  <c r="AE38" i="1"/>
  <c r="AG38" i="1" s="1"/>
  <c r="AI38" i="1" s="1"/>
  <c r="AJ38" i="1" s="1"/>
  <c r="Z46" i="1"/>
  <c r="AC43" i="1"/>
  <c r="Z45" i="1"/>
  <c r="AC42" i="1"/>
  <c r="Z44" i="1"/>
  <c r="AC41" i="1"/>
  <c r="G300" i="1"/>
  <c r="J313" i="1"/>
  <c r="J314" i="1"/>
  <c r="G412" i="1"/>
  <c r="U138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311" i="1"/>
  <c r="U312" i="1"/>
  <c r="U313" i="1"/>
  <c r="U314" i="1"/>
  <c r="U310" i="1"/>
  <c r="C470" i="1"/>
  <c r="D470" i="1"/>
  <c r="C471" i="1"/>
  <c r="D471" i="1"/>
  <c r="C472" i="1"/>
  <c r="D472" i="1"/>
  <c r="C473" i="1"/>
  <c r="D473" i="1"/>
  <c r="C474" i="1"/>
  <c r="D474" i="1"/>
  <c r="C475" i="1"/>
  <c r="D475" i="1"/>
  <c r="C476" i="1"/>
  <c r="D476" i="1"/>
  <c r="C477" i="1"/>
  <c r="D477" i="1"/>
  <c r="C478" i="1"/>
  <c r="D478" i="1"/>
  <c r="C479" i="1"/>
  <c r="D479" i="1"/>
  <c r="C450" i="1"/>
  <c r="D450" i="1"/>
  <c r="C451" i="1"/>
  <c r="D451" i="1"/>
  <c r="C452" i="1"/>
  <c r="D452" i="1"/>
  <c r="C453" i="1"/>
  <c r="D453" i="1"/>
  <c r="C454" i="1"/>
  <c r="D454" i="1"/>
  <c r="C455" i="1"/>
  <c r="D455" i="1"/>
  <c r="C456" i="1"/>
  <c r="D456" i="1"/>
  <c r="C457" i="1"/>
  <c r="D457" i="1"/>
  <c r="C458" i="1"/>
  <c r="D458" i="1"/>
  <c r="C459" i="1"/>
  <c r="D45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10" i="1"/>
  <c r="D410" i="1"/>
  <c r="C411" i="1"/>
  <c r="D411" i="1"/>
  <c r="C412" i="1"/>
  <c r="D412" i="1"/>
  <c r="C413" i="1"/>
  <c r="D413" i="1"/>
  <c r="C414" i="1"/>
  <c r="D414" i="1"/>
  <c r="C415" i="1"/>
  <c r="D415" i="1"/>
  <c r="C416" i="1"/>
  <c r="D416" i="1"/>
  <c r="C417" i="1"/>
  <c r="D417" i="1"/>
  <c r="C418" i="1"/>
  <c r="D418" i="1"/>
  <c r="C419" i="1"/>
  <c r="D419" i="1"/>
  <c r="C390" i="1"/>
  <c r="D390" i="1"/>
  <c r="C391" i="1"/>
  <c r="D391" i="1"/>
  <c r="C392" i="1"/>
  <c r="D392" i="1"/>
  <c r="C393" i="1"/>
  <c r="D393" i="1"/>
  <c r="C394" i="1"/>
  <c r="D394" i="1"/>
  <c r="C395" i="1"/>
  <c r="D395" i="1"/>
  <c r="C396" i="1"/>
  <c r="D396" i="1"/>
  <c r="C397" i="1"/>
  <c r="D397" i="1"/>
  <c r="C398" i="1"/>
  <c r="D398" i="1"/>
  <c r="C399" i="1"/>
  <c r="D399" i="1"/>
  <c r="C370" i="1"/>
  <c r="D370" i="1"/>
  <c r="C371" i="1"/>
  <c r="D371" i="1"/>
  <c r="C372" i="1"/>
  <c r="D372" i="1"/>
  <c r="C373" i="1"/>
  <c r="D373" i="1"/>
  <c r="C374" i="1"/>
  <c r="D374" i="1"/>
  <c r="C375" i="1"/>
  <c r="D375" i="1"/>
  <c r="C376" i="1"/>
  <c r="D376" i="1"/>
  <c r="C377" i="1"/>
  <c r="D377" i="1"/>
  <c r="C378" i="1"/>
  <c r="D378" i="1"/>
  <c r="C379" i="1"/>
  <c r="D37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30" i="1"/>
  <c r="D330" i="1"/>
  <c r="C331" i="1"/>
  <c r="D331" i="1"/>
  <c r="C332" i="1"/>
  <c r="D332" i="1"/>
  <c r="C333" i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20" i="1"/>
  <c r="D320" i="1"/>
  <c r="D420" i="1" s="1"/>
  <c r="C321" i="1"/>
  <c r="D321" i="1"/>
  <c r="D421" i="1" s="1"/>
  <c r="C322" i="1"/>
  <c r="C382" i="1" s="1"/>
  <c r="D322" i="1"/>
  <c r="D422" i="1" s="1"/>
  <c r="C323" i="1"/>
  <c r="C483" i="1" s="1"/>
  <c r="D323" i="1"/>
  <c r="D423" i="1" s="1"/>
  <c r="C324" i="1"/>
  <c r="C464" i="1" s="1"/>
  <c r="D324" i="1"/>
  <c r="C325" i="1"/>
  <c r="C385" i="1" s="1"/>
  <c r="D325" i="1"/>
  <c r="C326" i="1"/>
  <c r="C386" i="1" s="1"/>
  <c r="D326" i="1"/>
  <c r="C327" i="1"/>
  <c r="C487" i="1" s="1"/>
  <c r="C492" i="1" s="1"/>
  <c r="D327" i="1"/>
  <c r="C328" i="1"/>
  <c r="D328" i="1"/>
  <c r="D488" i="1" s="1"/>
  <c r="D493" i="1" s="1"/>
  <c r="C329" i="1"/>
  <c r="C389" i="1" s="1"/>
  <c r="D329" i="1"/>
  <c r="U132" i="1"/>
  <c r="U133" i="1"/>
  <c r="U134" i="1"/>
  <c r="U135" i="1"/>
  <c r="U137" i="1"/>
  <c r="U139" i="1"/>
  <c r="U140" i="1"/>
  <c r="U142" i="1"/>
  <c r="U143" i="1"/>
  <c r="U144" i="1"/>
  <c r="U145" i="1"/>
  <c r="U147" i="1"/>
  <c r="U148" i="1"/>
  <c r="U149" i="1"/>
  <c r="U150" i="1"/>
  <c r="U152" i="1"/>
  <c r="U153" i="1"/>
  <c r="U154" i="1"/>
  <c r="U155" i="1"/>
  <c r="U157" i="1"/>
  <c r="U158" i="1"/>
  <c r="U159" i="1"/>
  <c r="U160" i="1"/>
  <c r="U162" i="1"/>
  <c r="U163" i="1"/>
  <c r="U164" i="1"/>
  <c r="U165" i="1"/>
  <c r="U167" i="1"/>
  <c r="U168" i="1"/>
  <c r="U169" i="1"/>
  <c r="U170" i="1"/>
  <c r="U173" i="1"/>
  <c r="U174" i="1"/>
  <c r="U175" i="1"/>
  <c r="U177" i="1"/>
  <c r="U178" i="1"/>
  <c r="U179" i="1"/>
  <c r="U180" i="1"/>
  <c r="U183" i="1"/>
  <c r="U184" i="1"/>
  <c r="U185" i="1"/>
  <c r="U187" i="1"/>
  <c r="U188" i="1"/>
  <c r="U189" i="1"/>
  <c r="U190" i="1"/>
  <c r="U192" i="1"/>
  <c r="U193" i="1"/>
  <c r="U194" i="1"/>
  <c r="U195" i="1"/>
  <c r="U197" i="1"/>
  <c r="U198" i="1"/>
  <c r="U199" i="1"/>
  <c r="U200" i="1"/>
  <c r="U202" i="1"/>
  <c r="U203" i="1"/>
  <c r="U204" i="1"/>
  <c r="U205" i="1"/>
  <c r="U207" i="1"/>
  <c r="U208" i="1"/>
  <c r="U209" i="1"/>
  <c r="U210" i="1"/>
  <c r="U212" i="1"/>
  <c r="U213" i="1"/>
  <c r="U214" i="1"/>
  <c r="U215" i="1"/>
  <c r="U217" i="1"/>
  <c r="U218" i="1"/>
  <c r="U219" i="1"/>
  <c r="U220" i="1"/>
  <c r="U222" i="1"/>
  <c r="U223" i="1"/>
  <c r="U224" i="1"/>
  <c r="U225" i="1"/>
  <c r="U227" i="1"/>
  <c r="U228" i="1"/>
  <c r="U229" i="1"/>
  <c r="U230" i="1"/>
  <c r="U232" i="1"/>
  <c r="U233" i="1"/>
  <c r="U234" i="1"/>
  <c r="U235" i="1"/>
  <c r="U237" i="1"/>
  <c r="U238" i="1"/>
  <c r="U239" i="1"/>
  <c r="U240" i="1"/>
  <c r="U242" i="1"/>
  <c r="U243" i="1"/>
  <c r="U244" i="1"/>
  <c r="U245" i="1"/>
  <c r="U247" i="1"/>
  <c r="U248" i="1"/>
  <c r="U249" i="1"/>
  <c r="U250" i="1"/>
  <c r="U252" i="1"/>
  <c r="U253" i="1"/>
  <c r="U254" i="1"/>
  <c r="U255" i="1"/>
  <c r="U257" i="1"/>
  <c r="U258" i="1"/>
  <c r="U259" i="1"/>
  <c r="U260" i="1"/>
  <c r="U262" i="1"/>
  <c r="U263" i="1"/>
  <c r="U264" i="1"/>
  <c r="U265" i="1"/>
  <c r="U267" i="1"/>
  <c r="U268" i="1"/>
  <c r="U269" i="1"/>
  <c r="U270" i="1"/>
  <c r="U272" i="1"/>
  <c r="U273" i="1"/>
  <c r="U274" i="1"/>
  <c r="U275" i="1"/>
  <c r="U277" i="1"/>
  <c r="U278" i="1"/>
  <c r="U279" i="1"/>
  <c r="U280" i="1"/>
  <c r="U282" i="1"/>
  <c r="U283" i="1"/>
  <c r="U284" i="1"/>
  <c r="U285" i="1"/>
  <c r="U287" i="1"/>
  <c r="U288" i="1"/>
  <c r="U289" i="1"/>
  <c r="U290" i="1"/>
  <c r="U292" i="1"/>
  <c r="U293" i="1"/>
  <c r="U294" i="1"/>
  <c r="U295" i="1"/>
  <c r="U297" i="1"/>
  <c r="U298" i="1"/>
  <c r="U299" i="1"/>
  <c r="U300" i="1"/>
  <c r="U302" i="1"/>
  <c r="U303" i="1"/>
  <c r="U304" i="1"/>
  <c r="U305" i="1"/>
  <c r="U307" i="1"/>
  <c r="U308" i="1"/>
  <c r="U309" i="1"/>
  <c r="U130" i="1"/>
  <c r="U127" i="1"/>
  <c r="U128" i="1"/>
  <c r="U129" i="1"/>
  <c r="AC5" i="1"/>
  <c r="AC6" i="1"/>
  <c r="AC4" i="1"/>
  <c r="G268" i="1"/>
  <c r="G269" i="1"/>
  <c r="G270" i="1"/>
  <c r="G272" i="1"/>
  <c r="G273" i="1"/>
  <c r="G274" i="1"/>
  <c r="G275" i="1"/>
  <c r="G277" i="1"/>
  <c r="G278" i="1"/>
  <c r="G279" i="1"/>
  <c r="G280" i="1"/>
  <c r="G282" i="1"/>
  <c r="G283" i="1"/>
  <c r="G284" i="1"/>
  <c r="G285" i="1"/>
  <c r="G287" i="1"/>
  <c r="G288" i="1"/>
  <c r="G289" i="1"/>
  <c r="G290" i="1"/>
  <c r="G292" i="1"/>
  <c r="G293" i="1"/>
  <c r="G294" i="1"/>
  <c r="G295" i="1"/>
  <c r="G297" i="1"/>
  <c r="G298" i="1"/>
  <c r="G299" i="1"/>
  <c r="G302" i="1"/>
  <c r="G303" i="1"/>
  <c r="G304" i="1"/>
  <c r="G305" i="1"/>
  <c r="G307" i="1"/>
  <c r="G308" i="1"/>
  <c r="G309" i="1"/>
  <c r="G127" i="1"/>
  <c r="G128" i="1"/>
  <c r="G129" i="1"/>
  <c r="J129" i="1" s="1"/>
  <c r="G130" i="1"/>
  <c r="G132" i="1"/>
  <c r="G133" i="1"/>
  <c r="G134" i="1"/>
  <c r="J134" i="1" s="1"/>
  <c r="G135" i="1"/>
  <c r="G137" i="1"/>
  <c r="G138" i="1"/>
  <c r="G139" i="1"/>
  <c r="J139" i="1" s="1"/>
  <c r="G140" i="1"/>
  <c r="G142" i="1"/>
  <c r="G143" i="1"/>
  <c r="G144" i="1"/>
  <c r="J144" i="1" s="1"/>
  <c r="G145" i="1"/>
  <c r="G147" i="1"/>
  <c r="G148" i="1"/>
  <c r="G149" i="1"/>
  <c r="J149" i="1" s="1"/>
  <c r="G150" i="1"/>
  <c r="G152" i="1"/>
  <c r="G153" i="1"/>
  <c r="G154" i="1"/>
  <c r="J154" i="1" s="1"/>
  <c r="G155" i="1"/>
  <c r="G157" i="1"/>
  <c r="G158" i="1"/>
  <c r="G159" i="1"/>
  <c r="J159" i="1" s="1"/>
  <c r="G160" i="1"/>
  <c r="G162" i="1"/>
  <c r="G163" i="1"/>
  <c r="G164" i="1"/>
  <c r="J164" i="1" s="1"/>
  <c r="G165" i="1"/>
  <c r="G167" i="1"/>
  <c r="G168" i="1"/>
  <c r="G169" i="1"/>
  <c r="J169" i="1" s="1"/>
  <c r="G170" i="1"/>
  <c r="G173" i="1"/>
  <c r="G174" i="1"/>
  <c r="J174" i="1" s="1"/>
  <c r="G175" i="1"/>
  <c r="G177" i="1"/>
  <c r="G178" i="1"/>
  <c r="G179" i="1"/>
  <c r="J179" i="1" s="1"/>
  <c r="G180" i="1"/>
  <c r="G183" i="1"/>
  <c r="G184" i="1"/>
  <c r="J184" i="1" s="1"/>
  <c r="G185" i="1"/>
  <c r="G187" i="1"/>
  <c r="G188" i="1"/>
  <c r="G189" i="1"/>
  <c r="J189" i="1" s="1"/>
  <c r="G190" i="1"/>
  <c r="G192" i="1"/>
  <c r="G193" i="1"/>
  <c r="G194" i="1"/>
  <c r="J194" i="1" s="1"/>
  <c r="G195" i="1"/>
  <c r="G197" i="1"/>
  <c r="G198" i="1"/>
  <c r="G199" i="1"/>
  <c r="J199" i="1" s="1"/>
  <c r="G200" i="1"/>
  <c r="G202" i="1"/>
  <c r="G203" i="1"/>
  <c r="G204" i="1"/>
  <c r="J204" i="1" s="1"/>
  <c r="G205" i="1"/>
  <c r="G207" i="1"/>
  <c r="G208" i="1"/>
  <c r="G209" i="1"/>
  <c r="J209" i="1" s="1"/>
  <c r="G210" i="1"/>
  <c r="G212" i="1"/>
  <c r="G213" i="1"/>
  <c r="G214" i="1"/>
  <c r="J214" i="1" s="1"/>
  <c r="G215" i="1"/>
  <c r="G217" i="1"/>
  <c r="G218" i="1"/>
  <c r="G219" i="1"/>
  <c r="J219" i="1" s="1"/>
  <c r="G220" i="1"/>
  <c r="G222" i="1"/>
  <c r="G223" i="1"/>
  <c r="G224" i="1"/>
  <c r="J224" i="1" s="1"/>
  <c r="G225" i="1"/>
  <c r="G227" i="1"/>
  <c r="G228" i="1"/>
  <c r="G229" i="1"/>
  <c r="J229" i="1" s="1"/>
  <c r="G230" i="1"/>
  <c r="G232" i="1"/>
  <c r="G233" i="1"/>
  <c r="G234" i="1"/>
  <c r="J234" i="1" s="1"/>
  <c r="G235" i="1"/>
  <c r="G237" i="1"/>
  <c r="G238" i="1"/>
  <c r="G239" i="1"/>
  <c r="J239" i="1" s="1"/>
  <c r="G240" i="1"/>
  <c r="G242" i="1"/>
  <c r="G243" i="1"/>
  <c r="G244" i="1"/>
  <c r="J244" i="1" s="1"/>
  <c r="G245" i="1"/>
  <c r="G247" i="1"/>
  <c r="G248" i="1"/>
  <c r="G249" i="1"/>
  <c r="J249" i="1" s="1"/>
  <c r="G250" i="1"/>
  <c r="G252" i="1"/>
  <c r="G253" i="1"/>
  <c r="G254" i="1"/>
  <c r="J254" i="1" s="1"/>
  <c r="G255" i="1"/>
  <c r="G257" i="1"/>
  <c r="G258" i="1"/>
  <c r="G259" i="1"/>
  <c r="J259" i="1" s="1"/>
  <c r="G260" i="1"/>
  <c r="G262" i="1"/>
  <c r="G263" i="1"/>
  <c r="G264" i="1"/>
  <c r="J264" i="1" s="1"/>
  <c r="G265" i="1"/>
  <c r="G267" i="1"/>
  <c r="G125" i="1"/>
  <c r="AE4" i="1" l="1"/>
  <c r="AG4" i="1" s="1"/>
  <c r="AI4" i="1" s="1"/>
  <c r="AJ4" i="1" s="1"/>
  <c r="AE5" i="1"/>
  <c r="AG5" i="1" s="1"/>
  <c r="AI5" i="1" s="1"/>
  <c r="AJ5" i="1" s="1"/>
  <c r="AE41" i="1"/>
  <c r="AG41" i="1" s="1"/>
  <c r="AI41" i="1" s="1"/>
  <c r="AJ41" i="1" s="1"/>
  <c r="AE43" i="1"/>
  <c r="AG43" i="1" s="1"/>
  <c r="AI43" i="1" s="1"/>
  <c r="AJ43" i="1" s="1"/>
  <c r="AE6" i="1"/>
  <c r="AG6" i="1" s="1"/>
  <c r="AI6" i="1" s="1"/>
  <c r="AJ6" i="1" s="1"/>
  <c r="AE42" i="1"/>
  <c r="AG42" i="1" s="1"/>
  <c r="AI42" i="1" s="1"/>
  <c r="AJ42" i="1" s="1"/>
  <c r="Z48" i="1"/>
  <c r="AC45" i="1"/>
  <c r="Z47" i="1"/>
  <c r="AC44" i="1"/>
  <c r="Z49" i="1"/>
  <c r="AC46" i="1"/>
  <c r="C405" i="1"/>
  <c r="O212" i="1"/>
  <c r="O197" i="1"/>
  <c r="Y519" i="1"/>
  <c r="Y517" i="1"/>
  <c r="Y557" i="1"/>
  <c r="Y561" i="1"/>
  <c r="Y545" i="1"/>
  <c r="Y529" i="1"/>
  <c r="O229" i="1"/>
  <c r="P229" i="1" s="1"/>
  <c r="S229" i="1" s="1"/>
  <c r="V229" i="1" s="1"/>
  <c r="W229" i="1" s="1"/>
  <c r="X229" i="1" s="1"/>
  <c r="Y229" i="1" s="1"/>
  <c r="J302" i="1"/>
  <c r="J297" i="1"/>
  <c r="J292" i="1"/>
  <c r="J282" i="1"/>
  <c r="J277" i="1"/>
  <c r="J309" i="1"/>
  <c r="J304" i="1"/>
  <c r="J299" i="1"/>
  <c r="J294" i="1"/>
  <c r="J289" i="1"/>
  <c r="J284" i="1"/>
  <c r="J279" i="1"/>
  <c r="J274" i="1"/>
  <c r="J269" i="1"/>
  <c r="O263" i="1"/>
  <c r="O446" i="1"/>
  <c r="O398" i="1"/>
  <c r="G318" i="1"/>
  <c r="G458" i="1" s="1"/>
  <c r="J458" i="1" s="1"/>
  <c r="J308" i="1"/>
  <c r="J303" i="1"/>
  <c r="J298" i="1"/>
  <c r="J293" i="1"/>
  <c r="J288" i="1"/>
  <c r="J283" i="1"/>
  <c r="J278" i="1"/>
  <c r="J273" i="1"/>
  <c r="J268" i="1"/>
  <c r="O163" i="1"/>
  <c r="O158" i="1"/>
  <c r="O137" i="1"/>
  <c r="O484" i="1"/>
  <c r="O476" i="1"/>
  <c r="O432" i="1"/>
  <c r="O396" i="1"/>
  <c r="O356" i="1"/>
  <c r="O316" i="1"/>
  <c r="O312" i="1"/>
  <c r="O303" i="1"/>
  <c r="O273" i="1"/>
  <c r="O238" i="1"/>
  <c r="O233" i="1"/>
  <c r="O218" i="1"/>
  <c r="O213" i="1"/>
  <c r="O208" i="1"/>
  <c r="O198" i="1"/>
  <c r="O183" i="1"/>
  <c r="O173" i="1"/>
  <c r="O153" i="1"/>
  <c r="O143" i="1"/>
  <c r="O128" i="1"/>
  <c r="O394" i="1"/>
  <c r="O350" i="1"/>
  <c r="J263" i="1"/>
  <c r="J258" i="1"/>
  <c r="J253" i="1"/>
  <c r="J248" i="1"/>
  <c r="J243" i="1"/>
  <c r="J238" i="1"/>
  <c r="J233" i="1"/>
  <c r="J228" i="1"/>
  <c r="J223" i="1"/>
  <c r="J218" i="1"/>
  <c r="J213" i="1"/>
  <c r="J208" i="1"/>
  <c r="J203" i="1"/>
  <c r="J198" i="1"/>
  <c r="J193" i="1"/>
  <c r="J188" i="1"/>
  <c r="J183" i="1"/>
  <c r="J178" i="1"/>
  <c r="J173" i="1"/>
  <c r="P173" i="1" s="1"/>
  <c r="S173" i="1" s="1"/>
  <c r="V173" i="1" s="1"/>
  <c r="W173" i="1" s="1"/>
  <c r="X173" i="1" s="1"/>
  <c r="Y173" i="1" s="1"/>
  <c r="J168" i="1"/>
  <c r="J163" i="1"/>
  <c r="J158" i="1"/>
  <c r="J153" i="1"/>
  <c r="J148" i="1"/>
  <c r="J143" i="1"/>
  <c r="J138" i="1"/>
  <c r="J133" i="1"/>
  <c r="J128" i="1"/>
  <c r="J311" i="1"/>
  <c r="J267" i="1"/>
  <c r="J262" i="1"/>
  <c r="J257" i="1"/>
  <c r="J252" i="1"/>
  <c r="J247" i="1"/>
  <c r="J242" i="1"/>
  <c r="J237" i="1"/>
  <c r="J232" i="1"/>
  <c r="J227" i="1"/>
  <c r="J222" i="1"/>
  <c r="J217" i="1"/>
  <c r="J212" i="1"/>
  <c r="J207" i="1"/>
  <c r="J202" i="1"/>
  <c r="J197" i="1"/>
  <c r="J192" i="1"/>
  <c r="J187" i="1"/>
  <c r="J177" i="1"/>
  <c r="J167" i="1"/>
  <c r="J162" i="1"/>
  <c r="J157" i="1"/>
  <c r="J152" i="1"/>
  <c r="J147" i="1"/>
  <c r="J142" i="1"/>
  <c r="J137" i="1"/>
  <c r="J132" i="1"/>
  <c r="J127" i="1"/>
  <c r="O319" i="1"/>
  <c r="O257" i="1"/>
  <c r="O242" i="1"/>
  <c r="O237" i="1"/>
  <c r="O232" i="1"/>
  <c r="O222" i="1"/>
  <c r="O207" i="1"/>
  <c r="O177" i="1"/>
  <c r="O167" i="1"/>
  <c r="O162" i="1"/>
  <c r="O157" i="1"/>
  <c r="O152" i="1"/>
  <c r="O147" i="1"/>
  <c r="O142" i="1"/>
  <c r="O132" i="1"/>
  <c r="P132" i="1" s="1"/>
  <c r="S132" i="1" s="1"/>
  <c r="V132" i="1" s="1"/>
  <c r="W132" i="1" s="1"/>
  <c r="X132" i="1" s="1"/>
  <c r="Y132" i="1" s="1"/>
  <c r="O127" i="1"/>
  <c r="G316" i="1"/>
  <c r="G456" i="1" s="1"/>
  <c r="J456" i="1" s="1"/>
  <c r="G331" i="1"/>
  <c r="J331" i="1" s="1"/>
  <c r="G371" i="1"/>
  <c r="J371" i="1" s="1"/>
  <c r="C407" i="1"/>
  <c r="C426" i="1"/>
  <c r="C449" i="1"/>
  <c r="C409" i="1"/>
  <c r="G431" i="1"/>
  <c r="J431" i="1" s="1"/>
  <c r="J125" i="1"/>
  <c r="G333" i="1"/>
  <c r="J333" i="1" s="1"/>
  <c r="G391" i="1"/>
  <c r="J391" i="1" s="1"/>
  <c r="G411" i="1"/>
  <c r="O442" i="1"/>
  <c r="O414" i="1"/>
  <c r="O370" i="1"/>
  <c r="O352" i="1"/>
  <c r="G351" i="1"/>
  <c r="J351" i="1" s="1"/>
  <c r="G451" i="1"/>
  <c r="J451" i="1" s="1"/>
  <c r="G471" i="1"/>
  <c r="J471" i="1" s="1"/>
  <c r="C447" i="1"/>
  <c r="G321" i="1"/>
  <c r="G401" i="1" s="1"/>
  <c r="J401" i="1" s="1"/>
  <c r="C343" i="1"/>
  <c r="C445" i="1"/>
  <c r="O397" i="1"/>
  <c r="O337" i="1"/>
  <c r="O289" i="1"/>
  <c r="O279" i="1"/>
  <c r="O239" i="1"/>
  <c r="P239" i="1" s="1"/>
  <c r="S239" i="1" s="1"/>
  <c r="V239" i="1" s="1"/>
  <c r="O219" i="1"/>
  <c r="P219" i="1" s="1"/>
  <c r="S219" i="1" s="1"/>
  <c r="V219" i="1" s="1"/>
  <c r="W219" i="1" s="1"/>
  <c r="X219" i="1" s="1"/>
  <c r="Y219" i="1" s="1"/>
  <c r="O199" i="1"/>
  <c r="P199" i="1" s="1"/>
  <c r="S199" i="1" s="1"/>
  <c r="V199" i="1" s="1"/>
  <c r="W199" i="1" s="1"/>
  <c r="X199" i="1" s="1"/>
  <c r="Y199" i="1" s="1"/>
  <c r="O179" i="1"/>
  <c r="P179" i="1" s="1"/>
  <c r="S179" i="1" s="1"/>
  <c r="V179" i="1" s="1"/>
  <c r="W179" i="1" s="1"/>
  <c r="X179" i="1" s="1"/>
  <c r="Y179" i="1" s="1"/>
  <c r="O164" i="1"/>
  <c r="P164" i="1" s="1"/>
  <c r="S164" i="1" s="1"/>
  <c r="O480" i="1"/>
  <c r="O472" i="1"/>
  <c r="O452" i="1"/>
  <c r="O436" i="1"/>
  <c r="O392" i="1"/>
  <c r="O336" i="1"/>
  <c r="O298" i="1"/>
  <c r="O293" i="1"/>
  <c r="O288" i="1"/>
  <c r="O283" i="1"/>
  <c r="O278" i="1"/>
  <c r="O258" i="1"/>
  <c r="O253" i="1"/>
  <c r="O248" i="1"/>
  <c r="O243" i="1"/>
  <c r="O228" i="1"/>
  <c r="O223" i="1"/>
  <c r="O203" i="1"/>
  <c r="O193" i="1"/>
  <c r="O188" i="1"/>
  <c r="O178" i="1"/>
  <c r="O148" i="1"/>
  <c r="O133" i="1"/>
  <c r="O473" i="1"/>
  <c r="O465" i="1"/>
  <c r="O457" i="1"/>
  <c r="O433" i="1"/>
  <c r="O417" i="1"/>
  <c r="O413" i="1"/>
  <c r="O377" i="1"/>
  <c r="O333" i="1"/>
  <c r="O317" i="1"/>
  <c r="O313" i="1"/>
  <c r="P313" i="1" s="1"/>
  <c r="S313" i="1" s="1"/>
  <c r="V313" i="1" s="1"/>
  <c r="W313" i="1" s="1"/>
  <c r="X313" i="1" s="1"/>
  <c r="Y313" i="1" s="1"/>
  <c r="O304" i="1"/>
  <c r="O299" i="1"/>
  <c r="O294" i="1"/>
  <c r="O284" i="1"/>
  <c r="O274" i="1"/>
  <c r="O269" i="1"/>
  <c r="O264" i="1"/>
  <c r="P264" i="1" s="1"/>
  <c r="S264" i="1" s="1"/>
  <c r="V264" i="1" s="1"/>
  <c r="O259" i="1"/>
  <c r="P259" i="1" s="1"/>
  <c r="S259" i="1" s="1"/>
  <c r="V259" i="1" s="1"/>
  <c r="O254" i="1"/>
  <c r="P254" i="1" s="1"/>
  <c r="S254" i="1" s="1"/>
  <c r="V254" i="1" s="1"/>
  <c r="O249" i="1"/>
  <c r="P249" i="1" s="1"/>
  <c r="S249" i="1" s="1"/>
  <c r="V249" i="1" s="1"/>
  <c r="W249" i="1" s="1"/>
  <c r="X249" i="1" s="1"/>
  <c r="Y249" i="1" s="1"/>
  <c r="O244" i="1"/>
  <c r="P244" i="1" s="1"/>
  <c r="S244" i="1" s="1"/>
  <c r="O234" i="1"/>
  <c r="P234" i="1" s="1"/>
  <c r="S234" i="1" s="1"/>
  <c r="O224" i="1"/>
  <c r="P224" i="1" s="1"/>
  <c r="S224" i="1" s="1"/>
  <c r="O214" i="1"/>
  <c r="P214" i="1" s="1"/>
  <c r="O209" i="1"/>
  <c r="P209" i="1" s="1"/>
  <c r="S209" i="1" s="1"/>
  <c r="V209" i="1" s="1"/>
  <c r="W209" i="1" s="1"/>
  <c r="X209" i="1" s="1"/>
  <c r="Y209" i="1" s="1"/>
  <c r="O204" i="1"/>
  <c r="P204" i="1" s="1"/>
  <c r="S204" i="1" s="1"/>
  <c r="O194" i="1"/>
  <c r="P194" i="1" s="1"/>
  <c r="S194" i="1" s="1"/>
  <c r="O189" i="1"/>
  <c r="P189" i="1" s="1"/>
  <c r="S189" i="1" s="1"/>
  <c r="V189" i="1" s="1"/>
  <c r="W189" i="1" s="1"/>
  <c r="X189" i="1" s="1"/>
  <c r="Y189" i="1" s="1"/>
  <c r="O184" i="1"/>
  <c r="P184" i="1" s="1"/>
  <c r="S184" i="1" s="1"/>
  <c r="O174" i="1"/>
  <c r="P174" i="1" s="1"/>
  <c r="S174" i="1" s="1"/>
  <c r="V174" i="1" s="1"/>
  <c r="O159" i="1"/>
  <c r="P159" i="1" s="1"/>
  <c r="S159" i="1" s="1"/>
  <c r="V159" i="1" s="1"/>
  <c r="W159" i="1" s="1"/>
  <c r="X159" i="1" s="1"/>
  <c r="Y159" i="1" s="1"/>
  <c r="O154" i="1"/>
  <c r="P154" i="1" s="1"/>
  <c r="S154" i="1" s="1"/>
  <c r="O149" i="1"/>
  <c r="P149" i="1" s="1"/>
  <c r="S149" i="1" s="1"/>
  <c r="V149" i="1" s="1"/>
  <c r="W149" i="1" s="1"/>
  <c r="X149" i="1" s="1"/>
  <c r="Y149" i="1" s="1"/>
  <c r="O144" i="1"/>
  <c r="P144" i="1" s="1"/>
  <c r="S144" i="1" s="1"/>
  <c r="O134" i="1"/>
  <c r="P134" i="1" s="1"/>
  <c r="S134" i="1" s="1"/>
  <c r="V134" i="1" s="1"/>
  <c r="O129" i="1"/>
  <c r="P129" i="1" s="1"/>
  <c r="S129" i="1" s="1"/>
  <c r="V129" i="1" s="1"/>
  <c r="W129" i="1" s="1"/>
  <c r="X129" i="1" s="1"/>
  <c r="Y129" i="1" s="1"/>
  <c r="O479" i="1"/>
  <c r="O339" i="1"/>
  <c r="O335" i="1"/>
  <c r="O315" i="1"/>
  <c r="O311" i="1"/>
  <c r="O302" i="1"/>
  <c r="O297" i="1"/>
  <c r="O292" i="1"/>
  <c r="O287" i="1"/>
  <c r="O282" i="1"/>
  <c r="O277" i="1"/>
  <c r="O272" i="1"/>
  <c r="O262" i="1"/>
  <c r="O252" i="1"/>
  <c r="O247" i="1"/>
  <c r="O227" i="1"/>
  <c r="O217" i="1"/>
  <c r="O202" i="1"/>
  <c r="O192" i="1"/>
  <c r="O187" i="1"/>
  <c r="J305" i="1"/>
  <c r="J300" i="1"/>
  <c r="J295" i="1"/>
  <c r="J290" i="1"/>
  <c r="J285" i="1"/>
  <c r="J280" i="1"/>
  <c r="J275" i="1"/>
  <c r="J270" i="1"/>
  <c r="J265" i="1"/>
  <c r="J260" i="1"/>
  <c r="J255" i="1"/>
  <c r="J250" i="1"/>
  <c r="J245" i="1"/>
  <c r="J240" i="1"/>
  <c r="J235" i="1"/>
  <c r="J230" i="1"/>
  <c r="J225" i="1"/>
  <c r="J220" i="1"/>
  <c r="J215" i="1"/>
  <c r="J210" i="1"/>
  <c r="J205" i="1"/>
  <c r="J200" i="1"/>
  <c r="J195" i="1"/>
  <c r="J190" i="1"/>
  <c r="J185" i="1"/>
  <c r="J180" i="1"/>
  <c r="J175" i="1"/>
  <c r="J170" i="1"/>
  <c r="J165" i="1"/>
  <c r="J160" i="1"/>
  <c r="J155" i="1"/>
  <c r="J150" i="1"/>
  <c r="J145" i="1"/>
  <c r="J140" i="1"/>
  <c r="J135" i="1"/>
  <c r="J130" i="1"/>
  <c r="D489" i="1"/>
  <c r="C468" i="1"/>
  <c r="C488" i="1"/>
  <c r="C493" i="1" s="1"/>
  <c r="C428" i="1"/>
  <c r="D485" i="1"/>
  <c r="C361" i="1"/>
  <c r="C401" i="1"/>
  <c r="C481" i="1"/>
  <c r="C441" i="1"/>
  <c r="C360" i="1"/>
  <c r="C460" i="1"/>
  <c r="C420" i="1"/>
  <c r="C380" i="1"/>
  <c r="D424" i="1"/>
  <c r="C443" i="1"/>
  <c r="D487" i="1"/>
  <c r="D486" i="1"/>
  <c r="C383" i="1"/>
  <c r="J411" i="1"/>
  <c r="C367" i="1"/>
  <c r="C465" i="1"/>
  <c r="C387" i="1"/>
  <c r="C469" i="1"/>
  <c r="C484" i="1"/>
  <c r="O418" i="1"/>
  <c r="O310" i="1"/>
  <c r="O290" i="1"/>
  <c r="O280" i="1"/>
  <c r="O255" i="1"/>
  <c r="O225" i="1"/>
  <c r="O215" i="1"/>
  <c r="O150" i="1"/>
  <c r="O130" i="1"/>
  <c r="J310" i="1"/>
  <c r="J412" i="1"/>
  <c r="D460" i="1"/>
  <c r="O359" i="1"/>
  <c r="O355" i="1"/>
  <c r="O379" i="1"/>
  <c r="O375" i="1"/>
  <c r="O431" i="1"/>
  <c r="O387" i="1"/>
  <c r="O383" i="1"/>
  <c r="O331" i="1"/>
  <c r="O351" i="1"/>
  <c r="O371" i="1"/>
  <c r="O395" i="1"/>
  <c r="O415" i="1"/>
  <c r="O390" i="1"/>
  <c r="O330" i="1"/>
  <c r="O318" i="1"/>
  <c r="O314" i="1"/>
  <c r="P314" i="1" s="1"/>
  <c r="S314" i="1" s="1"/>
  <c r="V314" i="1" s="1"/>
  <c r="W314" i="1" s="1"/>
  <c r="X314" i="1" s="1"/>
  <c r="Y314" i="1" s="1"/>
  <c r="O300" i="1"/>
  <c r="O295" i="1"/>
  <c r="O285" i="1"/>
  <c r="O275" i="1"/>
  <c r="O270" i="1"/>
  <c r="O260" i="1"/>
  <c r="O250" i="1"/>
  <c r="O245" i="1"/>
  <c r="O240" i="1"/>
  <c r="O230" i="1"/>
  <c r="O220" i="1"/>
  <c r="O210" i="1"/>
  <c r="O205" i="1"/>
  <c r="O200" i="1"/>
  <c r="O195" i="1"/>
  <c r="O190" i="1"/>
  <c r="O185" i="1"/>
  <c r="O180" i="1"/>
  <c r="O175" i="1"/>
  <c r="O170" i="1"/>
  <c r="O165" i="1"/>
  <c r="O160" i="1"/>
  <c r="O155" i="1"/>
  <c r="O145" i="1"/>
  <c r="O140" i="1"/>
  <c r="O135" i="1"/>
  <c r="O391" i="1"/>
  <c r="O410" i="1"/>
  <c r="O458" i="1"/>
  <c r="O334" i="1"/>
  <c r="O438" i="1"/>
  <c r="O434" i="1"/>
  <c r="O450" i="1"/>
  <c r="O478" i="1"/>
  <c r="O474" i="1"/>
  <c r="O338" i="1"/>
  <c r="O358" i="1"/>
  <c r="O378" i="1"/>
  <c r="O374" i="1"/>
  <c r="O430" i="1"/>
  <c r="O470" i="1"/>
  <c r="O322" i="1"/>
  <c r="O308" i="1"/>
  <c r="O268" i="1"/>
  <c r="O168" i="1"/>
  <c r="O138" i="1"/>
  <c r="O332" i="1"/>
  <c r="O364" i="1"/>
  <c r="O362" i="1"/>
  <c r="C408" i="1"/>
  <c r="C406" i="1"/>
  <c r="C429" i="1"/>
  <c r="C427" i="1"/>
  <c r="C425" i="1"/>
  <c r="C448" i="1"/>
  <c r="C446" i="1"/>
  <c r="C444" i="1"/>
  <c r="C442" i="1"/>
  <c r="C440" i="1"/>
  <c r="D461" i="1"/>
  <c r="C480" i="1"/>
  <c r="O329" i="1"/>
  <c r="O307" i="1"/>
  <c r="O267" i="1"/>
  <c r="O349" i="1"/>
  <c r="O347" i="1"/>
  <c r="O345" i="1"/>
  <c r="O348" i="1"/>
  <c r="O346" i="1"/>
  <c r="O344" i="1"/>
  <c r="C340" i="1"/>
  <c r="O384" i="1"/>
  <c r="C381" i="1"/>
  <c r="O376" i="1"/>
  <c r="O372" i="1"/>
  <c r="C400" i="1"/>
  <c r="C421" i="1"/>
  <c r="O416" i="1"/>
  <c r="O412" i="1"/>
  <c r="C461" i="1"/>
  <c r="O456" i="1"/>
  <c r="O326" i="1"/>
  <c r="O368" i="1"/>
  <c r="O365" i="1"/>
  <c r="O363" i="1"/>
  <c r="O466" i="1"/>
  <c r="O463" i="1"/>
  <c r="O490" i="1"/>
  <c r="O482" i="1"/>
  <c r="O325" i="1"/>
  <c r="O469" i="1"/>
  <c r="O373" i="1"/>
  <c r="O139" i="1"/>
  <c r="P139" i="1" s="1"/>
  <c r="S139" i="1" s="1"/>
  <c r="V139" i="1" s="1"/>
  <c r="W139" i="1" s="1"/>
  <c r="X139" i="1" s="1"/>
  <c r="Y139" i="1" s="1"/>
  <c r="O309" i="1"/>
  <c r="O305" i="1"/>
  <c r="O265" i="1"/>
  <c r="O235" i="1"/>
  <c r="O169" i="1"/>
  <c r="P169" i="1" s="1"/>
  <c r="S169" i="1" s="1"/>
  <c r="V169" i="1" s="1"/>
  <c r="W169" i="1" s="1"/>
  <c r="X169" i="1" s="1"/>
  <c r="Y169" i="1" s="1"/>
  <c r="O493" i="1"/>
  <c r="O477" i="1"/>
  <c r="O437" i="1"/>
  <c r="O393" i="1"/>
  <c r="O389" i="1"/>
  <c r="O357" i="1"/>
  <c r="O353" i="1"/>
  <c r="O461" i="1"/>
  <c r="O321" i="1"/>
  <c r="O369" i="1"/>
  <c r="O422" i="1"/>
  <c r="O328" i="1"/>
  <c r="O324" i="1"/>
  <c r="O388" i="1"/>
  <c r="O385" i="1"/>
  <c r="O402" i="1"/>
  <c r="O467" i="1"/>
  <c r="O462" i="1"/>
  <c r="O488" i="1"/>
  <c r="O327" i="1"/>
  <c r="O323" i="1"/>
  <c r="O320" i="1"/>
  <c r="O354" i="1"/>
  <c r="O453" i="1"/>
  <c r="O454" i="1"/>
  <c r="O485" i="1"/>
  <c r="O475" i="1"/>
  <c r="O471" i="1"/>
  <c r="O459" i="1"/>
  <c r="O455" i="1"/>
  <c r="O451" i="1"/>
  <c r="O439" i="1"/>
  <c r="O435" i="1"/>
  <c r="O423" i="1"/>
  <c r="O419" i="1"/>
  <c r="O411" i="1"/>
  <c r="O403" i="1"/>
  <c r="O399" i="1"/>
  <c r="O481" i="1"/>
  <c r="D349" i="1"/>
  <c r="D348" i="1"/>
  <c r="D347" i="1"/>
  <c r="D346" i="1"/>
  <c r="D345" i="1"/>
  <c r="C344" i="1"/>
  <c r="O341" i="1"/>
  <c r="C368" i="1"/>
  <c r="D364" i="1"/>
  <c r="D363" i="1"/>
  <c r="D362" i="1"/>
  <c r="D361" i="1"/>
  <c r="D360" i="1"/>
  <c r="C388" i="1"/>
  <c r="C384" i="1"/>
  <c r="O381" i="1"/>
  <c r="C402" i="1"/>
  <c r="C422" i="1"/>
  <c r="C466" i="1"/>
  <c r="C462" i="1"/>
  <c r="C489" i="1"/>
  <c r="C494" i="1" s="1"/>
  <c r="C485" i="1"/>
  <c r="C490" i="1" s="1"/>
  <c r="O361" i="1"/>
  <c r="C349" i="1"/>
  <c r="C348" i="1"/>
  <c r="C347" i="1"/>
  <c r="C346" i="1"/>
  <c r="C345" i="1"/>
  <c r="O342" i="1"/>
  <c r="C341" i="1"/>
  <c r="C369" i="1"/>
  <c r="O366" i="1"/>
  <c r="C365" i="1"/>
  <c r="C364" i="1"/>
  <c r="C363" i="1"/>
  <c r="C362" i="1"/>
  <c r="O386" i="1"/>
  <c r="O382" i="1"/>
  <c r="D381" i="1"/>
  <c r="D380" i="1"/>
  <c r="O409" i="1"/>
  <c r="O408" i="1"/>
  <c r="O407" i="1"/>
  <c r="O406" i="1"/>
  <c r="O405" i="1"/>
  <c r="O404" i="1"/>
  <c r="C403" i="1"/>
  <c r="O429" i="1"/>
  <c r="O428" i="1"/>
  <c r="O427" i="1"/>
  <c r="O426" i="1"/>
  <c r="O425" i="1"/>
  <c r="O424" i="1"/>
  <c r="C423" i="1"/>
  <c r="O449" i="1"/>
  <c r="O448" i="1"/>
  <c r="O447" i="1"/>
  <c r="O445" i="1"/>
  <c r="O444" i="1"/>
  <c r="O443" i="1"/>
  <c r="O441" i="1"/>
  <c r="O468" i="1"/>
  <c r="C467" i="1"/>
  <c r="O464" i="1"/>
  <c r="C463" i="1"/>
  <c r="C486" i="1"/>
  <c r="C491" i="1" s="1"/>
  <c r="O483" i="1"/>
  <c r="C482" i="1"/>
  <c r="O343" i="1"/>
  <c r="C342" i="1"/>
  <c r="O367" i="1"/>
  <c r="C366" i="1"/>
  <c r="D409" i="1"/>
  <c r="D408" i="1"/>
  <c r="D407" i="1"/>
  <c r="D406" i="1"/>
  <c r="D405" i="1"/>
  <c r="C404" i="1"/>
  <c r="O401" i="1"/>
  <c r="D429" i="1"/>
  <c r="D428" i="1"/>
  <c r="D427" i="1"/>
  <c r="D426" i="1"/>
  <c r="D425" i="1"/>
  <c r="C424" i="1"/>
  <c r="O421" i="1"/>
  <c r="D449" i="1"/>
  <c r="D448" i="1"/>
  <c r="D447" i="1"/>
  <c r="D446" i="1"/>
  <c r="D445" i="1"/>
  <c r="D444" i="1"/>
  <c r="D443" i="1"/>
  <c r="D442" i="1"/>
  <c r="D441" i="1"/>
  <c r="D440" i="1"/>
  <c r="D369" i="1"/>
  <c r="D368" i="1"/>
  <c r="D367" i="1"/>
  <c r="D366" i="1"/>
  <c r="D365" i="1"/>
  <c r="D469" i="1"/>
  <c r="D468" i="1"/>
  <c r="D467" i="1"/>
  <c r="D466" i="1"/>
  <c r="D465" i="1"/>
  <c r="D389" i="1"/>
  <c r="D388" i="1"/>
  <c r="D387" i="1"/>
  <c r="D386" i="1"/>
  <c r="D385" i="1"/>
  <c r="D344" i="1"/>
  <c r="D343" i="1"/>
  <c r="D342" i="1"/>
  <c r="D341" i="1"/>
  <c r="D340" i="1"/>
  <c r="D404" i="1"/>
  <c r="D403" i="1"/>
  <c r="D402" i="1"/>
  <c r="D401" i="1"/>
  <c r="D400" i="1"/>
  <c r="D484" i="1"/>
  <c r="D483" i="1"/>
  <c r="D482" i="1"/>
  <c r="D481" i="1"/>
  <c r="D480" i="1"/>
  <c r="D384" i="1"/>
  <c r="D383" i="1"/>
  <c r="D382" i="1"/>
  <c r="D464" i="1"/>
  <c r="D463" i="1"/>
  <c r="D462" i="1"/>
  <c r="G334" i="1"/>
  <c r="J334" i="1" s="1"/>
  <c r="G394" i="1"/>
  <c r="J394" i="1" s="1"/>
  <c r="G474" i="1"/>
  <c r="J474" i="1" s="1"/>
  <c r="G414" i="1"/>
  <c r="J414" i="1" s="1"/>
  <c r="G354" i="1"/>
  <c r="J354" i="1" s="1"/>
  <c r="G434" i="1"/>
  <c r="J434" i="1" s="1"/>
  <c r="G319" i="1"/>
  <c r="G324" i="1"/>
  <c r="G374" i="1"/>
  <c r="J374" i="1" s="1"/>
  <c r="G454" i="1"/>
  <c r="J454" i="1" s="1"/>
  <c r="G353" i="1"/>
  <c r="J353" i="1" s="1"/>
  <c r="G433" i="1"/>
  <c r="J433" i="1" s="1"/>
  <c r="G373" i="1"/>
  <c r="J373" i="1" s="1"/>
  <c r="G453" i="1"/>
  <c r="J453" i="1" s="1"/>
  <c r="G323" i="1"/>
  <c r="G393" i="1"/>
  <c r="J393" i="1" s="1"/>
  <c r="G473" i="1"/>
  <c r="J473" i="1" s="1"/>
  <c r="G413" i="1"/>
  <c r="J413" i="1" s="1"/>
  <c r="G352" i="1"/>
  <c r="J352" i="1" s="1"/>
  <c r="G432" i="1"/>
  <c r="J432" i="1" s="1"/>
  <c r="G372" i="1"/>
  <c r="J372" i="1" s="1"/>
  <c r="G452" i="1"/>
  <c r="J452" i="1" s="1"/>
  <c r="J312" i="1"/>
  <c r="G322" i="1"/>
  <c r="G392" i="1"/>
  <c r="J392" i="1" s="1"/>
  <c r="G472" i="1"/>
  <c r="J472" i="1" s="1"/>
  <c r="G317" i="1"/>
  <c r="G332" i="1"/>
  <c r="J332" i="1" s="1"/>
  <c r="G320" i="1"/>
  <c r="G330" i="1"/>
  <c r="J330" i="1" s="1"/>
  <c r="G350" i="1"/>
  <c r="J350" i="1" s="1"/>
  <c r="G370" i="1"/>
  <c r="J370" i="1" s="1"/>
  <c r="G390" i="1"/>
  <c r="J390" i="1" s="1"/>
  <c r="G410" i="1"/>
  <c r="J410" i="1" s="1"/>
  <c r="G430" i="1"/>
  <c r="J430" i="1" s="1"/>
  <c r="G450" i="1"/>
  <c r="J450" i="1" s="1"/>
  <c r="G470" i="1"/>
  <c r="J470" i="1" s="1"/>
  <c r="G315" i="1"/>
  <c r="J307" i="1"/>
  <c r="J287" i="1"/>
  <c r="J272" i="1"/>
  <c r="Y546" i="1" l="1"/>
  <c r="Y520" i="1"/>
  <c r="Y562" i="1"/>
  <c r="Y558" i="1"/>
  <c r="J318" i="1"/>
  <c r="Y530" i="1"/>
  <c r="Y518" i="1"/>
  <c r="S214" i="1"/>
  <c r="V214" i="1" s="1"/>
  <c r="W214" i="1" s="1"/>
  <c r="X214" i="1" s="1"/>
  <c r="Y214" i="1" s="1"/>
  <c r="AE45" i="1"/>
  <c r="AG45" i="1" s="1"/>
  <c r="AI45" i="1" s="1"/>
  <c r="AJ45" i="1" s="1"/>
  <c r="AE46" i="1"/>
  <c r="AG46" i="1" s="1"/>
  <c r="AI46" i="1" s="1"/>
  <c r="AJ46" i="1" s="1"/>
  <c r="AE44" i="1"/>
  <c r="AG44" i="1" s="1"/>
  <c r="AI44" i="1" s="1"/>
  <c r="AJ44" i="1" s="1"/>
  <c r="P208" i="1"/>
  <c r="S208" i="1" s="1"/>
  <c r="V208" i="1" s="1"/>
  <c r="W208" i="1" s="1"/>
  <c r="X208" i="1" s="1"/>
  <c r="Y208" i="1" s="1"/>
  <c r="Z50" i="1"/>
  <c r="AC47" i="1"/>
  <c r="Z52" i="1"/>
  <c r="AC49" i="1"/>
  <c r="Z51" i="1"/>
  <c r="AC48" i="1"/>
  <c r="P212" i="1"/>
  <c r="S212" i="1" s="1"/>
  <c r="V212" i="1" s="1"/>
  <c r="W212" i="1" s="1"/>
  <c r="X212" i="1" s="1"/>
  <c r="Y212" i="1" s="1"/>
  <c r="P143" i="1"/>
  <c r="S143" i="1" s="1"/>
  <c r="V143" i="1" s="1"/>
  <c r="W143" i="1" s="1"/>
  <c r="X143" i="1" s="1"/>
  <c r="Y143" i="1" s="1"/>
  <c r="G438" i="1"/>
  <c r="J438" i="1" s="1"/>
  <c r="P438" i="1" s="1"/>
  <c r="S438" i="1" s="1"/>
  <c r="V438" i="1" s="1"/>
  <c r="W438" i="1" s="1"/>
  <c r="X438" i="1" s="1"/>
  <c r="Y438" i="1" s="1"/>
  <c r="G338" i="1"/>
  <c r="J338" i="1" s="1"/>
  <c r="P338" i="1" s="1"/>
  <c r="S338" i="1" s="1"/>
  <c r="V338" i="1" s="1"/>
  <c r="W338" i="1" s="1"/>
  <c r="X338" i="1" s="1"/>
  <c r="Y338" i="1" s="1"/>
  <c r="G358" i="1"/>
  <c r="J358" i="1" s="1"/>
  <c r="P358" i="1" s="1"/>
  <c r="S358" i="1" s="1"/>
  <c r="V358" i="1" s="1"/>
  <c r="W358" i="1" s="1"/>
  <c r="X358" i="1" s="1"/>
  <c r="Y358" i="1" s="1"/>
  <c r="G478" i="1"/>
  <c r="J478" i="1" s="1"/>
  <c r="P478" i="1" s="1"/>
  <c r="S478" i="1" s="1"/>
  <c r="V478" i="1" s="1"/>
  <c r="W478" i="1" s="1"/>
  <c r="X478" i="1" s="1"/>
  <c r="Y478" i="1" s="1"/>
  <c r="G328" i="1"/>
  <c r="G448" i="1" s="1"/>
  <c r="J448" i="1" s="1"/>
  <c r="P448" i="1" s="1"/>
  <c r="S448" i="1" s="1"/>
  <c r="V448" i="1" s="1"/>
  <c r="W448" i="1" s="1"/>
  <c r="X448" i="1" s="1"/>
  <c r="Y448" i="1" s="1"/>
  <c r="G378" i="1"/>
  <c r="J378" i="1" s="1"/>
  <c r="P378" i="1" s="1"/>
  <c r="S378" i="1" s="1"/>
  <c r="V378" i="1" s="1"/>
  <c r="W378" i="1" s="1"/>
  <c r="X378" i="1" s="1"/>
  <c r="Y378" i="1" s="1"/>
  <c r="G418" i="1"/>
  <c r="J418" i="1" s="1"/>
  <c r="P418" i="1" s="1"/>
  <c r="S418" i="1" s="1"/>
  <c r="V418" i="1" s="1"/>
  <c r="W418" i="1" s="1"/>
  <c r="X418" i="1" s="1"/>
  <c r="Y418" i="1" s="1"/>
  <c r="G398" i="1"/>
  <c r="J398" i="1" s="1"/>
  <c r="P398" i="1" s="1"/>
  <c r="S398" i="1" s="1"/>
  <c r="V398" i="1" s="1"/>
  <c r="W398" i="1" s="1"/>
  <c r="X398" i="1" s="1"/>
  <c r="Y398" i="1" s="1"/>
  <c r="G376" i="1"/>
  <c r="J376" i="1" s="1"/>
  <c r="P376" i="1" s="1"/>
  <c r="S376" i="1" s="1"/>
  <c r="V376" i="1" s="1"/>
  <c r="W376" i="1" s="1"/>
  <c r="X376" i="1" s="1"/>
  <c r="Y376" i="1" s="1"/>
  <c r="J316" i="1"/>
  <c r="P316" i="1" s="1"/>
  <c r="S316" i="1" s="1"/>
  <c r="V316" i="1" s="1"/>
  <c r="W316" i="1" s="1"/>
  <c r="X316" i="1" s="1"/>
  <c r="Y316" i="1" s="1"/>
  <c r="G476" i="1"/>
  <c r="J476" i="1" s="1"/>
  <c r="P476" i="1" s="1"/>
  <c r="S476" i="1" s="1"/>
  <c r="V476" i="1" s="1"/>
  <c r="W476" i="1" s="1"/>
  <c r="X476" i="1" s="1"/>
  <c r="Y476" i="1" s="1"/>
  <c r="G396" i="1"/>
  <c r="J396" i="1" s="1"/>
  <c r="P396" i="1" s="1"/>
  <c r="S396" i="1" s="1"/>
  <c r="V396" i="1" s="1"/>
  <c r="W396" i="1" s="1"/>
  <c r="X396" i="1" s="1"/>
  <c r="Y396" i="1" s="1"/>
  <c r="G336" i="1"/>
  <c r="J336" i="1" s="1"/>
  <c r="P336" i="1" s="1"/>
  <c r="S336" i="1" s="1"/>
  <c r="V336" i="1" s="1"/>
  <c r="W336" i="1" s="1"/>
  <c r="X336" i="1" s="1"/>
  <c r="Y336" i="1" s="1"/>
  <c r="G356" i="1"/>
  <c r="J356" i="1" s="1"/>
  <c r="P356" i="1" s="1"/>
  <c r="S356" i="1" s="1"/>
  <c r="V356" i="1" s="1"/>
  <c r="W356" i="1" s="1"/>
  <c r="X356" i="1" s="1"/>
  <c r="Y356" i="1" s="1"/>
  <c r="G436" i="1"/>
  <c r="J436" i="1" s="1"/>
  <c r="P436" i="1" s="1"/>
  <c r="S436" i="1" s="1"/>
  <c r="V436" i="1" s="1"/>
  <c r="W436" i="1" s="1"/>
  <c r="X436" i="1" s="1"/>
  <c r="Y436" i="1" s="1"/>
  <c r="G326" i="1"/>
  <c r="G426" i="1" s="1"/>
  <c r="J426" i="1" s="1"/>
  <c r="P426" i="1" s="1"/>
  <c r="S426" i="1" s="1"/>
  <c r="V426" i="1" s="1"/>
  <c r="W426" i="1" s="1"/>
  <c r="X426" i="1" s="1"/>
  <c r="Y426" i="1" s="1"/>
  <c r="G416" i="1"/>
  <c r="J416" i="1" s="1"/>
  <c r="P416" i="1" s="1"/>
  <c r="S416" i="1" s="1"/>
  <c r="V416" i="1" s="1"/>
  <c r="W416" i="1" s="1"/>
  <c r="X416" i="1" s="1"/>
  <c r="Y416" i="1" s="1"/>
  <c r="Y505" i="1"/>
  <c r="Y499" i="1"/>
  <c r="P298" i="1"/>
  <c r="S298" i="1" s="1"/>
  <c r="V298" i="1" s="1"/>
  <c r="W298" i="1" s="1"/>
  <c r="X298" i="1" s="1"/>
  <c r="Y298" i="1" s="1"/>
  <c r="P277" i="1"/>
  <c r="S277" i="1" s="1"/>
  <c r="V277" i="1" s="1"/>
  <c r="W277" i="1" s="1"/>
  <c r="X277" i="1" s="1"/>
  <c r="Y277" i="1" s="1"/>
  <c r="P248" i="1"/>
  <c r="S248" i="1" s="1"/>
  <c r="V248" i="1" s="1"/>
  <c r="W248" i="1" s="1"/>
  <c r="X248" i="1" s="1"/>
  <c r="Y248" i="1" s="1"/>
  <c r="P283" i="1"/>
  <c r="S283" i="1" s="1"/>
  <c r="V283" i="1" s="1"/>
  <c r="W283" i="1" s="1"/>
  <c r="X283" i="1" s="1"/>
  <c r="Y283" i="1" s="1"/>
  <c r="P278" i="1"/>
  <c r="S278" i="1" s="1"/>
  <c r="V278" i="1" s="1"/>
  <c r="W278" i="1" s="1"/>
  <c r="X278" i="1" s="1"/>
  <c r="Y278" i="1" s="1"/>
  <c r="P294" i="1"/>
  <c r="S294" i="1" s="1"/>
  <c r="V294" i="1" s="1"/>
  <c r="W294" i="1" s="1"/>
  <c r="X294" i="1" s="1"/>
  <c r="Y294" i="1" s="1"/>
  <c r="P197" i="1"/>
  <c r="S197" i="1" s="1"/>
  <c r="V197" i="1" s="1"/>
  <c r="W197" i="1" s="1"/>
  <c r="X197" i="1" s="1"/>
  <c r="Y197" i="1" s="1"/>
  <c r="P158" i="1"/>
  <c r="S158" i="1" s="1"/>
  <c r="V158" i="1" s="1"/>
  <c r="W158" i="1" s="1"/>
  <c r="X158" i="1" s="1"/>
  <c r="Y158" i="1" s="1"/>
  <c r="P198" i="1"/>
  <c r="S198" i="1" s="1"/>
  <c r="V198" i="1" s="1"/>
  <c r="W198" i="1" s="1"/>
  <c r="X198" i="1" s="1"/>
  <c r="Y198" i="1" s="1"/>
  <c r="P302" i="1"/>
  <c r="S302" i="1" s="1"/>
  <c r="V302" i="1" s="1"/>
  <c r="W302" i="1" s="1"/>
  <c r="X302" i="1" s="1"/>
  <c r="Y302" i="1" s="1"/>
  <c r="P213" i="1"/>
  <c r="S213" i="1" s="1"/>
  <c r="V213" i="1" s="1"/>
  <c r="W213" i="1" s="1"/>
  <c r="X213" i="1" s="1"/>
  <c r="Y213" i="1" s="1"/>
  <c r="P207" i="1"/>
  <c r="S207" i="1" s="1"/>
  <c r="V207" i="1" s="1"/>
  <c r="W207" i="1" s="1"/>
  <c r="X207" i="1" s="1"/>
  <c r="Y207" i="1" s="1"/>
  <c r="P450" i="1"/>
  <c r="S450" i="1" s="1"/>
  <c r="V450" i="1" s="1"/>
  <c r="W450" i="1" s="1"/>
  <c r="X450" i="1" s="1"/>
  <c r="Y450" i="1" s="1"/>
  <c r="P218" i="1"/>
  <c r="S218" i="1" s="1"/>
  <c r="V218" i="1" s="1"/>
  <c r="W218" i="1" s="1"/>
  <c r="X218" i="1" s="1"/>
  <c r="Y218" i="1" s="1"/>
  <c r="P352" i="1"/>
  <c r="S352" i="1" s="1"/>
  <c r="V352" i="1" s="1"/>
  <c r="W352" i="1" s="1"/>
  <c r="X352" i="1" s="1"/>
  <c r="Y352" i="1" s="1"/>
  <c r="P458" i="1"/>
  <c r="S458" i="1" s="1"/>
  <c r="V458" i="1" s="1"/>
  <c r="W458" i="1" s="1"/>
  <c r="X458" i="1" s="1"/>
  <c r="Y458" i="1" s="1"/>
  <c r="P307" i="1"/>
  <c r="S307" i="1" s="1"/>
  <c r="V307" i="1" s="1"/>
  <c r="W307" i="1" s="1"/>
  <c r="X307" i="1" s="1"/>
  <c r="Y307" i="1" s="1"/>
  <c r="P192" i="1"/>
  <c r="S192" i="1" s="1"/>
  <c r="V192" i="1" s="1"/>
  <c r="W192" i="1" s="1"/>
  <c r="X192" i="1" s="1"/>
  <c r="Y192" i="1" s="1"/>
  <c r="P165" i="1"/>
  <c r="S165" i="1" s="1"/>
  <c r="V165" i="1" s="1"/>
  <c r="W165" i="1" s="1"/>
  <c r="X165" i="1" s="1"/>
  <c r="Y165" i="1" s="1"/>
  <c r="P185" i="1"/>
  <c r="S185" i="1" s="1"/>
  <c r="V185" i="1" s="1"/>
  <c r="W185" i="1" s="1"/>
  <c r="X185" i="1" s="1"/>
  <c r="Y185" i="1" s="1"/>
  <c r="P297" i="1"/>
  <c r="S297" i="1" s="1"/>
  <c r="V297" i="1" s="1"/>
  <c r="W297" i="1" s="1"/>
  <c r="X297" i="1" s="1"/>
  <c r="Y297" i="1" s="1"/>
  <c r="P274" i="1"/>
  <c r="S274" i="1" s="1"/>
  <c r="V274" i="1" s="1"/>
  <c r="W274" i="1" s="1"/>
  <c r="X274" i="1" s="1"/>
  <c r="Y274" i="1" s="1"/>
  <c r="P257" i="1"/>
  <c r="S257" i="1" s="1"/>
  <c r="V257" i="1" s="1"/>
  <c r="W257" i="1" s="1"/>
  <c r="X257" i="1" s="1"/>
  <c r="Y257" i="1" s="1"/>
  <c r="P148" i="1"/>
  <c r="S148" i="1" s="1"/>
  <c r="V148" i="1" s="1"/>
  <c r="W148" i="1" s="1"/>
  <c r="X148" i="1" s="1"/>
  <c r="Y148" i="1" s="1"/>
  <c r="P351" i="1"/>
  <c r="S351" i="1" s="1"/>
  <c r="V351" i="1" s="1"/>
  <c r="W351" i="1" s="1"/>
  <c r="X351" i="1" s="1"/>
  <c r="Y351" i="1" s="1"/>
  <c r="P162" i="1"/>
  <c r="S162" i="1" s="1"/>
  <c r="V162" i="1" s="1"/>
  <c r="W162" i="1" s="1"/>
  <c r="X162" i="1" s="1"/>
  <c r="Y162" i="1" s="1"/>
  <c r="P288" i="1"/>
  <c r="S288" i="1" s="1"/>
  <c r="V288" i="1" s="1"/>
  <c r="W288" i="1" s="1"/>
  <c r="X288" i="1" s="1"/>
  <c r="Y288" i="1" s="1"/>
  <c r="P284" i="1"/>
  <c r="S284" i="1" s="1"/>
  <c r="V284" i="1" s="1"/>
  <c r="W284" i="1" s="1"/>
  <c r="X284" i="1" s="1"/>
  <c r="Y284" i="1" s="1"/>
  <c r="P304" i="1"/>
  <c r="S304" i="1" s="1"/>
  <c r="V304" i="1" s="1"/>
  <c r="W304" i="1" s="1"/>
  <c r="X304" i="1" s="1"/>
  <c r="Y304" i="1" s="1"/>
  <c r="P282" i="1"/>
  <c r="S282" i="1" s="1"/>
  <c r="V282" i="1" s="1"/>
  <c r="W282" i="1" s="1"/>
  <c r="X282" i="1" s="1"/>
  <c r="Y282" i="1" s="1"/>
  <c r="P152" i="1"/>
  <c r="S152" i="1" s="1"/>
  <c r="V152" i="1" s="1"/>
  <c r="W152" i="1" s="1"/>
  <c r="X152" i="1" s="1"/>
  <c r="Y152" i="1" s="1"/>
  <c r="P309" i="1"/>
  <c r="S309" i="1" s="1"/>
  <c r="V309" i="1" s="1"/>
  <c r="W309" i="1" s="1"/>
  <c r="X309" i="1" s="1"/>
  <c r="Y309" i="1" s="1"/>
  <c r="P150" i="1"/>
  <c r="S150" i="1" s="1"/>
  <c r="V150" i="1" s="1"/>
  <c r="W150" i="1" s="1"/>
  <c r="X150" i="1" s="1"/>
  <c r="Y150" i="1" s="1"/>
  <c r="P292" i="1"/>
  <c r="S292" i="1" s="1"/>
  <c r="V292" i="1" s="1"/>
  <c r="W292" i="1" s="1"/>
  <c r="X292" i="1" s="1"/>
  <c r="Y292" i="1" s="1"/>
  <c r="P289" i="1"/>
  <c r="S289" i="1" s="1"/>
  <c r="V289" i="1" s="1"/>
  <c r="W289" i="1" s="1"/>
  <c r="X289" i="1" s="1"/>
  <c r="Y289" i="1" s="1"/>
  <c r="P163" i="1"/>
  <c r="S163" i="1" s="1"/>
  <c r="V163" i="1" s="1"/>
  <c r="W163" i="1" s="1"/>
  <c r="X163" i="1" s="1"/>
  <c r="Y163" i="1" s="1"/>
  <c r="P305" i="1"/>
  <c r="S305" i="1" s="1"/>
  <c r="V305" i="1" s="1"/>
  <c r="W305" i="1" s="1"/>
  <c r="X305" i="1" s="1"/>
  <c r="Y305" i="1" s="1"/>
  <c r="P168" i="1"/>
  <c r="S168" i="1" s="1"/>
  <c r="V168" i="1" s="1"/>
  <c r="W168" i="1" s="1"/>
  <c r="X168" i="1" s="1"/>
  <c r="Y168" i="1" s="1"/>
  <c r="P350" i="1"/>
  <c r="S350" i="1" s="1"/>
  <c r="V350" i="1" s="1"/>
  <c r="W350" i="1" s="1"/>
  <c r="X350" i="1" s="1"/>
  <c r="Y350" i="1" s="1"/>
  <c r="P392" i="1"/>
  <c r="S392" i="1" s="1"/>
  <c r="V392" i="1" s="1"/>
  <c r="W392" i="1" s="1"/>
  <c r="X392" i="1" s="1"/>
  <c r="Y392" i="1" s="1"/>
  <c r="P268" i="1"/>
  <c r="S268" i="1" s="1"/>
  <c r="V268" i="1" s="1"/>
  <c r="W268" i="1" s="1"/>
  <c r="X268" i="1" s="1"/>
  <c r="Y268" i="1" s="1"/>
  <c r="P217" i="1"/>
  <c r="S217" i="1" s="1"/>
  <c r="V217" i="1" s="1"/>
  <c r="W217" i="1" s="1"/>
  <c r="X217" i="1" s="1"/>
  <c r="Y217" i="1" s="1"/>
  <c r="P228" i="1"/>
  <c r="S228" i="1" s="1"/>
  <c r="V228" i="1" s="1"/>
  <c r="W228" i="1" s="1"/>
  <c r="X228" i="1" s="1"/>
  <c r="Y228" i="1" s="1"/>
  <c r="P237" i="1"/>
  <c r="S237" i="1" s="1"/>
  <c r="V237" i="1" s="1"/>
  <c r="W237" i="1" s="1"/>
  <c r="X237" i="1" s="1"/>
  <c r="Y237" i="1" s="1"/>
  <c r="P238" i="1"/>
  <c r="S238" i="1" s="1"/>
  <c r="V238" i="1" s="1"/>
  <c r="W238" i="1" s="1"/>
  <c r="X238" i="1" s="1"/>
  <c r="Y238" i="1" s="1"/>
  <c r="P303" i="1"/>
  <c r="S303" i="1" s="1"/>
  <c r="V303" i="1" s="1"/>
  <c r="W303" i="1" s="1"/>
  <c r="X303" i="1" s="1"/>
  <c r="Y303" i="1" s="1"/>
  <c r="P137" i="1"/>
  <c r="S137" i="1" s="1"/>
  <c r="V137" i="1" s="1"/>
  <c r="W137" i="1" s="1"/>
  <c r="X137" i="1" s="1"/>
  <c r="Y137" i="1" s="1"/>
  <c r="G461" i="1"/>
  <c r="J461" i="1" s="1"/>
  <c r="P461" i="1" s="1"/>
  <c r="S461" i="1" s="1"/>
  <c r="V461" i="1" s="1"/>
  <c r="W461" i="1" s="1"/>
  <c r="X461" i="1" s="1"/>
  <c r="Y461" i="1" s="1"/>
  <c r="P308" i="1"/>
  <c r="S308" i="1" s="1"/>
  <c r="V308" i="1" s="1"/>
  <c r="W308" i="1" s="1"/>
  <c r="X308" i="1" s="1"/>
  <c r="Y308" i="1" s="1"/>
  <c r="P170" i="1"/>
  <c r="S170" i="1" s="1"/>
  <c r="V170" i="1" s="1"/>
  <c r="W170" i="1" s="1"/>
  <c r="X170" i="1" s="1"/>
  <c r="Y170" i="1" s="1"/>
  <c r="P190" i="1"/>
  <c r="S190" i="1" s="1"/>
  <c r="V190" i="1" s="1"/>
  <c r="W190" i="1" s="1"/>
  <c r="X190" i="1" s="1"/>
  <c r="Y190" i="1" s="1"/>
  <c r="P275" i="1"/>
  <c r="S275" i="1" s="1"/>
  <c r="V275" i="1" s="1"/>
  <c r="W275" i="1" s="1"/>
  <c r="X275" i="1" s="1"/>
  <c r="Y275" i="1" s="1"/>
  <c r="P140" i="1"/>
  <c r="S140" i="1" s="1"/>
  <c r="V140" i="1" s="1"/>
  <c r="W140" i="1" s="1"/>
  <c r="X140" i="1" s="1"/>
  <c r="Y140" i="1" s="1"/>
  <c r="P160" i="1"/>
  <c r="S160" i="1" s="1"/>
  <c r="V160" i="1" s="1"/>
  <c r="W160" i="1" s="1"/>
  <c r="X160" i="1" s="1"/>
  <c r="Y160" i="1" s="1"/>
  <c r="P240" i="1"/>
  <c r="S240" i="1" s="1"/>
  <c r="V240" i="1" s="1"/>
  <c r="W240" i="1" s="1"/>
  <c r="X240" i="1" s="1"/>
  <c r="Y240" i="1" s="1"/>
  <c r="P260" i="1"/>
  <c r="S260" i="1" s="1"/>
  <c r="V260" i="1" s="1"/>
  <c r="W260" i="1" s="1"/>
  <c r="X260" i="1" s="1"/>
  <c r="Y260" i="1" s="1"/>
  <c r="P280" i="1"/>
  <c r="S280" i="1" s="1"/>
  <c r="V280" i="1" s="1"/>
  <c r="W280" i="1" s="1"/>
  <c r="X280" i="1" s="1"/>
  <c r="Y280" i="1" s="1"/>
  <c r="P300" i="1"/>
  <c r="S300" i="1" s="1"/>
  <c r="V300" i="1" s="1"/>
  <c r="W300" i="1" s="1"/>
  <c r="X300" i="1" s="1"/>
  <c r="Y300" i="1" s="1"/>
  <c r="P187" i="1"/>
  <c r="S187" i="1" s="1"/>
  <c r="V187" i="1" s="1"/>
  <c r="W187" i="1" s="1"/>
  <c r="X187" i="1" s="1"/>
  <c r="Y187" i="1" s="1"/>
  <c r="P227" i="1"/>
  <c r="S227" i="1" s="1"/>
  <c r="V227" i="1" s="1"/>
  <c r="W227" i="1" s="1"/>
  <c r="X227" i="1" s="1"/>
  <c r="Y227" i="1" s="1"/>
  <c r="P269" i="1"/>
  <c r="S269" i="1" s="1"/>
  <c r="V269" i="1" s="1"/>
  <c r="W269" i="1" s="1"/>
  <c r="X269" i="1" s="1"/>
  <c r="Y269" i="1" s="1"/>
  <c r="P299" i="1"/>
  <c r="S299" i="1" s="1"/>
  <c r="V299" i="1" s="1"/>
  <c r="W299" i="1" s="1"/>
  <c r="X299" i="1" s="1"/>
  <c r="Y299" i="1" s="1"/>
  <c r="P279" i="1"/>
  <c r="S279" i="1" s="1"/>
  <c r="V279" i="1" s="1"/>
  <c r="W279" i="1" s="1"/>
  <c r="X279" i="1" s="1"/>
  <c r="Y279" i="1" s="1"/>
  <c r="P157" i="1"/>
  <c r="S157" i="1" s="1"/>
  <c r="V157" i="1" s="1"/>
  <c r="W157" i="1" s="1"/>
  <c r="X157" i="1" s="1"/>
  <c r="Y157" i="1" s="1"/>
  <c r="P263" i="1"/>
  <c r="S263" i="1" s="1"/>
  <c r="V263" i="1" s="1"/>
  <c r="W263" i="1" s="1"/>
  <c r="X263" i="1" s="1"/>
  <c r="Y263" i="1" s="1"/>
  <c r="P333" i="1"/>
  <c r="S333" i="1" s="1"/>
  <c r="V333" i="1" s="1"/>
  <c r="W333" i="1" s="1"/>
  <c r="X333" i="1" s="1"/>
  <c r="Y333" i="1" s="1"/>
  <c r="G361" i="1"/>
  <c r="G421" i="1"/>
  <c r="J421" i="1" s="1"/>
  <c r="P421" i="1" s="1"/>
  <c r="S421" i="1" s="1"/>
  <c r="V421" i="1" s="1"/>
  <c r="W421" i="1" s="1"/>
  <c r="X421" i="1" s="1"/>
  <c r="Y421" i="1" s="1"/>
  <c r="J321" i="1"/>
  <c r="P321" i="1" s="1"/>
  <c r="S321" i="1" s="1"/>
  <c r="V321" i="1" s="1"/>
  <c r="W321" i="1" s="1"/>
  <c r="X321" i="1" s="1"/>
  <c r="Y321" i="1" s="1"/>
  <c r="G441" i="1"/>
  <c r="J441" i="1" s="1"/>
  <c r="P441" i="1" s="1"/>
  <c r="S441" i="1" s="1"/>
  <c r="V441" i="1" s="1"/>
  <c r="W441" i="1" s="1"/>
  <c r="X441" i="1" s="1"/>
  <c r="Y441" i="1" s="1"/>
  <c r="G341" i="1"/>
  <c r="J341" i="1" s="1"/>
  <c r="P341" i="1" s="1"/>
  <c r="S341" i="1" s="1"/>
  <c r="V341" i="1" s="1"/>
  <c r="W341" i="1" s="1"/>
  <c r="X341" i="1" s="1"/>
  <c r="Y341" i="1" s="1"/>
  <c r="G381" i="1"/>
  <c r="J381" i="1" s="1"/>
  <c r="P381" i="1" s="1"/>
  <c r="S381" i="1" s="1"/>
  <c r="V381" i="1" s="1"/>
  <c r="W381" i="1" s="1"/>
  <c r="X381" i="1" s="1"/>
  <c r="Y381" i="1" s="1"/>
  <c r="G481" i="1"/>
  <c r="J481" i="1" s="1"/>
  <c r="P481" i="1" s="1"/>
  <c r="S481" i="1" s="1"/>
  <c r="V481" i="1" s="1"/>
  <c r="W481" i="1" s="1"/>
  <c r="X481" i="1" s="1"/>
  <c r="Y481" i="1" s="1"/>
  <c r="P432" i="1"/>
  <c r="S432" i="1" s="1"/>
  <c r="V432" i="1" s="1"/>
  <c r="W432" i="1" s="1"/>
  <c r="X432" i="1" s="1"/>
  <c r="Y432" i="1" s="1"/>
  <c r="P331" i="1"/>
  <c r="S331" i="1" s="1"/>
  <c r="V331" i="1" s="1"/>
  <c r="W331" i="1" s="1"/>
  <c r="X331" i="1" s="1"/>
  <c r="Y331" i="1" s="1"/>
  <c r="P215" i="1"/>
  <c r="S215" i="1" s="1"/>
  <c r="V215" i="1" s="1"/>
  <c r="W215" i="1" s="1"/>
  <c r="X215" i="1" s="1"/>
  <c r="Y215" i="1" s="1"/>
  <c r="P183" i="1"/>
  <c r="S183" i="1" s="1"/>
  <c r="V183" i="1" s="1"/>
  <c r="W183" i="1" s="1"/>
  <c r="X183" i="1" s="1"/>
  <c r="Y183" i="1" s="1"/>
  <c r="P370" i="1"/>
  <c r="S370" i="1" s="1"/>
  <c r="V370" i="1" s="1"/>
  <c r="W370" i="1" s="1"/>
  <c r="X370" i="1" s="1"/>
  <c r="Y370" i="1" s="1"/>
  <c r="J361" i="1"/>
  <c r="P361" i="1" s="1"/>
  <c r="S361" i="1" s="1"/>
  <c r="V361" i="1" s="1"/>
  <c r="W361" i="1" s="1"/>
  <c r="X361" i="1" s="1"/>
  <c r="Y361" i="1" s="1"/>
  <c r="P128" i="1"/>
  <c r="S128" i="1" s="1"/>
  <c r="V128" i="1" s="1"/>
  <c r="W128" i="1" s="1"/>
  <c r="X128" i="1" s="1"/>
  <c r="P225" i="1"/>
  <c r="S225" i="1" s="1"/>
  <c r="V225" i="1" s="1"/>
  <c r="W225" i="1" s="1"/>
  <c r="X225" i="1" s="1"/>
  <c r="Y225" i="1" s="1"/>
  <c r="P195" i="1"/>
  <c r="S195" i="1" s="1"/>
  <c r="V195" i="1" s="1"/>
  <c r="W195" i="1" s="1"/>
  <c r="X195" i="1" s="1"/>
  <c r="Y195" i="1" s="1"/>
  <c r="P293" i="1"/>
  <c r="S293" i="1" s="1"/>
  <c r="V293" i="1" s="1"/>
  <c r="W293" i="1" s="1"/>
  <c r="X293" i="1" s="1"/>
  <c r="Y293" i="1" s="1"/>
  <c r="P142" i="1"/>
  <c r="S142" i="1" s="1"/>
  <c r="V142" i="1" s="1"/>
  <c r="W142" i="1" s="1"/>
  <c r="X142" i="1" s="1"/>
  <c r="Y142" i="1" s="1"/>
  <c r="P222" i="1"/>
  <c r="S222" i="1" s="1"/>
  <c r="V222" i="1" s="1"/>
  <c r="W222" i="1" s="1"/>
  <c r="X222" i="1" s="1"/>
  <c r="Y222" i="1" s="1"/>
  <c r="P242" i="1"/>
  <c r="S242" i="1" s="1"/>
  <c r="V242" i="1" s="1"/>
  <c r="W242" i="1" s="1"/>
  <c r="X242" i="1" s="1"/>
  <c r="Y242" i="1" s="1"/>
  <c r="P262" i="1"/>
  <c r="S262" i="1" s="1"/>
  <c r="V262" i="1" s="1"/>
  <c r="W262" i="1" s="1"/>
  <c r="X262" i="1" s="1"/>
  <c r="Y262" i="1" s="1"/>
  <c r="P253" i="1"/>
  <c r="S253" i="1" s="1"/>
  <c r="V253" i="1" s="1"/>
  <c r="W253" i="1" s="1"/>
  <c r="X253" i="1" s="1"/>
  <c r="Y253" i="1" s="1"/>
  <c r="P273" i="1"/>
  <c r="S273" i="1" s="1"/>
  <c r="V273" i="1" s="1"/>
  <c r="W273" i="1" s="1"/>
  <c r="X273" i="1" s="1"/>
  <c r="Y273" i="1" s="1"/>
  <c r="P471" i="1"/>
  <c r="S471" i="1" s="1"/>
  <c r="V471" i="1" s="1"/>
  <c r="W471" i="1" s="1"/>
  <c r="X471" i="1" s="1"/>
  <c r="Y471" i="1" s="1"/>
  <c r="P391" i="1"/>
  <c r="S391" i="1" s="1"/>
  <c r="V391" i="1" s="1"/>
  <c r="W391" i="1" s="1"/>
  <c r="X391" i="1" s="1"/>
  <c r="Y391" i="1" s="1"/>
  <c r="P155" i="1"/>
  <c r="S155" i="1" s="1"/>
  <c r="V155" i="1" s="1"/>
  <c r="W155" i="1" s="1"/>
  <c r="X155" i="1" s="1"/>
  <c r="Y155" i="1" s="1"/>
  <c r="P175" i="1"/>
  <c r="S175" i="1" s="1"/>
  <c r="V175" i="1" s="1"/>
  <c r="W175" i="1" s="1"/>
  <c r="X175" i="1" s="1"/>
  <c r="Y175" i="1" s="1"/>
  <c r="P255" i="1"/>
  <c r="S255" i="1" s="1"/>
  <c r="V255" i="1" s="1"/>
  <c r="W255" i="1" s="1"/>
  <c r="X255" i="1" s="1"/>
  <c r="Y255" i="1" s="1"/>
  <c r="P133" i="1"/>
  <c r="S133" i="1" s="1"/>
  <c r="V133" i="1" s="1"/>
  <c r="W133" i="1" s="1"/>
  <c r="X133" i="1" s="1"/>
  <c r="Y133" i="1" s="1"/>
  <c r="P193" i="1"/>
  <c r="S193" i="1" s="1"/>
  <c r="V193" i="1" s="1"/>
  <c r="W193" i="1" s="1"/>
  <c r="X193" i="1" s="1"/>
  <c r="Y193" i="1" s="1"/>
  <c r="P127" i="1"/>
  <c r="S127" i="1" s="1"/>
  <c r="V127" i="1" s="1"/>
  <c r="W127" i="1" s="1"/>
  <c r="X127" i="1" s="1"/>
  <c r="Y127" i="1" s="1"/>
  <c r="P147" i="1"/>
  <c r="S147" i="1" s="1"/>
  <c r="V147" i="1" s="1"/>
  <c r="W147" i="1" s="1"/>
  <c r="X147" i="1" s="1"/>
  <c r="Y147" i="1" s="1"/>
  <c r="P167" i="1"/>
  <c r="S167" i="1" s="1"/>
  <c r="V167" i="1" s="1"/>
  <c r="W167" i="1" s="1"/>
  <c r="X167" i="1" s="1"/>
  <c r="Y167" i="1" s="1"/>
  <c r="P247" i="1"/>
  <c r="S247" i="1" s="1"/>
  <c r="V247" i="1" s="1"/>
  <c r="W247" i="1" s="1"/>
  <c r="X247" i="1" s="1"/>
  <c r="Y247" i="1" s="1"/>
  <c r="P267" i="1"/>
  <c r="S267" i="1" s="1"/>
  <c r="V267" i="1" s="1"/>
  <c r="W267" i="1" s="1"/>
  <c r="X267" i="1" s="1"/>
  <c r="Y267" i="1" s="1"/>
  <c r="P178" i="1"/>
  <c r="S178" i="1" s="1"/>
  <c r="V178" i="1" s="1"/>
  <c r="W178" i="1" s="1"/>
  <c r="X178" i="1" s="1"/>
  <c r="Y178" i="1" s="1"/>
  <c r="P258" i="1"/>
  <c r="S258" i="1" s="1"/>
  <c r="V258" i="1" s="1"/>
  <c r="W258" i="1" s="1"/>
  <c r="X258" i="1" s="1"/>
  <c r="Y258" i="1" s="1"/>
  <c r="P394" i="1"/>
  <c r="S394" i="1" s="1"/>
  <c r="V394" i="1" s="1"/>
  <c r="W394" i="1" s="1"/>
  <c r="X394" i="1" s="1"/>
  <c r="Y394" i="1" s="1"/>
  <c r="P451" i="1"/>
  <c r="S451" i="1" s="1"/>
  <c r="V451" i="1" s="1"/>
  <c r="W451" i="1" s="1"/>
  <c r="X451" i="1" s="1"/>
  <c r="Y451" i="1" s="1"/>
  <c r="P135" i="1"/>
  <c r="S135" i="1" s="1"/>
  <c r="V135" i="1" s="1"/>
  <c r="W135" i="1" s="1"/>
  <c r="X135" i="1" s="1"/>
  <c r="P180" i="1"/>
  <c r="S180" i="1" s="1"/>
  <c r="V180" i="1" s="1"/>
  <c r="W180" i="1" s="1"/>
  <c r="X180" i="1" s="1"/>
  <c r="Y180" i="1" s="1"/>
  <c r="P200" i="1"/>
  <c r="S200" i="1" s="1"/>
  <c r="V200" i="1" s="1"/>
  <c r="W200" i="1" s="1"/>
  <c r="X200" i="1" s="1"/>
  <c r="Y200" i="1" s="1"/>
  <c r="P295" i="1"/>
  <c r="S295" i="1" s="1"/>
  <c r="V295" i="1" s="1"/>
  <c r="W295" i="1" s="1"/>
  <c r="X295" i="1" s="1"/>
  <c r="Y295" i="1" s="1"/>
  <c r="P371" i="1"/>
  <c r="S371" i="1" s="1"/>
  <c r="V371" i="1" s="1"/>
  <c r="W371" i="1" s="1"/>
  <c r="X371" i="1" s="1"/>
  <c r="Y371" i="1" s="1"/>
  <c r="P205" i="1"/>
  <c r="S205" i="1" s="1"/>
  <c r="V205" i="1" s="1"/>
  <c r="W205" i="1" s="1"/>
  <c r="X205" i="1" s="1"/>
  <c r="Y205" i="1" s="1"/>
  <c r="P232" i="1"/>
  <c r="S232" i="1" s="1"/>
  <c r="V232" i="1" s="1"/>
  <c r="W232" i="1" s="1"/>
  <c r="X232" i="1" s="1"/>
  <c r="Y232" i="1" s="1"/>
  <c r="P252" i="1"/>
  <c r="S252" i="1" s="1"/>
  <c r="V252" i="1" s="1"/>
  <c r="W252" i="1" s="1"/>
  <c r="X252" i="1" s="1"/>
  <c r="Y252" i="1" s="1"/>
  <c r="P311" i="1"/>
  <c r="S311" i="1" s="1"/>
  <c r="V311" i="1" s="1"/>
  <c r="W311" i="1" s="1"/>
  <c r="X311" i="1" s="1"/>
  <c r="Y311" i="1" s="1"/>
  <c r="P203" i="1"/>
  <c r="S203" i="1" s="1"/>
  <c r="V203" i="1" s="1"/>
  <c r="W203" i="1" s="1"/>
  <c r="X203" i="1" s="1"/>
  <c r="Y203" i="1" s="1"/>
  <c r="P223" i="1"/>
  <c r="S223" i="1" s="1"/>
  <c r="V223" i="1" s="1"/>
  <c r="W223" i="1" s="1"/>
  <c r="X223" i="1" s="1"/>
  <c r="Y223" i="1" s="1"/>
  <c r="P243" i="1"/>
  <c r="S243" i="1" s="1"/>
  <c r="V243" i="1" s="1"/>
  <c r="W243" i="1" s="1"/>
  <c r="X243" i="1" s="1"/>
  <c r="Y243" i="1" s="1"/>
  <c r="P233" i="1"/>
  <c r="S233" i="1" s="1"/>
  <c r="V233" i="1" s="1"/>
  <c r="W233" i="1" s="1"/>
  <c r="X233" i="1" s="1"/>
  <c r="Y233" i="1" s="1"/>
  <c r="P287" i="1"/>
  <c r="S287" i="1" s="1"/>
  <c r="V287" i="1" s="1"/>
  <c r="W287" i="1" s="1"/>
  <c r="X287" i="1" s="1"/>
  <c r="Y287" i="1" s="1"/>
  <c r="P332" i="1"/>
  <c r="S332" i="1" s="1"/>
  <c r="V332" i="1" s="1"/>
  <c r="W332" i="1" s="1"/>
  <c r="X332" i="1" s="1"/>
  <c r="Y332" i="1" s="1"/>
  <c r="P473" i="1"/>
  <c r="S473" i="1" s="1"/>
  <c r="V473" i="1" s="1"/>
  <c r="W473" i="1" s="1"/>
  <c r="X473" i="1" s="1"/>
  <c r="Y473" i="1" s="1"/>
  <c r="P235" i="1"/>
  <c r="S235" i="1" s="1"/>
  <c r="V235" i="1" s="1"/>
  <c r="W235" i="1" s="1"/>
  <c r="X235" i="1" s="1"/>
  <c r="Y235" i="1" s="1"/>
  <c r="P202" i="1"/>
  <c r="S202" i="1" s="1"/>
  <c r="V202" i="1" s="1"/>
  <c r="W202" i="1" s="1"/>
  <c r="X202" i="1" s="1"/>
  <c r="Y202" i="1" s="1"/>
  <c r="P177" i="1"/>
  <c r="S177" i="1" s="1"/>
  <c r="V177" i="1" s="1"/>
  <c r="W177" i="1" s="1"/>
  <c r="X177" i="1" s="1"/>
  <c r="Y177" i="1" s="1"/>
  <c r="P188" i="1"/>
  <c r="S188" i="1" s="1"/>
  <c r="V188" i="1" s="1"/>
  <c r="W188" i="1" s="1"/>
  <c r="X188" i="1" s="1"/>
  <c r="Y188" i="1" s="1"/>
  <c r="P153" i="1"/>
  <c r="S153" i="1" s="1"/>
  <c r="V153" i="1" s="1"/>
  <c r="W153" i="1" s="1"/>
  <c r="X153" i="1" s="1"/>
  <c r="Y153" i="1" s="1"/>
  <c r="P431" i="1"/>
  <c r="S431" i="1" s="1"/>
  <c r="V431" i="1" s="1"/>
  <c r="W431" i="1" s="1"/>
  <c r="X431" i="1" s="1"/>
  <c r="Y431" i="1" s="1"/>
  <c r="P312" i="1"/>
  <c r="S312" i="1" s="1"/>
  <c r="V312" i="1" s="1"/>
  <c r="W312" i="1" s="1"/>
  <c r="X312" i="1" s="1"/>
  <c r="Y312" i="1" s="1"/>
  <c r="P414" i="1"/>
  <c r="S414" i="1" s="1"/>
  <c r="V414" i="1" s="1"/>
  <c r="W414" i="1" s="1"/>
  <c r="X414" i="1" s="1"/>
  <c r="Y414" i="1" s="1"/>
  <c r="P470" i="1"/>
  <c r="S470" i="1" s="1"/>
  <c r="V470" i="1" s="1"/>
  <c r="W470" i="1" s="1"/>
  <c r="X470" i="1" s="1"/>
  <c r="Y470" i="1" s="1"/>
  <c r="P390" i="1"/>
  <c r="S390" i="1" s="1"/>
  <c r="V390" i="1" s="1"/>
  <c r="W390" i="1" s="1"/>
  <c r="X390" i="1" s="1"/>
  <c r="Y390" i="1" s="1"/>
  <c r="P472" i="1"/>
  <c r="S472" i="1" s="1"/>
  <c r="V472" i="1" s="1"/>
  <c r="W472" i="1" s="1"/>
  <c r="X472" i="1" s="1"/>
  <c r="Y472" i="1" s="1"/>
  <c r="P413" i="1"/>
  <c r="S413" i="1" s="1"/>
  <c r="V413" i="1" s="1"/>
  <c r="W413" i="1" s="1"/>
  <c r="X413" i="1" s="1"/>
  <c r="Y413" i="1" s="1"/>
  <c r="P138" i="1"/>
  <c r="S138" i="1" s="1"/>
  <c r="V138" i="1" s="1"/>
  <c r="W138" i="1" s="1"/>
  <c r="X138" i="1" s="1"/>
  <c r="Y138" i="1" s="1"/>
  <c r="P412" i="1"/>
  <c r="S412" i="1" s="1"/>
  <c r="V412" i="1" s="1"/>
  <c r="W412" i="1" s="1"/>
  <c r="X412" i="1" s="1"/>
  <c r="Y412" i="1" s="1"/>
  <c r="P265" i="1"/>
  <c r="S265" i="1" s="1"/>
  <c r="V265" i="1" s="1"/>
  <c r="W265" i="1" s="1"/>
  <c r="X265" i="1" s="1"/>
  <c r="Y265" i="1" s="1"/>
  <c r="P145" i="1"/>
  <c r="S145" i="1" s="1"/>
  <c r="V145" i="1" s="1"/>
  <c r="W145" i="1" s="1"/>
  <c r="X145" i="1" s="1"/>
  <c r="Y145" i="1" s="1"/>
  <c r="P245" i="1"/>
  <c r="S245" i="1" s="1"/>
  <c r="V245" i="1" s="1"/>
  <c r="W245" i="1" s="1"/>
  <c r="X245" i="1" s="1"/>
  <c r="Y245" i="1" s="1"/>
  <c r="P411" i="1"/>
  <c r="S411" i="1" s="1"/>
  <c r="V411" i="1" s="1"/>
  <c r="W411" i="1" s="1"/>
  <c r="X411" i="1" s="1"/>
  <c r="Y411" i="1" s="1"/>
  <c r="P220" i="1"/>
  <c r="S220" i="1" s="1"/>
  <c r="V220" i="1" s="1"/>
  <c r="W220" i="1" s="1"/>
  <c r="X220" i="1" s="1"/>
  <c r="Y220" i="1" s="1"/>
  <c r="P285" i="1"/>
  <c r="S285" i="1" s="1"/>
  <c r="V285" i="1" s="1"/>
  <c r="W285" i="1" s="1"/>
  <c r="X285" i="1" s="1"/>
  <c r="Y285" i="1" s="1"/>
  <c r="P452" i="1"/>
  <c r="S452" i="1" s="1"/>
  <c r="V452" i="1" s="1"/>
  <c r="W452" i="1" s="1"/>
  <c r="X452" i="1" s="1"/>
  <c r="Y452" i="1" s="1"/>
  <c r="P393" i="1"/>
  <c r="S393" i="1" s="1"/>
  <c r="V393" i="1" s="1"/>
  <c r="W393" i="1" s="1"/>
  <c r="X393" i="1" s="1"/>
  <c r="Y393" i="1" s="1"/>
  <c r="P310" i="1"/>
  <c r="S310" i="1" s="1"/>
  <c r="V310" i="1" s="1"/>
  <c r="W310" i="1" s="1"/>
  <c r="X310" i="1" s="1"/>
  <c r="Y310" i="1" s="1"/>
  <c r="P433" i="1"/>
  <c r="S433" i="1" s="1"/>
  <c r="V433" i="1" s="1"/>
  <c r="W433" i="1" s="1"/>
  <c r="X433" i="1" s="1"/>
  <c r="Y433" i="1" s="1"/>
  <c r="P330" i="1"/>
  <c r="S330" i="1" s="1"/>
  <c r="V330" i="1" s="1"/>
  <c r="W330" i="1" s="1"/>
  <c r="X330" i="1" s="1"/>
  <c r="Y330" i="1" s="1"/>
  <c r="P334" i="1"/>
  <c r="S334" i="1" s="1"/>
  <c r="V334" i="1" s="1"/>
  <c r="W334" i="1" s="1"/>
  <c r="X334" i="1" s="1"/>
  <c r="Y334" i="1" s="1"/>
  <c r="P130" i="1"/>
  <c r="S130" i="1" s="1"/>
  <c r="V130" i="1" s="1"/>
  <c r="W130" i="1" s="1"/>
  <c r="X130" i="1" s="1"/>
  <c r="Y130" i="1" s="1"/>
  <c r="P210" i="1"/>
  <c r="S210" i="1" s="1"/>
  <c r="V210" i="1" s="1"/>
  <c r="W210" i="1" s="1"/>
  <c r="X210" i="1" s="1"/>
  <c r="Y210" i="1" s="1"/>
  <c r="P230" i="1"/>
  <c r="S230" i="1" s="1"/>
  <c r="V230" i="1" s="1"/>
  <c r="W230" i="1" s="1"/>
  <c r="X230" i="1" s="1"/>
  <c r="Y230" i="1" s="1"/>
  <c r="P270" i="1"/>
  <c r="S270" i="1" s="1"/>
  <c r="V270" i="1" s="1"/>
  <c r="W270" i="1" s="1"/>
  <c r="X270" i="1" s="1"/>
  <c r="Y270" i="1" s="1"/>
  <c r="P290" i="1"/>
  <c r="S290" i="1" s="1"/>
  <c r="V290" i="1" s="1"/>
  <c r="W290" i="1" s="1"/>
  <c r="X290" i="1" s="1"/>
  <c r="Y290" i="1" s="1"/>
  <c r="P272" i="1"/>
  <c r="S272" i="1" s="1"/>
  <c r="V272" i="1" s="1"/>
  <c r="W272" i="1" s="1"/>
  <c r="X272" i="1" s="1"/>
  <c r="Y272" i="1" s="1"/>
  <c r="P250" i="1"/>
  <c r="S250" i="1" s="1"/>
  <c r="V250" i="1" s="1"/>
  <c r="W250" i="1" s="1"/>
  <c r="X250" i="1" s="1"/>
  <c r="Y250" i="1" s="1"/>
  <c r="D492" i="1"/>
  <c r="D494" i="1"/>
  <c r="D490" i="1"/>
  <c r="P318" i="1"/>
  <c r="S318" i="1" s="1"/>
  <c r="V318" i="1" s="1"/>
  <c r="W318" i="1" s="1"/>
  <c r="X318" i="1" s="1"/>
  <c r="Y318" i="1" s="1"/>
  <c r="D491" i="1"/>
  <c r="P372" i="1"/>
  <c r="S372" i="1" s="1"/>
  <c r="V372" i="1" s="1"/>
  <c r="W372" i="1" s="1"/>
  <c r="X372" i="1" s="1"/>
  <c r="Y372" i="1" s="1"/>
  <c r="P456" i="1"/>
  <c r="S456" i="1" s="1"/>
  <c r="V456" i="1" s="1"/>
  <c r="W456" i="1" s="1"/>
  <c r="X456" i="1" s="1"/>
  <c r="Y456" i="1" s="1"/>
  <c r="O360" i="1"/>
  <c r="O440" i="1"/>
  <c r="O420" i="1"/>
  <c r="O380" i="1"/>
  <c r="O340" i="1"/>
  <c r="O460" i="1"/>
  <c r="O400" i="1"/>
  <c r="P453" i="1"/>
  <c r="S453" i="1" s="1"/>
  <c r="V453" i="1" s="1"/>
  <c r="W453" i="1" s="1"/>
  <c r="X453" i="1" s="1"/>
  <c r="Y453" i="1" s="1"/>
  <c r="P430" i="1"/>
  <c r="S430" i="1" s="1"/>
  <c r="V430" i="1" s="1"/>
  <c r="W430" i="1" s="1"/>
  <c r="X430" i="1" s="1"/>
  <c r="Y430" i="1" s="1"/>
  <c r="P434" i="1"/>
  <c r="S434" i="1" s="1"/>
  <c r="V434" i="1" s="1"/>
  <c r="W434" i="1" s="1"/>
  <c r="X434" i="1" s="1"/>
  <c r="Y434" i="1" s="1"/>
  <c r="P410" i="1"/>
  <c r="S410" i="1" s="1"/>
  <c r="V410" i="1" s="1"/>
  <c r="W410" i="1" s="1"/>
  <c r="X410" i="1" s="1"/>
  <c r="Y410" i="1" s="1"/>
  <c r="P353" i="1"/>
  <c r="S353" i="1" s="1"/>
  <c r="V353" i="1" s="1"/>
  <c r="W353" i="1" s="1"/>
  <c r="X353" i="1" s="1"/>
  <c r="Y353" i="1" s="1"/>
  <c r="P374" i="1"/>
  <c r="S374" i="1" s="1"/>
  <c r="V374" i="1" s="1"/>
  <c r="W374" i="1" s="1"/>
  <c r="X374" i="1" s="1"/>
  <c r="Y374" i="1" s="1"/>
  <c r="P474" i="1"/>
  <c r="S474" i="1" s="1"/>
  <c r="V474" i="1" s="1"/>
  <c r="W474" i="1" s="1"/>
  <c r="X474" i="1" s="1"/>
  <c r="Y474" i="1" s="1"/>
  <c r="P373" i="1"/>
  <c r="S373" i="1" s="1"/>
  <c r="V373" i="1" s="1"/>
  <c r="W373" i="1" s="1"/>
  <c r="X373" i="1" s="1"/>
  <c r="Y373" i="1" s="1"/>
  <c r="P354" i="1"/>
  <c r="S354" i="1" s="1"/>
  <c r="V354" i="1" s="1"/>
  <c r="W354" i="1" s="1"/>
  <c r="X354" i="1" s="1"/>
  <c r="Y354" i="1" s="1"/>
  <c r="P401" i="1"/>
  <c r="S401" i="1" s="1"/>
  <c r="V401" i="1" s="1"/>
  <c r="W401" i="1" s="1"/>
  <c r="X401" i="1" s="1"/>
  <c r="Y401" i="1" s="1"/>
  <c r="O486" i="1"/>
  <c r="O491" i="1"/>
  <c r="O492" i="1"/>
  <c r="O487" i="1"/>
  <c r="O494" i="1"/>
  <c r="O489" i="1"/>
  <c r="P454" i="1"/>
  <c r="S454" i="1" s="1"/>
  <c r="V454" i="1" s="1"/>
  <c r="W454" i="1" s="1"/>
  <c r="X454" i="1" s="1"/>
  <c r="Y454" i="1" s="1"/>
  <c r="G424" i="1"/>
  <c r="J424" i="1" s="1"/>
  <c r="P424" i="1" s="1"/>
  <c r="S424" i="1" s="1"/>
  <c r="V424" i="1" s="1"/>
  <c r="W424" i="1" s="1"/>
  <c r="X424" i="1" s="1"/>
  <c r="Y424" i="1" s="1"/>
  <c r="G484" i="1"/>
  <c r="J484" i="1" s="1"/>
  <c r="P484" i="1" s="1"/>
  <c r="S484" i="1" s="1"/>
  <c r="V484" i="1" s="1"/>
  <c r="W484" i="1" s="1"/>
  <c r="X484" i="1" s="1"/>
  <c r="Y484" i="1" s="1"/>
  <c r="G404" i="1"/>
  <c r="J404" i="1" s="1"/>
  <c r="P404" i="1" s="1"/>
  <c r="S404" i="1" s="1"/>
  <c r="V404" i="1" s="1"/>
  <c r="W404" i="1" s="1"/>
  <c r="X404" i="1" s="1"/>
  <c r="Y404" i="1" s="1"/>
  <c r="G344" i="1"/>
  <c r="J344" i="1" s="1"/>
  <c r="P344" i="1" s="1"/>
  <c r="S344" i="1" s="1"/>
  <c r="V344" i="1" s="1"/>
  <c r="W344" i="1" s="1"/>
  <c r="X344" i="1" s="1"/>
  <c r="Y344" i="1" s="1"/>
  <c r="J324" i="1"/>
  <c r="P324" i="1" s="1"/>
  <c r="S324" i="1" s="1"/>
  <c r="V324" i="1" s="1"/>
  <c r="W324" i="1" s="1"/>
  <c r="X324" i="1" s="1"/>
  <c r="Y324" i="1" s="1"/>
  <c r="G464" i="1"/>
  <c r="J464" i="1" s="1"/>
  <c r="P464" i="1" s="1"/>
  <c r="S464" i="1" s="1"/>
  <c r="V464" i="1" s="1"/>
  <c r="W464" i="1" s="1"/>
  <c r="X464" i="1" s="1"/>
  <c r="Y464" i="1" s="1"/>
  <c r="G384" i="1"/>
  <c r="J384" i="1" s="1"/>
  <c r="P384" i="1" s="1"/>
  <c r="S384" i="1" s="1"/>
  <c r="V384" i="1" s="1"/>
  <c r="W384" i="1" s="1"/>
  <c r="X384" i="1" s="1"/>
  <c r="Y384" i="1" s="1"/>
  <c r="G444" i="1"/>
  <c r="J444" i="1" s="1"/>
  <c r="P444" i="1" s="1"/>
  <c r="S444" i="1" s="1"/>
  <c r="V444" i="1" s="1"/>
  <c r="W444" i="1" s="1"/>
  <c r="X444" i="1" s="1"/>
  <c r="Y444" i="1" s="1"/>
  <c r="G364" i="1"/>
  <c r="J364" i="1" s="1"/>
  <c r="P364" i="1" s="1"/>
  <c r="S364" i="1" s="1"/>
  <c r="V364" i="1" s="1"/>
  <c r="W364" i="1" s="1"/>
  <c r="X364" i="1" s="1"/>
  <c r="Y364" i="1" s="1"/>
  <c r="G479" i="1"/>
  <c r="J479" i="1" s="1"/>
  <c r="P479" i="1" s="1"/>
  <c r="S479" i="1" s="1"/>
  <c r="V479" i="1" s="1"/>
  <c r="W479" i="1" s="1"/>
  <c r="X479" i="1" s="1"/>
  <c r="Y479" i="1" s="1"/>
  <c r="G399" i="1"/>
  <c r="J399" i="1" s="1"/>
  <c r="P399" i="1" s="1"/>
  <c r="S399" i="1" s="1"/>
  <c r="V399" i="1" s="1"/>
  <c r="W399" i="1" s="1"/>
  <c r="X399" i="1" s="1"/>
  <c r="Y399" i="1" s="1"/>
  <c r="G339" i="1"/>
  <c r="J339" i="1" s="1"/>
  <c r="P339" i="1" s="1"/>
  <c r="S339" i="1" s="1"/>
  <c r="V339" i="1" s="1"/>
  <c r="W339" i="1" s="1"/>
  <c r="X339" i="1" s="1"/>
  <c r="Y339" i="1" s="1"/>
  <c r="J319" i="1"/>
  <c r="P319" i="1" s="1"/>
  <c r="S319" i="1" s="1"/>
  <c r="V319" i="1" s="1"/>
  <c r="W319" i="1" s="1"/>
  <c r="X319" i="1" s="1"/>
  <c r="Y319" i="1" s="1"/>
  <c r="G459" i="1"/>
  <c r="J459" i="1" s="1"/>
  <c r="P459" i="1" s="1"/>
  <c r="S459" i="1" s="1"/>
  <c r="V459" i="1" s="1"/>
  <c r="W459" i="1" s="1"/>
  <c r="X459" i="1" s="1"/>
  <c r="Y459" i="1" s="1"/>
  <c r="G379" i="1"/>
  <c r="J379" i="1" s="1"/>
  <c r="P379" i="1" s="1"/>
  <c r="S379" i="1" s="1"/>
  <c r="V379" i="1" s="1"/>
  <c r="W379" i="1" s="1"/>
  <c r="X379" i="1" s="1"/>
  <c r="Y379" i="1" s="1"/>
  <c r="G329" i="1"/>
  <c r="G439" i="1"/>
  <c r="J439" i="1" s="1"/>
  <c r="P439" i="1" s="1"/>
  <c r="S439" i="1" s="1"/>
  <c r="V439" i="1" s="1"/>
  <c r="W439" i="1" s="1"/>
  <c r="X439" i="1" s="1"/>
  <c r="Y439" i="1" s="1"/>
  <c r="G359" i="1"/>
  <c r="J359" i="1" s="1"/>
  <c r="P359" i="1" s="1"/>
  <c r="S359" i="1" s="1"/>
  <c r="V359" i="1" s="1"/>
  <c r="W359" i="1" s="1"/>
  <c r="X359" i="1" s="1"/>
  <c r="Y359" i="1" s="1"/>
  <c r="G419" i="1"/>
  <c r="J419" i="1" s="1"/>
  <c r="P419" i="1" s="1"/>
  <c r="S419" i="1" s="1"/>
  <c r="V419" i="1" s="1"/>
  <c r="W419" i="1" s="1"/>
  <c r="X419" i="1" s="1"/>
  <c r="Y419" i="1" s="1"/>
  <c r="J323" i="1"/>
  <c r="P323" i="1" s="1"/>
  <c r="S323" i="1" s="1"/>
  <c r="V323" i="1" s="1"/>
  <c r="W323" i="1" s="1"/>
  <c r="X323" i="1" s="1"/>
  <c r="Y323" i="1" s="1"/>
  <c r="G423" i="1"/>
  <c r="J423" i="1" s="1"/>
  <c r="P423" i="1" s="1"/>
  <c r="S423" i="1" s="1"/>
  <c r="V423" i="1" s="1"/>
  <c r="W423" i="1" s="1"/>
  <c r="X423" i="1" s="1"/>
  <c r="Y423" i="1" s="1"/>
  <c r="G343" i="1"/>
  <c r="J343" i="1" s="1"/>
  <c r="P343" i="1" s="1"/>
  <c r="S343" i="1" s="1"/>
  <c r="V343" i="1" s="1"/>
  <c r="W343" i="1" s="1"/>
  <c r="X343" i="1" s="1"/>
  <c r="Y343" i="1" s="1"/>
  <c r="G483" i="1"/>
  <c r="J483" i="1" s="1"/>
  <c r="P483" i="1" s="1"/>
  <c r="S483" i="1" s="1"/>
  <c r="V483" i="1" s="1"/>
  <c r="W483" i="1" s="1"/>
  <c r="X483" i="1" s="1"/>
  <c r="Y483" i="1" s="1"/>
  <c r="G403" i="1"/>
  <c r="J403" i="1" s="1"/>
  <c r="P403" i="1" s="1"/>
  <c r="S403" i="1" s="1"/>
  <c r="V403" i="1" s="1"/>
  <c r="W403" i="1" s="1"/>
  <c r="X403" i="1" s="1"/>
  <c r="Y403" i="1" s="1"/>
  <c r="G463" i="1"/>
  <c r="J463" i="1" s="1"/>
  <c r="P463" i="1" s="1"/>
  <c r="S463" i="1" s="1"/>
  <c r="V463" i="1" s="1"/>
  <c r="W463" i="1" s="1"/>
  <c r="X463" i="1" s="1"/>
  <c r="Y463" i="1" s="1"/>
  <c r="G383" i="1"/>
  <c r="J383" i="1" s="1"/>
  <c r="P383" i="1" s="1"/>
  <c r="S383" i="1" s="1"/>
  <c r="V383" i="1" s="1"/>
  <c r="W383" i="1" s="1"/>
  <c r="X383" i="1" s="1"/>
  <c r="Y383" i="1" s="1"/>
  <c r="G443" i="1"/>
  <c r="J443" i="1" s="1"/>
  <c r="P443" i="1" s="1"/>
  <c r="S443" i="1" s="1"/>
  <c r="V443" i="1" s="1"/>
  <c r="W443" i="1" s="1"/>
  <c r="X443" i="1" s="1"/>
  <c r="Y443" i="1" s="1"/>
  <c r="G363" i="1"/>
  <c r="J363" i="1" s="1"/>
  <c r="P363" i="1" s="1"/>
  <c r="S363" i="1" s="1"/>
  <c r="V363" i="1" s="1"/>
  <c r="W363" i="1" s="1"/>
  <c r="X363" i="1" s="1"/>
  <c r="Y363" i="1" s="1"/>
  <c r="G477" i="1"/>
  <c r="J477" i="1" s="1"/>
  <c r="P477" i="1" s="1"/>
  <c r="S477" i="1" s="1"/>
  <c r="V477" i="1" s="1"/>
  <c r="W477" i="1" s="1"/>
  <c r="X477" i="1" s="1"/>
  <c r="Y477" i="1" s="1"/>
  <c r="G397" i="1"/>
  <c r="J397" i="1" s="1"/>
  <c r="P397" i="1" s="1"/>
  <c r="S397" i="1" s="1"/>
  <c r="V397" i="1" s="1"/>
  <c r="W397" i="1" s="1"/>
  <c r="X397" i="1" s="1"/>
  <c r="Y397" i="1" s="1"/>
  <c r="G327" i="1"/>
  <c r="J317" i="1"/>
  <c r="P317" i="1" s="1"/>
  <c r="S317" i="1" s="1"/>
  <c r="V317" i="1" s="1"/>
  <c r="W317" i="1" s="1"/>
  <c r="X317" i="1" s="1"/>
  <c r="Y317" i="1" s="1"/>
  <c r="G457" i="1"/>
  <c r="J457" i="1" s="1"/>
  <c r="P457" i="1" s="1"/>
  <c r="S457" i="1" s="1"/>
  <c r="V457" i="1" s="1"/>
  <c r="W457" i="1" s="1"/>
  <c r="X457" i="1" s="1"/>
  <c r="Y457" i="1" s="1"/>
  <c r="G377" i="1"/>
  <c r="J377" i="1" s="1"/>
  <c r="P377" i="1" s="1"/>
  <c r="S377" i="1" s="1"/>
  <c r="V377" i="1" s="1"/>
  <c r="W377" i="1" s="1"/>
  <c r="X377" i="1" s="1"/>
  <c r="Y377" i="1" s="1"/>
  <c r="G437" i="1"/>
  <c r="J437" i="1" s="1"/>
  <c r="P437" i="1" s="1"/>
  <c r="S437" i="1" s="1"/>
  <c r="V437" i="1" s="1"/>
  <c r="W437" i="1" s="1"/>
  <c r="X437" i="1" s="1"/>
  <c r="Y437" i="1" s="1"/>
  <c r="G357" i="1"/>
  <c r="J357" i="1" s="1"/>
  <c r="P357" i="1" s="1"/>
  <c r="S357" i="1" s="1"/>
  <c r="V357" i="1" s="1"/>
  <c r="W357" i="1" s="1"/>
  <c r="X357" i="1" s="1"/>
  <c r="Y357" i="1" s="1"/>
  <c r="G417" i="1"/>
  <c r="J417" i="1" s="1"/>
  <c r="P417" i="1" s="1"/>
  <c r="S417" i="1" s="1"/>
  <c r="V417" i="1" s="1"/>
  <c r="W417" i="1" s="1"/>
  <c r="X417" i="1" s="1"/>
  <c r="Y417" i="1" s="1"/>
  <c r="G337" i="1"/>
  <c r="J337" i="1" s="1"/>
  <c r="P337" i="1" s="1"/>
  <c r="S337" i="1" s="1"/>
  <c r="V337" i="1" s="1"/>
  <c r="W337" i="1" s="1"/>
  <c r="X337" i="1" s="1"/>
  <c r="Y337" i="1" s="1"/>
  <c r="J322" i="1"/>
  <c r="P322" i="1" s="1"/>
  <c r="S322" i="1" s="1"/>
  <c r="V322" i="1" s="1"/>
  <c r="W322" i="1" s="1"/>
  <c r="X322" i="1" s="1"/>
  <c r="Y322" i="1" s="1"/>
  <c r="G462" i="1"/>
  <c r="J462" i="1" s="1"/>
  <c r="P462" i="1" s="1"/>
  <c r="S462" i="1" s="1"/>
  <c r="V462" i="1" s="1"/>
  <c r="W462" i="1" s="1"/>
  <c r="X462" i="1" s="1"/>
  <c r="Y462" i="1" s="1"/>
  <c r="G382" i="1"/>
  <c r="J382" i="1" s="1"/>
  <c r="P382" i="1" s="1"/>
  <c r="S382" i="1" s="1"/>
  <c r="V382" i="1" s="1"/>
  <c r="W382" i="1" s="1"/>
  <c r="X382" i="1" s="1"/>
  <c r="Y382" i="1" s="1"/>
  <c r="G442" i="1"/>
  <c r="J442" i="1" s="1"/>
  <c r="P442" i="1" s="1"/>
  <c r="S442" i="1" s="1"/>
  <c r="V442" i="1" s="1"/>
  <c r="W442" i="1" s="1"/>
  <c r="X442" i="1" s="1"/>
  <c r="Y442" i="1" s="1"/>
  <c r="G362" i="1"/>
  <c r="J362" i="1" s="1"/>
  <c r="P362" i="1" s="1"/>
  <c r="S362" i="1" s="1"/>
  <c r="V362" i="1" s="1"/>
  <c r="W362" i="1" s="1"/>
  <c r="X362" i="1" s="1"/>
  <c r="Y362" i="1" s="1"/>
  <c r="G422" i="1"/>
  <c r="J422" i="1" s="1"/>
  <c r="P422" i="1" s="1"/>
  <c r="S422" i="1" s="1"/>
  <c r="V422" i="1" s="1"/>
  <c r="W422" i="1" s="1"/>
  <c r="X422" i="1" s="1"/>
  <c r="Y422" i="1" s="1"/>
  <c r="G342" i="1"/>
  <c r="J342" i="1" s="1"/>
  <c r="P342" i="1" s="1"/>
  <c r="S342" i="1" s="1"/>
  <c r="V342" i="1" s="1"/>
  <c r="W342" i="1" s="1"/>
  <c r="X342" i="1" s="1"/>
  <c r="Y342" i="1" s="1"/>
  <c r="G482" i="1"/>
  <c r="J482" i="1" s="1"/>
  <c r="P482" i="1" s="1"/>
  <c r="S482" i="1" s="1"/>
  <c r="V482" i="1" s="1"/>
  <c r="W482" i="1" s="1"/>
  <c r="X482" i="1" s="1"/>
  <c r="Y482" i="1" s="1"/>
  <c r="G402" i="1"/>
  <c r="J402" i="1" s="1"/>
  <c r="P402" i="1" s="1"/>
  <c r="S402" i="1" s="1"/>
  <c r="V402" i="1" s="1"/>
  <c r="W402" i="1" s="1"/>
  <c r="X402" i="1" s="1"/>
  <c r="Y402" i="1" s="1"/>
  <c r="G475" i="1"/>
  <c r="J475" i="1" s="1"/>
  <c r="P475" i="1" s="1"/>
  <c r="S475" i="1" s="1"/>
  <c r="V475" i="1" s="1"/>
  <c r="W475" i="1" s="1"/>
  <c r="X475" i="1" s="1"/>
  <c r="Y475" i="1" s="1"/>
  <c r="G455" i="1"/>
  <c r="J455" i="1" s="1"/>
  <c r="P455" i="1" s="1"/>
  <c r="S455" i="1" s="1"/>
  <c r="V455" i="1" s="1"/>
  <c r="W455" i="1" s="1"/>
  <c r="X455" i="1" s="1"/>
  <c r="Y455" i="1" s="1"/>
  <c r="G435" i="1"/>
  <c r="J435" i="1" s="1"/>
  <c r="P435" i="1" s="1"/>
  <c r="S435" i="1" s="1"/>
  <c r="V435" i="1" s="1"/>
  <c r="W435" i="1" s="1"/>
  <c r="X435" i="1" s="1"/>
  <c r="Y435" i="1" s="1"/>
  <c r="G415" i="1"/>
  <c r="J415" i="1" s="1"/>
  <c r="P415" i="1" s="1"/>
  <c r="S415" i="1" s="1"/>
  <c r="V415" i="1" s="1"/>
  <c r="W415" i="1" s="1"/>
  <c r="X415" i="1" s="1"/>
  <c r="Y415" i="1" s="1"/>
  <c r="G395" i="1"/>
  <c r="J395" i="1" s="1"/>
  <c r="P395" i="1" s="1"/>
  <c r="S395" i="1" s="1"/>
  <c r="V395" i="1" s="1"/>
  <c r="W395" i="1" s="1"/>
  <c r="X395" i="1" s="1"/>
  <c r="Y395" i="1" s="1"/>
  <c r="G375" i="1"/>
  <c r="J375" i="1" s="1"/>
  <c r="P375" i="1" s="1"/>
  <c r="S375" i="1" s="1"/>
  <c r="V375" i="1" s="1"/>
  <c r="W375" i="1" s="1"/>
  <c r="X375" i="1" s="1"/>
  <c r="Y375" i="1" s="1"/>
  <c r="G355" i="1"/>
  <c r="J355" i="1" s="1"/>
  <c r="P355" i="1" s="1"/>
  <c r="S355" i="1" s="1"/>
  <c r="V355" i="1" s="1"/>
  <c r="W355" i="1" s="1"/>
  <c r="X355" i="1" s="1"/>
  <c r="Y355" i="1" s="1"/>
  <c r="G335" i="1"/>
  <c r="J335" i="1" s="1"/>
  <c r="P335" i="1" s="1"/>
  <c r="S335" i="1" s="1"/>
  <c r="V335" i="1" s="1"/>
  <c r="W335" i="1" s="1"/>
  <c r="X335" i="1" s="1"/>
  <c r="Y335" i="1" s="1"/>
  <c r="G325" i="1"/>
  <c r="J315" i="1"/>
  <c r="P315" i="1" s="1"/>
  <c r="S315" i="1" s="1"/>
  <c r="V315" i="1" s="1"/>
  <c r="W315" i="1" s="1"/>
  <c r="X315" i="1" s="1"/>
  <c r="Y315" i="1" s="1"/>
  <c r="G480" i="1"/>
  <c r="J480" i="1" s="1"/>
  <c r="P480" i="1" s="1"/>
  <c r="S480" i="1" s="1"/>
  <c r="V480" i="1" s="1"/>
  <c r="W480" i="1" s="1"/>
  <c r="X480" i="1" s="1"/>
  <c r="Y480" i="1" s="1"/>
  <c r="G460" i="1"/>
  <c r="G440" i="1"/>
  <c r="J440" i="1" s="1"/>
  <c r="G420" i="1"/>
  <c r="J420" i="1" s="1"/>
  <c r="G400" i="1"/>
  <c r="J400" i="1" s="1"/>
  <c r="G380" i="1"/>
  <c r="G360" i="1"/>
  <c r="J360" i="1" s="1"/>
  <c r="G340" i="1"/>
  <c r="J340" i="1" s="1"/>
  <c r="J320" i="1"/>
  <c r="P320" i="1" s="1"/>
  <c r="S320" i="1" s="1"/>
  <c r="V320" i="1" s="1"/>
  <c r="W320" i="1" s="1"/>
  <c r="X320" i="1" s="1"/>
  <c r="Y320" i="1" s="1"/>
  <c r="W239" i="1"/>
  <c r="X239" i="1" s="1"/>
  <c r="Y239" i="1" s="1"/>
  <c r="V144" i="1"/>
  <c r="W144" i="1" s="1"/>
  <c r="X144" i="1" s="1"/>
  <c r="Y144" i="1" s="1"/>
  <c r="V184" i="1"/>
  <c r="W184" i="1" s="1"/>
  <c r="X184" i="1" s="1"/>
  <c r="Y184" i="1" s="1"/>
  <c r="V224" i="1"/>
  <c r="W224" i="1" s="1"/>
  <c r="X224" i="1" s="1"/>
  <c r="Y224" i="1" s="1"/>
  <c r="V154" i="1"/>
  <c r="W154" i="1" s="1"/>
  <c r="X154" i="1" s="1"/>
  <c r="Y154" i="1" s="1"/>
  <c r="W254" i="1"/>
  <c r="X254" i="1" s="1"/>
  <c r="Y254" i="1" s="1"/>
  <c r="V204" i="1"/>
  <c r="W204" i="1" s="1"/>
  <c r="X204" i="1" s="1"/>
  <c r="Y204" i="1" s="1"/>
  <c r="W174" i="1"/>
  <c r="X174" i="1" s="1"/>
  <c r="Y174" i="1" s="1"/>
  <c r="W134" i="1"/>
  <c r="X134" i="1" s="1"/>
  <c r="Y134" i="1" s="1"/>
  <c r="V194" i="1"/>
  <c r="W194" i="1" s="1"/>
  <c r="X194" i="1" s="1"/>
  <c r="Y194" i="1" s="1"/>
  <c r="V234" i="1"/>
  <c r="W234" i="1" s="1"/>
  <c r="X234" i="1" s="1"/>
  <c r="Y234" i="1" s="1"/>
  <c r="W264" i="1"/>
  <c r="X264" i="1" s="1"/>
  <c r="Y264" i="1" s="1"/>
  <c r="V164" i="1"/>
  <c r="W164" i="1" s="1"/>
  <c r="X164" i="1" s="1"/>
  <c r="Y164" i="1" s="1"/>
  <c r="V244" i="1"/>
  <c r="W244" i="1" s="1"/>
  <c r="X244" i="1" s="1"/>
  <c r="Y244" i="1" s="1"/>
  <c r="W259" i="1"/>
  <c r="X259" i="1" s="1"/>
  <c r="Y259" i="1" s="1"/>
  <c r="Y241" i="1" l="1"/>
  <c r="Y251" i="1"/>
  <c r="Y231" i="1"/>
  <c r="Y246" i="1"/>
  <c r="Y236" i="1"/>
  <c r="Y256" i="1"/>
  <c r="Y196" i="1"/>
  <c r="Y301" i="1"/>
  <c r="Y161" i="1"/>
  <c r="Y171" i="1"/>
  <c r="Y271" i="1"/>
  <c r="Y206" i="1"/>
  <c r="Y181" i="1"/>
  <c r="Y191" i="1"/>
  <c r="Y506" i="1"/>
  <c r="Y211" i="1"/>
  <c r="Y286" i="1"/>
  <c r="Y146" i="1"/>
  <c r="Y296" i="1"/>
  <c r="Y176" i="1"/>
  <c r="Y226" i="1"/>
  <c r="Y281" i="1"/>
  <c r="Y141" i="1"/>
  <c r="Y306" i="1"/>
  <c r="Y151" i="1"/>
  <c r="Y166" i="1"/>
  <c r="Y291" i="1"/>
  <c r="Y131" i="1"/>
  <c r="Y221" i="1"/>
  <c r="Y266" i="1"/>
  <c r="Y201" i="1"/>
  <c r="Y156" i="1"/>
  <c r="Y216" i="1"/>
  <c r="Y261" i="1"/>
  <c r="Y276" i="1"/>
  <c r="Y186" i="1"/>
  <c r="Y500" i="1"/>
  <c r="AE49" i="1"/>
  <c r="AG49" i="1" s="1"/>
  <c r="AI49" i="1" s="1"/>
  <c r="AJ49" i="1" s="1"/>
  <c r="AE48" i="1"/>
  <c r="AG48" i="1" s="1"/>
  <c r="AI48" i="1" s="1"/>
  <c r="AJ48" i="1" s="1"/>
  <c r="AE47" i="1"/>
  <c r="AG47" i="1" s="1"/>
  <c r="AI47" i="1" s="1"/>
  <c r="AJ47" i="1" s="1"/>
  <c r="Z55" i="1"/>
  <c r="AC52" i="1"/>
  <c r="Z54" i="1"/>
  <c r="AC51" i="1"/>
  <c r="Z53" i="1"/>
  <c r="AC50" i="1"/>
  <c r="G468" i="1"/>
  <c r="J468" i="1" s="1"/>
  <c r="P468" i="1" s="1"/>
  <c r="S468" i="1" s="1"/>
  <c r="V468" i="1" s="1"/>
  <c r="W468" i="1" s="1"/>
  <c r="X468" i="1" s="1"/>
  <c r="Y468" i="1" s="1"/>
  <c r="G428" i="1"/>
  <c r="J428" i="1" s="1"/>
  <c r="P428" i="1" s="1"/>
  <c r="S428" i="1" s="1"/>
  <c r="V428" i="1" s="1"/>
  <c r="W428" i="1" s="1"/>
  <c r="X428" i="1" s="1"/>
  <c r="Y428" i="1" s="1"/>
  <c r="J328" i="1"/>
  <c r="P328" i="1" s="1"/>
  <c r="S328" i="1" s="1"/>
  <c r="V328" i="1" s="1"/>
  <c r="W328" i="1" s="1"/>
  <c r="X328" i="1" s="1"/>
  <c r="Y328" i="1" s="1"/>
  <c r="G408" i="1"/>
  <c r="J408" i="1" s="1"/>
  <c r="P408" i="1" s="1"/>
  <c r="S408" i="1" s="1"/>
  <c r="V408" i="1" s="1"/>
  <c r="W408" i="1" s="1"/>
  <c r="X408" i="1" s="1"/>
  <c r="Y408" i="1" s="1"/>
  <c r="G368" i="1"/>
  <c r="J368" i="1" s="1"/>
  <c r="P368" i="1" s="1"/>
  <c r="S368" i="1" s="1"/>
  <c r="V368" i="1" s="1"/>
  <c r="W368" i="1" s="1"/>
  <c r="X368" i="1" s="1"/>
  <c r="Y368" i="1" s="1"/>
  <c r="G488" i="1"/>
  <c r="J488" i="1" s="1"/>
  <c r="P488" i="1" s="1"/>
  <c r="S488" i="1" s="1"/>
  <c r="V488" i="1" s="1"/>
  <c r="W488" i="1" s="1"/>
  <c r="X488" i="1" s="1"/>
  <c r="Y488" i="1" s="1"/>
  <c r="G388" i="1"/>
  <c r="J388" i="1" s="1"/>
  <c r="P388" i="1" s="1"/>
  <c r="S388" i="1" s="1"/>
  <c r="V388" i="1" s="1"/>
  <c r="W388" i="1" s="1"/>
  <c r="X388" i="1" s="1"/>
  <c r="Y388" i="1" s="1"/>
  <c r="G348" i="1"/>
  <c r="J348" i="1" s="1"/>
  <c r="P348" i="1" s="1"/>
  <c r="S348" i="1" s="1"/>
  <c r="V348" i="1" s="1"/>
  <c r="W348" i="1" s="1"/>
  <c r="X348" i="1" s="1"/>
  <c r="Y348" i="1" s="1"/>
  <c r="J326" i="1"/>
  <c r="P326" i="1" s="1"/>
  <c r="S326" i="1" s="1"/>
  <c r="V326" i="1" s="1"/>
  <c r="W326" i="1" s="1"/>
  <c r="X326" i="1" s="1"/>
  <c r="Y326" i="1" s="1"/>
  <c r="G466" i="1"/>
  <c r="J466" i="1" s="1"/>
  <c r="P466" i="1" s="1"/>
  <c r="S466" i="1" s="1"/>
  <c r="V466" i="1" s="1"/>
  <c r="W466" i="1" s="1"/>
  <c r="X466" i="1" s="1"/>
  <c r="Y466" i="1" s="1"/>
  <c r="G346" i="1"/>
  <c r="J346" i="1" s="1"/>
  <c r="P346" i="1" s="1"/>
  <c r="S346" i="1" s="1"/>
  <c r="V346" i="1" s="1"/>
  <c r="W346" i="1" s="1"/>
  <c r="X346" i="1" s="1"/>
  <c r="Y346" i="1" s="1"/>
  <c r="G366" i="1"/>
  <c r="J366" i="1" s="1"/>
  <c r="P366" i="1" s="1"/>
  <c r="S366" i="1" s="1"/>
  <c r="V366" i="1" s="1"/>
  <c r="W366" i="1" s="1"/>
  <c r="X366" i="1" s="1"/>
  <c r="Y366" i="1" s="1"/>
  <c r="G406" i="1"/>
  <c r="J406" i="1" s="1"/>
  <c r="P406" i="1" s="1"/>
  <c r="S406" i="1" s="1"/>
  <c r="V406" i="1" s="1"/>
  <c r="W406" i="1" s="1"/>
  <c r="X406" i="1" s="1"/>
  <c r="Y406" i="1" s="1"/>
  <c r="G386" i="1"/>
  <c r="J386" i="1" s="1"/>
  <c r="P386" i="1" s="1"/>
  <c r="S386" i="1" s="1"/>
  <c r="V386" i="1" s="1"/>
  <c r="W386" i="1" s="1"/>
  <c r="X386" i="1" s="1"/>
  <c r="Y386" i="1" s="1"/>
  <c r="G486" i="1"/>
  <c r="J486" i="1" s="1"/>
  <c r="P486" i="1" s="1"/>
  <c r="S486" i="1" s="1"/>
  <c r="V486" i="1" s="1"/>
  <c r="W486" i="1" s="1"/>
  <c r="X486" i="1" s="1"/>
  <c r="Y486" i="1" s="1"/>
  <c r="G446" i="1"/>
  <c r="J446" i="1" s="1"/>
  <c r="P446" i="1" s="1"/>
  <c r="S446" i="1" s="1"/>
  <c r="V446" i="1" s="1"/>
  <c r="W446" i="1" s="1"/>
  <c r="X446" i="1" s="1"/>
  <c r="Y446" i="1" s="1"/>
  <c r="Y567" i="1"/>
  <c r="Y559" i="1"/>
  <c r="Y511" i="1"/>
  <c r="Y539" i="1"/>
  <c r="Y515" i="1"/>
  <c r="Y553" i="1"/>
  <c r="Y551" i="1"/>
  <c r="Y535" i="1"/>
  <c r="Y527" i="1"/>
  <c r="Y549" i="1"/>
  <c r="Y525" i="1"/>
  <c r="Y509" i="1"/>
  <c r="Y555" i="1"/>
  <c r="Y547" i="1"/>
  <c r="Y507" i="1"/>
  <c r="Y563" i="1"/>
  <c r="Y531" i="1"/>
  <c r="Y543" i="1"/>
  <c r="Y565" i="1"/>
  <c r="Y541" i="1"/>
  <c r="Y533" i="1"/>
  <c r="Y537" i="1"/>
  <c r="Y521" i="1"/>
  <c r="Y513" i="1"/>
  <c r="P340" i="1"/>
  <c r="S340" i="1" s="1"/>
  <c r="V340" i="1" s="1"/>
  <c r="W340" i="1" s="1"/>
  <c r="X340" i="1" s="1"/>
  <c r="Y340" i="1" s="1"/>
  <c r="P360" i="1"/>
  <c r="S360" i="1" s="1"/>
  <c r="V360" i="1" s="1"/>
  <c r="W360" i="1" s="1"/>
  <c r="X360" i="1" s="1"/>
  <c r="Y360" i="1" s="1"/>
  <c r="P440" i="1"/>
  <c r="S440" i="1" s="1"/>
  <c r="V440" i="1" s="1"/>
  <c r="W440" i="1" s="1"/>
  <c r="X440" i="1" s="1"/>
  <c r="Y440" i="1" s="1"/>
  <c r="P400" i="1"/>
  <c r="S400" i="1" s="1"/>
  <c r="V400" i="1" s="1"/>
  <c r="W400" i="1" s="1"/>
  <c r="X400" i="1" s="1"/>
  <c r="Y400" i="1" s="1"/>
  <c r="P420" i="1"/>
  <c r="S420" i="1" s="1"/>
  <c r="V420" i="1" s="1"/>
  <c r="W420" i="1" s="1"/>
  <c r="X420" i="1" s="1"/>
  <c r="Y420" i="1" s="1"/>
  <c r="J380" i="1"/>
  <c r="P380" i="1" s="1"/>
  <c r="S380" i="1" s="1"/>
  <c r="V380" i="1" s="1"/>
  <c r="W380" i="1" s="1"/>
  <c r="X380" i="1" s="1"/>
  <c r="Y380" i="1" s="1"/>
  <c r="J460" i="1"/>
  <c r="P460" i="1" s="1"/>
  <c r="S460" i="1" s="1"/>
  <c r="V460" i="1" s="1"/>
  <c r="W460" i="1" s="1"/>
  <c r="X460" i="1" s="1"/>
  <c r="Y460" i="1" s="1"/>
  <c r="G449" i="1"/>
  <c r="J449" i="1" s="1"/>
  <c r="P449" i="1" s="1"/>
  <c r="S449" i="1" s="1"/>
  <c r="V449" i="1" s="1"/>
  <c r="W449" i="1" s="1"/>
  <c r="X449" i="1" s="1"/>
  <c r="Y449" i="1" s="1"/>
  <c r="G369" i="1"/>
  <c r="J369" i="1" s="1"/>
  <c r="P369" i="1" s="1"/>
  <c r="S369" i="1" s="1"/>
  <c r="V369" i="1" s="1"/>
  <c r="W369" i="1" s="1"/>
  <c r="X369" i="1" s="1"/>
  <c r="Y369" i="1" s="1"/>
  <c r="G429" i="1"/>
  <c r="J429" i="1" s="1"/>
  <c r="P429" i="1" s="1"/>
  <c r="S429" i="1" s="1"/>
  <c r="V429" i="1" s="1"/>
  <c r="W429" i="1" s="1"/>
  <c r="X429" i="1" s="1"/>
  <c r="Y429" i="1" s="1"/>
  <c r="G489" i="1"/>
  <c r="G409" i="1"/>
  <c r="J409" i="1" s="1"/>
  <c r="P409" i="1" s="1"/>
  <c r="S409" i="1" s="1"/>
  <c r="V409" i="1" s="1"/>
  <c r="W409" i="1" s="1"/>
  <c r="X409" i="1" s="1"/>
  <c r="Y409" i="1" s="1"/>
  <c r="G349" i="1"/>
  <c r="J349" i="1" s="1"/>
  <c r="P349" i="1" s="1"/>
  <c r="S349" i="1" s="1"/>
  <c r="V349" i="1" s="1"/>
  <c r="W349" i="1" s="1"/>
  <c r="X349" i="1" s="1"/>
  <c r="Y349" i="1" s="1"/>
  <c r="J329" i="1"/>
  <c r="P329" i="1" s="1"/>
  <c r="S329" i="1" s="1"/>
  <c r="V329" i="1" s="1"/>
  <c r="W329" i="1" s="1"/>
  <c r="X329" i="1" s="1"/>
  <c r="Y329" i="1" s="1"/>
  <c r="G469" i="1"/>
  <c r="J469" i="1" s="1"/>
  <c r="P469" i="1" s="1"/>
  <c r="S469" i="1" s="1"/>
  <c r="V469" i="1" s="1"/>
  <c r="W469" i="1" s="1"/>
  <c r="X469" i="1" s="1"/>
  <c r="Y469" i="1" s="1"/>
  <c r="G389" i="1"/>
  <c r="J389" i="1" s="1"/>
  <c r="P389" i="1" s="1"/>
  <c r="S389" i="1" s="1"/>
  <c r="V389" i="1" s="1"/>
  <c r="W389" i="1" s="1"/>
  <c r="X389" i="1" s="1"/>
  <c r="Y389" i="1" s="1"/>
  <c r="G447" i="1"/>
  <c r="J447" i="1" s="1"/>
  <c r="P447" i="1" s="1"/>
  <c r="S447" i="1" s="1"/>
  <c r="V447" i="1" s="1"/>
  <c r="W447" i="1" s="1"/>
  <c r="X447" i="1" s="1"/>
  <c r="Y447" i="1" s="1"/>
  <c r="G367" i="1"/>
  <c r="J367" i="1" s="1"/>
  <c r="P367" i="1" s="1"/>
  <c r="S367" i="1" s="1"/>
  <c r="V367" i="1" s="1"/>
  <c r="W367" i="1" s="1"/>
  <c r="X367" i="1" s="1"/>
  <c r="Y367" i="1" s="1"/>
  <c r="G427" i="1"/>
  <c r="J427" i="1" s="1"/>
  <c r="P427" i="1" s="1"/>
  <c r="S427" i="1" s="1"/>
  <c r="V427" i="1" s="1"/>
  <c r="W427" i="1" s="1"/>
  <c r="X427" i="1" s="1"/>
  <c r="Y427" i="1" s="1"/>
  <c r="G347" i="1"/>
  <c r="J347" i="1" s="1"/>
  <c r="P347" i="1" s="1"/>
  <c r="S347" i="1" s="1"/>
  <c r="V347" i="1" s="1"/>
  <c r="W347" i="1" s="1"/>
  <c r="X347" i="1" s="1"/>
  <c r="Y347" i="1" s="1"/>
  <c r="G487" i="1"/>
  <c r="G407" i="1"/>
  <c r="J407" i="1" s="1"/>
  <c r="P407" i="1" s="1"/>
  <c r="S407" i="1" s="1"/>
  <c r="V407" i="1" s="1"/>
  <c r="W407" i="1" s="1"/>
  <c r="X407" i="1" s="1"/>
  <c r="Y407" i="1" s="1"/>
  <c r="J327" i="1"/>
  <c r="P327" i="1" s="1"/>
  <c r="S327" i="1" s="1"/>
  <c r="V327" i="1" s="1"/>
  <c r="W327" i="1" s="1"/>
  <c r="X327" i="1" s="1"/>
  <c r="Y327" i="1" s="1"/>
  <c r="G467" i="1"/>
  <c r="J467" i="1" s="1"/>
  <c r="P467" i="1" s="1"/>
  <c r="S467" i="1" s="1"/>
  <c r="V467" i="1" s="1"/>
  <c r="W467" i="1" s="1"/>
  <c r="X467" i="1" s="1"/>
  <c r="Y467" i="1" s="1"/>
  <c r="G387" i="1"/>
  <c r="J387" i="1" s="1"/>
  <c r="P387" i="1" s="1"/>
  <c r="S387" i="1" s="1"/>
  <c r="V387" i="1" s="1"/>
  <c r="W387" i="1" s="1"/>
  <c r="X387" i="1" s="1"/>
  <c r="Y387" i="1" s="1"/>
  <c r="G485" i="1"/>
  <c r="G465" i="1"/>
  <c r="J465" i="1" s="1"/>
  <c r="P465" i="1" s="1"/>
  <c r="S465" i="1" s="1"/>
  <c r="V465" i="1" s="1"/>
  <c r="W465" i="1" s="1"/>
  <c r="X465" i="1" s="1"/>
  <c r="Y465" i="1" s="1"/>
  <c r="G445" i="1"/>
  <c r="J445" i="1" s="1"/>
  <c r="P445" i="1" s="1"/>
  <c r="S445" i="1" s="1"/>
  <c r="V445" i="1" s="1"/>
  <c r="W445" i="1" s="1"/>
  <c r="X445" i="1" s="1"/>
  <c r="Y445" i="1" s="1"/>
  <c r="G425" i="1"/>
  <c r="J425" i="1" s="1"/>
  <c r="P425" i="1" s="1"/>
  <c r="S425" i="1" s="1"/>
  <c r="V425" i="1" s="1"/>
  <c r="W425" i="1" s="1"/>
  <c r="X425" i="1" s="1"/>
  <c r="Y425" i="1" s="1"/>
  <c r="G405" i="1"/>
  <c r="J405" i="1" s="1"/>
  <c r="P405" i="1" s="1"/>
  <c r="S405" i="1" s="1"/>
  <c r="V405" i="1" s="1"/>
  <c r="W405" i="1" s="1"/>
  <c r="X405" i="1" s="1"/>
  <c r="Y405" i="1" s="1"/>
  <c r="G385" i="1"/>
  <c r="J385" i="1" s="1"/>
  <c r="P385" i="1" s="1"/>
  <c r="S385" i="1" s="1"/>
  <c r="V385" i="1" s="1"/>
  <c r="W385" i="1" s="1"/>
  <c r="X385" i="1" s="1"/>
  <c r="Y385" i="1" s="1"/>
  <c r="G365" i="1"/>
  <c r="J365" i="1" s="1"/>
  <c r="P365" i="1" s="1"/>
  <c r="S365" i="1" s="1"/>
  <c r="V365" i="1" s="1"/>
  <c r="W365" i="1" s="1"/>
  <c r="X365" i="1" s="1"/>
  <c r="Y365" i="1" s="1"/>
  <c r="G345" i="1"/>
  <c r="J345" i="1" s="1"/>
  <c r="P345" i="1" s="1"/>
  <c r="S345" i="1" s="1"/>
  <c r="V345" i="1" s="1"/>
  <c r="W345" i="1" s="1"/>
  <c r="X345" i="1" s="1"/>
  <c r="Y345" i="1" s="1"/>
  <c r="J325" i="1"/>
  <c r="P325" i="1" s="1"/>
  <c r="S325" i="1" s="1"/>
  <c r="V325" i="1" s="1"/>
  <c r="W325" i="1" s="1"/>
  <c r="X325" i="1" s="1"/>
  <c r="Y325" i="1" s="1"/>
  <c r="Y534" i="1" l="1"/>
  <c r="Y556" i="1"/>
  <c r="Y568" i="1"/>
  <c r="Y514" i="1"/>
  <c r="Y542" i="1"/>
  <c r="Y564" i="1"/>
  <c r="Y510" i="1"/>
  <c r="Y536" i="1"/>
  <c r="Y540" i="1"/>
  <c r="Y528" i="1"/>
  <c r="Y522" i="1"/>
  <c r="Y566" i="1"/>
  <c r="Y508" i="1"/>
  <c r="Y526" i="1"/>
  <c r="Y552" i="1"/>
  <c r="Y512" i="1"/>
  <c r="Y532" i="1"/>
  <c r="Y516" i="1"/>
  <c r="Y538" i="1"/>
  <c r="Y544" i="1"/>
  <c r="Y548" i="1"/>
  <c r="Y550" i="1"/>
  <c r="Y554" i="1"/>
  <c r="Y560" i="1"/>
  <c r="AE50" i="1"/>
  <c r="AG50" i="1" s="1"/>
  <c r="AI50" i="1" s="1"/>
  <c r="AJ50" i="1" s="1"/>
  <c r="AE51" i="1"/>
  <c r="AG51" i="1" s="1"/>
  <c r="AI51" i="1" s="1"/>
  <c r="AJ51" i="1" s="1"/>
  <c r="AE52" i="1"/>
  <c r="AG52" i="1" s="1"/>
  <c r="AI52" i="1" s="1"/>
  <c r="AJ52" i="1" s="1"/>
  <c r="Z57" i="1"/>
  <c r="AC54" i="1"/>
  <c r="Z56" i="1"/>
  <c r="AC53" i="1"/>
  <c r="Z58" i="1"/>
  <c r="AC55" i="1"/>
  <c r="G493" i="1"/>
  <c r="J493" i="1" s="1"/>
  <c r="P493" i="1" s="1"/>
  <c r="S493" i="1" s="1"/>
  <c r="V493" i="1" s="1"/>
  <c r="W493" i="1" s="1"/>
  <c r="X493" i="1" s="1"/>
  <c r="Y493" i="1" s="1"/>
  <c r="G491" i="1"/>
  <c r="J491" i="1" s="1"/>
  <c r="P491" i="1" s="1"/>
  <c r="S491" i="1" s="1"/>
  <c r="V491" i="1" s="1"/>
  <c r="W491" i="1" s="1"/>
  <c r="X491" i="1" s="1"/>
  <c r="Y491" i="1" s="1"/>
  <c r="G494" i="1"/>
  <c r="J494" i="1" s="1"/>
  <c r="P494" i="1" s="1"/>
  <c r="S494" i="1" s="1"/>
  <c r="V494" i="1" s="1"/>
  <c r="W494" i="1" s="1"/>
  <c r="X494" i="1" s="1"/>
  <c r="Y494" i="1" s="1"/>
  <c r="J489" i="1"/>
  <c r="P489" i="1" s="1"/>
  <c r="S489" i="1" s="1"/>
  <c r="V489" i="1" s="1"/>
  <c r="W489" i="1" s="1"/>
  <c r="X489" i="1" s="1"/>
  <c r="Y489" i="1" s="1"/>
  <c r="G492" i="1"/>
  <c r="J492" i="1" s="1"/>
  <c r="P492" i="1" s="1"/>
  <c r="S492" i="1" s="1"/>
  <c r="V492" i="1" s="1"/>
  <c r="W492" i="1" s="1"/>
  <c r="X492" i="1" s="1"/>
  <c r="Y492" i="1" s="1"/>
  <c r="J487" i="1"/>
  <c r="P487" i="1" s="1"/>
  <c r="S487" i="1" s="1"/>
  <c r="V487" i="1" s="1"/>
  <c r="W487" i="1" s="1"/>
  <c r="X487" i="1" s="1"/>
  <c r="Y487" i="1" s="1"/>
  <c r="G490" i="1"/>
  <c r="J490" i="1" s="1"/>
  <c r="P490" i="1" s="1"/>
  <c r="S490" i="1" s="1"/>
  <c r="V490" i="1" s="1"/>
  <c r="W490" i="1" s="1"/>
  <c r="X490" i="1" s="1"/>
  <c r="Y490" i="1" s="1"/>
  <c r="J485" i="1"/>
  <c r="P485" i="1" s="1"/>
  <c r="S485" i="1" s="1"/>
  <c r="V485" i="1" s="1"/>
  <c r="W485" i="1" s="1"/>
  <c r="X485" i="1" s="1"/>
  <c r="Y485" i="1" s="1"/>
  <c r="AE53" i="1" l="1"/>
  <c r="AG53" i="1" s="1"/>
  <c r="AI53" i="1" s="1"/>
  <c r="AJ53" i="1" s="1"/>
  <c r="AE55" i="1"/>
  <c r="AG55" i="1" s="1"/>
  <c r="AI55" i="1" s="1"/>
  <c r="AJ55" i="1" s="1"/>
  <c r="AE54" i="1"/>
  <c r="AG54" i="1" s="1"/>
  <c r="AI54" i="1" s="1"/>
  <c r="AJ54" i="1" s="1"/>
  <c r="Z61" i="1"/>
  <c r="AC58" i="1"/>
  <c r="Z59" i="1"/>
  <c r="AC56" i="1"/>
  <c r="Z60" i="1"/>
  <c r="AC57" i="1"/>
  <c r="O125" i="1"/>
  <c r="AE57" i="1" l="1"/>
  <c r="AG57" i="1" s="1"/>
  <c r="AI57" i="1" s="1"/>
  <c r="AJ57" i="1" s="1"/>
  <c r="AE56" i="1"/>
  <c r="AG56" i="1" s="1"/>
  <c r="AI56" i="1" s="1"/>
  <c r="AJ56" i="1" s="1"/>
  <c r="AE58" i="1"/>
  <c r="AG58" i="1" s="1"/>
  <c r="AI58" i="1" s="1"/>
  <c r="AJ58" i="1" s="1"/>
  <c r="Z62" i="1"/>
  <c r="AC59" i="1"/>
  <c r="Z63" i="1"/>
  <c r="AC60" i="1"/>
  <c r="Z64" i="1"/>
  <c r="AC61" i="1"/>
  <c r="P125" i="1"/>
  <c r="S125" i="1" s="1"/>
  <c r="V125" i="1" s="1"/>
  <c r="W125" i="1" s="1"/>
  <c r="X125" i="1" s="1"/>
  <c r="Y125" i="1" s="1"/>
  <c r="Y126" i="1" l="1"/>
  <c r="AE61" i="1"/>
  <c r="AG61" i="1" s="1"/>
  <c r="AI61" i="1" s="1"/>
  <c r="AJ61" i="1" s="1"/>
  <c r="AE59" i="1"/>
  <c r="AG59" i="1" s="1"/>
  <c r="AI59" i="1" s="1"/>
  <c r="AJ59" i="1" s="1"/>
  <c r="AE60" i="1"/>
  <c r="AG60" i="1" s="1"/>
  <c r="AI60" i="1" s="1"/>
  <c r="AJ60" i="1" s="1"/>
  <c r="Z66" i="1"/>
  <c r="AC63" i="1"/>
  <c r="Z67" i="1"/>
  <c r="AC64" i="1"/>
  <c r="Z65" i="1"/>
  <c r="AC62" i="1"/>
  <c r="AE62" i="1" l="1"/>
  <c r="AG62" i="1" s="1"/>
  <c r="AI62" i="1" s="1"/>
  <c r="AJ62" i="1" s="1"/>
  <c r="AE63" i="1"/>
  <c r="AG63" i="1" s="1"/>
  <c r="AI63" i="1" s="1"/>
  <c r="AJ63" i="1" s="1"/>
  <c r="AE64" i="1"/>
  <c r="AG64" i="1" s="1"/>
  <c r="AI64" i="1" s="1"/>
  <c r="AJ64" i="1" s="1"/>
  <c r="Z70" i="1"/>
  <c r="AC67" i="1"/>
  <c r="Z68" i="1"/>
  <c r="AC65" i="1"/>
  <c r="Z69" i="1"/>
  <c r="AC66" i="1"/>
  <c r="AE67" i="1" l="1"/>
  <c r="AG67" i="1" s="1"/>
  <c r="AI67" i="1" s="1"/>
  <c r="AJ67" i="1" s="1"/>
  <c r="AE66" i="1"/>
  <c r="AG66" i="1" s="1"/>
  <c r="AI66" i="1" s="1"/>
  <c r="AJ66" i="1" s="1"/>
  <c r="AE65" i="1"/>
  <c r="AG65" i="1" s="1"/>
  <c r="AI65" i="1" s="1"/>
  <c r="AJ65" i="1" s="1"/>
  <c r="Z71" i="1"/>
  <c r="AC68" i="1"/>
  <c r="Z72" i="1"/>
  <c r="AC69" i="1"/>
  <c r="Z73" i="1"/>
  <c r="AC70" i="1"/>
  <c r="AE70" i="1" l="1"/>
  <c r="AG70" i="1" s="1"/>
  <c r="AI70" i="1" s="1"/>
  <c r="AJ70" i="1" s="1"/>
  <c r="AE68" i="1"/>
  <c r="AG68" i="1" s="1"/>
  <c r="AI68" i="1" s="1"/>
  <c r="AJ68" i="1" s="1"/>
  <c r="AE69" i="1"/>
  <c r="AG69" i="1" s="1"/>
  <c r="AI69" i="1" s="1"/>
  <c r="AJ69" i="1" s="1"/>
  <c r="Z75" i="1"/>
  <c r="AC72" i="1"/>
  <c r="Z76" i="1"/>
  <c r="AC73" i="1"/>
  <c r="Z74" i="1"/>
  <c r="AC71" i="1"/>
  <c r="AE71" i="1" l="1"/>
  <c r="AG71" i="1" s="1"/>
  <c r="AI71" i="1" s="1"/>
  <c r="AJ71" i="1" s="1"/>
  <c r="AE72" i="1"/>
  <c r="AG72" i="1" s="1"/>
  <c r="AI72" i="1" s="1"/>
  <c r="AJ72" i="1" s="1"/>
  <c r="AE73" i="1"/>
  <c r="AG73" i="1" s="1"/>
  <c r="AI73" i="1" s="1"/>
  <c r="AJ73" i="1" s="1"/>
  <c r="Z79" i="1"/>
  <c r="AC76" i="1"/>
  <c r="Z77" i="1"/>
  <c r="AC74" i="1"/>
  <c r="Z78" i="1"/>
  <c r="AC75" i="1"/>
  <c r="AE75" i="1" l="1"/>
  <c r="AG75" i="1" s="1"/>
  <c r="AI75" i="1" s="1"/>
  <c r="AJ75" i="1" s="1"/>
  <c r="AE76" i="1"/>
  <c r="AG76" i="1" s="1"/>
  <c r="AI76" i="1" s="1"/>
  <c r="AJ76" i="1" s="1"/>
  <c r="AE74" i="1"/>
  <c r="AG74" i="1" s="1"/>
  <c r="AI74" i="1" s="1"/>
  <c r="AJ74" i="1" s="1"/>
  <c r="Z80" i="1"/>
  <c r="AC77" i="1"/>
  <c r="Z81" i="1"/>
  <c r="AC78" i="1"/>
  <c r="Z82" i="1"/>
  <c r="AC79" i="1"/>
  <c r="AE79" i="1" l="1"/>
  <c r="AG79" i="1" s="1"/>
  <c r="AI79" i="1" s="1"/>
  <c r="AJ79" i="1" s="1"/>
  <c r="AE77" i="1"/>
  <c r="AG77" i="1" s="1"/>
  <c r="AI77" i="1" s="1"/>
  <c r="AJ77" i="1" s="1"/>
  <c r="AE78" i="1"/>
  <c r="AG78" i="1" s="1"/>
  <c r="AI78" i="1" s="1"/>
  <c r="AJ78" i="1" s="1"/>
  <c r="Z84" i="1"/>
  <c r="AC81" i="1"/>
  <c r="Z85" i="1"/>
  <c r="AC82" i="1"/>
  <c r="Z83" i="1"/>
  <c r="AC80" i="1"/>
  <c r="AE80" i="1" l="1"/>
  <c r="AG80" i="1" s="1"/>
  <c r="AI80" i="1" s="1"/>
  <c r="AJ80" i="1" s="1"/>
  <c r="AE82" i="1"/>
  <c r="AG82" i="1" s="1"/>
  <c r="AI82" i="1" s="1"/>
  <c r="AJ82" i="1" s="1"/>
  <c r="AE81" i="1"/>
  <c r="AG81" i="1" s="1"/>
  <c r="AI81" i="1" s="1"/>
  <c r="AJ81" i="1" s="1"/>
  <c r="Z88" i="1"/>
  <c r="AC85" i="1"/>
  <c r="Z86" i="1"/>
  <c r="AC83" i="1"/>
  <c r="Z87" i="1"/>
  <c r="AC84" i="1"/>
  <c r="AE84" i="1" l="1"/>
  <c r="AG84" i="1" s="1"/>
  <c r="AI84" i="1" s="1"/>
  <c r="AJ84" i="1" s="1"/>
  <c r="AE85" i="1"/>
  <c r="AG85" i="1" s="1"/>
  <c r="AI85" i="1" s="1"/>
  <c r="AJ85" i="1" s="1"/>
  <c r="AE83" i="1"/>
  <c r="AG83" i="1" s="1"/>
  <c r="AI83" i="1" s="1"/>
  <c r="AJ83" i="1" s="1"/>
  <c r="Z89" i="1"/>
  <c r="AC86" i="1"/>
  <c r="Z90" i="1"/>
  <c r="AC87" i="1"/>
  <c r="Z91" i="1"/>
  <c r="AC88" i="1"/>
  <c r="AE86" i="1" l="1"/>
  <c r="AG86" i="1" s="1"/>
  <c r="AI86" i="1" s="1"/>
  <c r="AJ86" i="1" s="1"/>
  <c r="AE88" i="1"/>
  <c r="AG88" i="1" s="1"/>
  <c r="AI88" i="1" s="1"/>
  <c r="AJ88" i="1" s="1"/>
  <c r="AE87" i="1"/>
  <c r="AG87" i="1" s="1"/>
  <c r="AI87" i="1" s="1"/>
  <c r="AJ87" i="1" s="1"/>
  <c r="Z93" i="1"/>
  <c r="AC90" i="1"/>
  <c r="Z94" i="1"/>
  <c r="AC91" i="1"/>
  <c r="Z92" i="1"/>
  <c r="AC89" i="1"/>
  <c r="AE89" i="1" l="1"/>
  <c r="AG89" i="1" s="1"/>
  <c r="AI89" i="1" s="1"/>
  <c r="AJ89" i="1" s="1"/>
  <c r="AE90" i="1"/>
  <c r="AG90" i="1" s="1"/>
  <c r="AI90" i="1" s="1"/>
  <c r="AJ90" i="1" s="1"/>
  <c r="AE91" i="1"/>
  <c r="AG91" i="1" s="1"/>
  <c r="AI91" i="1" s="1"/>
  <c r="AJ91" i="1" s="1"/>
  <c r="Z97" i="1"/>
  <c r="AC94" i="1"/>
  <c r="Z95" i="1"/>
  <c r="AC92" i="1"/>
  <c r="Z96" i="1"/>
  <c r="AC93" i="1"/>
  <c r="AE93" i="1" l="1"/>
  <c r="AG93" i="1" s="1"/>
  <c r="AI93" i="1" s="1"/>
  <c r="AJ93" i="1" s="1"/>
  <c r="AE92" i="1"/>
  <c r="AG92" i="1" s="1"/>
  <c r="AI92" i="1" s="1"/>
  <c r="AJ92" i="1" s="1"/>
  <c r="AE94" i="1"/>
  <c r="AG94" i="1" s="1"/>
  <c r="AI94" i="1" s="1"/>
  <c r="AJ94" i="1" s="1"/>
  <c r="Z98" i="1"/>
  <c r="AC95" i="1"/>
  <c r="Z99" i="1"/>
  <c r="AC96" i="1"/>
  <c r="Z100" i="1"/>
  <c r="AC97" i="1"/>
  <c r="AE97" i="1" l="1"/>
  <c r="AG97" i="1" s="1"/>
  <c r="AI97" i="1" s="1"/>
  <c r="AJ97" i="1" s="1"/>
  <c r="AE95" i="1"/>
  <c r="AG95" i="1" s="1"/>
  <c r="AI95" i="1" s="1"/>
  <c r="AJ95" i="1" s="1"/>
  <c r="AE96" i="1"/>
  <c r="AG96" i="1" s="1"/>
  <c r="AI96" i="1" s="1"/>
  <c r="AJ96" i="1" s="1"/>
  <c r="Z102" i="1"/>
  <c r="AC99" i="1"/>
  <c r="Z103" i="1"/>
  <c r="AC100" i="1"/>
  <c r="Z101" i="1"/>
  <c r="AC98" i="1"/>
  <c r="AE98" i="1" l="1"/>
  <c r="AG98" i="1" s="1"/>
  <c r="AI98" i="1" s="1"/>
  <c r="AJ98" i="1" s="1"/>
  <c r="AE99" i="1"/>
  <c r="AG99" i="1" s="1"/>
  <c r="AI99" i="1" s="1"/>
  <c r="AJ99" i="1" s="1"/>
  <c r="AE100" i="1"/>
  <c r="AG100" i="1" s="1"/>
  <c r="AI100" i="1" s="1"/>
  <c r="AJ100" i="1" s="1"/>
  <c r="Z106" i="1"/>
  <c r="AC103" i="1"/>
  <c r="Z104" i="1"/>
  <c r="AC101" i="1"/>
  <c r="Z105" i="1"/>
  <c r="AC102" i="1"/>
  <c r="AE102" i="1" l="1"/>
  <c r="AG102" i="1" s="1"/>
  <c r="AI102" i="1" s="1"/>
  <c r="AJ102" i="1" s="1"/>
  <c r="AE103" i="1"/>
  <c r="AG103" i="1" s="1"/>
  <c r="AI103" i="1" s="1"/>
  <c r="AJ103" i="1" s="1"/>
  <c r="AE101" i="1"/>
  <c r="AG101" i="1" s="1"/>
  <c r="AI101" i="1" s="1"/>
  <c r="AJ101" i="1" s="1"/>
  <c r="Z107" i="1"/>
  <c r="AC104" i="1"/>
  <c r="Z108" i="1"/>
  <c r="AC105" i="1"/>
  <c r="Z109" i="1"/>
  <c r="AC106" i="1"/>
  <c r="AE106" i="1" l="1"/>
  <c r="AG106" i="1" s="1"/>
  <c r="AI106" i="1" s="1"/>
  <c r="AJ106" i="1" s="1"/>
  <c r="AE104" i="1"/>
  <c r="AG104" i="1" s="1"/>
  <c r="AI104" i="1" s="1"/>
  <c r="AJ104" i="1" s="1"/>
  <c r="AE105" i="1"/>
  <c r="AG105" i="1" s="1"/>
  <c r="AI105" i="1" s="1"/>
  <c r="AJ105" i="1" s="1"/>
  <c r="Z111" i="1"/>
  <c r="AC108" i="1"/>
  <c r="Z112" i="1"/>
  <c r="AC109" i="1"/>
  <c r="Z110" i="1"/>
  <c r="AC107" i="1"/>
  <c r="AE107" i="1" l="1"/>
  <c r="AG107" i="1" s="1"/>
  <c r="AI107" i="1" s="1"/>
  <c r="AJ107" i="1" s="1"/>
  <c r="AE108" i="1"/>
  <c r="AG108" i="1" s="1"/>
  <c r="AI108" i="1" s="1"/>
  <c r="AJ108" i="1" s="1"/>
  <c r="AE109" i="1"/>
  <c r="AG109" i="1" s="1"/>
  <c r="AI109" i="1" s="1"/>
  <c r="AJ109" i="1" s="1"/>
  <c r="Z115" i="1"/>
  <c r="AC112" i="1"/>
  <c r="Z113" i="1"/>
  <c r="AC110" i="1"/>
  <c r="Z114" i="1"/>
  <c r="AC111" i="1"/>
  <c r="AE111" i="1" l="1"/>
  <c r="AG111" i="1" s="1"/>
  <c r="AI111" i="1" s="1"/>
  <c r="AJ111" i="1" s="1"/>
  <c r="AE112" i="1"/>
  <c r="AG112" i="1" s="1"/>
  <c r="AI112" i="1" s="1"/>
  <c r="AJ112" i="1" s="1"/>
  <c r="AE110" i="1"/>
  <c r="AG110" i="1" s="1"/>
  <c r="AI110" i="1" s="1"/>
  <c r="AJ110" i="1" s="1"/>
  <c r="Z116" i="1"/>
  <c r="AC113" i="1"/>
  <c r="Z117" i="1"/>
  <c r="AC114" i="1"/>
  <c r="Z118" i="1"/>
  <c r="AC115" i="1"/>
  <c r="AE115" i="1" l="1"/>
  <c r="AG115" i="1" s="1"/>
  <c r="AI115" i="1" s="1"/>
  <c r="AJ115" i="1" s="1"/>
  <c r="AE113" i="1"/>
  <c r="AG113" i="1" s="1"/>
  <c r="AI113" i="1" s="1"/>
  <c r="AJ113" i="1" s="1"/>
  <c r="AE114" i="1"/>
  <c r="AG114" i="1" s="1"/>
  <c r="AI114" i="1" s="1"/>
  <c r="AJ114" i="1" s="1"/>
  <c r="Z120" i="1"/>
  <c r="AC117" i="1"/>
  <c r="Z121" i="1"/>
  <c r="AC118" i="1"/>
  <c r="Z119" i="1"/>
  <c r="AC116" i="1"/>
  <c r="AE116" i="1" l="1"/>
  <c r="AG116" i="1" s="1"/>
  <c r="AI116" i="1" s="1"/>
  <c r="AJ116" i="1" s="1"/>
  <c r="AE117" i="1"/>
  <c r="AG117" i="1" s="1"/>
  <c r="AI117" i="1" s="1"/>
  <c r="AJ117" i="1" s="1"/>
  <c r="AE118" i="1"/>
  <c r="AG118" i="1" s="1"/>
  <c r="AI118" i="1" s="1"/>
  <c r="AJ118" i="1" s="1"/>
  <c r="Z124" i="1"/>
  <c r="AC124" i="1" s="1"/>
  <c r="AC121" i="1"/>
  <c r="Z122" i="1"/>
  <c r="AC122" i="1" s="1"/>
  <c r="AC119" i="1"/>
  <c r="Z123" i="1"/>
  <c r="AC123" i="1" s="1"/>
  <c r="AC120" i="1"/>
  <c r="AE121" i="1" l="1"/>
  <c r="AG121" i="1" s="1"/>
  <c r="AI121" i="1" s="1"/>
  <c r="AJ121" i="1" s="1"/>
  <c r="AE120" i="1"/>
  <c r="AG120" i="1" s="1"/>
  <c r="AI120" i="1" s="1"/>
  <c r="AJ120" i="1" s="1"/>
  <c r="AE123" i="1"/>
  <c r="AG123" i="1" s="1"/>
  <c r="AI123" i="1" s="1"/>
  <c r="AJ123" i="1" s="1"/>
  <c r="AE124" i="1"/>
  <c r="AG124" i="1" s="1"/>
  <c r="AI124" i="1" s="1"/>
  <c r="AJ124" i="1" s="1"/>
  <c r="AE119" i="1"/>
  <c r="AG119" i="1" s="1"/>
  <c r="AI119" i="1" s="1"/>
  <c r="AJ119" i="1" s="1"/>
  <c r="AE122" i="1"/>
  <c r="AG122" i="1" s="1"/>
  <c r="AI122" i="1" s="1"/>
  <c r="AJ1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tc={852B39D7-2257-43A3-B5FD-5CBC589FB665}</author>
    <author>tc={39E1B368-4948-4766-A425-CE7AEDCE596D}</author>
    <author>tc={7C4BDF42-597C-408B-BD6D-CF0BA9BD8499}</author>
  </authors>
  <commentList>
    <comment ref="AD14" authorId="0" shapeId="0" xr:uid="{852B39D7-2257-43A3-B5FD-5CBC589FB665}">
      <text>
        <t>[Threaded comment]
Your version of Excel allows you to read this threaded comment; however, any edits to it will get removed if the file is opened in a newer version of Excel. Learn more: https://go.microsoft.com/fwlink/?linkid=870924
Comment:
    Inflation rate conversion included in unit cost</t>
      </text>
    </comment>
    <comment ref="A495" authorId="1" shapeId="0" xr:uid="{39E1B368-4948-4766-A425-CE7AEDCE596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 salary conversions made in separate spreadsheet - unit costs presented here are already justed for country, year, and PPP</t>
      </text>
    </comment>
    <comment ref="AD680" authorId="2" shapeId="0" xr:uid="{7C4BDF42-597C-408B-BD6D-CF0BA9BD8499}">
      <text>
        <t>[Threaded comment]
Your version of Excel allows you to read this threaded comment; however, any edits to it will get removed if the file is opened in a newer version of Excel. Learn more: https://go.microsoft.com/fwlink/?linkid=870924
Comment:
    Inflation rate conversion included in unit cost</t>
      </text>
    </comment>
  </commentList>
</comments>
</file>

<file path=xl/sharedStrings.xml><?xml version="1.0" encoding="utf-8"?>
<sst xmlns="http://schemas.openxmlformats.org/spreadsheetml/2006/main" count="2700" uniqueCount="111">
  <si>
    <t>Country</t>
  </si>
  <si>
    <t>Cost (traded)</t>
  </si>
  <si>
    <t>Currency</t>
  </si>
  <si>
    <t>Currency Year</t>
  </si>
  <si>
    <t>CPI in listed year</t>
  </si>
  <si>
    <t>Exchange rate to LCU in study year</t>
  </si>
  <si>
    <t>Cost (traded) in LCU</t>
  </si>
  <si>
    <t>Cost description</t>
  </si>
  <si>
    <t>Unit cost (non-traded)</t>
  </si>
  <si>
    <t>Unit cost (non-traded) in LCU</t>
  </si>
  <si>
    <t>Fluoxetine, per 20mg</t>
  </si>
  <si>
    <t>Lithium carbonate, per 300mg</t>
  </si>
  <si>
    <t>Haloperidol, per 1.5mg</t>
  </si>
  <si>
    <t>Serum lithium test</t>
  </si>
  <si>
    <t>Non-traded costs</t>
  </si>
  <si>
    <t>Traded costs</t>
  </si>
  <si>
    <t>1. Convert study year USD to LCU</t>
  </si>
  <si>
    <t>4. Convert via PPP</t>
  </si>
  <si>
    <t>Traded/Non-traded</t>
  </si>
  <si>
    <t>5. System Cost Adjustment</t>
  </si>
  <si>
    <t>6. Unit Cost (Non-traded)</t>
  </si>
  <si>
    <t>PPP - Country to Int $</t>
  </si>
  <si>
    <t>Cost (non-traded), PPP equalized</t>
  </si>
  <si>
    <t>Traded</t>
  </si>
  <si>
    <t>Non-traded</t>
  </si>
  <si>
    <t>Source - MSH 2015</t>
  </si>
  <si>
    <t>Source - personal communication</t>
  </si>
  <si>
    <t>Thyroid function test</t>
  </si>
  <si>
    <t>Serum electrolytes test</t>
  </si>
  <si>
    <t>Serum prolactin test</t>
  </si>
  <si>
    <t>Serum creatinine test</t>
  </si>
  <si>
    <t>USD</t>
  </si>
  <si>
    <t>Afghanistan</t>
  </si>
  <si>
    <t>Algeria</t>
  </si>
  <si>
    <t>Argentina</t>
  </si>
  <si>
    <t>Bangladesh</t>
  </si>
  <si>
    <t>Brazil</t>
  </si>
  <si>
    <t>Canada</t>
  </si>
  <si>
    <t>China</t>
  </si>
  <si>
    <t>Colombia</t>
  </si>
  <si>
    <t>Ethiopia</t>
  </si>
  <si>
    <t>France</t>
  </si>
  <si>
    <t>Germany</t>
  </si>
  <si>
    <t>India</t>
  </si>
  <si>
    <t>Indonesia</t>
  </si>
  <si>
    <t>Iraq</t>
  </si>
  <si>
    <t>Italy</t>
  </si>
  <si>
    <t>Japan</t>
  </si>
  <si>
    <t>Kenya</t>
  </si>
  <si>
    <t>Mexico</t>
  </si>
  <si>
    <t>Morocco</t>
  </si>
  <si>
    <t>Mozambique</t>
  </si>
  <si>
    <t>Nigeria</t>
  </si>
  <si>
    <t>Pakistan</t>
  </si>
  <si>
    <t>Philippines</t>
  </si>
  <si>
    <t>Russian Federation</t>
  </si>
  <si>
    <t>South Africa</t>
  </si>
  <si>
    <t>Sudan</t>
  </si>
  <si>
    <t>Tanzania</t>
  </si>
  <si>
    <t>Thailand</t>
  </si>
  <si>
    <t>Turkey</t>
  </si>
  <si>
    <t>Uganda</t>
  </si>
  <si>
    <t>United Kingdom</t>
  </si>
  <si>
    <t>United States</t>
  </si>
  <si>
    <t>Vietnam</t>
  </si>
  <si>
    <t>Above facility health system cost adjustment (17%)</t>
  </si>
  <si>
    <t>Facility indirect cost adjustment (50%)</t>
  </si>
  <si>
    <t>Annual salary</t>
  </si>
  <si>
    <t>Model year</t>
  </si>
  <si>
    <t>Yemen, Rep.</t>
  </si>
  <si>
    <t>Iran, Islamic Rep.</t>
  </si>
  <si>
    <t>Egypt, Arab Rep.</t>
  </si>
  <si>
    <t>Congo, Dem. Rep.</t>
  </si>
  <si>
    <t>CPI year</t>
  </si>
  <si>
    <t>Exchange rate year</t>
  </si>
  <si>
    <t>Model Year</t>
  </si>
  <si>
    <t>LCU</t>
  </si>
  <si>
    <t>Source unit cost</t>
  </si>
  <si>
    <t>Materials printing</t>
  </si>
  <si>
    <t>Teacher salary, per hour</t>
  </si>
  <si>
    <t>Teacher salary, per hour (per student)</t>
  </si>
  <si>
    <t>4. Supply Chain</t>
  </si>
  <si>
    <t>5. Unit Cost (Traded)</t>
  </si>
  <si>
    <t>Health worker salary, per hour</t>
  </si>
  <si>
    <t>Health worker salary, per hour (group session, per adolescent)</t>
  </si>
  <si>
    <t>Medical officer salary, per hour</t>
  </si>
  <si>
    <t>Medical specialist salary, per hour</t>
  </si>
  <si>
    <t>Registered nurse salary, per hour</t>
  </si>
  <si>
    <t>IT infrastructure, per user</t>
  </si>
  <si>
    <t>Price multiplier (WHO CHOICE)</t>
  </si>
  <si>
    <t>Cost (traded), adjusted for transportation cost</t>
  </si>
  <si>
    <t>Source - Sweden</t>
  </si>
  <si>
    <t>IT infrastructure</t>
  </si>
  <si>
    <t>Computer</t>
  </si>
  <si>
    <t>Internet access - 1 hour video</t>
  </si>
  <si>
    <t>Internet access - 1 hour browsing</t>
  </si>
  <si>
    <t>Source - mhGAP</t>
  </si>
  <si>
    <t>Transportation</t>
  </si>
  <si>
    <t>2. Convert study year LCU to 2019 LCU</t>
  </si>
  <si>
    <t>3. Convert 2019 LCU to 2019 USD</t>
  </si>
  <si>
    <t>2. Convert to 2019 via inflation rate</t>
  </si>
  <si>
    <t>CPI in 2019</t>
  </si>
  <si>
    <t>CPI ratio (2019/listed year)</t>
  </si>
  <si>
    <t>Cost (non-traded) in LCU, 2019</t>
  </si>
  <si>
    <t>Exchange rate - LCU to USD 2019</t>
  </si>
  <si>
    <t>Cost (non-traded) in 2019 USD</t>
  </si>
  <si>
    <t>Study year to 2019 inflation rate</t>
  </si>
  <si>
    <t>Costs (traded) in LCU, 2019</t>
  </si>
  <si>
    <t>Cost (traded) in 2019 USD</t>
  </si>
  <si>
    <t>(see Inflation calculation.xlsx)</t>
  </si>
  <si>
    <t>Final Unit Cost (2019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</si>
</sst>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"/>
    <numFmt numFmtId="165" formatCode="&quot;$&quot;#,##0.000"/>
    <numFmt numFmtId="166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wrapText="1"/>
    </xf>
    <xf numFmtId="0" fontId="0" fillId="2" borderId="0" xfId="0" applyFill="1"/>
    <xf numFmtId="164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8" fontId="0" fillId="0" borderId="0" xfId="0" applyNumberFormat="1"/>
    <xf numFmtId="0" fontId="0" fillId="0" borderId="0" xfId="0" applyAlignment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Fill="1"/>
    <xf numFmtId="0" fontId="0" fillId="0" borderId="0" xfId="0" applyFill="1" applyBorder="1"/>
    <xf numFmtId="0" fontId="0" fillId="0" borderId="13" xfId="0" applyBorder="1" applyAlignment="1">
      <alignment wrapText="1"/>
    </xf>
    <xf numFmtId="4" fontId="0" fillId="0" borderId="12" xfId="0" applyNumberFormat="1" applyBorder="1" applyAlignment="1">
      <alignment wrapText="1"/>
    </xf>
    <xf numFmtId="164" fontId="0" fillId="0" borderId="13" xfId="0" applyNumberFormat="1" applyBorder="1" applyAlignment="1">
      <alignment wrapText="1"/>
    </xf>
    <xf numFmtId="0" fontId="0" fillId="0" borderId="13" xfId="0" applyNumberFormat="1" applyBorder="1" applyAlignment="1">
      <alignment wrapText="1"/>
    </xf>
    <xf numFmtId="164" fontId="0" fillId="0" borderId="15" xfId="0" applyNumberFormat="1" applyBorder="1" applyAlignment="1">
      <alignment wrapText="1"/>
    </xf>
    <xf numFmtId="0" fontId="0" fillId="0" borderId="15" xfId="0" applyBorder="1" applyAlignment="1">
      <alignment wrapText="1"/>
    </xf>
    <xf numFmtId="164" fontId="0" fillId="0" borderId="4" xfId="0" applyNumberForma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4" xfId="0" applyBorder="1" applyAlignment="1">
      <alignment wrapText="1"/>
    </xf>
    <xf numFmtId="165" fontId="0" fillId="0" borderId="12" xfId="0" applyNumberFormat="1" applyBorder="1" applyAlignment="1">
      <alignment wrapText="1"/>
    </xf>
    <xf numFmtId="166" fontId="0" fillId="0" borderId="15" xfId="0" applyNumberFormat="1" applyBorder="1" applyAlignment="1">
      <alignment wrapText="1"/>
    </xf>
    <xf numFmtId="164" fontId="0" fillId="0" borderId="13" xfId="0" applyNumberFormat="1" applyFill="1" applyBorder="1" applyAlignment="1">
      <alignment wrapText="1"/>
    </xf>
    <xf numFmtId="0" fontId="0" fillId="3" borderId="0" xfId="0" applyFill="1"/>
    <xf numFmtId="166" fontId="0" fillId="3" borderId="0" xfId="0" applyNumberFormat="1" applyFill="1"/>
    <xf numFmtId="0" fontId="0" fillId="3" borderId="0" xfId="0" applyNumberFormat="1" applyFill="1"/>
    <xf numFmtId="165" fontId="0" fillId="3" borderId="0" xfId="0" applyNumberFormat="1" applyFill="1"/>
    <xf numFmtId="164" fontId="0" fillId="3" borderId="0" xfId="0" applyNumberFormat="1" applyFill="1"/>
    <xf numFmtId="0" fontId="0" fillId="0" borderId="7" xfId="0" applyNumberFormat="1" applyBorder="1" applyAlignment="1">
      <alignment wrapText="1"/>
    </xf>
    <xf numFmtId="0" fontId="0" fillId="0" borderId="0" xfId="0" applyNumberFormat="1" applyAlignment="1">
      <alignment wrapText="1"/>
    </xf>
    <xf numFmtId="4" fontId="0" fillId="0" borderId="11" xfId="0" applyNumberFormat="1" applyBorder="1" applyAlignment="1">
      <alignment wrapText="1"/>
    </xf>
    <xf numFmtId="4" fontId="0" fillId="3" borderId="0" xfId="0" applyNumberFormat="1" applyFill="1"/>
    <xf numFmtId="0" fontId="0" fillId="0" borderId="9" xfId="0" applyFill="1" applyBorder="1" applyAlignment="1">
      <alignment wrapText="1"/>
    </xf>
    <xf numFmtId="0" fontId="0" fillId="0" borderId="0" xfId="0" applyNumberFormat="1" applyFill="1"/>
    <xf numFmtId="4" fontId="0" fillId="2" borderId="0" xfId="0" applyNumberFormat="1" applyFill="1"/>
    <xf numFmtId="0" fontId="0" fillId="0" borderId="0" xfId="0" applyFill="1" applyAlignment="1">
      <alignment wrapText="1"/>
    </xf>
    <xf numFmtId="165" fontId="0" fillId="0" borderId="20" xfId="0" applyNumberFormat="1" applyBorder="1" applyAlignment="1">
      <alignment wrapText="1"/>
    </xf>
    <xf numFmtId="0" fontId="0" fillId="2" borderId="0" xfId="0" applyNumberFormat="1" applyFill="1"/>
    <xf numFmtId="0" fontId="0" fillId="2" borderId="0" xfId="0" applyFill="1" applyAlignment="1">
      <alignment wrapText="1"/>
    </xf>
    <xf numFmtId="0" fontId="0" fillId="0" borderId="20" xfId="0" applyNumberFormat="1" applyBorder="1" applyAlignment="1">
      <alignment wrapText="1"/>
    </xf>
    <xf numFmtId="0" fontId="0" fillId="0" borderId="0" xfId="0" applyFill="1" applyAlignment="1"/>
    <xf numFmtId="4" fontId="0" fillId="0" borderId="0" xfId="0" applyNumberFormat="1" applyFill="1"/>
    <xf numFmtId="164" fontId="0" fillId="0" borderId="0" xfId="0" applyNumberFormat="1" applyFill="1" applyAlignment="1">
      <alignment wrapText="1"/>
    </xf>
    <xf numFmtId="8" fontId="0" fillId="0" borderId="0" xfId="0" applyNumberFormat="1" applyFill="1" applyAlignment="1">
      <alignment wrapText="1"/>
    </xf>
    <xf numFmtId="0" fontId="0" fillId="0" borderId="0" xfId="0" applyNumberFormat="1" applyFill="1" applyAlignment="1">
      <alignment wrapText="1"/>
    </xf>
    <xf numFmtId="8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 applyBorder="1"/>
    <xf numFmtId="0" fontId="0" fillId="0" borderId="8" xfId="0" applyNumberForma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0" fillId="0" borderId="14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dolescentMentalHealthInvestmentCase/Shared%20Documents/General/Model%20notes/Model/Raw%20model%20input%20files/CPI_WB_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dolescentMentalHealthInvestmentCase/Shared%20Documents/General/Model%20notes/Model/Raw%20model%20input%20files/Exchange_rate_201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dolescentMentalHealthInvestmentCase/Shared%20Documents/General/Model%20notes/Model/Raw%20model%20input%20files/PPP%20convers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dolescentMentalHealthInvestmentCase/Shared%20Documents/General/Model%20notes/Model/Raw%20model%20input%20files/Exchange_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I_WB_2019"/>
    </sheetNames>
    <sheetDataSet>
      <sheetData sheetId="0">
        <row r="1">
          <cell r="A1" t="str">
            <v>Country Name</v>
          </cell>
          <cell r="B1">
            <v>1960</v>
          </cell>
          <cell r="C1">
            <v>1961</v>
          </cell>
          <cell r="D1">
            <v>1962</v>
          </cell>
          <cell r="E1">
            <v>1963</v>
          </cell>
          <cell r="F1">
            <v>1964</v>
          </cell>
          <cell r="G1">
            <v>1965</v>
          </cell>
          <cell r="H1">
            <v>1966</v>
          </cell>
          <cell r="I1">
            <v>1967</v>
          </cell>
          <cell r="J1">
            <v>1968</v>
          </cell>
          <cell r="K1">
            <v>1969</v>
          </cell>
          <cell r="L1">
            <v>1970</v>
          </cell>
          <cell r="M1">
            <v>1971</v>
          </cell>
          <cell r="N1">
            <v>1972</v>
          </cell>
          <cell r="O1">
            <v>1973</v>
          </cell>
          <cell r="P1">
            <v>1974</v>
          </cell>
          <cell r="Q1">
            <v>1975</v>
          </cell>
          <cell r="R1">
            <v>1976</v>
          </cell>
          <cell r="S1">
            <v>1977</v>
          </cell>
          <cell r="T1">
            <v>1978</v>
          </cell>
          <cell r="U1">
            <v>1979</v>
          </cell>
          <cell r="V1">
            <v>1980</v>
          </cell>
          <cell r="W1">
            <v>1981</v>
          </cell>
          <cell r="X1">
            <v>1982</v>
          </cell>
          <cell r="Y1">
            <v>1983</v>
          </cell>
          <cell r="Z1">
            <v>1984</v>
          </cell>
          <cell r="AA1">
            <v>1985</v>
          </cell>
          <cell r="AB1">
            <v>1986</v>
          </cell>
          <cell r="AC1">
            <v>1987</v>
          </cell>
          <cell r="AD1">
            <v>1988</v>
          </cell>
          <cell r="AE1">
            <v>1989</v>
          </cell>
          <cell r="AF1">
            <v>1990</v>
          </cell>
          <cell r="AG1">
            <v>1991</v>
          </cell>
          <cell r="AH1">
            <v>1992</v>
          </cell>
          <cell r="AI1">
            <v>1993</v>
          </cell>
          <cell r="AJ1">
            <v>1994</v>
          </cell>
          <cell r="AK1">
            <v>1995</v>
          </cell>
          <cell r="AL1">
            <v>1996</v>
          </cell>
          <cell r="AM1">
            <v>1997</v>
          </cell>
          <cell r="AN1">
            <v>1998</v>
          </cell>
          <cell r="AO1">
            <v>1999</v>
          </cell>
          <cell r="AP1">
            <v>2000</v>
          </cell>
          <cell r="AQ1">
            <v>2001</v>
          </cell>
          <cell r="AR1">
            <v>2002</v>
          </cell>
          <cell r="AS1">
            <v>2003</v>
          </cell>
          <cell r="AT1">
            <v>2004</v>
          </cell>
          <cell r="AU1">
            <v>2005</v>
          </cell>
          <cell r="AV1">
            <v>2006</v>
          </cell>
          <cell r="AW1">
            <v>2007</v>
          </cell>
          <cell r="AX1">
            <v>2008</v>
          </cell>
          <cell r="AY1">
            <v>2009</v>
          </cell>
          <cell r="AZ1">
            <v>2010</v>
          </cell>
          <cell r="BA1">
            <v>2011</v>
          </cell>
          <cell r="BB1">
            <v>2012</v>
          </cell>
          <cell r="BC1">
            <v>2013</v>
          </cell>
          <cell r="BD1">
            <v>2014</v>
          </cell>
          <cell r="BE1">
            <v>2015</v>
          </cell>
          <cell r="BF1">
            <v>2016</v>
          </cell>
          <cell r="BG1">
            <v>2017</v>
          </cell>
          <cell r="BH1">
            <v>2018</v>
          </cell>
          <cell r="BI1">
            <v>2019</v>
          </cell>
        </row>
        <row r="2">
          <cell r="A2" t="str">
            <v>Aruba</v>
          </cell>
          <cell r="V2">
            <v>31.98245914</v>
          </cell>
          <cell r="Z2">
            <v>39.857537020000002</v>
          </cell>
          <cell r="AA2">
            <v>41.464695759999998</v>
          </cell>
          <cell r="AB2">
            <v>41.91001267</v>
          </cell>
          <cell r="AC2">
            <v>43.436813479999998</v>
          </cell>
          <cell r="AD2">
            <v>44.79285368</v>
          </cell>
          <cell r="AE2">
            <v>46.580817789999998</v>
          </cell>
          <cell r="AF2">
            <v>49.299594669999998</v>
          </cell>
          <cell r="AG2">
            <v>52.038461040000001</v>
          </cell>
          <cell r="AH2">
            <v>54.054105980000003</v>
          </cell>
          <cell r="AI2">
            <v>56.873330279999998</v>
          </cell>
          <cell r="AJ2">
            <v>60.462651489999999</v>
          </cell>
          <cell r="AK2">
            <v>62.495037660000001</v>
          </cell>
          <cell r="AL2">
            <v>64.510682599999996</v>
          </cell>
          <cell r="AM2">
            <v>66.445969590000004</v>
          </cell>
          <cell r="AN2">
            <v>67.688169380000005</v>
          </cell>
          <cell r="AO2">
            <v>69.231711430000004</v>
          </cell>
          <cell r="AP2">
            <v>72.031456590000005</v>
          </cell>
          <cell r="AQ2">
            <v>74.108558770000002</v>
          </cell>
          <cell r="AR2">
            <v>76.565440390000006</v>
          </cell>
          <cell r="AS2">
            <v>79.364952410000001</v>
          </cell>
          <cell r="AT2">
            <v>81.372194809999996</v>
          </cell>
          <cell r="AU2">
            <v>84.137048489999998</v>
          </cell>
          <cell r="AV2">
            <v>87.172733719999997</v>
          </cell>
          <cell r="AW2">
            <v>91.873582519999999</v>
          </cell>
          <cell r="AX2">
            <v>100.10176869999999</v>
          </cell>
          <cell r="AY2">
            <v>97.964166759999998</v>
          </cell>
          <cell r="AZ2">
            <v>100</v>
          </cell>
          <cell r="BA2">
            <v>104.3162974</v>
          </cell>
          <cell r="BB2">
            <v>104.97085300000001</v>
          </cell>
          <cell r="BC2">
            <v>102.4808759</v>
          </cell>
          <cell r="BD2">
            <v>102.91277220000001</v>
          </cell>
          <cell r="BE2">
            <v>103.40136459999999</v>
          </cell>
          <cell r="BF2">
            <v>102.43849520000001</v>
          </cell>
          <cell r="BG2">
            <v>101.38513879999999</v>
          </cell>
          <cell r="BH2">
            <v>105.06140600000001</v>
          </cell>
          <cell r="BI2">
            <v>109.5343554</v>
          </cell>
        </row>
        <row r="3">
          <cell r="A3" t="str">
            <v>Afghanistan</v>
          </cell>
          <cell r="AT3">
            <v>63.523394809999999</v>
          </cell>
          <cell r="AU3">
            <v>71.582143380000005</v>
          </cell>
          <cell r="AV3">
            <v>76.438703009999998</v>
          </cell>
          <cell r="AW3">
            <v>83.074018730000006</v>
          </cell>
          <cell r="AX3">
            <v>105.0210647</v>
          </cell>
          <cell r="AY3">
            <v>97.867910839999993</v>
          </cell>
          <cell r="AZ3">
            <v>100</v>
          </cell>
          <cell r="BA3">
            <v>111.8041858</v>
          </cell>
          <cell r="BB3">
            <v>119.00573129999999</v>
          </cell>
          <cell r="BC3">
            <v>127.7952231</v>
          </cell>
          <cell r="BD3">
            <v>133.7683667</v>
          </cell>
          <cell r="BE3">
            <v>132.88320920000001</v>
          </cell>
          <cell r="BF3">
            <v>138.7086655</v>
          </cell>
          <cell r="BG3">
            <v>145.61074139999999</v>
          </cell>
          <cell r="BH3">
            <v>146.5224819</v>
          </cell>
          <cell r="BI3">
            <v>149.89597520000001</v>
          </cell>
        </row>
        <row r="4">
          <cell r="A4" t="str">
            <v>Angola</v>
          </cell>
          <cell r="AR4">
            <v>41.382610399999997</v>
          </cell>
          <cell r="AS4">
            <v>82.030325079999997</v>
          </cell>
          <cell r="AT4">
            <v>117.7480568</v>
          </cell>
          <cell r="AU4">
            <v>144.77537330000001</v>
          </cell>
          <cell r="AV4">
            <v>164.03804099999999</v>
          </cell>
          <cell r="AW4">
            <v>184.1351574</v>
          </cell>
          <cell r="AX4">
            <v>207.10754510000001</v>
          </cell>
          <cell r="AY4">
            <v>235.54399900000001</v>
          </cell>
          <cell r="AZ4">
            <v>93.048357809999999</v>
          </cell>
          <cell r="BA4">
            <v>105.5935728</v>
          </cell>
          <cell r="BB4">
            <v>116.4463798</v>
          </cell>
          <cell r="BC4">
            <v>126.6678268</v>
          </cell>
          <cell r="BD4">
            <v>135.88973519999999</v>
          </cell>
          <cell r="BE4">
            <v>106.6303739</v>
          </cell>
          <cell r="BF4">
            <v>141.15487279999999</v>
          </cell>
          <cell r="BG4">
            <v>185.88923199999999</v>
          </cell>
          <cell r="BH4">
            <v>223.42096280000001</v>
          </cell>
          <cell r="BI4">
            <v>261.72720170000002</v>
          </cell>
        </row>
        <row r="5">
          <cell r="A5" t="str">
            <v>Albania</v>
          </cell>
          <cell r="AG5">
            <v>5.1144201020000004</v>
          </cell>
          <cell r="AH5">
            <v>16.6732868</v>
          </cell>
          <cell r="AI5">
            <v>30.846372760000001</v>
          </cell>
          <cell r="AJ5">
            <v>37.806873029999998</v>
          </cell>
          <cell r="AK5">
            <v>40.753245270000001</v>
          </cell>
          <cell r="AL5">
            <v>45.939290450000001</v>
          </cell>
          <cell r="AM5">
            <v>61.182073070000001</v>
          </cell>
          <cell r="AN5">
            <v>73.811802060000005</v>
          </cell>
          <cell r="AO5">
            <v>74.099253009999998</v>
          </cell>
          <cell r="AP5">
            <v>74.13631608</v>
          </cell>
          <cell r="AQ5">
            <v>76.440167540000004</v>
          </cell>
          <cell r="AR5">
            <v>82.379970510000007</v>
          </cell>
          <cell r="AS5">
            <v>82.778691719999998</v>
          </cell>
          <cell r="AT5">
            <v>84.666061760000005</v>
          </cell>
          <cell r="AU5">
            <v>86.669753499999999</v>
          </cell>
          <cell r="AV5">
            <v>88.724457889999996</v>
          </cell>
          <cell r="AW5">
            <v>91.326464520000002</v>
          </cell>
          <cell r="AX5">
            <v>94.397899159999994</v>
          </cell>
          <cell r="AY5">
            <v>96.504290900000001</v>
          </cell>
          <cell r="AZ5">
            <v>100</v>
          </cell>
          <cell r="BA5">
            <v>103.42912320000001</v>
          </cell>
          <cell r="BB5">
            <v>105.5303851</v>
          </cell>
          <cell r="BC5">
            <v>107.5751604</v>
          </cell>
          <cell r="BD5">
            <v>109.32418730000001</v>
          </cell>
          <cell r="BE5">
            <v>111.3971641</v>
          </cell>
          <cell r="BF5">
            <v>112.81795889999999</v>
          </cell>
          <cell r="BG5">
            <v>115.05926959999999</v>
          </cell>
          <cell r="BH5">
            <v>117.39274020000001</v>
          </cell>
          <cell r="BI5">
            <v>119.0492584</v>
          </cell>
        </row>
        <row r="6">
          <cell r="A6" t="str">
            <v>Andorra</v>
          </cell>
        </row>
        <row r="7">
          <cell r="A7" t="str">
            <v>Arab World</v>
          </cell>
        </row>
        <row r="8">
          <cell r="A8" t="str">
            <v>United Arab Emirates</v>
          </cell>
          <cell r="AW8">
            <v>86.953123520000005</v>
          </cell>
          <cell r="AX8">
            <v>97.605246570000006</v>
          </cell>
          <cell r="AY8">
            <v>99.129658169999999</v>
          </cell>
          <cell r="AZ8">
            <v>100</v>
          </cell>
          <cell r="BA8">
            <v>100.8773466</v>
          </cell>
          <cell r="BB8">
            <v>101.5454259</v>
          </cell>
          <cell r="BC8">
            <v>102.6635612</v>
          </cell>
          <cell r="BD8">
            <v>105.0723242</v>
          </cell>
          <cell r="BE8">
            <v>109.34873210000001</v>
          </cell>
          <cell r="BF8">
            <v>111.11743490000001</v>
          </cell>
          <cell r="BG8">
            <v>113.302921</v>
          </cell>
          <cell r="BH8">
            <v>116.7797727</v>
          </cell>
          <cell r="BI8">
            <v>114.5246605</v>
          </cell>
        </row>
        <row r="9">
          <cell r="A9" t="str">
            <v>Argentina</v>
          </cell>
          <cell r="BG9">
            <v>112.88710829999999</v>
          </cell>
          <cell r="BH9">
            <v>151.58167499999999</v>
          </cell>
          <cell r="BI9">
            <v>232.75109169999999</v>
          </cell>
        </row>
        <row r="10">
          <cell r="A10" t="str">
            <v>Armenia</v>
          </cell>
          <cell r="AI10">
            <v>0.46203029600000001</v>
          </cell>
          <cell r="AJ10">
            <v>16.04982103</v>
          </cell>
          <cell r="AK10">
            <v>44.289693870000001</v>
          </cell>
          <cell r="AL10">
            <v>52.563533810000003</v>
          </cell>
          <cell r="AM10">
            <v>59.901804769999998</v>
          </cell>
          <cell r="AN10">
            <v>65.096780600000002</v>
          </cell>
          <cell r="AO10">
            <v>65.51876772</v>
          </cell>
          <cell r="AP10">
            <v>65.000590419999995</v>
          </cell>
          <cell r="AQ10">
            <v>67.045447019999997</v>
          </cell>
          <cell r="AR10">
            <v>67.756161800000001</v>
          </cell>
          <cell r="AS10">
            <v>70.955305139999993</v>
          </cell>
          <cell r="AT10">
            <v>75.894689380000003</v>
          </cell>
          <cell r="AU10">
            <v>76.379601800000003</v>
          </cell>
          <cell r="AV10">
            <v>78.588772280000001</v>
          </cell>
          <cell r="AW10">
            <v>82.052463090000003</v>
          </cell>
          <cell r="AX10">
            <v>89.396120269999997</v>
          </cell>
          <cell r="AY10">
            <v>92.441637639999996</v>
          </cell>
          <cell r="AZ10">
            <v>100</v>
          </cell>
          <cell r="BA10">
            <v>107.65000809999999</v>
          </cell>
          <cell r="BB10">
            <v>110.40371690000001</v>
          </cell>
          <cell r="BC10">
            <v>116.7957253</v>
          </cell>
          <cell r="BD10">
            <v>120.2777664</v>
          </cell>
          <cell r="BE10">
            <v>124.76616129999999</v>
          </cell>
          <cell r="BF10">
            <v>123.014934</v>
          </cell>
          <cell r="BG10">
            <v>124.20762929999999</v>
          </cell>
          <cell r="BH10">
            <v>127.337952</v>
          </cell>
          <cell r="BI10">
            <v>129.17600730000001</v>
          </cell>
        </row>
        <row r="11">
          <cell r="A11" t="str">
            <v>American Samoa</v>
          </cell>
        </row>
        <row r="12">
          <cell r="A12" t="str">
            <v>Antigua and Barbuda</v>
          </cell>
          <cell r="AN12">
            <v>79.569380730000006</v>
          </cell>
          <cell r="AO12">
            <v>80.461582570000004</v>
          </cell>
          <cell r="AP12">
            <v>81.082568809999998</v>
          </cell>
          <cell r="AQ12">
            <v>82.219992349999998</v>
          </cell>
          <cell r="AR12">
            <v>84.199568589999998</v>
          </cell>
          <cell r="AS12">
            <v>85.878112709999996</v>
          </cell>
          <cell r="AT12">
            <v>87.621505020000001</v>
          </cell>
          <cell r="AU12">
            <v>89.460463079999997</v>
          </cell>
          <cell r="AV12">
            <v>91.059824160000005</v>
          </cell>
          <cell r="AW12">
            <v>92.349279159999995</v>
          </cell>
          <cell r="AX12">
            <v>97.27501092</v>
          </cell>
          <cell r="AY12">
            <v>96.739842730000007</v>
          </cell>
          <cell r="AZ12">
            <v>100</v>
          </cell>
          <cell r="BA12">
            <v>103.4567497</v>
          </cell>
          <cell r="BB12">
            <v>106.95036039999999</v>
          </cell>
          <cell r="BC12">
            <v>108.0834972</v>
          </cell>
          <cell r="BD12">
            <v>109.2610037</v>
          </cell>
          <cell r="BE12">
            <v>110.3197357</v>
          </cell>
          <cell r="BF12">
            <v>109.7797892</v>
          </cell>
          <cell r="BG12">
            <v>112.4501693</v>
          </cell>
          <cell r="BH12">
            <v>113.8076204</v>
          </cell>
        </row>
        <row r="13">
          <cell r="A13" t="str">
            <v>Australia</v>
          </cell>
          <cell r="B13">
            <v>7.9604578559999997</v>
          </cell>
          <cell r="C13">
            <v>8.1425598340000001</v>
          </cell>
          <cell r="D13">
            <v>8.1165452649999992</v>
          </cell>
          <cell r="E13">
            <v>8.1685744020000008</v>
          </cell>
          <cell r="F13">
            <v>8.4027055149999992</v>
          </cell>
          <cell r="G13">
            <v>8.6888657649999992</v>
          </cell>
          <cell r="H13">
            <v>8.9750260149999992</v>
          </cell>
          <cell r="I13">
            <v>9.2872008319999999</v>
          </cell>
          <cell r="J13">
            <v>9.5213319460000001</v>
          </cell>
          <cell r="K13">
            <v>9.8335067639999991</v>
          </cell>
          <cell r="L13">
            <v>10.171696150000001</v>
          </cell>
          <cell r="M13">
            <v>10.796045790000001</v>
          </cell>
          <cell r="N13">
            <v>11.446409989999999</v>
          </cell>
          <cell r="O13">
            <v>12.48699272</v>
          </cell>
          <cell r="P13">
            <v>14.412070760000001</v>
          </cell>
          <cell r="Q13">
            <v>16.597294479999999</v>
          </cell>
          <cell r="R13">
            <v>18.80853278</v>
          </cell>
          <cell r="S13">
            <v>21.12382934</v>
          </cell>
          <cell r="T13">
            <v>22.814776269999999</v>
          </cell>
          <cell r="U13">
            <v>24.895941730000001</v>
          </cell>
          <cell r="V13">
            <v>27.41935484</v>
          </cell>
          <cell r="W13">
            <v>30.020811649999999</v>
          </cell>
          <cell r="X13">
            <v>33.428720079999998</v>
          </cell>
          <cell r="Y13">
            <v>36.784599380000003</v>
          </cell>
          <cell r="Z13">
            <v>38.241415189999998</v>
          </cell>
          <cell r="AA13">
            <v>40.81685744</v>
          </cell>
          <cell r="AB13">
            <v>44.510926120000001</v>
          </cell>
          <cell r="AC13">
            <v>48.309053069999997</v>
          </cell>
          <cell r="AD13">
            <v>51.795005199999999</v>
          </cell>
          <cell r="AE13">
            <v>55.697190429999999</v>
          </cell>
          <cell r="AF13">
            <v>59.781477629999998</v>
          </cell>
          <cell r="AG13">
            <v>61.680541099999999</v>
          </cell>
          <cell r="AH13">
            <v>62.304890739999998</v>
          </cell>
          <cell r="AI13">
            <v>63.397502600000003</v>
          </cell>
          <cell r="AJ13">
            <v>64.646201869999999</v>
          </cell>
          <cell r="AK13">
            <v>67.637877209999999</v>
          </cell>
          <cell r="AL13">
            <v>69.406867849999998</v>
          </cell>
          <cell r="AM13">
            <v>69.562955250000002</v>
          </cell>
          <cell r="AN13">
            <v>70.161290320000006</v>
          </cell>
          <cell r="AO13">
            <v>71.201873050000003</v>
          </cell>
          <cell r="AP13">
            <v>74.375650359999995</v>
          </cell>
          <cell r="AQ13">
            <v>77.653485950000004</v>
          </cell>
          <cell r="AR13">
            <v>79.968782520000005</v>
          </cell>
          <cell r="AS13">
            <v>82.154006240000001</v>
          </cell>
          <cell r="AT13">
            <v>84.079084289999997</v>
          </cell>
          <cell r="AU13">
            <v>86.342351719999996</v>
          </cell>
          <cell r="AV13">
            <v>89.412070760000006</v>
          </cell>
          <cell r="AW13">
            <v>91.493236210000006</v>
          </cell>
          <cell r="AX13">
            <v>95.473465140000002</v>
          </cell>
          <cell r="AY13">
            <v>97.164412069999997</v>
          </cell>
          <cell r="AZ13">
            <v>100</v>
          </cell>
          <cell r="BA13">
            <v>103.3038502</v>
          </cell>
          <cell r="BB13">
            <v>105.12486989999999</v>
          </cell>
          <cell r="BC13">
            <v>107.7003122</v>
          </cell>
          <cell r="BD13">
            <v>110.3798127</v>
          </cell>
          <cell r="BE13">
            <v>112.0447451</v>
          </cell>
          <cell r="BF13">
            <v>113.4755463</v>
          </cell>
          <cell r="BG13">
            <v>115.6867846</v>
          </cell>
          <cell r="BH13">
            <v>117.8980229</v>
          </cell>
          <cell r="BI13">
            <v>119.7970864</v>
          </cell>
        </row>
        <row r="14">
          <cell r="A14" t="str">
            <v>Austria</v>
          </cell>
          <cell r="B14">
            <v>17.82416598</v>
          </cell>
          <cell r="C14">
            <v>18.45554374</v>
          </cell>
          <cell r="D14">
            <v>19.26422522</v>
          </cell>
          <cell r="E14">
            <v>19.786049800000001</v>
          </cell>
          <cell r="F14">
            <v>20.55148793</v>
          </cell>
          <cell r="G14">
            <v>21.56486258</v>
          </cell>
          <cell r="H14">
            <v>22.007981220000001</v>
          </cell>
          <cell r="I14">
            <v>22.88272628</v>
          </cell>
          <cell r="J14">
            <v>23.51540177</v>
          </cell>
          <cell r="K14">
            <v>24.239769559999999</v>
          </cell>
          <cell r="L14">
            <v>25.29973468</v>
          </cell>
          <cell r="M14">
            <v>26.489901159999999</v>
          </cell>
          <cell r="N14">
            <v>28.173370139999999</v>
          </cell>
          <cell r="O14">
            <v>30.295129360000001</v>
          </cell>
          <cell r="P14">
            <v>33.179769110000002</v>
          </cell>
          <cell r="Q14">
            <v>35.981884479999998</v>
          </cell>
          <cell r="R14">
            <v>38.615286699999999</v>
          </cell>
          <cell r="S14">
            <v>40.737045930000001</v>
          </cell>
          <cell r="T14">
            <v>42.193120479999997</v>
          </cell>
          <cell r="U14">
            <v>43.757389629999999</v>
          </cell>
          <cell r="V14">
            <v>46.526497659999997</v>
          </cell>
          <cell r="W14">
            <v>49.69171326</v>
          </cell>
          <cell r="X14">
            <v>52.392966540000003</v>
          </cell>
          <cell r="Y14">
            <v>54.142458519999998</v>
          </cell>
          <cell r="Z14">
            <v>57.208647460000002</v>
          </cell>
          <cell r="AA14">
            <v>59.033323920000001</v>
          </cell>
          <cell r="AB14">
            <v>60.040105769999997</v>
          </cell>
          <cell r="AC14">
            <v>60.881839800000002</v>
          </cell>
          <cell r="AD14">
            <v>62.048165939999997</v>
          </cell>
          <cell r="AE14">
            <v>63.641776190000002</v>
          </cell>
          <cell r="AF14">
            <v>65.717690180000005</v>
          </cell>
          <cell r="AG14">
            <v>67.910971329999995</v>
          </cell>
          <cell r="AH14">
            <v>70.64156663</v>
          </cell>
          <cell r="AI14">
            <v>73.207116869999993</v>
          </cell>
          <cell r="AJ14">
            <v>75.369218720000006</v>
          </cell>
          <cell r="AK14">
            <v>77.060026660000005</v>
          </cell>
          <cell r="AL14">
            <v>78.494093550000002</v>
          </cell>
          <cell r="AM14">
            <v>79.519213120000003</v>
          </cell>
          <cell r="AN14">
            <v>80.252750700000007</v>
          </cell>
          <cell r="AO14">
            <v>80.709381440000001</v>
          </cell>
          <cell r="AP14">
            <v>82.601907120000007</v>
          </cell>
          <cell r="AQ14">
            <v>84.790857009999996</v>
          </cell>
          <cell r="AR14">
            <v>86.325876379999997</v>
          </cell>
          <cell r="AS14">
            <v>87.496072609999999</v>
          </cell>
          <cell r="AT14">
            <v>89.299544760000003</v>
          </cell>
          <cell r="AU14">
            <v>91.352665259999995</v>
          </cell>
          <cell r="AV14">
            <v>92.669556830000005</v>
          </cell>
          <cell r="AW14">
            <v>94.679148060000003</v>
          </cell>
          <cell r="AX14">
            <v>97.723982340000006</v>
          </cell>
          <cell r="AY14">
            <v>98.218767029999995</v>
          </cell>
          <cell r="AZ14">
            <v>100</v>
          </cell>
          <cell r="BA14">
            <v>103.286582</v>
          </cell>
          <cell r="BB14">
            <v>105.8539492</v>
          </cell>
          <cell r="BC14">
            <v>107.9711964</v>
          </cell>
          <cell r="BD14">
            <v>109.7050023</v>
          </cell>
          <cell r="BE14">
            <v>110.6885793</v>
          </cell>
          <cell r="BF14">
            <v>111.6754703</v>
          </cell>
          <cell r="BG14">
            <v>113.9997367</v>
          </cell>
          <cell r="BH14">
            <v>116.2778868</v>
          </cell>
          <cell r="BI14">
            <v>118.0579798</v>
          </cell>
        </row>
        <row r="15">
          <cell r="A15" t="str">
            <v>Azerbaijan</v>
          </cell>
          <cell r="AG15">
            <v>4.3035338999999999E-2</v>
          </cell>
          <cell r="AH15">
            <v>3.8460639999999997E-2</v>
          </cell>
          <cell r="AI15">
            <v>0.472296671</v>
          </cell>
          <cell r="AJ15">
            <v>8.3228872670000005</v>
          </cell>
          <cell r="AK15">
            <v>42.59317806</v>
          </cell>
          <cell r="AL15">
            <v>51.024413670000001</v>
          </cell>
          <cell r="AM15">
            <v>52.899228239999999</v>
          </cell>
          <cell r="AN15">
            <v>52.490477030000001</v>
          </cell>
          <cell r="AO15">
            <v>48.015574620000002</v>
          </cell>
          <cell r="AP15">
            <v>48.882257199999998</v>
          </cell>
          <cell r="AQ15">
            <v>49.63856148</v>
          </cell>
          <cell r="AR15">
            <v>51.014127790000003</v>
          </cell>
          <cell r="AS15">
            <v>52.1537145</v>
          </cell>
          <cell r="AT15">
            <v>55.652670919999998</v>
          </cell>
          <cell r="AU15">
            <v>61.03957527</v>
          </cell>
          <cell r="AV15">
            <v>66.123515609999998</v>
          </cell>
          <cell r="AW15">
            <v>77.140524990000003</v>
          </cell>
          <cell r="AX15">
            <v>93.214522130000006</v>
          </cell>
          <cell r="AY15">
            <v>94.578399700000006</v>
          </cell>
          <cell r="AZ15">
            <v>100</v>
          </cell>
          <cell r="BA15">
            <v>107.8523838</v>
          </cell>
          <cell r="BB15">
            <v>109.00435830000001</v>
          </cell>
          <cell r="BC15">
            <v>111.6410319</v>
          </cell>
          <cell r="BD15">
            <v>113.1925368</v>
          </cell>
          <cell r="BE15">
            <v>117.7309217</v>
          </cell>
          <cell r="BF15">
            <v>132.38782749999999</v>
          </cell>
          <cell r="BG15">
            <v>149.5187913</v>
          </cell>
          <cell r="BH15">
            <v>152.90317440000001</v>
          </cell>
          <cell r="BI15">
            <v>156.89140839999999</v>
          </cell>
        </row>
        <row r="16">
          <cell r="A16" t="str">
            <v>Burundi</v>
          </cell>
          <cell r="G16">
            <v>1.4684511549999999</v>
          </cell>
          <cell r="H16">
            <v>1.533604277</v>
          </cell>
          <cell r="I16">
            <v>1.5168983490000001</v>
          </cell>
          <cell r="J16">
            <v>1.6087809580000001</v>
          </cell>
          <cell r="K16">
            <v>1.673516432</v>
          </cell>
          <cell r="L16">
            <v>1.670175247</v>
          </cell>
          <cell r="M16">
            <v>1.7344930730000001</v>
          </cell>
          <cell r="N16">
            <v>1.8008991409999999</v>
          </cell>
          <cell r="O16">
            <v>1.9090700309999999</v>
          </cell>
          <cell r="P16">
            <v>2.2092198870000002</v>
          </cell>
          <cell r="Q16">
            <v>2.5562855610000002</v>
          </cell>
          <cell r="R16">
            <v>2.731558599</v>
          </cell>
          <cell r="S16">
            <v>2.9182473550000001</v>
          </cell>
          <cell r="T16">
            <v>3.6155806730000002</v>
          </cell>
          <cell r="U16">
            <v>4.93674122</v>
          </cell>
          <cell r="V16">
            <v>5.0600866619999998</v>
          </cell>
          <cell r="W16">
            <v>5.6757673610000001</v>
          </cell>
          <cell r="X16">
            <v>6.008826859</v>
          </cell>
          <cell r="Y16">
            <v>6.498620238</v>
          </cell>
          <cell r="Z16">
            <v>7.4290192350000002</v>
          </cell>
          <cell r="AA16">
            <v>7.7116404359999997</v>
          </cell>
          <cell r="AB16">
            <v>7.8408625189999999</v>
          </cell>
          <cell r="AC16">
            <v>8.3986017030000006</v>
          </cell>
          <cell r="AD16">
            <v>8.7754299709999994</v>
          </cell>
          <cell r="AE16">
            <v>9.7987854989999992</v>
          </cell>
          <cell r="AF16">
            <v>10.48491308</v>
          </cell>
          <cell r="AG16">
            <v>11.42823428</v>
          </cell>
          <cell r="AH16">
            <v>11.63660909</v>
          </cell>
          <cell r="AI16">
            <v>12.76295681</v>
          </cell>
          <cell r="AJ16">
            <v>14.658615169999999</v>
          </cell>
          <cell r="AK16">
            <v>17.482341389999998</v>
          </cell>
          <cell r="AL16">
            <v>22.104109810000001</v>
          </cell>
          <cell r="AM16">
            <v>28.981049779999999</v>
          </cell>
          <cell r="AN16">
            <v>32.603800049999997</v>
          </cell>
          <cell r="AO16">
            <v>33.707577010000001</v>
          </cell>
          <cell r="AP16">
            <v>41.943020390000001</v>
          </cell>
          <cell r="AQ16">
            <v>45.8421223</v>
          </cell>
          <cell r="AR16">
            <v>45.216065579999999</v>
          </cell>
          <cell r="AS16">
            <v>50.03043014</v>
          </cell>
          <cell r="AT16">
            <v>54.121132920000001</v>
          </cell>
          <cell r="AU16">
            <v>61.293303299999998</v>
          </cell>
          <cell r="AV16">
            <v>62.976061909999999</v>
          </cell>
          <cell r="AW16">
            <v>68.273647819999994</v>
          </cell>
          <cell r="AX16">
            <v>84.937163609999999</v>
          </cell>
          <cell r="AY16">
            <v>93.902651160000005</v>
          </cell>
          <cell r="AZ16">
            <v>100</v>
          </cell>
          <cell r="BA16">
            <v>109.5921661</v>
          </cell>
          <cell r="BB16">
            <v>129.495249</v>
          </cell>
          <cell r="BC16">
            <v>139.7745276</v>
          </cell>
          <cell r="BD16">
            <v>145.93208799999999</v>
          </cell>
          <cell r="BE16">
            <v>154.02356829999999</v>
          </cell>
          <cell r="BF16">
            <v>162.58372009999999</v>
          </cell>
          <cell r="BG16">
            <v>188.6825292</v>
          </cell>
          <cell r="BH16">
            <v>183.3716857</v>
          </cell>
          <cell r="BI16">
            <v>182.11233999999999</v>
          </cell>
        </row>
        <row r="17">
          <cell r="A17" t="str">
            <v>Belgium</v>
          </cell>
          <cell r="B17">
            <v>15.596081249999999</v>
          </cell>
          <cell r="C17">
            <v>15.750899840000001</v>
          </cell>
          <cell r="D17">
            <v>15.97213809</v>
          </cell>
          <cell r="E17">
            <v>16.315220159999999</v>
          </cell>
          <cell r="F17">
            <v>16.995362629999999</v>
          </cell>
          <cell r="G17">
            <v>17.686258339999998</v>
          </cell>
          <cell r="H17">
            <v>18.42454425</v>
          </cell>
          <cell r="I17">
            <v>18.927590070000001</v>
          </cell>
          <cell r="J17">
            <v>19.438909420000002</v>
          </cell>
          <cell r="K17">
            <v>20.168644579999999</v>
          </cell>
          <cell r="L17">
            <v>20.956930490000001</v>
          </cell>
          <cell r="M17">
            <v>21.867221700000002</v>
          </cell>
          <cell r="N17">
            <v>23.058642249999998</v>
          </cell>
          <cell r="O17">
            <v>24.662435410000001</v>
          </cell>
          <cell r="P17">
            <v>27.78911128</v>
          </cell>
          <cell r="Q17">
            <v>31.337280199999999</v>
          </cell>
          <cell r="R17">
            <v>34.179135860000002</v>
          </cell>
          <cell r="S17">
            <v>36.604487550000002</v>
          </cell>
          <cell r="T17">
            <v>38.240925320000002</v>
          </cell>
          <cell r="U17">
            <v>39.949944379999998</v>
          </cell>
          <cell r="V17">
            <v>42.606091650000003</v>
          </cell>
          <cell r="W17">
            <v>45.855865569999999</v>
          </cell>
          <cell r="X17">
            <v>49.857500180000002</v>
          </cell>
          <cell r="Y17">
            <v>53.677387320000001</v>
          </cell>
          <cell r="Z17">
            <v>57.081486400000003</v>
          </cell>
          <cell r="AA17">
            <v>59.860632129999999</v>
          </cell>
          <cell r="AB17">
            <v>60.635449110000003</v>
          </cell>
          <cell r="AC17">
            <v>61.577349640000001</v>
          </cell>
          <cell r="AD17">
            <v>62.292222600000002</v>
          </cell>
          <cell r="AE17">
            <v>64.227673510000002</v>
          </cell>
          <cell r="AF17">
            <v>66.442444199999997</v>
          </cell>
          <cell r="AG17">
            <v>68.578775210000003</v>
          </cell>
          <cell r="AH17">
            <v>70.243837470000003</v>
          </cell>
          <cell r="AI17">
            <v>72.178652299999996</v>
          </cell>
          <cell r="AJ17">
            <v>73.894729240000004</v>
          </cell>
          <cell r="AK17">
            <v>74.979479470000001</v>
          </cell>
          <cell r="AL17">
            <v>76.536819059999999</v>
          </cell>
          <cell r="AM17">
            <v>77.782961310000005</v>
          </cell>
          <cell r="AN17">
            <v>78.521316299999995</v>
          </cell>
          <cell r="AO17">
            <v>79.401421089999999</v>
          </cell>
          <cell r="AP17">
            <v>81.421804350000002</v>
          </cell>
          <cell r="AQ17">
            <v>83.432318949999996</v>
          </cell>
          <cell r="AR17">
            <v>84.804959449999998</v>
          </cell>
          <cell r="AS17">
            <v>86.152479720000002</v>
          </cell>
          <cell r="AT17">
            <v>87.959341129999999</v>
          </cell>
          <cell r="AU17">
            <v>90.405870949999994</v>
          </cell>
          <cell r="AV17">
            <v>92.025227880000003</v>
          </cell>
          <cell r="AW17">
            <v>93.702899590000001</v>
          </cell>
          <cell r="AX17">
            <v>97.909638990000005</v>
          </cell>
          <cell r="AY17">
            <v>97.857604249999994</v>
          </cell>
          <cell r="AZ17">
            <v>100</v>
          </cell>
          <cell r="BA17">
            <v>103.5320821</v>
          </cell>
          <cell r="BB17">
            <v>106.47204480000001</v>
          </cell>
          <cell r="BC17">
            <v>107.65718080000001</v>
          </cell>
          <cell r="BD17">
            <v>108.0232183</v>
          </cell>
          <cell r="BE17">
            <v>108.6296921</v>
          </cell>
          <cell r="BF17">
            <v>110.7738822</v>
          </cell>
          <cell r="BG17">
            <v>113.1289026</v>
          </cell>
          <cell r="BH17">
            <v>115.4516256</v>
          </cell>
          <cell r="BI17">
            <v>117.1104572</v>
          </cell>
        </row>
        <row r="18">
          <cell r="A18" t="str">
            <v>Benin</v>
          </cell>
          <cell r="AH18">
            <v>38.903511090000002</v>
          </cell>
          <cell r="AI18">
            <v>39.074919649999998</v>
          </cell>
          <cell r="AJ18">
            <v>54.130824650000001</v>
          </cell>
          <cell r="AK18">
            <v>61.959521260000002</v>
          </cell>
          <cell r="AL18">
            <v>65.004360669999997</v>
          </cell>
          <cell r="AM18">
            <v>67.25760416</v>
          </cell>
          <cell r="AN18">
            <v>71.127145709999994</v>
          </cell>
          <cell r="AO18">
            <v>71.359534379999999</v>
          </cell>
          <cell r="AP18">
            <v>74.331947580000005</v>
          </cell>
          <cell r="AQ18">
            <v>77.293552009999999</v>
          </cell>
          <cell r="AR18">
            <v>79.217514010000002</v>
          </cell>
          <cell r="AS18">
            <v>80.395670510000002</v>
          </cell>
          <cell r="AT18">
            <v>81.098240910000001</v>
          </cell>
          <cell r="AU18">
            <v>85.448772950000006</v>
          </cell>
          <cell r="AV18">
            <v>88.68059676</v>
          </cell>
          <cell r="AW18">
            <v>89.831731329999997</v>
          </cell>
          <cell r="AX18">
            <v>96.970927399999994</v>
          </cell>
          <cell r="AY18">
            <v>97.839857069999994</v>
          </cell>
          <cell r="AZ18">
            <v>100</v>
          </cell>
          <cell r="BA18">
            <v>102.7042391</v>
          </cell>
          <cell r="BB18">
            <v>109.631314</v>
          </cell>
          <cell r="BC18">
            <v>110.1015105</v>
          </cell>
          <cell r="BD18">
            <v>109.4973201</v>
          </cell>
          <cell r="BE18">
            <v>109.7368848</v>
          </cell>
          <cell r="BF18">
            <v>108.8655189</v>
          </cell>
          <cell r="BG18">
            <v>110.791799</v>
          </cell>
          <cell r="BH18">
            <v>111.73220670000001</v>
          </cell>
          <cell r="BI18">
            <v>110.7090955</v>
          </cell>
        </row>
        <row r="19">
          <cell r="A19" t="str">
            <v>Burkina Faso</v>
          </cell>
          <cell r="B19">
            <v>10.71330051</v>
          </cell>
          <cell r="C19">
            <v>12.701918210000001</v>
          </cell>
          <cell r="D19">
            <v>12.914790869999999</v>
          </cell>
          <cell r="E19">
            <v>13.634687509999999</v>
          </cell>
          <cell r="F19">
            <v>13.88626429</v>
          </cell>
          <cell r="G19">
            <v>13.7848595</v>
          </cell>
          <cell r="H19">
            <v>14.110748190000001</v>
          </cell>
          <cell r="I19">
            <v>13.499223089999999</v>
          </cell>
          <cell r="J19">
            <v>13.460518970000001</v>
          </cell>
          <cell r="K19">
            <v>14.76020333</v>
          </cell>
          <cell r="L19">
            <v>15.021843179999999</v>
          </cell>
          <cell r="M19">
            <v>15.33147615</v>
          </cell>
          <cell r="N19">
            <v>14.88328243</v>
          </cell>
          <cell r="O19">
            <v>16.014990910000002</v>
          </cell>
          <cell r="P19">
            <v>17.411435569999998</v>
          </cell>
          <cell r="Q19">
            <v>20.677289250000001</v>
          </cell>
          <cell r="R19">
            <v>18.940248329999999</v>
          </cell>
          <cell r="S19">
            <v>24.619690940000002</v>
          </cell>
          <cell r="T19">
            <v>26.655527670000001</v>
          </cell>
          <cell r="U19">
            <v>30.652115139999999</v>
          </cell>
          <cell r="V19">
            <v>34.392481330000003</v>
          </cell>
          <cell r="W19">
            <v>36.991075969999997</v>
          </cell>
          <cell r="X19">
            <v>41.452112880000001</v>
          </cell>
          <cell r="Y19">
            <v>44.832019819999999</v>
          </cell>
          <cell r="Z19">
            <v>47.005008850000003</v>
          </cell>
          <cell r="AA19">
            <v>50.251201940000001</v>
          </cell>
          <cell r="AB19">
            <v>48.938769729999997</v>
          </cell>
          <cell r="AC19">
            <v>47.62633752</v>
          </cell>
          <cell r="AD19">
            <v>49.653131569999999</v>
          </cell>
          <cell r="AE19">
            <v>49.413903419999997</v>
          </cell>
          <cell r="AF19">
            <v>49.16470743</v>
          </cell>
          <cell r="AG19">
            <v>50.22794365</v>
          </cell>
          <cell r="AH19">
            <v>49.22783708</v>
          </cell>
          <cell r="AI19">
            <v>49.500291359999999</v>
          </cell>
          <cell r="AJ19">
            <v>61.963413449999997</v>
          </cell>
          <cell r="AK19">
            <v>66.585168409999994</v>
          </cell>
          <cell r="AL19">
            <v>70.645401730000003</v>
          </cell>
          <cell r="AM19">
            <v>72.283450029999997</v>
          </cell>
          <cell r="AN19">
            <v>75.958581659999993</v>
          </cell>
          <cell r="AO19">
            <v>75.143839560000004</v>
          </cell>
          <cell r="AP19">
            <v>74.915242849999998</v>
          </cell>
          <cell r="AQ19">
            <v>78.666573380000003</v>
          </cell>
          <cell r="AR19">
            <v>80.378117930000002</v>
          </cell>
          <cell r="AS19">
            <v>82.013463580000007</v>
          </cell>
          <cell r="AT19">
            <v>81.685222159999995</v>
          </cell>
          <cell r="AU19">
            <v>86.925361980000005</v>
          </cell>
          <cell r="AV19">
            <v>88.953425050000007</v>
          </cell>
          <cell r="AW19">
            <v>88.748274159999994</v>
          </cell>
          <cell r="AX19">
            <v>98.208660829999999</v>
          </cell>
          <cell r="AY19">
            <v>100.7701162</v>
          </cell>
          <cell r="AZ19">
            <v>100</v>
          </cell>
          <cell r="BA19">
            <v>102.7597672</v>
          </cell>
          <cell r="BB19">
            <v>106.68329180000001</v>
          </cell>
          <cell r="BC19">
            <v>107.25270159999999</v>
          </cell>
          <cell r="BD19">
            <v>106.97589360000001</v>
          </cell>
          <cell r="BE19">
            <v>107.7512966</v>
          </cell>
          <cell r="BF19">
            <v>108.2265245</v>
          </cell>
          <cell r="BG19">
            <v>109.83152269999999</v>
          </cell>
          <cell r="BH19">
            <v>111.9797647</v>
          </cell>
          <cell r="BI19">
            <v>108.3590229</v>
          </cell>
        </row>
        <row r="20">
          <cell r="A20" t="str">
            <v>Bangladesh</v>
          </cell>
          <cell r="AB20">
            <v>24.280002830000001</v>
          </cell>
          <cell r="AC20">
            <v>26.67757932</v>
          </cell>
          <cell r="AD20">
            <v>28.65512584</v>
          </cell>
          <cell r="AE20">
            <v>30.387465670000001</v>
          </cell>
          <cell r="AF20">
            <v>32.249220139999998</v>
          </cell>
          <cell r="AG20">
            <v>34.299420490000003</v>
          </cell>
          <cell r="AH20">
            <v>35.545887810000004</v>
          </cell>
          <cell r="AI20">
            <v>36.617531849999999</v>
          </cell>
          <cell r="AJ20">
            <v>38.563292320000002</v>
          </cell>
          <cell r="AK20">
            <v>42.534467579999998</v>
          </cell>
          <cell r="AL20">
            <v>43.54556676</v>
          </cell>
          <cell r="AM20">
            <v>45.855920810000001</v>
          </cell>
          <cell r="AN20">
            <v>49.708844390000003</v>
          </cell>
          <cell r="AO20">
            <v>52.744412349999998</v>
          </cell>
          <cell r="AP20">
            <v>53.909144120000001</v>
          </cell>
          <cell r="AQ20">
            <v>54.991194299999997</v>
          </cell>
          <cell r="AR20">
            <v>56.823811560000003</v>
          </cell>
          <cell r="AS20">
            <v>60.04498736</v>
          </cell>
          <cell r="AT20">
            <v>64.600922620000006</v>
          </cell>
          <cell r="AU20">
            <v>69.153102970000006</v>
          </cell>
          <cell r="AV20">
            <v>73.831490990000006</v>
          </cell>
          <cell r="AW20">
            <v>80.555313780000006</v>
          </cell>
          <cell r="AX20">
            <v>87.726303419999994</v>
          </cell>
          <cell r="AY20">
            <v>92.484115239999994</v>
          </cell>
          <cell r="AZ20">
            <v>100</v>
          </cell>
          <cell r="BA20">
            <v>111.39516519999999</v>
          </cell>
          <cell r="BB20">
            <v>118.32116430000001</v>
          </cell>
          <cell r="BC20">
            <v>127.2312288</v>
          </cell>
          <cell r="BD20">
            <v>136.12677690000001</v>
          </cell>
          <cell r="BE20">
            <v>144.55885090000001</v>
          </cell>
          <cell r="BF20">
            <v>152.52914029999999</v>
          </cell>
          <cell r="BG20">
            <v>161.22645890000001</v>
          </cell>
          <cell r="BH20">
            <v>170.1642434</v>
          </cell>
          <cell r="BI20">
            <v>179.67982169999999</v>
          </cell>
        </row>
        <row r="21">
          <cell r="A21" t="str">
            <v>Bulgaria</v>
          </cell>
          <cell r="AA21">
            <v>2.4834862999999999E-2</v>
          </cell>
          <cell r="AB21">
            <v>2.5505403999999999E-2</v>
          </cell>
          <cell r="AC21">
            <v>2.620078E-2</v>
          </cell>
          <cell r="AD21">
            <v>2.6821652000000001E-2</v>
          </cell>
          <cell r="AE21">
            <v>2.8535257000000001E-2</v>
          </cell>
          <cell r="AF21">
            <v>3.5326648000000002E-2</v>
          </cell>
          <cell r="AG21">
            <v>0.154889375</v>
          </cell>
          <cell r="AH21">
            <v>0.296300173</v>
          </cell>
          <cell r="AI21">
            <v>0.512240158</v>
          </cell>
          <cell r="AJ21">
            <v>1.004284419</v>
          </cell>
          <cell r="AK21">
            <v>1.627491445</v>
          </cell>
          <cell r="AL21">
            <v>3.606643794</v>
          </cell>
          <cell r="AM21">
            <v>41.778408089999999</v>
          </cell>
          <cell r="AN21">
            <v>49.579357860000002</v>
          </cell>
          <cell r="AO21">
            <v>50.855055970000002</v>
          </cell>
          <cell r="AP21">
            <v>56.10139684</v>
          </cell>
          <cell r="AQ21">
            <v>60.230986600000001</v>
          </cell>
          <cell r="AR21">
            <v>63.730493449999997</v>
          </cell>
          <cell r="AS21">
            <v>65.227294389999997</v>
          </cell>
          <cell r="AT21">
            <v>69.236901450000005</v>
          </cell>
          <cell r="AU21">
            <v>72.725636800000004</v>
          </cell>
          <cell r="AV21">
            <v>78.006677740000001</v>
          </cell>
          <cell r="AW21">
            <v>84.561215500000003</v>
          </cell>
          <cell r="AX21">
            <v>95.003442899999996</v>
          </cell>
          <cell r="AY21">
            <v>97.619079810000002</v>
          </cell>
          <cell r="AZ21">
            <v>100</v>
          </cell>
          <cell r="BA21">
            <v>104.2199035</v>
          </cell>
          <cell r="BB21">
            <v>107.2991517</v>
          </cell>
          <cell r="BC21">
            <v>108.2542145</v>
          </cell>
          <cell r="BD21">
            <v>106.71897079999999</v>
          </cell>
          <cell r="BE21">
            <v>106.60730719999999</v>
          </cell>
          <cell r="BF21">
            <v>105.75578230000001</v>
          </cell>
          <cell r="BG21">
            <v>107.9389572</v>
          </cell>
          <cell r="BH21">
            <v>110.97405860000001</v>
          </cell>
          <cell r="BI21">
            <v>114.4183932</v>
          </cell>
        </row>
        <row r="22">
          <cell r="A22" t="str">
            <v>Bahrain</v>
          </cell>
          <cell r="G22">
            <v>17.965654749999999</v>
          </cell>
          <cell r="H22">
            <v>18.349126569999999</v>
          </cell>
          <cell r="I22">
            <v>19.130450400000001</v>
          </cell>
          <cell r="J22">
            <v>19.75359211</v>
          </cell>
          <cell r="K22">
            <v>19.715244930000001</v>
          </cell>
          <cell r="L22">
            <v>20.036402580000001</v>
          </cell>
          <cell r="M22">
            <v>21.196404829999999</v>
          </cell>
          <cell r="N22">
            <v>22.274919319999999</v>
          </cell>
          <cell r="O22">
            <v>25.46732222</v>
          </cell>
          <cell r="P22">
            <v>31.679565700000001</v>
          </cell>
          <cell r="Q22">
            <v>36.798914490000001</v>
          </cell>
          <cell r="R22">
            <v>45.077112399999997</v>
          </cell>
          <cell r="S22">
            <v>53.06978969</v>
          </cell>
          <cell r="T22">
            <v>61.447141299999998</v>
          </cell>
          <cell r="U22">
            <v>62.802660289999999</v>
          </cell>
          <cell r="V22">
            <v>65.232824960000002</v>
          </cell>
          <cell r="W22">
            <v>72.633225940000003</v>
          </cell>
          <cell r="X22">
            <v>79.087206010000003</v>
          </cell>
          <cell r="Y22">
            <v>81.43799344</v>
          </cell>
          <cell r="Z22">
            <v>81.700548929999997</v>
          </cell>
          <cell r="AA22">
            <v>79.546947540000005</v>
          </cell>
          <cell r="AB22">
            <v>77.720475469999997</v>
          </cell>
          <cell r="AC22">
            <v>76.364251809999999</v>
          </cell>
          <cell r="AD22">
            <v>76.595968420000005</v>
          </cell>
          <cell r="AE22">
            <v>77.73410586</v>
          </cell>
          <cell r="AF22">
            <v>78.456516449999995</v>
          </cell>
          <cell r="AG22">
            <v>79.056253549999994</v>
          </cell>
          <cell r="AH22">
            <v>78.91994966</v>
          </cell>
          <cell r="AI22">
            <v>80.923616780000003</v>
          </cell>
          <cell r="AJ22">
            <v>81.584690620000003</v>
          </cell>
          <cell r="AK22">
            <v>83.790769010000005</v>
          </cell>
          <cell r="AL22">
            <v>83.411844209999998</v>
          </cell>
          <cell r="AM22">
            <v>85.440046019999997</v>
          </cell>
          <cell r="AN22">
            <v>85.12687932</v>
          </cell>
          <cell r="AO22">
            <v>84.030795859999998</v>
          </cell>
          <cell r="AP22">
            <v>83.438502310000004</v>
          </cell>
          <cell r="AQ22">
            <v>82.43092249</v>
          </cell>
          <cell r="AR22">
            <v>82.022444179999994</v>
          </cell>
          <cell r="AS22">
            <v>83.329574769999994</v>
          </cell>
          <cell r="AT22">
            <v>85.290270640000003</v>
          </cell>
          <cell r="AU22">
            <v>87.496053500000002</v>
          </cell>
          <cell r="AV22">
            <v>89.252510229999999</v>
          </cell>
          <cell r="AW22">
            <v>92.159166979999995</v>
          </cell>
          <cell r="AX22">
            <v>95.408702120000001</v>
          </cell>
          <cell r="AY22">
            <v>98.075864629999998</v>
          </cell>
          <cell r="AZ22">
            <v>100</v>
          </cell>
          <cell r="BA22">
            <v>99.598513010000005</v>
          </cell>
          <cell r="BB22">
            <v>102.34572489999999</v>
          </cell>
          <cell r="BC22">
            <v>105.7241636</v>
          </cell>
          <cell r="BD22">
            <v>108.5219331</v>
          </cell>
          <cell r="BE22">
            <v>110.5182156</v>
          </cell>
          <cell r="BF22">
            <v>113.6133829</v>
          </cell>
          <cell r="BG22">
            <v>115.1895911</v>
          </cell>
          <cell r="BH22">
            <v>117.5910781</v>
          </cell>
        </row>
        <row r="23">
          <cell r="A23" t="str">
            <v>Bahamas, The</v>
          </cell>
          <cell r="H23">
            <v>13.9623369</v>
          </cell>
          <cell r="I23">
            <v>14.721574779999999</v>
          </cell>
          <cell r="J23">
            <v>15.390086119999999</v>
          </cell>
          <cell r="K23">
            <v>16.76530945</v>
          </cell>
          <cell r="L23">
            <v>17.79672695</v>
          </cell>
          <cell r="M23">
            <v>18.61804089</v>
          </cell>
          <cell r="N23">
            <v>19.889804130000002</v>
          </cell>
          <cell r="O23">
            <v>20.9801143</v>
          </cell>
          <cell r="P23">
            <v>23.722602500000001</v>
          </cell>
          <cell r="Q23">
            <v>26.180177530000002</v>
          </cell>
          <cell r="R23">
            <v>27.294363100000002</v>
          </cell>
          <cell r="S23">
            <v>28.165019539999999</v>
          </cell>
          <cell r="T23">
            <v>29.8856404</v>
          </cell>
          <cell r="U23">
            <v>32.602661500000004</v>
          </cell>
          <cell r="V23">
            <v>36.546878419999999</v>
          </cell>
          <cell r="W23">
            <v>40.608880669999998</v>
          </cell>
          <cell r="X23">
            <v>43.050538770000003</v>
          </cell>
          <cell r="Y23">
            <v>44.772560319999997</v>
          </cell>
          <cell r="Z23">
            <v>46.548395040000003</v>
          </cell>
          <cell r="AA23">
            <v>48.691953120000001</v>
          </cell>
          <cell r="AB23">
            <v>51.337767479999997</v>
          </cell>
          <cell r="AC23">
            <v>54.293007590000002</v>
          </cell>
          <cell r="AD23">
            <v>56.68320937</v>
          </cell>
          <cell r="AE23">
            <v>59.737106969999999</v>
          </cell>
          <cell r="AF23">
            <v>62.526423129999998</v>
          </cell>
          <cell r="AG23">
            <v>66.974978800000002</v>
          </cell>
          <cell r="AH23">
            <v>70.818136269999997</v>
          </cell>
          <cell r="AI23">
            <v>72.746441649999994</v>
          </cell>
          <cell r="AJ23">
            <v>73.764407520000006</v>
          </cell>
          <cell r="AK23">
            <v>75.289114100000006</v>
          </cell>
          <cell r="AL23">
            <v>76.327454439999997</v>
          </cell>
          <cell r="AM23">
            <v>76.742790569999997</v>
          </cell>
          <cell r="AN23">
            <v>77.768544969999994</v>
          </cell>
          <cell r="AO23">
            <v>78.743955589999999</v>
          </cell>
          <cell r="AP23">
            <v>80.008842920000006</v>
          </cell>
          <cell r="AQ23">
            <v>81.645015569999998</v>
          </cell>
          <cell r="AR23">
            <v>83.419633610000005</v>
          </cell>
          <cell r="AS23">
            <v>85.943115280000001</v>
          </cell>
          <cell r="AT23">
            <v>86.787002790000003</v>
          </cell>
          <cell r="AU23">
            <v>88.168310090000006</v>
          </cell>
          <cell r="AV23">
            <v>90.275379540000003</v>
          </cell>
          <cell r="AW23">
            <v>92.525563739999996</v>
          </cell>
          <cell r="AX23">
            <v>96.679554400000001</v>
          </cell>
          <cell r="AY23">
            <v>98.673797149999999</v>
          </cell>
          <cell r="AZ23">
            <v>100</v>
          </cell>
          <cell r="BA23">
            <v>103.1987814</v>
          </cell>
          <cell r="BB23">
            <v>105.2352727</v>
          </cell>
          <cell r="BC23">
            <v>106.32411089999999</v>
          </cell>
          <cell r="BD23">
            <v>157.12147820000001</v>
          </cell>
          <cell r="BE23">
            <v>109.60297780000001</v>
          </cell>
          <cell r="BF23">
            <v>109.2412459</v>
          </cell>
          <cell r="BG23">
            <v>110.879784</v>
          </cell>
          <cell r="BH23">
            <v>113.3939999</v>
          </cell>
          <cell r="BI23">
            <v>116.21891119999999</v>
          </cell>
        </row>
        <row r="24">
          <cell r="A24" t="str">
            <v>Bosnia and Herzegovina</v>
          </cell>
          <cell r="AU24">
            <v>85.049701209999995</v>
          </cell>
          <cell r="AV24">
            <v>90.259476919999997</v>
          </cell>
          <cell r="AW24">
            <v>91.614070479999995</v>
          </cell>
          <cell r="AX24">
            <v>98.418286989999999</v>
          </cell>
          <cell r="AY24">
            <v>98.042856380000003</v>
          </cell>
          <cell r="AZ24">
            <v>100</v>
          </cell>
          <cell r="BA24">
            <v>103.67125</v>
          </cell>
          <cell r="BB24">
            <v>105.7992833</v>
          </cell>
          <cell r="BC24">
            <v>105.7008417</v>
          </cell>
          <cell r="BD24">
            <v>104.7525</v>
          </cell>
          <cell r="BE24">
            <v>103.66724000000001</v>
          </cell>
          <cell r="BF24">
            <v>102.0250472</v>
          </cell>
          <cell r="BG24">
            <v>102.85158610000001</v>
          </cell>
          <cell r="BH24">
            <v>104.3091043</v>
          </cell>
          <cell r="BI24">
            <v>104.8961374</v>
          </cell>
        </row>
        <row r="25">
          <cell r="A25" t="str">
            <v>Belarus</v>
          </cell>
        </row>
        <row r="26">
          <cell r="A26" t="str">
            <v>Belize</v>
          </cell>
        </row>
        <row r="27">
          <cell r="A27" t="str">
            <v>Bermuda</v>
          </cell>
        </row>
        <row r="28">
          <cell r="A28" t="str">
            <v>Bolivia</v>
          </cell>
          <cell r="B28">
            <v>2.2399999999999999E-5</v>
          </cell>
          <cell r="C28">
            <v>2.41E-5</v>
          </cell>
          <cell r="D28">
            <v>2.55E-5</v>
          </cell>
          <cell r="E28">
            <v>2.5400000000000001E-5</v>
          </cell>
          <cell r="F28">
            <v>2.7900000000000001E-5</v>
          </cell>
          <cell r="G28">
            <v>2.87E-5</v>
          </cell>
          <cell r="H28">
            <v>3.0700000000000001E-5</v>
          </cell>
          <cell r="I28">
            <v>3.4199999999999998E-5</v>
          </cell>
          <cell r="J28">
            <v>3.6100000000000003E-5</v>
          </cell>
          <cell r="K28">
            <v>3.6900000000000002E-5</v>
          </cell>
          <cell r="L28">
            <v>3.8300000000000003E-5</v>
          </cell>
          <cell r="M28">
            <v>3.9700000000000003E-5</v>
          </cell>
          <cell r="N28">
            <v>4.2299999999999998E-5</v>
          </cell>
          <cell r="O28">
            <v>5.5600000000000003E-5</v>
          </cell>
          <cell r="P28">
            <v>9.0600000000000007E-5</v>
          </cell>
          <cell r="Q28">
            <v>9.7800000000000006E-5</v>
          </cell>
          <cell r="R28">
            <v>1.0220799999999999E-4</v>
          </cell>
          <cell r="S28">
            <v>1.10494E-4</v>
          </cell>
          <cell r="T28">
            <v>1.2193699999999999E-4</v>
          </cell>
          <cell r="U28">
            <v>1.4598200000000001E-4</v>
          </cell>
          <cell r="V28">
            <v>2.14947E-4</v>
          </cell>
          <cell r="W28">
            <v>2.8401700000000002E-4</v>
          </cell>
          <cell r="X28">
            <v>6.3487899999999998E-4</v>
          </cell>
          <cell r="Y28">
            <v>2.3845189999999999E-3</v>
          </cell>
          <cell r="Z28">
            <v>3.2938553000000002E-2</v>
          </cell>
          <cell r="AA28">
            <v>3.903099879</v>
          </cell>
          <cell r="AB28">
            <v>14.688768700000001</v>
          </cell>
          <cell r="AC28">
            <v>16.830199990000001</v>
          </cell>
          <cell r="AD28">
            <v>19.523383920000001</v>
          </cell>
          <cell r="AE28">
            <v>22.485758350000001</v>
          </cell>
          <cell r="AF28">
            <v>26.33504464</v>
          </cell>
          <cell r="AG28">
            <v>31.983140049999999</v>
          </cell>
          <cell r="AH28">
            <v>35.840410239999997</v>
          </cell>
          <cell r="AI28">
            <v>38.896836319999998</v>
          </cell>
          <cell r="AJ28">
            <v>41.959590419999998</v>
          </cell>
          <cell r="AK28">
            <v>46.236618219999997</v>
          </cell>
          <cell r="AL28">
            <v>51.981743029999997</v>
          </cell>
          <cell r="AM28">
            <v>54.429274479999997</v>
          </cell>
          <cell r="AN28">
            <v>58.605757330000003</v>
          </cell>
          <cell r="AO28">
            <v>59.871358200000003</v>
          </cell>
          <cell r="AP28">
            <v>62.630368079999997</v>
          </cell>
          <cell r="AQ28">
            <v>63.62597409</v>
          </cell>
          <cell r="AR28">
            <v>64.216587829999995</v>
          </cell>
          <cell r="AS28">
            <v>66.35967196</v>
          </cell>
          <cell r="AT28">
            <v>69.304303300000001</v>
          </cell>
          <cell r="AU28">
            <v>73.042044520000005</v>
          </cell>
          <cell r="AV28">
            <v>76.169994149999994</v>
          </cell>
          <cell r="AW28">
            <v>82.801056189999997</v>
          </cell>
          <cell r="AX28">
            <v>94.398843450000001</v>
          </cell>
          <cell r="AY28">
            <v>97.557857510000005</v>
          </cell>
          <cell r="AZ28">
            <v>100</v>
          </cell>
          <cell r="BA28">
            <v>109.8844642</v>
          </cell>
          <cell r="BB28">
            <v>114.8464103</v>
          </cell>
          <cell r="BC28">
            <v>121.43446</v>
          </cell>
          <cell r="BD28">
            <v>128.43710050000001</v>
          </cell>
          <cell r="BE28">
            <v>133.65114639999999</v>
          </cell>
          <cell r="BF28">
            <v>138.49361390000001</v>
          </cell>
          <cell r="BG28">
            <v>142.4029535</v>
          </cell>
          <cell r="BH28">
            <v>145.6384339</v>
          </cell>
          <cell r="BI28">
            <v>148.31751850000001</v>
          </cell>
        </row>
        <row r="29">
          <cell r="A29" t="str">
            <v>Brazil</v>
          </cell>
          <cell r="V29">
            <v>3.5700000000000001E-10</v>
          </cell>
          <cell r="W29">
            <v>7.2099999999999999E-10</v>
          </cell>
          <cell r="X29">
            <v>1.45E-9</v>
          </cell>
          <cell r="Y29">
            <v>3.3999999999999998E-9</v>
          </cell>
          <cell r="Z29">
            <v>9.9200000000000005E-9</v>
          </cell>
          <cell r="AA29">
            <v>3.2299999999999998E-8</v>
          </cell>
          <cell r="AB29">
            <v>7.9899999999999994E-8</v>
          </cell>
          <cell r="AC29">
            <v>2.6199999999999999E-7</v>
          </cell>
          <cell r="AD29">
            <v>1.9099999999999999E-6</v>
          </cell>
          <cell r="AE29">
            <v>2.9300000000000001E-5</v>
          </cell>
          <cell r="AF29">
            <v>8.9270400000000002E-4</v>
          </cell>
          <cell r="AG29">
            <v>4.7562070000000001E-3</v>
          </cell>
          <cell r="AH29">
            <v>5.0033488000000001E-2</v>
          </cell>
          <cell r="AI29">
            <v>1.014369318</v>
          </cell>
          <cell r="AJ29">
            <v>22.071544289999999</v>
          </cell>
          <cell r="AK29">
            <v>36.640315940000001</v>
          </cell>
          <cell r="AL29">
            <v>42.413974400000001</v>
          </cell>
          <cell r="AM29">
            <v>45.35186848</v>
          </cell>
          <cell r="AN29">
            <v>46.800895269999998</v>
          </cell>
          <cell r="AO29">
            <v>49.074692200000001</v>
          </cell>
          <cell r="AP29">
            <v>52.531582739999998</v>
          </cell>
          <cell r="AQ29">
            <v>56.124931599999996</v>
          </cell>
          <cell r="AR29">
            <v>60.867580580000002</v>
          </cell>
          <cell r="AS29">
            <v>69.824196200000003</v>
          </cell>
          <cell r="AT29">
            <v>74.430627670000007</v>
          </cell>
          <cell r="AU29">
            <v>79.543667330000005</v>
          </cell>
          <cell r="AV29">
            <v>82.871430849999996</v>
          </cell>
          <cell r="AW29">
            <v>85.889005870000005</v>
          </cell>
          <cell r="AX29">
            <v>90.766293730000001</v>
          </cell>
          <cell r="AY29">
            <v>95.202981750000006</v>
          </cell>
          <cell r="AZ29">
            <v>100</v>
          </cell>
          <cell r="BA29">
            <v>106.63644960000001</v>
          </cell>
          <cell r="BB29">
            <v>112.3985493</v>
          </cell>
          <cell r="BC29">
            <v>119.3721044</v>
          </cell>
          <cell r="BD29">
            <v>126.9272129</v>
          </cell>
          <cell r="BE29">
            <v>138.38861460000001</v>
          </cell>
          <cell r="BF29">
            <v>150.48259419999999</v>
          </cell>
          <cell r="BG29">
            <v>155.6687862</v>
          </cell>
          <cell r="BH29">
            <v>161.3738142</v>
          </cell>
          <cell r="BI29">
            <v>167.39786029999999</v>
          </cell>
        </row>
        <row r="30">
          <cell r="A30" t="str">
            <v>Barbados</v>
          </cell>
          <cell r="H30">
            <v>6.1383620900000002</v>
          </cell>
          <cell r="I30">
            <v>6.3614838889999996</v>
          </cell>
          <cell r="J30">
            <v>6.8378790800000004</v>
          </cell>
          <cell r="K30">
            <v>7.2368851789999997</v>
          </cell>
          <cell r="L30">
            <v>7.7640355540000003</v>
          </cell>
          <cell r="M30">
            <v>8.3439512199999992</v>
          </cell>
          <cell r="N30">
            <v>9.3349336219999994</v>
          </cell>
          <cell r="O30">
            <v>10.908344319999999</v>
          </cell>
          <cell r="P30">
            <v>15.154191340000001</v>
          </cell>
          <cell r="Q30">
            <v>18.229653970000001</v>
          </cell>
          <cell r="R30">
            <v>19.138724539999998</v>
          </cell>
          <cell r="S30">
            <v>20.737261570000001</v>
          </cell>
          <cell r="T30">
            <v>22.703648050000002</v>
          </cell>
          <cell r="U30">
            <v>25.693681160000001</v>
          </cell>
          <cell r="V30">
            <v>29.401412879999999</v>
          </cell>
          <cell r="W30">
            <v>33.684482289999998</v>
          </cell>
          <cell r="X30">
            <v>37.164920119999998</v>
          </cell>
          <cell r="Y30">
            <v>39.108756479999997</v>
          </cell>
          <cell r="Z30">
            <v>40.941313540000003</v>
          </cell>
          <cell r="AA30">
            <v>42.54420906</v>
          </cell>
          <cell r="AB30">
            <v>43.110076159999998</v>
          </cell>
          <cell r="AC30">
            <v>44.537765960000002</v>
          </cell>
          <cell r="AD30">
            <v>46.701793289999998</v>
          </cell>
          <cell r="AE30">
            <v>49.592687570000002</v>
          </cell>
          <cell r="AF30">
            <v>51.117450810000001</v>
          </cell>
          <cell r="AG30">
            <v>54.316138899999999</v>
          </cell>
          <cell r="AH30">
            <v>57.626106309999997</v>
          </cell>
          <cell r="AI30">
            <v>58.267738039999998</v>
          </cell>
          <cell r="AJ30">
            <v>58.312723290000001</v>
          </cell>
          <cell r="AK30">
            <v>59.408339359999999</v>
          </cell>
          <cell r="AL30">
            <v>60.825912770000002</v>
          </cell>
          <cell r="AM30">
            <v>65.515918369999994</v>
          </cell>
          <cell r="AN30">
            <v>64.684595650000006</v>
          </cell>
          <cell r="AO30">
            <v>65.693715710000006</v>
          </cell>
          <cell r="AP30">
            <v>67.293891799999997</v>
          </cell>
          <cell r="AQ30">
            <v>69.028617229999995</v>
          </cell>
          <cell r="AR30">
            <v>69.115075200000007</v>
          </cell>
          <cell r="AS30">
            <v>70.234347670000005</v>
          </cell>
          <cell r="AT30">
            <v>71.213711090000004</v>
          </cell>
          <cell r="AU30">
            <v>75.545062380000005</v>
          </cell>
          <cell r="AV30">
            <v>81.065640669999993</v>
          </cell>
          <cell r="AW30">
            <v>84.336014919999997</v>
          </cell>
          <cell r="AX30">
            <v>91.174070189999995</v>
          </cell>
          <cell r="AY30">
            <v>94.496327390000005</v>
          </cell>
          <cell r="AZ30">
            <v>100</v>
          </cell>
          <cell r="BA30">
            <v>109.43220239999999</v>
          </cell>
          <cell r="BB30">
            <v>114.39314450000001</v>
          </cell>
          <cell r="BC30">
            <v>116.4683555</v>
          </cell>
          <cell r="BD30">
            <v>118.5292668</v>
          </cell>
          <cell r="BE30">
            <v>117.210285</v>
          </cell>
          <cell r="BF30">
            <v>118.7128367</v>
          </cell>
          <cell r="BG30">
            <v>124.245074</v>
          </cell>
          <cell r="BH30">
            <v>128.80960709999999</v>
          </cell>
          <cell r="BI30">
            <v>134.09117409999999</v>
          </cell>
        </row>
        <row r="31">
          <cell r="A31" t="str">
            <v>Brunei Darussalam</v>
          </cell>
          <cell r="S31">
            <v>49.397918500000003</v>
          </cell>
          <cell r="V31">
            <v>58.388339670000001</v>
          </cell>
          <cell r="W31">
            <v>63.723314860000002</v>
          </cell>
          <cell r="X31">
            <v>67.773944180000001</v>
          </cell>
          <cell r="Y31">
            <v>68.564310879999994</v>
          </cell>
          <cell r="Z31">
            <v>70.671955400000002</v>
          </cell>
          <cell r="AA31">
            <v>72.335018660000003</v>
          </cell>
          <cell r="AB31">
            <v>73.623481029999994</v>
          </cell>
          <cell r="AC31">
            <v>74.541459020000005</v>
          </cell>
          <cell r="AD31">
            <v>75.430621549999998</v>
          </cell>
          <cell r="AE31">
            <v>76.414463429999998</v>
          </cell>
          <cell r="AF31">
            <v>78.048711229999995</v>
          </cell>
          <cell r="AG31">
            <v>79.297490609999997</v>
          </cell>
          <cell r="AH31">
            <v>80.31212386</v>
          </cell>
          <cell r="AI31">
            <v>83.726754970000002</v>
          </cell>
          <cell r="AJ31">
            <v>85.788541760000001</v>
          </cell>
          <cell r="AK31">
            <v>90.907236400000002</v>
          </cell>
          <cell r="AL31">
            <v>92.721868939999993</v>
          </cell>
          <cell r="AM31">
            <v>94.308859400000003</v>
          </cell>
          <cell r="AN31">
            <v>93.892599610000005</v>
          </cell>
          <cell r="AO31">
            <v>93.502356050000003</v>
          </cell>
          <cell r="AP31">
            <v>94.959265329999994</v>
          </cell>
          <cell r="AQ31">
            <v>95.525118489999997</v>
          </cell>
          <cell r="AR31">
            <v>93.313738330000007</v>
          </cell>
          <cell r="AS31">
            <v>93.593679550000004</v>
          </cell>
          <cell r="AT31">
            <v>94.355741750000007</v>
          </cell>
          <cell r="AU31">
            <v>95.529939619999993</v>
          </cell>
          <cell r="AV31">
            <v>95.682680599999998</v>
          </cell>
          <cell r="AW31">
            <v>96.608672819999995</v>
          </cell>
          <cell r="AX31">
            <v>98.622944559999993</v>
          </cell>
          <cell r="AY31">
            <v>99.644399890000003</v>
          </cell>
          <cell r="AZ31">
            <v>100</v>
          </cell>
          <cell r="BA31">
            <v>100.1379116</v>
          </cell>
          <cell r="BB31">
            <v>100.249832</v>
          </cell>
          <cell r="BC31">
            <v>100.6400094</v>
          </cell>
          <cell r="BD31">
            <v>100.4315751</v>
          </cell>
          <cell r="BE31">
            <v>99.941120119999994</v>
          </cell>
          <cell r="BF31">
            <v>99.662590949999995</v>
          </cell>
          <cell r="BG31">
            <v>98.406338360000007</v>
          </cell>
          <cell r="BH31">
            <v>99.415054299999994</v>
          </cell>
          <cell r="BI31">
            <v>99.026816569999994</v>
          </cell>
        </row>
        <row r="32">
          <cell r="A32" t="str">
            <v>Bhutan</v>
          </cell>
          <cell r="V32">
            <v>13.941786629999999</v>
          </cell>
          <cell r="W32">
            <v>15.32664413</v>
          </cell>
          <cell r="X32">
            <v>16.844661009999999</v>
          </cell>
          <cell r="Y32">
            <v>19.880694779999999</v>
          </cell>
          <cell r="Z32">
            <v>21.27886822</v>
          </cell>
          <cell r="AA32">
            <v>21.678346350000002</v>
          </cell>
          <cell r="AB32">
            <v>23.835528230000001</v>
          </cell>
          <cell r="AC32">
            <v>25.353545109999999</v>
          </cell>
          <cell r="AD32">
            <v>27.910205130000001</v>
          </cell>
          <cell r="AE32">
            <v>30.360337640000001</v>
          </cell>
          <cell r="AF32">
            <v>33.3963714</v>
          </cell>
          <cell r="AG32">
            <v>37.497680170000002</v>
          </cell>
          <cell r="AH32">
            <v>43.489852069999998</v>
          </cell>
          <cell r="AI32">
            <v>48.363485220000001</v>
          </cell>
          <cell r="AJ32">
            <v>51.745733360000003</v>
          </cell>
          <cell r="AK32">
            <v>56.65931432</v>
          </cell>
          <cell r="AL32">
            <v>61.639474960000001</v>
          </cell>
          <cell r="AM32">
            <v>65.654230139999996</v>
          </cell>
          <cell r="AN32">
            <v>72.598491580000001</v>
          </cell>
          <cell r="AO32">
            <v>77.518730500000004</v>
          </cell>
          <cell r="AP32">
            <v>80.628001920000003</v>
          </cell>
          <cell r="AQ32">
            <v>83.377743030000005</v>
          </cell>
          <cell r="AR32">
            <v>85.448371320000007</v>
          </cell>
          <cell r="AS32">
            <v>86.786623050000003</v>
          </cell>
          <cell r="AT32">
            <v>71.070754480000005</v>
          </cell>
          <cell r="AU32">
            <v>74.845686880000002</v>
          </cell>
          <cell r="AV32">
            <v>78.588311309999995</v>
          </cell>
          <cell r="AW32">
            <v>82.640412179999998</v>
          </cell>
          <cell r="AX32">
            <v>89.522011939999999</v>
          </cell>
          <cell r="AY32">
            <v>93.426176269999999</v>
          </cell>
          <cell r="AZ32">
            <v>100</v>
          </cell>
          <cell r="BA32">
            <v>108.8489857</v>
          </cell>
          <cell r="BB32">
            <v>120.7349215</v>
          </cell>
          <cell r="BC32">
            <v>129.19441499999999</v>
          </cell>
          <cell r="BD32">
            <v>139.88016379999999</v>
          </cell>
          <cell r="BE32">
            <v>146.24211500000001</v>
          </cell>
          <cell r="BF32">
            <v>150.95094570000001</v>
          </cell>
          <cell r="BG32">
            <v>158.4306914</v>
          </cell>
          <cell r="BH32">
            <v>162.74628619999999</v>
          </cell>
          <cell r="BI32">
            <v>167.18245870000001</v>
          </cell>
        </row>
        <row r="33">
          <cell r="A33" t="str">
            <v>Botswana</v>
          </cell>
          <cell r="P33">
            <v>3.0385770590000001</v>
          </cell>
          <cell r="Q33">
            <v>3.402439218</v>
          </cell>
          <cell r="R33">
            <v>3.801627801</v>
          </cell>
          <cell r="S33">
            <v>4.3022536840000001</v>
          </cell>
          <cell r="T33">
            <v>4.6913490019999999</v>
          </cell>
          <cell r="U33">
            <v>5.2419365410000003</v>
          </cell>
          <cell r="V33">
            <v>5.9565396159999997</v>
          </cell>
          <cell r="W33">
            <v>6.9350815389999996</v>
          </cell>
          <cell r="X33">
            <v>7.707455886</v>
          </cell>
          <cell r="Y33">
            <v>8.5149771239999996</v>
          </cell>
          <cell r="Z33">
            <v>9.2453466500000001</v>
          </cell>
          <cell r="AA33">
            <v>9.993718243</v>
          </cell>
          <cell r="AB33">
            <v>10.993261520000001</v>
          </cell>
          <cell r="AC33">
            <v>12.07081374</v>
          </cell>
          <cell r="AD33">
            <v>13.07892942</v>
          </cell>
          <cell r="AE33">
            <v>14.59281743</v>
          </cell>
          <cell r="AF33">
            <v>16.255865419999999</v>
          </cell>
          <cell r="AG33">
            <v>18.168370599999999</v>
          </cell>
          <cell r="AH33">
            <v>21.105762339999998</v>
          </cell>
          <cell r="AI33">
            <v>24.130387630000001</v>
          </cell>
          <cell r="AJ33">
            <v>26.674435330000001</v>
          </cell>
          <cell r="AK33">
            <v>29.47859764</v>
          </cell>
          <cell r="AL33">
            <v>32.450882800000002</v>
          </cell>
          <cell r="AM33">
            <v>35.280577469999997</v>
          </cell>
          <cell r="AN33">
            <v>37.630757389999999</v>
          </cell>
          <cell r="AO33">
            <v>40.546876240000003</v>
          </cell>
          <cell r="AP33">
            <v>44.03450978</v>
          </cell>
          <cell r="AQ33">
            <v>46.922749860000003</v>
          </cell>
          <cell r="AR33">
            <v>50.691958929999998</v>
          </cell>
          <cell r="AS33">
            <v>55.350500609999997</v>
          </cell>
          <cell r="AT33">
            <v>59.194982340000003</v>
          </cell>
          <cell r="AU33">
            <v>64.291803680000001</v>
          </cell>
          <cell r="AV33">
            <v>71.720862260000004</v>
          </cell>
          <cell r="AW33">
            <v>76.799415420000003</v>
          </cell>
          <cell r="AX33">
            <v>86.554621850000004</v>
          </cell>
          <cell r="AY33">
            <v>93.502618440000006</v>
          </cell>
          <cell r="AZ33">
            <v>100</v>
          </cell>
          <cell r="BA33">
            <v>108.4598723</v>
          </cell>
          <cell r="BB33">
            <v>116.6343873</v>
          </cell>
          <cell r="BC33">
            <v>123.4978627</v>
          </cell>
          <cell r="BD33">
            <v>128.93455119999999</v>
          </cell>
          <cell r="BE33">
            <v>132.88256799999999</v>
          </cell>
          <cell r="BF33">
            <v>136.6231564</v>
          </cell>
          <cell r="BG33">
            <v>141.143034</v>
          </cell>
          <cell r="BH33">
            <v>145.71326740000001</v>
          </cell>
          <cell r="BI33">
            <v>149.7536988</v>
          </cell>
        </row>
        <row r="34">
          <cell r="A34" t="str">
            <v>Central African Republic</v>
          </cell>
        </row>
        <row r="35">
          <cell r="A35" t="str">
            <v>Canada</v>
          </cell>
          <cell r="B35">
            <v>13.34430452</v>
          </cell>
          <cell r="C35">
            <v>13.480251859999999</v>
          </cell>
          <cell r="D35">
            <v>13.623354320000001</v>
          </cell>
          <cell r="E35">
            <v>13.84516314</v>
          </cell>
          <cell r="F35">
            <v>14.10990269</v>
          </cell>
          <cell r="G35">
            <v>14.439038350000001</v>
          </cell>
          <cell r="H35">
            <v>14.989982830000001</v>
          </cell>
          <cell r="I35">
            <v>15.52661706</v>
          </cell>
          <cell r="J35">
            <v>16.156267889999999</v>
          </cell>
          <cell r="K35">
            <v>16.89324556</v>
          </cell>
          <cell r="L35">
            <v>17.45850029</v>
          </cell>
          <cell r="M35">
            <v>17.93073841</v>
          </cell>
          <cell r="N35">
            <v>18.825128790000001</v>
          </cell>
          <cell r="O35">
            <v>20.234688040000002</v>
          </cell>
          <cell r="P35">
            <v>22.459931310000002</v>
          </cell>
          <cell r="Q35">
            <v>24.856897539999999</v>
          </cell>
          <cell r="R35">
            <v>26.731539779999999</v>
          </cell>
          <cell r="S35">
            <v>28.863766460000001</v>
          </cell>
          <cell r="T35">
            <v>31.453921009999998</v>
          </cell>
          <cell r="U35">
            <v>34.330280479999999</v>
          </cell>
          <cell r="V35">
            <v>37.807670289999997</v>
          </cell>
          <cell r="W35">
            <v>42.52289639</v>
          </cell>
          <cell r="X35">
            <v>47.102175160000002</v>
          </cell>
          <cell r="Y35">
            <v>49.864052659999999</v>
          </cell>
          <cell r="Z35">
            <v>52.010589580000001</v>
          </cell>
          <cell r="AA35">
            <v>54.071265029999999</v>
          </cell>
          <cell r="AB35">
            <v>56.339439040000002</v>
          </cell>
          <cell r="AC35">
            <v>58.793646250000002</v>
          </cell>
          <cell r="AD35">
            <v>61.161991989999997</v>
          </cell>
          <cell r="AE35">
            <v>64.210074410000004</v>
          </cell>
          <cell r="AF35">
            <v>67.279622209999999</v>
          </cell>
          <cell r="AG35">
            <v>71.064682309999995</v>
          </cell>
          <cell r="AH35">
            <v>72.123640530000003</v>
          </cell>
          <cell r="AI35">
            <v>73.468803660000006</v>
          </cell>
          <cell r="AJ35">
            <v>73.590440760000007</v>
          </cell>
          <cell r="AK35">
            <v>75.171722950000003</v>
          </cell>
          <cell r="AL35">
            <v>76.352318260000004</v>
          </cell>
          <cell r="AM35">
            <v>77.590154549999994</v>
          </cell>
          <cell r="AN35">
            <v>78.362907840000005</v>
          </cell>
          <cell r="AO35">
            <v>79.722381220000003</v>
          </cell>
          <cell r="AP35">
            <v>81.890383510000007</v>
          </cell>
          <cell r="AQ35">
            <v>83.958214080000005</v>
          </cell>
          <cell r="AR35">
            <v>85.854321690000006</v>
          </cell>
          <cell r="AS35">
            <v>88.222667430000001</v>
          </cell>
          <cell r="AT35">
            <v>89.861190609999994</v>
          </cell>
          <cell r="AU35">
            <v>91.850314830000002</v>
          </cell>
          <cell r="AV35">
            <v>93.689181450000007</v>
          </cell>
          <cell r="AW35">
            <v>95.692615910000001</v>
          </cell>
          <cell r="AX35">
            <v>97.960789930000004</v>
          </cell>
          <cell r="AY35">
            <v>98.25414997</v>
          </cell>
          <cell r="AZ35">
            <v>100</v>
          </cell>
          <cell r="BA35">
            <v>102.9121351</v>
          </cell>
          <cell r="BB35">
            <v>104.47195189999999</v>
          </cell>
          <cell r="BC35">
            <v>105.45220380000001</v>
          </cell>
          <cell r="BD35">
            <v>107.4627934</v>
          </cell>
          <cell r="BE35">
            <v>108.67200920000001</v>
          </cell>
          <cell r="BF35">
            <v>110.22467090000001</v>
          </cell>
          <cell r="BG35">
            <v>111.98483109999999</v>
          </cell>
          <cell r="BH35">
            <v>114.5248998</v>
          </cell>
          <cell r="BI35">
            <v>116.75729819999999</v>
          </cell>
        </row>
        <row r="36">
          <cell r="A36" t="str">
            <v>Central Europe and the Baltics</v>
          </cell>
        </row>
        <row r="37">
          <cell r="A37" t="str">
            <v>Switzerland</v>
          </cell>
          <cell r="B37">
            <v>24.041188680000001</v>
          </cell>
          <cell r="C37">
            <v>24.48484234</v>
          </cell>
          <cell r="D37">
            <v>25.541607859999999</v>
          </cell>
          <cell r="E37">
            <v>26.420293319999999</v>
          </cell>
          <cell r="F37">
            <v>27.2341847</v>
          </cell>
          <cell r="G37">
            <v>28.164090739999999</v>
          </cell>
          <cell r="H37">
            <v>29.509203339999999</v>
          </cell>
          <cell r="I37">
            <v>30.69110379</v>
          </cell>
          <cell r="J37">
            <v>31.42640969</v>
          </cell>
          <cell r="K37">
            <v>32.208621170000001</v>
          </cell>
          <cell r="L37">
            <v>33.373281149999997</v>
          </cell>
          <cell r="M37">
            <v>35.566982350000004</v>
          </cell>
          <cell r="N37">
            <v>37.935743850000001</v>
          </cell>
          <cell r="O37">
            <v>41.256895399999998</v>
          </cell>
          <cell r="P37">
            <v>45.286627009999997</v>
          </cell>
          <cell r="Q37">
            <v>48.3192892</v>
          </cell>
          <cell r="R37">
            <v>49.148195659999999</v>
          </cell>
          <cell r="S37">
            <v>49.785155060000001</v>
          </cell>
          <cell r="T37">
            <v>50.297340519999999</v>
          </cell>
          <cell r="U37">
            <v>52.132007389999998</v>
          </cell>
          <cell r="V37">
            <v>54.229016710000003</v>
          </cell>
          <cell r="W37">
            <v>57.748646780000001</v>
          </cell>
          <cell r="X37">
            <v>61.014392030000003</v>
          </cell>
          <cell r="Y37">
            <v>62.814214499999999</v>
          </cell>
          <cell r="Z37">
            <v>64.655572989999996</v>
          </cell>
          <cell r="AA37">
            <v>66.876744000000002</v>
          </cell>
          <cell r="AB37">
            <v>67.378526140000005</v>
          </cell>
          <cell r="AC37">
            <v>68.348998199999997</v>
          </cell>
          <cell r="AD37">
            <v>69.628805290000003</v>
          </cell>
          <cell r="AE37">
            <v>71.825795389999996</v>
          </cell>
          <cell r="AF37">
            <v>75.707228319999999</v>
          </cell>
          <cell r="AG37">
            <v>80.143358430000006</v>
          </cell>
          <cell r="AH37">
            <v>83.378753149999994</v>
          </cell>
          <cell r="AI37">
            <v>86.124106560000001</v>
          </cell>
          <cell r="AJ37">
            <v>86.858005829999996</v>
          </cell>
          <cell r="AK37">
            <v>88.421275840000007</v>
          </cell>
          <cell r="AL37">
            <v>89.138954240000004</v>
          </cell>
          <cell r="AM37">
            <v>89.602668129999998</v>
          </cell>
          <cell r="AN37">
            <v>89.618750779999999</v>
          </cell>
          <cell r="AO37">
            <v>90.341478379999998</v>
          </cell>
          <cell r="AP37">
            <v>91.749467010000004</v>
          </cell>
          <cell r="AQ37">
            <v>92.656884969999993</v>
          </cell>
          <cell r="AR37">
            <v>93.252398600000006</v>
          </cell>
          <cell r="AS37">
            <v>93.847627639999999</v>
          </cell>
          <cell r="AT37">
            <v>94.601113929999997</v>
          </cell>
          <cell r="AU37">
            <v>95.709792770000007</v>
          </cell>
          <cell r="AV37">
            <v>96.723861999999997</v>
          </cell>
          <cell r="AW37">
            <v>97.432206280000003</v>
          </cell>
          <cell r="AX37">
            <v>99.795958409999997</v>
          </cell>
          <cell r="AY37">
            <v>99.31647083</v>
          </cell>
          <cell r="AZ37">
            <v>100</v>
          </cell>
          <cell r="BA37">
            <v>100.23133660000001</v>
          </cell>
          <cell r="BB37">
            <v>99.537188619999995</v>
          </cell>
          <cell r="BC37">
            <v>99.320885829999995</v>
          </cell>
          <cell r="BD37">
            <v>99.307746510000001</v>
          </cell>
          <cell r="BE37">
            <v>98.17176456</v>
          </cell>
          <cell r="BF37">
            <v>97.74510257</v>
          </cell>
          <cell r="BG37">
            <v>98.266862009999997</v>
          </cell>
          <cell r="BH37">
            <v>99.186947709999998</v>
          </cell>
          <cell r="BI37">
            <v>99.546913020000005</v>
          </cell>
        </row>
        <row r="38">
          <cell r="A38" t="str">
            <v>Channel Islands</v>
          </cell>
        </row>
        <row r="39">
          <cell r="A39" t="str">
            <v>Chile</v>
          </cell>
          <cell r="L39">
            <v>1.1247480000000001E-3</v>
          </cell>
          <cell r="M39">
            <v>1.3502849999999999E-3</v>
          </cell>
          <cell r="N39">
            <v>2.4007490000000002E-3</v>
          </cell>
          <cell r="O39">
            <v>1.0870856E-2</v>
          </cell>
          <cell r="P39">
            <v>6.5740253999999998E-2</v>
          </cell>
          <cell r="Q39">
            <v>0.312092174</v>
          </cell>
          <cell r="R39">
            <v>0.97349133499999996</v>
          </cell>
          <cell r="S39">
            <v>1.8686568480000001</v>
          </cell>
          <cell r="T39">
            <v>2.6177495159999999</v>
          </cell>
          <cell r="U39">
            <v>3.4917956349999999</v>
          </cell>
          <cell r="V39">
            <v>4.7187546759999996</v>
          </cell>
          <cell r="W39">
            <v>5.6477280150000002</v>
          </cell>
          <cell r="X39">
            <v>6.2091701779999999</v>
          </cell>
          <cell r="Y39">
            <v>7.9016157820000004</v>
          </cell>
          <cell r="Z39">
            <v>9.4708929259999994</v>
          </cell>
          <cell r="AA39">
            <v>12.37878843</v>
          </cell>
          <cell r="AB39">
            <v>14.789784989999999</v>
          </cell>
          <cell r="AC39">
            <v>17.730119330000001</v>
          </cell>
          <cell r="AD39">
            <v>20.333672329999999</v>
          </cell>
          <cell r="AE39">
            <v>23.796077189999998</v>
          </cell>
          <cell r="AF39">
            <v>29.991738340000001</v>
          </cell>
          <cell r="AG39">
            <v>36.525262310000002</v>
          </cell>
          <cell r="AH39">
            <v>42.159578590000002</v>
          </cell>
          <cell r="AI39">
            <v>47.525551489999998</v>
          </cell>
          <cell r="AJ39">
            <v>52.963957209999997</v>
          </cell>
          <cell r="AK39">
            <v>57.32428402</v>
          </cell>
          <cell r="AL39">
            <v>61.542845620000001</v>
          </cell>
          <cell r="AM39">
            <v>65.317800469999995</v>
          </cell>
          <cell r="AN39">
            <v>68.655703070000001</v>
          </cell>
          <cell r="AO39">
            <v>70.946660929999993</v>
          </cell>
          <cell r="AP39">
            <v>73.673334769999997</v>
          </cell>
          <cell r="AQ39">
            <v>76.302810149999999</v>
          </cell>
          <cell r="AR39">
            <v>78.202290910000002</v>
          </cell>
          <cell r="AS39">
            <v>80.399915070000006</v>
          </cell>
          <cell r="AT39">
            <v>81.247924100000006</v>
          </cell>
          <cell r="AU39">
            <v>83.728078909999994</v>
          </cell>
          <cell r="AV39">
            <v>86.568149860000005</v>
          </cell>
          <cell r="AW39">
            <v>90.383900240000003</v>
          </cell>
          <cell r="AX39">
            <v>98.262003870000001</v>
          </cell>
          <cell r="AY39">
            <v>98.608913139999999</v>
          </cell>
          <cell r="AZ39">
            <v>100</v>
          </cell>
          <cell r="BA39">
            <v>103.34121690000001</v>
          </cell>
          <cell r="BB39">
            <v>106.4491507</v>
          </cell>
          <cell r="BC39">
            <v>108.35411740000001</v>
          </cell>
          <cell r="BD39">
            <v>113.46699630000001</v>
          </cell>
          <cell r="BE39">
            <v>118.401419</v>
          </cell>
          <cell r="BF39">
            <v>122.884326</v>
          </cell>
          <cell r="BG39">
            <v>125.5665448</v>
          </cell>
          <cell r="BH39">
            <v>128.62395179999999</v>
          </cell>
          <cell r="BI39">
            <v>131.913567</v>
          </cell>
        </row>
        <row r="40">
          <cell r="A40" t="str">
            <v>China</v>
          </cell>
          <cell r="AB40">
            <v>26.048321040000001</v>
          </cell>
          <cell r="AC40">
            <v>27.932613740000001</v>
          </cell>
          <cell r="AD40">
            <v>33.187246180000002</v>
          </cell>
          <cell r="AE40">
            <v>39.242471100000003</v>
          </cell>
          <cell r="AF40">
            <v>40.440265170000004</v>
          </cell>
          <cell r="AG40">
            <v>41.878598279999999</v>
          </cell>
          <cell r="AH40">
            <v>44.539556599999997</v>
          </cell>
          <cell r="AI40">
            <v>51.046820840000002</v>
          </cell>
          <cell r="AJ40">
            <v>63.429240190000002</v>
          </cell>
          <cell r="AK40">
            <v>74.079787899999999</v>
          </cell>
          <cell r="AL40">
            <v>80.238154269999995</v>
          </cell>
          <cell r="AM40">
            <v>82.473965160000006</v>
          </cell>
          <cell r="AN40">
            <v>81.836291020000004</v>
          </cell>
          <cell r="AO40">
            <v>80.689376839999994</v>
          </cell>
          <cell r="AP40">
            <v>80.970019539999996</v>
          </cell>
          <cell r="AQ40">
            <v>81.552301209999996</v>
          </cell>
          <cell r="AR40">
            <v>80.955358349999997</v>
          </cell>
          <cell r="AS40">
            <v>81.868212560000003</v>
          </cell>
          <cell r="AT40">
            <v>84.999375020000002</v>
          </cell>
          <cell r="AU40">
            <v>86.509317659999994</v>
          </cell>
          <cell r="AV40">
            <v>87.936230980000005</v>
          </cell>
          <cell r="AW40">
            <v>92.171912849999998</v>
          </cell>
          <cell r="AX40">
            <v>97.633333989999997</v>
          </cell>
          <cell r="AY40">
            <v>96.922396039999995</v>
          </cell>
          <cell r="AZ40">
            <v>100</v>
          </cell>
          <cell r="BA40">
            <v>105.5538971</v>
          </cell>
          <cell r="BB40">
            <v>108.318909</v>
          </cell>
          <cell r="BC40">
            <v>111.1580007</v>
          </cell>
          <cell r="BD40">
            <v>113.29406109999999</v>
          </cell>
          <cell r="BE40">
            <v>114.9221246</v>
          </cell>
          <cell r="BF40">
            <v>117.220567</v>
          </cell>
          <cell r="BG40">
            <v>119.0880516</v>
          </cell>
          <cell r="BH40">
            <v>121.5588772</v>
          </cell>
          <cell r="BI40">
            <v>125.08315570000001</v>
          </cell>
        </row>
        <row r="41">
          <cell r="A41" t="str">
            <v>Cote d'Ivoire</v>
          </cell>
          <cell r="B41">
            <v>5.5588369430000002</v>
          </cell>
          <cell r="C41">
            <v>6.2045788000000002</v>
          </cell>
          <cell r="D41">
            <v>6.121359955</v>
          </cell>
          <cell r="E41">
            <v>6.179112924</v>
          </cell>
          <cell r="F41">
            <v>6.2173117380000003</v>
          </cell>
          <cell r="G41">
            <v>6.3796566979999998</v>
          </cell>
          <cell r="H41">
            <v>6.6470483959999997</v>
          </cell>
          <cell r="I41">
            <v>6.7993889049999998</v>
          </cell>
          <cell r="J41">
            <v>7.1631871340000002</v>
          </cell>
          <cell r="K41">
            <v>7.4819653329999998</v>
          </cell>
          <cell r="L41">
            <v>8.0958748440000008</v>
          </cell>
          <cell r="M41">
            <v>8.0599497689999993</v>
          </cell>
          <cell r="N41">
            <v>8.0849608980000003</v>
          </cell>
          <cell r="O41">
            <v>8.9826330280000004</v>
          </cell>
          <cell r="P41">
            <v>10.541963190000001</v>
          </cell>
          <cell r="Q41">
            <v>11.748409069999999</v>
          </cell>
          <cell r="R41">
            <v>13.16722216</v>
          </cell>
          <cell r="S41">
            <v>16.77791959</v>
          </cell>
          <cell r="T41">
            <v>18.999817270000001</v>
          </cell>
          <cell r="U41">
            <v>22.10483516</v>
          </cell>
          <cell r="V41">
            <v>25.35446284</v>
          </cell>
          <cell r="W41">
            <v>27.58545548</v>
          </cell>
          <cell r="X41">
            <v>29.677295300000001</v>
          </cell>
          <cell r="Y41">
            <v>31.351221899999999</v>
          </cell>
          <cell r="Z41">
            <v>32.694546860000003</v>
          </cell>
          <cell r="AA41">
            <v>33.303908900000003</v>
          </cell>
          <cell r="AB41">
            <v>36.528711319999999</v>
          </cell>
          <cell r="AC41">
            <v>39.06501162</v>
          </cell>
          <cell r="AD41">
            <v>41.772484980000002</v>
          </cell>
          <cell r="AE41">
            <v>42.210894830000001</v>
          </cell>
          <cell r="AF41">
            <v>41.870725800000002</v>
          </cell>
          <cell r="AG41">
            <v>42.575556030000001</v>
          </cell>
          <cell r="AH41">
            <v>44.377091219999997</v>
          </cell>
          <cell r="AI41">
            <v>45.337728570000003</v>
          </cell>
          <cell r="AJ41">
            <v>57.162520890000003</v>
          </cell>
          <cell r="AK41">
            <v>65.333942739999998</v>
          </cell>
          <cell r="AL41">
            <v>66.954751560000005</v>
          </cell>
          <cell r="AM41">
            <v>69.646890529999993</v>
          </cell>
          <cell r="AN41">
            <v>72.858620389999999</v>
          </cell>
          <cell r="AO41">
            <v>73.370361709999997</v>
          </cell>
          <cell r="AP41">
            <v>75.227200609999997</v>
          </cell>
          <cell r="AQ41">
            <v>78.508256880000005</v>
          </cell>
          <cell r="AR41">
            <v>80.924163879999995</v>
          </cell>
          <cell r="AS41">
            <v>83.592077759999995</v>
          </cell>
          <cell r="AT41">
            <v>84.810840519999999</v>
          </cell>
          <cell r="AU41">
            <v>88.10644594</v>
          </cell>
          <cell r="AV41">
            <v>90.280200669999999</v>
          </cell>
          <cell r="AW41">
            <v>91.988307750000004</v>
          </cell>
          <cell r="AX41">
            <v>97.791415619999995</v>
          </cell>
          <cell r="AY41">
            <v>98.788403579999994</v>
          </cell>
          <cell r="AZ41">
            <v>100</v>
          </cell>
          <cell r="BA41">
            <v>104.912434</v>
          </cell>
          <cell r="BB41">
            <v>106.2810284</v>
          </cell>
          <cell r="BC41">
            <v>109.02432279999999</v>
          </cell>
          <cell r="BD41">
            <v>109.5134954</v>
          </cell>
          <cell r="BE41">
            <v>110.8840563</v>
          </cell>
          <cell r="BF41">
            <v>111.68594589999999</v>
          </cell>
          <cell r="BG41">
            <v>112.4519787</v>
          </cell>
          <cell r="BH41">
            <v>112.8561412</v>
          </cell>
          <cell r="BI41">
            <v>111.6069779</v>
          </cell>
        </row>
        <row r="42">
          <cell r="A42" t="str">
            <v>Cameroon</v>
          </cell>
          <cell r="J42">
            <v>7.524800838</v>
          </cell>
          <cell r="K42">
            <v>7.4419082960000003</v>
          </cell>
          <cell r="L42">
            <v>7.8778616689999996</v>
          </cell>
          <cell r="M42">
            <v>8.1940813699999993</v>
          </cell>
          <cell r="N42">
            <v>8.8572217129999995</v>
          </cell>
          <cell r="O42">
            <v>9.7770219300000001</v>
          </cell>
          <cell r="P42">
            <v>11.461889619999999</v>
          </cell>
          <cell r="Q42">
            <v>13.015357270000001</v>
          </cell>
          <cell r="R42">
            <v>14.30786692</v>
          </cell>
          <cell r="S42">
            <v>16.410881440000001</v>
          </cell>
          <cell r="T42">
            <v>18.456178179999998</v>
          </cell>
          <cell r="U42">
            <v>19.670707440000001</v>
          </cell>
          <cell r="V42">
            <v>21.549605079999999</v>
          </cell>
          <cell r="W42">
            <v>23.861338960000001</v>
          </cell>
          <cell r="X42">
            <v>27.024641410000001</v>
          </cell>
          <cell r="Y42">
            <v>31.519170710000001</v>
          </cell>
          <cell r="Z42">
            <v>35.103947509999998</v>
          </cell>
          <cell r="AA42">
            <v>38.09072278</v>
          </cell>
          <cell r="AB42">
            <v>41.050381450000003</v>
          </cell>
          <cell r="AC42">
            <v>46.444606759999999</v>
          </cell>
          <cell r="AD42">
            <v>47.225959529999997</v>
          </cell>
          <cell r="AE42">
            <v>46.439398939999997</v>
          </cell>
          <cell r="AF42">
            <v>46.949945</v>
          </cell>
          <cell r="AG42">
            <v>46.978139069999997</v>
          </cell>
          <cell r="AH42">
            <v>46.970596710000002</v>
          </cell>
          <cell r="AI42">
            <v>45.464458890000003</v>
          </cell>
          <cell r="AJ42">
            <v>61.419966070000001</v>
          </cell>
          <cell r="AK42">
            <v>66.990567040000002</v>
          </cell>
          <cell r="AL42">
            <v>69.619319579999996</v>
          </cell>
          <cell r="AM42">
            <v>72.951466479999993</v>
          </cell>
          <cell r="AN42">
            <v>75.264576450000007</v>
          </cell>
          <cell r="AO42">
            <v>76.673337399999994</v>
          </cell>
          <cell r="AP42">
            <v>77.614265029999999</v>
          </cell>
          <cell r="AQ42">
            <v>81.044638939999999</v>
          </cell>
          <cell r="AR42">
            <v>83.341786510000006</v>
          </cell>
          <cell r="AS42">
            <v>83.861142150000006</v>
          </cell>
          <cell r="AT42">
            <v>84.057081510000003</v>
          </cell>
          <cell r="AU42">
            <v>85.749604050000002</v>
          </cell>
          <cell r="AV42">
            <v>90.137907060000003</v>
          </cell>
          <cell r="AW42">
            <v>90.968439759999995</v>
          </cell>
          <cell r="AX42">
            <v>95.824158839999996</v>
          </cell>
          <cell r="AY42">
            <v>98.740680650000002</v>
          </cell>
          <cell r="AZ42">
            <v>100</v>
          </cell>
          <cell r="BA42">
            <v>102.9396995</v>
          </cell>
          <cell r="BB42">
            <v>105.7554057</v>
          </cell>
          <cell r="BC42">
            <v>107.92375869999999</v>
          </cell>
          <cell r="BD42">
            <v>109.92563490000001</v>
          </cell>
          <cell r="BE42">
            <v>112.86750360000001</v>
          </cell>
          <cell r="BF42">
            <v>113.8541804</v>
          </cell>
          <cell r="BG42">
            <v>114.583313</v>
          </cell>
          <cell r="BH42">
            <v>115.8080461</v>
          </cell>
          <cell r="BI42">
            <v>118.6485883</v>
          </cell>
        </row>
        <row r="43">
          <cell r="A43" t="str">
            <v>Congo, Dem. Rep.</v>
          </cell>
          <cell r="E43">
            <v>3.55E-14</v>
          </cell>
          <cell r="F43">
            <v>4.7999999999999997E-14</v>
          </cell>
          <cell r="G43">
            <v>4.6699999999999999E-14</v>
          </cell>
          <cell r="H43">
            <v>5.4099999999999998E-14</v>
          </cell>
          <cell r="I43">
            <v>7.4099999999999995E-14</v>
          </cell>
          <cell r="J43">
            <v>1.1399999999999999E-13</v>
          </cell>
          <cell r="K43">
            <v>1.2099999999999999E-13</v>
          </cell>
          <cell r="L43">
            <v>1.3E-13</v>
          </cell>
          <cell r="M43">
            <v>1.3799999999999999E-13</v>
          </cell>
          <cell r="N43">
            <v>1.6E-13</v>
          </cell>
          <cell r="O43">
            <v>1.8499999999999999E-13</v>
          </cell>
          <cell r="P43">
            <v>2.3899999999999999E-13</v>
          </cell>
          <cell r="Q43">
            <v>3.07E-13</v>
          </cell>
          <cell r="R43">
            <v>5.5399999999999996E-13</v>
          </cell>
          <cell r="S43">
            <v>9.3699999999999995E-13</v>
          </cell>
          <cell r="T43">
            <v>1.3899999999999999E-12</v>
          </cell>
          <cell r="U43">
            <v>2.8000000000000002E-12</v>
          </cell>
          <cell r="V43">
            <v>4.1100000000000001E-12</v>
          </cell>
          <cell r="W43">
            <v>5.5599999999999997E-12</v>
          </cell>
          <cell r="X43">
            <v>7.5999999999999999E-12</v>
          </cell>
          <cell r="Y43">
            <v>1.34E-11</v>
          </cell>
          <cell r="Z43">
            <v>2.0399999999999999E-11</v>
          </cell>
          <cell r="AA43">
            <v>2.5299999999999999E-11</v>
          </cell>
          <cell r="AB43">
            <v>3.6500000000000003E-11</v>
          </cell>
          <cell r="AC43">
            <v>6.5299999999999997E-11</v>
          </cell>
          <cell r="AD43">
            <v>1.12E-10</v>
          </cell>
          <cell r="AE43">
            <v>2.2799999999999999E-10</v>
          </cell>
          <cell r="AF43">
            <v>4.1300000000000002E-10</v>
          </cell>
          <cell r="AG43">
            <v>9.3100000000000003E-9</v>
          </cell>
          <cell r="AH43">
            <v>3.9400000000000001E-7</v>
          </cell>
          <cell r="AI43">
            <v>8.2199999999999992E-6</v>
          </cell>
          <cell r="AJ43">
            <v>1.9624809999999999E-3</v>
          </cell>
          <cell r="AK43">
            <v>1.259734E-2</v>
          </cell>
          <cell r="AL43">
            <v>7.4631913999999994E-2</v>
          </cell>
          <cell r="AM43">
            <v>0.22278873099999999</v>
          </cell>
          <cell r="AN43">
            <v>0.28772898800000002</v>
          </cell>
          <cell r="AO43">
            <v>1.1074544200000001</v>
          </cell>
          <cell r="AP43">
            <v>6.7987384750000004</v>
          </cell>
          <cell r="AQ43">
            <v>31.269887560000001</v>
          </cell>
          <cell r="AR43">
            <v>41.126963689999997</v>
          </cell>
          <cell r="AS43">
            <v>46.421634900000001</v>
          </cell>
          <cell r="AT43">
            <v>48.275893259999997</v>
          </cell>
          <cell r="AU43">
            <v>58.566776939999997</v>
          </cell>
          <cell r="AV43">
            <v>66.211319700000004</v>
          </cell>
          <cell r="AW43">
            <v>77.430894460000005</v>
          </cell>
          <cell r="AX43">
            <v>90.827511290000004</v>
          </cell>
          <cell r="AY43">
            <v>93.370681610000005</v>
          </cell>
          <cell r="AZ43">
            <v>100</v>
          </cell>
          <cell r="BA43">
            <v>115.3165159</v>
          </cell>
          <cell r="BB43">
            <v>126.5273893</v>
          </cell>
          <cell r="BC43">
            <v>127.5500129</v>
          </cell>
          <cell r="BD43">
            <v>129.1355092</v>
          </cell>
          <cell r="BE43">
            <v>130.0965343</v>
          </cell>
          <cell r="BF43">
            <v>133.85092660000001</v>
          </cell>
        </row>
        <row r="44">
          <cell r="A44" t="str">
            <v>Congo, Rep.</v>
          </cell>
          <cell r="AA44">
            <v>35.448414249999999</v>
          </cell>
          <cell r="AB44">
            <v>36.922398620000003</v>
          </cell>
          <cell r="AC44">
            <v>37.086174659999998</v>
          </cell>
          <cell r="AD44">
            <v>37.468318760000002</v>
          </cell>
          <cell r="AE44">
            <v>36.795017260000002</v>
          </cell>
          <cell r="AF44">
            <v>37.858045079999997</v>
          </cell>
          <cell r="AG44">
            <v>37.2226547</v>
          </cell>
          <cell r="AH44">
            <v>35.757769000000003</v>
          </cell>
          <cell r="AI44">
            <v>37.51836144</v>
          </cell>
          <cell r="AJ44">
            <v>53.441032110000002</v>
          </cell>
          <cell r="AK44">
            <v>58.474112490000003</v>
          </cell>
          <cell r="AL44">
            <v>64.339721069999996</v>
          </cell>
          <cell r="AN44">
            <v>73.467202479999997</v>
          </cell>
          <cell r="AO44">
            <v>76.510707249999996</v>
          </cell>
          <cell r="AP44">
            <v>75.835889300000005</v>
          </cell>
          <cell r="AQ44">
            <v>75.878349749999998</v>
          </cell>
          <cell r="AR44">
            <v>79.200880369999993</v>
          </cell>
          <cell r="AS44">
            <v>78.700453580000001</v>
          </cell>
          <cell r="AT44">
            <v>80.612690499999999</v>
          </cell>
          <cell r="AU44">
            <v>83.107242240000005</v>
          </cell>
          <cell r="AV44">
            <v>88.540664050000004</v>
          </cell>
          <cell r="AW44">
            <v>90.89110565</v>
          </cell>
          <cell r="AX44">
            <v>95.398169179999996</v>
          </cell>
          <cell r="AY44">
            <v>99.610001929999996</v>
          </cell>
          <cell r="AZ44">
            <v>100</v>
          </cell>
          <cell r="BA44">
            <v>101.759587</v>
          </cell>
          <cell r="BB44">
            <v>106.85793339999999</v>
          </cell>
          <cell r="BC44">
            <v>111.8071827</v>
          </cell>
          <cell r="BD44">
            <v>112.8270203</v>
          </cell>
          <cell r="BE44">
            <v>116.4026191</v>
          </cell>
          <cell r="BF44">
            <v>120.1165166</v>
          </cell>
          <cell r="BG44">
            <v>120.65711760000001</v>
          </cell>
          <cell r="BH44">
            <v>122.0480274</v>
          </cell>
          <cell r="BI44">
            <v>124.7404961</v>
          </cell>
        </row>
        <row r="45">
          <cell r="A45" t="str">
            <v>Colombia</v>
          </cell>
          <cell r="B45">
            <v>5.7595104000000001E-2</v>
          </cell>
          <cell r="C45">
            <v>6.2365815999999998E-2</v>
          </cell>
          <cell r="D45">
            <v>6.5295196999999999E-2</v>
          </cell>
          <cell r="E45">
            <v>8.2504031000000005E-2</v>
          </cell>
          <cell r="F45">
            <v>9.6589478000000006E-2</v>
          </cell>
          <cell r="G45">
            <v>0.10392128</v>
          </cell>
          <cell r="H45">
            <v>0.121305407</v>
          </cell>
          <cell r="I45">
            <v>0.13140795299999999</v>
          </cell>
          <cell r="J45">
            <v>0.141194611</v>
          </cell>
          <cell r="K45">
            <v>0.15105234300000001</v>
          </cell>
          <cell r="L45">
            <v>0.16148798</v>
          </cell>
          <cell r="M45">
            <v>0.18095816200000001</v>
          </cell>
          <cell r="N45">
            <v>0.20271895400000001</v>
          </cell>
          <cell r="O45">
            <v>0.24853114700000001</v>
          </cell>
          <cell r="P45">
            <v>0.30465108299999999</v>
          </cell>
          <cell r="Q45">
            <v>0.38138650600000001</v>
          </cell>
          <cell r="R45">
            <v>0.45354071000000001</v>
          </cell>
          <cell r="S45">
            <v>0.60815686099999999</v>
          </cell>
          <cell r="T45">
            <v>0.714670209</v>
          </cell>
          <cell r="U45">
            <v>0.88761123799999997</v>
          </cell>
          <cell r="V45">
            <v>1.123544031</v>
          </cell>
          <cell r="W45">
            <v>1.4327763330000001</v>
          </cell>
          <cell r="X45">
            <v>1.7866755240000001</v>
          </cell>
          <cell r="Y45">
            <v>2.13484819</v>
          </cell>
          <cell r="Z45">
            <v>2.4841661610000001</v>
          </cell>
          <cell r="AA45">
            <v>3.079724669</v>
          </cell>
          <cell r="AB45">
            <v>3.6603942140000001</v>
          </cell>
          <cell r="AC45">
            <v>4.5136463070000001</v>
          </cell>
          <cell r="AD45">
            <v>5.7837893559999998</v>
          </cell>
          <cell r="AE45">
            <v>7.2795574539999999</v>
          </cell>
          <cell r="AF45">
            <v>9.4006619859999994</v>
          </cell>
          <cell r="AG45">
            <v>12.253616299999999</v>
          </cell>
          <cell r="AH45">
            <v>15.565837849999999</v>
          </cell>
          <cell r="AI45">
            <v>19.059017560000001</v>
          </cell>
          <cell r="AJ45">
            <v>23.413466490000001</v>
          </cell>
          <cell r="AK45">
            <v>28.306208699999999</v>
          </cell>
          <cell r="AL45">
            <v>34.193075489999998</v>
          </cell>
          <cell r="AM45">
            <v>40.505995669999997</v>
          </cell>
          <cell r="AN45">
            <v>48.07302464</v>
          </cell>
          <cell r="AO45">
            <v>53.300195850000001</v>
          </cell>
          <cell r="AP45">
            <v>58.215844150000002</v>
          </cell>
          <cell r="AQ45">
            <v>62.855473979999999</v>
          </cell>
          <cell r="AR45">
            <v>66.848006600000005</v>
          </cell>
          <cell r="AS45">
            <v>71.614765270000007</v>
          </cell>
          <cell r="AT45">
            <v>75.840940070000002</v>
          </cell>
          <cell r="AU45">
            <v>79.671984699999996</v>
          </cell>
          <cell r="AV45">
            <v>83.091864900000004</v>
          </cell>
          <cell r="AW45">
            <v>87.699426200000005</v>
          </cell>
          <cell r="AX45">
            <v>93.837114749999998</v>
          </cell>
          <cell r="AY45">
            <v>97.779253949999998</v>
          </cell>
          <cell r="AZ45">
            <v>100</v>
          </cell>
          <cell r="BA45">
            <v>103.4175896</v>
          </cell>
          <cell r="BB45">
            <v>106.69316139999999</v>
          </cell>
          <cell r="BC45">
            <v>108.8463345</v>
          </cell>
          <cell r="BD45">
            <v>112.0005039</v>
          </cell>
          <cell r="BE45">
            <v>117.5895915</v>
          </cell>
          <cell r="BF45">
            <v>126.4256182</v>
          </cell>
          <cell r="BG45">
            <v>131.87726910000001</v>
          </cell>
          <cell r="BH45">
            <v>136.15040139999999</v>
          </cell>
          <cell r="BI45">
            <v>140.95037389999999</v>
          </cell>
        </row>
        <row r="46">
          <cell r="A46" t="str">
            <v>Comoros</v>
          </cell>
          <cell r="AP46">
            <v>69.144478829999997</v>
          </cell>
          <cell r="AQ46">
            <v>72.985173860000003</v>
          </cell>
          <cell r="AR46">
            <v>75.563770809999994</v>
          </cell>
          <cell r="AS46">
            <v>78.434499950000003</v>
          </cell>
          <cell r="AT46">
            <v>81.944438250000005</v>
          </cell>
          <cell r="AU46">
            <v>84.413689629999993</v>
          </cell>
          <cell r="AV46">
            <v>87.262114449999999</v>
          </cell>
          <cell r="AW46">
            <v>91.15938629</v>
          </cell>
          <cell r="AX46">
            <v>92.709808510000002</v>
          </cell>
          <cell r="AY46">
            <v>96.754133260000003</v>
          </cell>
          <cell r="AZ46">
            <v>100</v>
          </cell>
          <cell r="BA46">
            <v>101.842663</v>
          </cell>
          <cell r="BB46">
            <v>108.27376700000001</v>
          </cell>
          <cell r="BC46">
            <v>103.6235458</v>
          </cell>
        </row>
        <row r="47">
          <cell r="A47" t="str">
            <v>Cabo Verde</v>
          </cell>
          <cell r="Y47">
            <v>29.561479179999999</v>
          </cell>
          <cell r="Z47">
            <v>32.887145590000003</v>
          </cell>
          <cell r="AA47">
            <v>34.660834340000001</v>
          </cell>
          <cell r="AB47">
            <v>38.429922929999996</v>
          </cell>
          <cell r="AC47">
            <v>39.90799689</v>
          </cell>
          <cell r="AD47">
            <v>41.53387824</v>
          </cell>
          <cell r="AE47">
            <v>43.425812909999998</v>
          </cell>
          <cell r="AF47">
            <v>48.052184400000002</v>
          </cell>
          <cell r="AG47">
            <v>52.641604049999998</v>
          </cell>
          <cell r="AH47">
            <v>54.282266139999997</v>
          </cell>
          <cell r="AI47">
            <v>57.42433861</v>
          </cell>
          <cell r="AJ47">
            <v>59.406660270000003</v>
          </cell>
          <cell r="AK47">
            <v>64.368022350000004</v>
          </cell>
          <cell r="AL47">
            <v>68.206686360000006</v>
          </cell>
          <cell r="AM47">
            <v>74.042493120000003</v>
          </cell>
          <cell r="AN47">
            <v>77.296094350000004</v>
          </cell>
          <cell r="AO47">
            <v>80.663447480000002</v>
          </cell>
          <cell r="AP47">
            <v>78.665045509999999</v>
          </cell>
          <cell r="AQ47">
            <v>81.300296790000004</v>
          </cell>
          <cell r="AR47">
            <v>82.8324286</v>
          </cell>
          <cell r="AS47">
            <v>83.816618989999995</v>
          </cell>
          <cell r="AT47">
            <v>82.231796149999994</v>
          </cell>
          <cell r="AU47">
            <v>82.576258249999995</v>
          </cell>
          <cell r="AV47">
            <v>87.009841030000004</v>
          </cell>
          <cell r="AW47">
            <v>90.847842540000002</v>
          </cell>
          <cell r="AX47">
            <v>97.002271010000001</v>
          </cell>
          <cell r="AY47">
            <v>97.963663890000007</v>
          </cell>
          <cell r="AZ47">
            <v>100</v>
          </cell>
          <cell r="BA47">
            <v>104.47388340000001</v>
          </cell>
          <cell r="BB47">
            <v>107.1279342</v>
          </cell>
          <cell r="BC47">
            <v>108.7418625</v>
          </cell>
          <cell r="BD47">
            <v>108.4822107</v>
          </cell>
          <cell r="BE47">
            <v>108.6245263</v>
          </cell>
          <cell r="BF47">
            <v>107.0952925</v>
          </cell>
          <cell r="BG47">
            <v>107.9353643</v>
          </cell>
          <cell r="BH47">
            <v>109.2921071</v>
          </cell>
          <cell r="BI47">
            <v>110.50160630000001</v>
          </cell>
        </row>
        <row r="48">
          <cell r="A48" t="str">
            <v>Costa Rica</v>
          </cell>
          <cell r="B48">
            <v>0.24924592500000001</v>
          </cell>
          <cell r="C48">
            <v>0.25530458</v>
          </cell>
          <cell r="D48">
            <v>0.26214127799999998</v>
          </cell>
          <cell r="E48">
            <v>0.26982625999999998</v>
          </cell>
          <cell r="F48">
            <v>0.27879537399999998</v>
          </cell>
          <cell r="G48">
            <v>0.27694138499999998</v>
          </cell>
          <cell r="H48">
            <v>0.27744786300000002</v>
          </cell>
          <cell r="I48">
            <v>0.28080037800000002</v>
          </cell>
          <cell r="J48">
            <v>0.29229603999999998</v>
          </cell>
          <cell r="K48">
            <v>0.29998150000000001</v>
          </cell>
          <cell r="L48">
            <v>0.31393753099999999</v>
          </cell>
          <cell r="M48">
            <v>0.32361637700000001</v>
          </cell>
          <cell r="N48">
            <v>0.338506374</v>
          </cell>
          <cell r="O48">
            <v>0.39000684899999999</v>
          </cell>
          <cell r="P48">
            <v>0.50729606299999996</v>
          </cell>
          <cell r="Q48">
            <v>0.59540934099999998</v>
          </cell>
          <cell r="R48">
            <v>0.61616431900000002</v>
          </cell>
          <cell r="S48">
            <v>0.64179968399999998</v>
          </cell>
          <cell r="T48">
            <v>0.68055791499999996</v>
          </cell>
          <cell r="U48">
            <v>0.74291695899999999</v>
          </cell>
          <cell r="V48">
            <v>0.877706082</v>
          </cell>
          <cell r="W48">
            <v>1.202827621</v>
          </cell>
          <cell r="X48">
            <v>2.286735631</v>
          </cell>
          <cell r="Y48">
            <v>3.0328061470000001</v>
          </cell>
          <cell r="Z48">
            <v>3.3951600019999999</v>
          </cell>
          <cell r="AA48">
            <v>3.9064431239999999</v>
          </cell>
          <cell r="AB48">
            <v>4.3685917940000003</v>
          </cell>
          <cell r="AC48">
            <v>5.1044895459999999</v>
          </cell>
          <cell r="AD48">
            <v>6.1677468449999999</v>
          </cell>
          <cell r="AE48">
            <v>7.1859387989999997</v>
          </cell>
          <cell r="AF48">
            <v>8.554582474</v>
          </cell>
          <cell r="AG48">
            <v>11.010389440000001</v>
          </cell>
          <cell r="AH48">
            <v>13.409432389999999</v>
          </cell>
          <cell r="AI48">
            <v>14.721006859999999</v>
          </cell>
          <cell r="AJ48">
            <v>16.713546149999999</v>
          </cell>
          <cell r="AK48">
            <v>20.58865716</v>
          </cell>
          <cell r="AL48">
            <v>24.194088199999999</v>
          </cell>
          <cell r="AM48">
            <v>27.39942443</v>
          </cell>
          <cell r="AN48">
            <v>30.593875789999998</v>
          </cell>
          <cell r="AO48">
            <v>33.667067809999999</v>
          </cell>
          <cell r="AP48">
            <v>37.35774661</v>
          </cell>
          <cell r="AQ48">
            <v>41.562658630000001</v>
          </cell>
          <cell r="AR48">
            <v>45.372460500000003</v>
          </cell>
          <cell r="AS48">
            <v>49.659365000000001</v>
          </cell>
          <cell r="AT48">
            <v>55.774823830000003</v>
          </cell>
          <cell r="AU48">
            <v>63.470519840000001</v>
          </cell>
          <cell r="AV48">
            <v>70.751065339999997</v>
          </cell>
          <cell r="AW48">
            <v>77.371398459999995</v>
          </cell>
          <cell r="AX48">
            <v>87.758299199999996</v>
          </cell>
          <cell r="AY48">
            <v>94.640784440000004</v>
          </cell>
          <cell r="AZ48">
            <v>100</v>
          </cell>
          <cell r="BA48">
            <v>104.8781455</v>
          </cell>
          <cell r="BB48">
            <v>109.5928148</v>
          </cell>
          <cell r="BC48">
            <v>115.32587940000001</v>
          </cell>
          <cell r="BD48">
            <v>120.5378951</v>
          </cell>
          <cell r="BE48">
            <v>121.5045447</v>
          </cell>
          <cell r="BF48">
            <v>121.48321850000001</v>
          </cell>
          <cell r="BG48">
            <v>123.4581803</v>
          </cell>
          <cell r="BH48">
            <v>126.20045229999999</v>
          </cell>
          <cell r="BI48">
            <v>128.8458694</v>
          </cell>
        </row>
        <row r="49">
          <cell r="A49" t="str">
            <v>Caribbean small states</v>
          </cell>
        </row>
        <row r="50">
          <cell r="A50" t="str">
            <v>Cuba</v>
          </cell>
        </row>
        <row r="51">
          <cell r="A51" t="str">
            <v>Curacao</v>
          </cell>
          <cell r="AP51">
            <v>76.842335449999993</v>
          </cell>
          <cell r="AQ51">
            <v>78.219986879999993</v>
          </cell>
          <cell r="AR51">
            <v>78.526131640000003</v>
          </cell>
          <cell r="AS51">
            <v>79.809023980000006</v>
          </cell>
          <cell r="AT51">
            <v>80.909687289999994</v>
          </cell>
          <cell r="AU51">
            <v>84.240833879999997</v>
          </cell>
          <cell r="AV51">
            <v>86.864931850000005</v>
          </cell>
          <cell r="AW51">
            <v>89.467162329999994</v>
          </cell>
          <cell r="AX51">
            <v>95.619214229999997</v>
          </cell>
          <cell r="AY51">
            <v>97.295721259999993</v>
          </cell>
          <cell r="AZ51">
            <v>100</v>
          </cell>
          <cell r="BA51">
            <v>102.3325315</v>
          </cell>
          <cell r="BB51">
            <v>105.59078649999999</v>
          </cell>
          <cell r="BC51">
            <v>106.9975946</v>
          </cell>
          <cell r="BD51">
            <v>108.60120999999999</v>
          </cell>
          <cell r="BE51">
            <v>108.0836796</v>
          </cell>
          <cell r="BF51">
            <v>108.0326554</v>
          </cell>
          <cell r="BG51">
            <v>109.7456083</v>
          </cell>
          <cell r="BH51">
            <v>112.5810919</v>
          </cell>
          <cell r="BI51">
            <v>115.5332021</v>
          </cell>
        </row>
        <row r="52">
          <cell r="A52" t="str">
            <v>Cayman Islands</v>
          </cell>
          <cell r="AY52">
            <v>99.724619579999995</v>
          </cell>
          <cell r="AZ52">
            <v>100</v>
          </cell>
          <cell r="BA52">
            <v>101.32543579999999</v>
          </cell>
          <cell r="BB52">
            <v>102.530143</v>
          </cell>
          <cell r="BC52">
            <v>104.74542099999999</v>
          </cell>
          <cell r="BD52">
            <v>106.0798558</v>
          </cell>
          <cell r="BE52">
            <v>103.5896018</v>
          </cell>
          <cell r="BF52">
            <v>102.9418991</v>
          </cell>
        </row>
        <row r="53">
          <cell r="A53" t="str">
            <v>Cyprus</v>
          </cell>
          <cell r="B53">
            <v>13.941611829999999</v>
          </cell>
          <cell r="C53">
            <v>13.8558173</v>
          </cell>
          <cell r="D53">
            <v>13.87011639</v>
          </cell>
          <cell r="E53">
            <v>14.14179908</v>
          </cell>
          <cell r="F53">
            <v>14.098901809999999</v>
          </cell>
          <cell r="G53">
            <v>14.12749999</v>
          </cell>
          <cell r="H53">
            <v>14.19899543</v>
          </cell>
          <cell r="I53">
            <v>14.29908906</v>
          </cell>
          <cell r="J53">
            <v>14.83768808</v>
          </cell>
          <cell r="K53">
            <v>15.191590529999999</v>
          </cell>
          <cell r="L53">
            <v>15.5562173</v>
          </cell>
          <cell r="M53">
            <v>16.200867899999999</v>
          </cell>
          <cell r="N53">
            <v>16.983743029999999</v>
          </cell>
          <cell r="O53">
            <v>18.309983540000001</v>
          </cell>
          <cell r="P53">
            <v>21.271928540000001</v>
          </cell>
          <cell r="Q53">
            <v>22.258836649999999</v>
          </cell>
          <cell r="R53">
            <v>23.116778969999999</v>
          </cell>
          <cell r="S53">
            <v>24.81042064</v>
          </cell>
          <cell r="T53">
            <v>26.65539381</v>
          </cell>
          <cell r="U53">
            <v>29.17798252</v>
          </cell>
          <cell r="V53">
            <v>33.122133990000002</v>
          </cell>
          <cell r="W53">
            <v>36.681005800000001</v>
          </cell>
          <cell r="X53">
            <v>39.040620539999999</v>
          </cell>
          <cell r="Y53">
            <v>41.012060310000003</v>
          </cell>
          <cell r="Z53">
            <v>43.469482919999997</v>
          </cell>
          <cell r="AA53">
            <v>45.657933890000002</v>
          </cell>
          <cell r="AB53">
            <v>46.214216120000003</v>
          </cell>
          <cell r="AC53">
            <v>47.504362989999997</v>
          </cell>
          <cell r="AD53">
            <v>49.133414109999997</v>
          </cell>
          <cell r="AE53">
            <v>50.983523230000003</v>
          </cell>
          <cell r="AF53">
            <v>53.278829289999997</v>
          </cell>
          <cell r="AG53">
            <v>55.961564539999998</v>
          </cell>
          <cell r="AH53">
            <v>59.604785239999998</v>
          </cell>
          <cell r="AI53">
            <v>62.498100860000001</v>
          </cell>
          <cell r="AJ53">
            <v>65.434629950000001</v>
          </cell>
          <cell r="AK53">
            <v>67.146280700000005</v>
          </cell>
          <cell r="AL53">
            <v>69.146517950000003</v>
          </cell>
          <cell r="AM53">
            <v>71.63948809</v>
          </cell>
          <cell r="AN53">
            <v>73.235406209999994</v>
          </cell>
          <cell r="AO53">
            <v>74.429143339999996</v>
          </cell>
          <cell r="AP53">
            <v>77.511743640000006</v>
          </cell>
          <cell r="AQ53">
            <v>79.041082840000001</v>
          </cell>
          <cell r="AR53">
            <v>81.255146120000006</v>
          </cell>
          <cell r="AS53">
            <v>84.618349749999993</v>
          </cell>
          <cell r="AT53">
            <v>86.552908900000006</v>
          </cell>
          <cell r="AU53">
            <v>88.768803000000005</v>
          </cell>
          <cell r="AV53">
            <v>90.814646359999998</v>
          </cell>
          <cell r="AW53">
            <v>92.969361730000003</v>
          </cell>
          <cell r="AX53">
            <v>97.310109060000002</v>
          </cell>
          <cell r="AY53">
            <v>97.627609219999997</v>
          </cell>
          <cell r="AZ53">
            <v>100</v>
          </cell>
          <cell r="BA53">
            <v>103.2894494</v>
          </cell>
          <cell r="BB53">
            <v>105.75709019999999</v>
          </cell>
          <cell r="BC53">
            <v>105.3347412</v>
          </cell>
          <cell r="BD53">
            <v>103.9074672</v>
          </cell>
          <cell r="BE53">
            <v>101.72853000000001</v>
          </cell>
          <cell r="BF53">
            <v>100.2746597</v>
          </cell>
          <cell r="BG53">
            <v>100.80788680000001</v>
          </cell>
          <cell r="BH53">
            <v>102.2549751</v>
          </cell>
          <cell r="BI53">
            <v>102.51099189999999</v>
          </cell>
        </row>
        <row r="54">
          <cell r="A54" t="str">
            <v>Czech Republic</v>
          </cell>
          <cell r="AG54">
            <v>34.887900909999999</v>
          </cell>
          <cell r="AH54">
            <v>38.755748070000003</v>
          </cell>
          <cell r="AI54">
            <v>46.821993370000001</v>
          </cell>
          <cell r="AJ54">
            <v>51.522654539999998</v>
          </cell>
          <cell r="AK54">
            <v>56.15481097</v>
          </cell>
          <cell r="AL54">
            <v>61.073284360000002</v>
          </cell>
          <cell r="AM54">
            <v>66.323239560000005</v>
          </cell>
          <cell r="AN54">
            <v>73.418742159999994</v>
          </cell>
          <cell r="AO54">
            <v>74.986561550000005</v>
          </cell>
          <cell r="AP54">
            <v>77.817595409999996</v>
          </cell>
          <cell r="AQ54">
            <v>81.445977420000006</v>
          </cell>
          <cell r="AR54">
            <v>82.995878869999999</v>
          </cell>
          <cell r="AS54">
            <v>83.094427519999996</v>
          </cell>
          <cell r="AT54">
            <v>85.387923310000005</v>
          </cell>
          <cell r="AU54">
            <v>86.973660629999998</v>
          </cell>
          <cell r="AV54">
            <v>89.177566740000003</v>
          </cell>
          <cell r="AW54">
            <v>91.721913639999997</v>
          </cell>
          <cell r="AX54">
            <v>97.554201759999998</v>
          </cell>
          <cell r="AY54">
            <v>98.548647200000005</v>
          </cell>
          <cell r="AZ54">
            <v>100</v>
          </cell>
          <cell r="BA54">
            <v>101.9172191</v>
          </cell>
          <cell r="BB54">
            <v>105.2678731</v>
          </cell>
          <cell r="BC54">
            <v>106.7819387</v>
          </cell>
          <cell r="BD54">
            <v>107.1492564</v>
          </cell>
          <cell r="BE54">
            <v>107.4807382</v>
          </cell>
          <cell r="BF54">
            <v>108.21537360000001</v>
          </cell>
          <cell r="BG54">
            <v>110.86722810000001</v>
          </cell>
          <cell r="BH54">
            <v>113.2503136</v>
          </cell>
          <cell r="BI54">
            <v>116.475542</v>
          </cell>
        </row>
        <row r="55">
          <cell r="A55" t="str">
            <v>Germany</v>
          </cell>
          <cell r="B55">
            <v>24.646074259999999</v>
          </cell>
          <cell r="C55">
            <v>25.2113753</v>
          </cell>
          <cell r="D55">
            <v>25.928205309999999</v>
          </cell>
          <cell r="E55">
            <v>26.697485019999998</v>
          </cell>
          <cell r="F55">
            <v>27.32106568</v>
          </cell>
          <cell r="G55">
            <v>28.20690462</v>
          </cell>
          <cell r="H55">
            <v>29.20347108</v>
          </cell>
          <cell r="I55">
            <v>29.727978709999999</v>
          </cell>
          <cell r="J55">
            <v>30.165070490000002</v>
          </cell>
          <cell r="K55">
            <v>30.742026920000001</v>
          </cell>
          <cell r="L55">
            <v>31.80270114</v>
          </cell>
          <cell r="M55">
            <v>33.469472490000001</v>
          </cell>
          <cell r="N55">
            <v>35.30525188</v>
          </cell>
          <cell r="O55">
            <v>37.78792627</v>
          </cell>
          <cell r="P55">
            <v>40.427954200000002</v>
          </cell>
          <cell r="Q55">
            <v>42.817379240000001</v>
          </cell>
          <cell r="R55">
            <v>44.635676889999999</v>
          </cell>
          <cell r="S55">
            <v>46.302448239999997</v>
          </cell>
          <cell r="T55">
            <v>47.561268519999999</v>
          </cell>
          <cell r="U55">
            <v>49.484466439999998</v>
          </cell>
          <cell r="V55">
            <v>52.176944059999997</v>
          </cell>
          <cell r="W55">
            <v>55.487175100000002</v>
          </cell>
          <cell r="X55">
            <v>58.395284089999997</v>
          </cell>
          <cell r="Y55">
            <v>60.31848291</v>
          </cell>
          <cell r="Z55">
            <v>61.769621989999997</v>
          </cell>
          <cell r="AA55">
            <v>63.045924909999997</v>
          </cell>
          <cell r="AB55">
            <v>62.964335409999997</v>
          </cell>
          <cell r="AC55">
            <v>63.12168716</v>
          </cell>
          <cell r="AD55">
            <v>63.925935709999997</v>
          </cell>
          <cell r="AE55">
            <v>65.703434580000007</v>
          </cell>
          <cell r="AF55">
            <v>67.475108890000001</v>
          </cell>
          <cell r="AG55">
            <v>70.205851390000007</v>
          </cell>
          <cell r="AH55">
            <v>73.756146779999995</v>
          </cell>
          <cell r="AI55">
            <v>77.056420919999994</v>
          </cell>
          <cell r="AJ55">
            <v>79.131594550000003</v>
          </cell>
          <cell r="AK55">
            <v>80.481706579999994</v>
          </cell>
          <cell r="AL55">
            <v>81.648471189999995</v>
          </cell>
          <cell r="AM55">
            <v>83.231936669999996</v>
          </cell>
          <cell r="AN55">
            <v>83.990333849999999</v>
          </cell>
          <cell r="AO55">
            <v>84.482041100000004</v>
          </cell>
          <cell r="AP55">
            <v>85.698809060000002</v>
          </cell>
          <cell r="AQ55">
            <v>87.398950830000004</v>
          </cell>
          <cell r="AR55">
            <v>88.640720020000003</v>
          </cell>
          <cell r="AS55">
            <v>89.557466959999999</v>
          </cell>
          <cell r="AT55">
            <v>91.049255610000003</v>
          </cell>
          <cell r="AU55">
            <v>92.457705329999996</v>
          </cell>
          <cell r="AV55">
            <v>93.916159300000004</v>
          </cell>
          <cell r="AW55">
            <v>96.07467364</v>
          </cell>
          <cell r="AX55">
            <v>98.599882829999999</v>
          </cell>
          <cell r="AY55">
            <v>98.908241770000004</v>
          </cell>
          <cell r="AZ55">
            <v>100</v>
          </cell>
          <cell r="BA55">
            <v>102.0751745</v>
          </cell>
          <cell r="BB55">
            <v>104.1253451</v>
          </cell>
          <cell r="BC55">
            <v>105.6921411</v>
          </cell>
          <cell r="BD55">
            <v>106.6505552</v>
          </cell>
          <cell r="BE55">
            <v>107.1991876</v>
          </cell>
          <cell r="BF55">
            <v>107.72633810000001</v>
          </cell>
          <cell r="BG55">
            <v>109.3524635</v>
          </cell>
          <cell r="BH55">
            <v>111.24663150000001</v>
          </cell>
          <cell r="BI55">
            <v>112.8548873</v>
          </cell>
        </row>
        <row r="56">
          <cell r="A56" t="str">
            <v>Djibouti</v>
          </cell>
          <cell r="U56">
            <v>82.385685649999999</v>
          </cell>
          <cell r="V56">
            <v>92.31977105</v>
          </cell>
          <cell r="W56">
            <v>97.59803196</v>
          </cell>
          <cell r="X56">
            <v>95.245222260000006</v>
          </cell>
          <cell r="Y56">
            <v>96.104184529999998</v>
          </cell>
          <cell r="Z56">
            <v>97.915474540000005</v>
          </cell>
          <cell r="AA56">
            <v>100</v>
          </cell>
          <cell r="AB56">
            <v>118.1476335</v>
          </cell>
          <cell r="AC56">
            <v>122.9788278</v>
          </cell>
          <cell r="AP56">
            <v>70.072269500000004</v>
          </cell>
          <cell r="AQ56">
            <v>71.296188369999996</v>
          </cell>
          <cell r="AR56">
            <v>71.7507868</v>
          </cell>
          <cell r="AS56">
            <v>73.172863969999995</v>
          </cell>
          <cell r="AT56">
            <v>75.457512530000002</v>
          </cell>
          <cell r="AU56">
            <v>77.800442939999996</v>
          </cell>
          <cell r="AV56">
            <v>80.510549019999999</v>
          </cell>
          <cell r="AW56">
            <v>84.508684000000002</v>
          </cell>
          <cell r="AX56">
            <v>94.614756959999994</v>
          </cell>
          <cell r="AY56">
            <v>96.200023310000006</v>
          </cell>
          <cell r="AZ56">
            <v>100</v>
          </cell>
          <cell r="BA56">
            <v>105.06871390000001</v>
          </cell>
          <cell r="BB56">
            <v>108.98904779999999</v>
          </cell>
          <cell r="BC56">
            <v>111.9383268</v>
          </cell>
          <cell r="BD56">
            <v>113.4403879</v>
          </cell>
          <cell r="BE56">
            <v>112.47910570000001</v>
          </cell>
          <cell r="BF56">
            <v>115.5592472</v>
          </cell>
          <cell r="BG56">
            <v>116.21575319999999</v>
          </cell>
          <cell r="BH56">
            <v>116.38771869999999</v>
          </cell>
          <cell r="BI56">
            <v>120.25092239999999</v>
          </cell>
        </row>
        <row r="57">
          <cell r="A57" t="str">
            <v>Dominica</v>
          </cell>
          <cell r="F57">
            <v>7.9775123780000001</v>
          </cell>
          <cell r="H57">
            <v>8.3757232039999998</v>
          </cell>
          <cell r="I57">
            <v>8.4554983279999991</v>
          </cell>
          <cell r="J57">
            <v>8.9095517399999995</v>
          </cell>
          <cell r="K57">
            <v>9.2851596149999995</v>
          </cell>
          <cell r="L57">
            <v>10.43591578</v>
          </cell>
          <cell r="M57">
            <v>10.81551241</v>
          </cell>
          <cell r="N57">
            <v>11.214388019999999</v>
          </cell>
          <cell r="O57">
            <v>12.57122992</v>
          </cell>
          <cell r="P57">
            <v>16.892725250000002</v>
          </cell>
          <cell r="Q57">
            <v>20.254848620000001</v>
          </cell>
          <cell r="R57">
            <v>22.463132739999999</v>
          </cell>
          <cell r="S57">
            <v>24.597951429999998</v>
          </cell>
          <cell r="T57">
            <v>26.49508788</v>
          </cell>
          <cell r="V57">
            <v>41.499319679999999</v>
          </cell>
          <cell r="W57">
            <v>47.00490473</v>
          </cell>
          <cell r="X57">
            <v>49.070579500000001</v>
          </cell>
          <cell r="Y57">
            <v>51.106003800000003</v>
          </cell>
          <cell r="Z57">
            <v>52.239532029999999</v>
          </cell>
          <cell r="AA57">
            <v>54.19328007</v>
          </cell>
          <cell r="AB57">
            <v>55.696728290000003</v>
          </cell>
          <cell r="AC57">
            <v>57.93828792</v>
          </cell>
          <cell r="AD57">
            <v>59.632746240000003</v>
          </cell>
          <cell r="AE57">
            <v>63.341021390000002</v>
          </cell>
          <cell r="AF57">
            <v>65.362184749999997</v>
          </cell>
          <cell r="AG57">
            <v>68.994401580000002</v>
          </cell>
          <cell r="AH57">
            <v>72.769654900000006</v>
          </cell>
          <cell r="AI57">
            <v>73.911429740000003</v>
          </cell>
          <cell r="AJ57">
            <v>73.922617520000003</v>
          </cell>
          <cell r="AK57">
            <v>74.896575690000006</v>
          </cell>
          <cell r="AL57">
            <v>76.15271448</v>
          </cell>
          <cell r="AM57">
            <v>78.008020889999997</v>
          </cell>
          <cell r="AN57">
            <v>78.787436049999997</v>
          </cell>
          <cell r="AO57">
            <v>79.716716419999997</v>
          </cell>
          <cell r="AP57">
            <v>80.399846280000006</v>
          </cell>
          <cell r="AQ57">
            <v>81.448175079999999</v>
          </cell>
          <cell r="AR57">
            <v>81.586682039999999</v>
          </cell>
          <cell r="AS57">
            <v>82.772436769999999</v>
          </cell>
          <cell r="AT57">
            <v>84.75409981</v>
          </cell>
          <cell r="AU57">
            <v>86.179579689999997</v>
          </cell>
          <cell r="AV57">
            <v>88.077591279999993</v>
          </cell>
          <cell r="AW57">
            <v>91.276764310000004</v>
          </cell>
          <cell r="AX57">
            <v>97.081895169999996</v>
          </cell>
          <cell r="AY57">
            <v>97.087975959999994</v>
          </cell>
          <cell r="AZ57">
            <v>100</v>
          </cell>
          <cell r="BA57">
            <v>101.1312314</v>
          </cell>
          <cell r="BB57">
            <v>102.5033511</v>
          </cell>
          <cell r="BC57">
            <v>102.4557776</v>
          </cell>
          <cell r="BD57">
            <v>103.27465580000001</v>
          </cell>
          <cell r="BE57">
            <v>102.4031963</v>
          </cell>
          <cell r="BF57">
            <v>102.54842069999999</v>
          </cell>
          <cell r="BG57">
            <v>102.8522234</v>
          </cell>
          <cell r="BH57">
            <v>103.8696284</v>
          </cell>
        </row>
        <row r="58">
          <cell r="A58" t="str">
            <v>Denmark</v>
          </cell>
          <cell r="B58">
            <v>8.2457021039999994</v>
          </cell>
          <cell r="C58">
            <v>8.5303131150000002</v>
          </cell>
          <cell r="D58">
            <v>9.159664223</v>
          </cell>
          <cell r="E58">
            <v>9.718864731</v>
          </cell>
          <cell r="F58">
            <v>10.019448179999999</v>
          </cell>
          <cell r="G58">
            <v>10.565508100000001</v>
          </cell>
          <cell r="H58">
            <v>11.311956990000001</v>
          </cell>
          <cell r="I58">
            <v>12.240425849999999</v>
          </cell>
          <cell r="J58">
            <v>13.22029729</v>
          </cell>
          <cell r="K58">
            <v>13.68141059</v>
          </cell>
          <cell r="L58">
            <v>14.57273279</v>
          </cell>
          <cell r="M58">
            <v>15.4281332</v>
          </cell>
          <cell r="N58">
            <v>16.440582979999999</v>
          </cell>
          <cell r="O58">
            <v>17.970113380000001</v>
          </cell>
          <cell r="P58">
            <v>20.715085259999999</v>
          </cell>
          <cell r="Q58">
            <v>22.704895990000001</v>
          </cell>
          <cell r="R58">
            <v>24.750673150000001</v>
          </cell>
          <cell r="S58">
            <v>27.454000539999999</v>
          </cell>
          <cell r="T58">
            <v>30.258057319999999</v>
          </cell>
          <cell r="U58">
            <v>33.16617445</v>
          </cell>
          <cell r="V58">
            <v>37.247379700000003</v>
          </cell>
          <cell r="W58">
            <v>41.630423180000001</v>
          </cell>
          <cell r="X58">
            <v>45.843765740000002</v>
          </cell>
          <cell r="Y58">
            <v>49.01075797</v>
          </cell>
          <cell r="Z58">
            <v>52.093916610000001</v>
          </cell>
          <cell r="AA58">
            <v>54.531261489999999</v>
          </cell>
          <cell r="AB58">
            <v>56.537021690000003</v>
          </cell>
          <cell r="AC58">
            <v>58.809806270000003</v>
          </cell>
          <cell r="AD58">
            <v>61.476909200000001</v>
          </cell>
          <cell r="AE58">
            <v>64.411032050000003</v>
          </cell>
          <cell r="AF58">
            <v>66.112515849999994</v>
          </cell>
          <cell r="AG58">
            <v>67.696011960000007</v>
          </cell>
          <cell r="AH58">
            <v>69.114950449999995</v>
          </cell>
          <cell r="AI58">
            <v>69.984317469999993</v>
          </cell>
          <cell r="AJ58">
            <v>71.378415320000002</v>
          </cell>
          <cell r="AK58">
            <v>72.865661990000007</v>
          </cell>
          <cell r="AL58">
            <v>74.415003119999994</v>
          </cell>
          <cell r="AM58">
            <v>76.038862600000002</v>
          </cell>
          <cell r="AN58">
            <v>77.442274800000007</v>
          </cell>
          <cell r="AO58">
            <v>79.376624410000005</v>
          </cell>
          <cell r="AP58">
            <v>81.681151679999999</v>
          </cell>
          <cell r="AQ58">
            <v>83.590750830000005</v>
          </cell>
          <cell r="AR58">
            <v>85.617355590000003</v>
          </cell>
          <cell r="AS58">
            <v>87.393982679999993</v>
          </cell>
          <cell r="AT58">
            <v>88.402821180000004</v>
          </cell>
          <cell r="AU58">
            <v>90.009820550000001</v>
          </cell>
          <cell r="AV58">
            <v>91.741808770000006</v>
          </cell>
          <cell r="AW58">
            <v>93.295241500000003</v>
          </cell>
          <cell r="AX58">
            <v>96.482456920000004</v>
          </cell>
          <cell r="AY58">
            <v>97.741273100000001</v>
          </cell>
          <cell r="AZ58">
            <v>100</v>
          </cell>
          <cell r="BA58">
            <v>102.7586823</v>
          </cell>
          <cell r="BB58">
            <v>105.222748</v>
          </cell>
          <cell r="BC58">
            <v>106.053031</v>
          </cell>
          <cell r="BD58">
            <v>106.6511919</v>
          </cell>
          <cell r="BE58">
            <v>107.1332917</v>
          </cell>
          <cell r="BF58">
            <v>107.4011249</v>
          </cell>
          <cell r="BG58">
            <v>108.63315780000001</v>
          </cell>
          <cell r="BH58">
            <v>109.5170074</v>
          </cell>
          <cell r="BI58">
            <v>110.34729040000001</v>
          </cell>
        </row>
        <row r="59">
          <cell r="A59" t="str">
            <v>Dominican Republic</v>
          </cell>
          <cell r="B59">
            <v>0.45458067099999999</v>
          </cell>
          <cell r="C59">
            <v>0.43685202499999998</v>
          </cell>
          <cell r="D59">
            <v>0.47685512400000002</v>
          </cell>
          <cell r="E59">
            <v>0.517767384</v>
          </cell>
          <cell r="F59">
            <v>0.52867732000000001</v>
          </cell>
          <cell r="G59">
            <v>0.51867654600000002</v>
          </cell>
          <cell r="H59">
            <v>0.52004028800000002</v>
          </cell>
          <cell r="I59">
            <v>0.52648017999999996</v>
          </cell>
          <cell r="J59">
            <v>0.52666958900000005</v>
          </cell>
          <cell r="K59">
            <v>0.53170785799999998</v>
          </cell>
          <cell r="L59">
            <v>0.55200137500000002</v>
          </cell>
          <cell r="M59">
            <v>0.57176318299999995</v>
          </cell>
          <cell r="N59">
            <v>0.62116770499999996</v>
          </cell>
          <cell r="O59">
            <v>0.71483690600000005</v>
          </cell>
          <cell r="P59">
            <v>0.80877196100000004</v>
          </cell>
          <cell r="Q59">
            <v>0.92605785299999999</v>
          </cell>
          <cell r="R59">
            <v>0.99797134099999996</v>
          </cell>
          <cell r="S59">
            <v>1.126245862</v>
          </cell>
          <cell r="T59">
            <v>1.165415007</v>
          </cell>
          <cell r="U59">
            <v>1.2723279089999999</v>
          </cell>
          <cell r="V59">
            <v>1.48548273</v>
          </cell>
          <cell r="W59">
            <v>1.597111393</v>
          </cell>
          <cell r="X59">
            <v>1.7192304119999999</v>
          </cell>
          <cell r="Y59">
            <v>1.8159994159999999</v>
          </cell>
          <cell r="Z59">
            <v>2.181953772</v>
          </cell>
          <cell r="AA59">
            <v>3.1711681650000001</v>
          </cell>
          <cell r="AB59">
            <v>3.4134128339999998</v>
          </cell>
          <cell r="AC59">
            <v>3.8759549789999999</v>
          </cell>
          <cell r="AD59">
            <v>5.5760973729999996</v>
          </cell>
          <cell r="AE59">
            <v>7.8432223649999999</v>
          </cell>
          <cell r="AF59">
            <v>11.801106819999999</v>
          </cell>
          <cell r="AG59">
            <v>17.356968479999999</v>
          </cell>
          <cell r="AH59">
            <v>18.096206349999999</v>
          </cell>
          <cell r="AI59">
            <v>19.046318490000001</v>
          </cell>
          <cell r="AJ59">
            <v>20.619690670000001</v>
          </cell>
          <cell r="AK59">
            <v>23.204566740000001</v>
          </cell>
          <cell r="AL59">
            <v>24.457449480000001</v>
          </cell>
          <cell r="AM59">
            <v>26.486578300000001</v>
          </cell>
          <cell r="AN59">
            <v>27.766321189999999</v>
          </cell>
          <cell r="AO59">
            <v>29.562952620000001</v>
          </cell>
          <cell r="AP59">
            <v>31.846435190000001</v>
          </cell>
          <cell r="AQ59">
            <v>34.675375840000001</v>
          </cell>
          <cell r="AR59">
            <v>36.486598219999998</v>
          </cell>
          <cell r="AS59">
            <v>46.502064619999999</v>
          </cell>
          <cell r="AT59">
            <v>70.432426910000004</v>
          </cell>
          <cell r="AU59">
            <v>73.383688300000003</v>
          </cell>
          <cell r="AV59">
            <v>78.940892090000006</v>
          </cell>
          <cell r="AW59">
            <v>83.790678330000006</v>
          </cell>
          <cell r="AX59">
            <v>92.709878549999999</v>
          </cell>
          <cell r="AY59">
            <v>94.046895289999995</v>
          </cell>
          <cell r="AZ59">
            <v>100</v>
          </cell>
          <cell r="BA59">
            <v>108.4593629</v>
          </cell>
          <cell r="BB59">
            <v>112.4664477</v>
          </cell>
          <cell r="BC59">
            <v>117.8996466</v>
          </cell>
          <cell r="BD59">
            <v>121.4350353</v>
          </cell>
          <cell r="BE59">
            <v>122.4511385</v>
          </cell>
          <cell r="BF59">
            <v>124.4277032</v>
          </cell>
          <cell r="BG59">
            <v>128.50838060000001</v>
          </cell>
          <cell r="BH59">
            <v>133.08897730000001</v>
          </cell>
          <cell r="BI59">
            <v>135.49869140000001</v>
          </cell>
        </row>
        <row r="60">
          <cell r="A60" t="str">
            <v>Algeria</v>
          </cell>
          <cell r="K60">
            <v>2.569024534</v>
          </cell>
          <cell r="L60">
            <v>2.738580153</v>
          </cell>
          <cell r="M60">
            <v>2.8105128399999999</v>
          </cell>
          <cell r="N60">
            <v>2.9132738210000002</v>
          </cell>
          <cell r="O60">
            <v>3.0931055380000001</v>
          </cell>
          <cell r="P60">
            <v>3.2384695099999998</v>
          </cell>
          <cell r="Q60">
            <v>3.5050058050000001</v>
          </cell>
          <cell r="R60">
            <v>3.8355536290000001</v>
          </cell>
          <cell r="S60">
            <v>4.2954090200000001</v>
          </cell>
          <cell r="T60">
            <v>5.0481332080000003</v>
          </cell>
          <cell r="U60">
            <v>5.6210256789999997</v>
          </cell>
          <cell r="V60">
            <v>6.1560250380000001</v>
          </cell>
          <cell r="W60">
            <v>7.0581808199999996</v>
          </cell>
          <cell r="X60">
            <v>7.5199629799999999</v>
          </cell>
          <cell r="Y60">
            <v>7.9686914990000002</v>
          </cell>
          <cell r="Z60">
            <v>8.6154622130000007</v>
          </cell>
          <cell r="AA60">
            <v>9.5185596920000002</v>
          </cell>
          <cell r="AB60">
            <v>10.6961587</v>
          </cell>
          <cell r="AC60">
            <v>11.492087769999999</v>
          </cell>
          <cell r="AD60">
            <v>12.171447710000001</v>
          </cell>
          <cell r="AE60">
            <v>13.303923169999999</v>
          </cell>
          <cell r="AF60">
            <v>15.51936355</v>
          </cell>
          <cell r="AG60">
            <v>19.536766050000001</v>
          </cell>
          <cell r="AH60">
            <v>25.72399381</v>
          </cell>
          <cell r="AI60">
            <v>31.007786029999998</v>
          </cell>
          <cell r="AJ60">
            <v>40.014821089999998</v>
          </cell>
          <cell r="AK60">
            <v>51.931085349999996</v>
          </cell>
          <cell r="AL60">
            <v>61.63133217</v>
          </cell>
          <cell r="AM60">
            <v>65.164978629999993</v>
          </cell>
          <cell r="AN60">
            <v>68.390750400000002</v>
          </cell>
          <cell r="AO60">
            <v>70.200035319999998</v>
          </cell>
          <cell r="AP60">
            <v>70.438128000000006</v>
          </cell>
          <cell r="AQ60">
            <v>73.414835080000003</v>
          </cell>
          <cell r="AR60">
            <v>74.456079099999997</v>
          </cell>
          <cell r="AS60">
            <v>77.634574830000005</v>
          </cell>
          <cell r="AT60">
            <v>80.710301650000005</v>
          </cell>
          <cell r="AU60">
            <v>81.826078449999997</v>
          </cell>
          <cell r="AV60">
            <v>83.717487579999997</v>
          </cell>
          <cell r="AW60">
            <v>86.797450389999995</v>
          </cell>
          <cell r="AX60">
            <v>91.014583180000002</v>
          </cell>
          <cell r="AY60">
            <v>96.236144760000002</v>
          </cell>
          <cell r="AZ60">
            <v>100</v>
          </cell>
          <cell r="BA60">
            <v>104.52421150000001</v>
          </cell>
          <cell r="BB60">
            <v>113.8179305</v>
          </cell>
          <cell r="BC60">
            <v>117.5218381</v>
          </cell>
          <cell r="BD60">
            <v>120.94986419999999</v>
          </cell>
          <cell r="BE60">
            <v>126.7366464</v>
          </cell>
          <cell r="BF60">
            <v>134.8448702</v>
          </cell>
          <cell r="BG60">
            <v>142.3842032</v>
          </cell>
          <cell r="BH60">
            <v>148.4639947</v>
          </cell>
          <cell r="BI60">
            <v>151.36166779999999</v>
          </cell>
        </row>
        <row r="61">
          <cell r="A61" t="str">
            <v>East Asia &amp; Pacific (excluding high income)</v>
          </cell>
        </row>
        <row r="62">
          <cell r="A62" t="str">
            <v>Early-demographic dividend</v>
          </cell>
        </row>
        <row r="63">
          <cell r="A63" t="str">
            <v>East Asia &amp; Pacific</v>
          </cell>
        </row>
        <row r="64">
          <cell r="A64" t="str">
            <v>Europe &amp; Central Asia (excluding high income)</v>
          </cell>
        </row>
        <row r="65">
          <cell r="A65" t="str">
            <v>Europe &amp; Central Asia</v>
          </cell>
        </row>
        <row r="66">
          <cell r="A66" t="str">
            <v>Ecuador</v>
          </cell>
          <cell r="B66">
            <v>1.1758973000000001E-2</v>
          </cell>
          <cell r="C66">
            <v>1.2227640999999999E-2</v>
          </cell>
          <cell r="D66">
            <v>1.2578683E-2</v>
          </cell>
          <cell r="E66">
            <v>1.3325795E-2</v>
          </cell>
          <cell r="F66">
            <v>1.3863385000000001E-2</v>
          </cell>
          <cell r="G66">
            <v>1.4288861999999999E-2</v>
          </cell>
          <cell r="H66">
            <v>1.5068137000000001E-2</v>
          </cell>
          <cell r="I66">
            <v>1.5643458999999998E-2</v>
          </cell>
          <cell r="J66">
            <v>1.6318889999999999E-2</v>
          </cell>
          <cell r="K66">
            <v>1.7351334E-2</v>
          </cell>
          <cell r="L66">
            <v>1.8241456E-2</v>
          </cell>
          <cell r="M66">
            <v>1.9770823999999999E-2</v>
          </cell>
          <cell r="N66">
            <v>2.1329139E-2</v>
          </cell>
          <cell r="O66">
            <v>2.4104436E-2</v>
          </cell>
          <cell r="P66">
            <v>2.9725917000000001E-2</v>
          </cell>
          <cell r="Q66">
            <v>3.4292705E-2</v>
          </cell>
          <cell r="R66">
            <v>3.7952214999999997E-2</v>
          </cell>
          <cell r="S66">
            <v>4.2891337000000002E-2</v>
          </cell>
          <cell r="T66">
            <v>4.7888209000000001E-2</v>
          </cell>
          <cell r="U66">
            <v>5.2804535E-2</v>
          </cell>
          <cell r="V66">
            <v>5.9694991000000003E-2</v>
          </cell>
          <cell r="W66">
            <v>6.9477492000000002E-2</v>
          </cell>
          <cell r="X66">
            <v>8.0773122000000003E-2</v>
          </cell>
          <cell r="Y66">
            <v>0.11989467400000001</v>
          </cell>
          <cell r="Z66">
            <v>0.157338068</v>
          </cell>
          <cell r="AA66">
            <v>0.20136631899999999</v>
          </cell>
          <cell r="AB66">
            <v>0.24774143800000001</v>
          </cell>
          <cell r="AC66">
            <v>0.32083506499999997</v>
          </cell>
          <cell r="AD66">
            <v>0.50761332599999998</v>
          </cell>
          <cell r="AE66">
            <v>0.89161362</v>
          </cell>
          <cell r="AF66">
            <v>1.3242166390000001</v>
          </cell>
          <cell r="AG66">
            <v>1.9704850469999999</v>
          </cell>
          <cell r="AH66">
            <v>3.0412630950000001</v>
          </cell>
          <cell r="AI66">
            <v>4.409831488</v>
          </cell>
          <cell r="AJ66">
            <v>5.620000761</v>
          </cell>
          <cell r="AK66">
            <v>6.9062016110000002</v>
          </cell>
          <cell r="AL66">
            <v>8.589456255</v>
          </cell>
          <cell r="AM66">
            <v>11.221521620000001</v>
          </cell>
          <cell r="AN66">
            <v>15.272315109999999</v>
          </cell>
          <cell r="AO66">
            <v>23.250931560000001</v>
          </cell>
          <cell r="AP66">
            <v>45.593708159999998</v>
          </cell>
          <cell r="AQ66">
            <v>62.772515069999997</v>
          </cell>
          <cell r="AR66">
            <v>70.609047509999996</v>
          </cell>
          <cell r="AS66">
            <v>76.207928390000006</v>
          </cell>
          <cell r="AT66">
            <v>78.297687980000006</v>
          </cell>
          <cell r="AU66">
            <v>80.182916050000003</v>
          </cell>
          <cell r="AV66">
            <v>82.827948759999998</v>
          </cell>
          <cell r="AW66">
            <v>84.713265919999998</v>
          </cell>
          <cell r="AX66">
            <v>91.829261529999997</v>
          </cell>
          <cell r="AY66">
            <v>96.567622310000004</v>
          </cell>
          <cell r="AZ66">
            <v>100</v>
          </cell>
          <cell r="BA66">
            <v>104.4745327</v>
          </cell>
          <cell r="BB66">
            <v>109.8045327</v>
          </cell>
          <cell r="BC66">
            <v>112.7931658</v>
          </cell>
          <cell r="BD66">
            <v>116.8415609</v>
          </cell>
          <cell r="BE66">
            <v>121.4762523</v>
          </cell>
          <cell r="BF66">
            <v>123.5756834</v>
          </cell>
          <cell r="BG66">
            <v>124.0914087</v>
          </cell>
          <cell r="BH66">
            <v>123.8133158</v>
          </cell>
          <cell r="BI66">
            <v>124.1426747</v>
          </cell>
        </row>
        <row r="67">
          <cell r="A67" t="str">
            <v>Egypt, Arab Rep.</v>
          </cell>
          <cell r="B67">
            <v>1.2087207090000001</v>
          </cell>
          <cell r="C67">
            <v>1.2171044769999999</v>
          </cell>
          <cell r="D67">
            <v>1.1805538980000001</v>
          </cell>
          <cell r="E67">
            <v>1.1893684529999999</v>
          </cell>
          <cell r="F67">
            <v>1.232911029</v>
          </cell>
          <cell r="G67">
            <v>1.4158627509999999</v>
          </cell>
          <cell r="H67">
            <v>1.543806349</v>
          </cell>
          <cell r="I67">
            <v>1.5546422870000001</v>
          </cell>
          <cell r="J67">
            <v>1.5285902220000001</v>
          </cell>
          <cell r="K67">
            <v>1.580712401</v>
          </cell>
          <cell r="L67">
            <v>1.6401930060000001</v>
          </cell>
          <cell r="M67">
            <v>1.691701983</v>
          </cell>
          <cell r="N67">
            <v>1.7272677059999999</v>
          </cell>
          <cell r="O67">
            <v>1.81556881</v>
          </cell>
          <cell r="P67">
            <v>1.9975671960000001</v>
          </cell>
          <cell r="Q67">
            <v>2.1907258610000002</v>
          </cell>
          <cell r="R67">
            <v>2.4167521590000001</v>
          </cell>
          <cell r="S67">
            <v>2.7244569790000002</v>
          </cell>
          <cell r="T67">
            <v>3.026275058</v>
          </cell>
          <cell r="U67">
            <v>3.326008249</v>
          </cell>
          <cell r="V67">
            <v>4.0184573879999999</v>
          </cell>
          <cell r="W67">
            <v>4.4330530579999996</v>
          </cell>
          <cell r="X67">
            <v>5.090164905</v>
          </cell>
          <cell r="Y67">
            <v>5.908657002</v>
          </cell>
          <cell r="Z67">
            <v>6.9152774580000003</v>
          </cell>
          <cell r="AA67">
            <v>7.7524932299999998</v>
          </cell>
          <cell r="AB67">
            <v>9.6025706829999997</v>
          </cell>
          <cell r="AC67">
            <v>11.493661899999999</v>
          </cell>
          <cell r="AD67">
            <v>13.523843279999999</v>
          </cell>
          <cell r="AE67">
            <v>16.399264859999999</v>
          </cell>
          <cell r="AF67">
            <v>19.147187129999999</v>
          </cell>
          <cell r="AG67">
            <v>22.928477969999999</v>
          </cell>
          <cell r="AH67">
            <v>26.055331760000001</v>
          </cell>
          <cell r="AI67">
            <v>29.205367249999998</v>
          </cell>
          <cell r="AJ67">
            <v>31.58684044</v>
          </cell>
          <cell r="AK67">
            <v>36.559313680000002</v>
          </cell>
          <cell r="AL67">
            <v>39.186869459999997</v>
          </cell>
          <cell r="AM67">
            <v>40.999499559999997</v>
          </cell>
          <cell r="AN67">
            <v>42.58723612</v>
          </cell>
          <cell r="AO67">
            <v>43.898709689999997</v>
          </cell>
          <cell r="AP67">
            <v>45.076865609999999</v>
          </cell>
          <cell r="AQ67">
            <v>46.10000101</v>
          </cell>
          <cell r="AR67">
            <v>47.361868010000002</v>
          </cell>
          <cell r="AS67">
            <v>49.496835099999998</v>
          </cell>
          <cell r="AT67">
            <v>55.075434970000003</v>
          </cell>
          <cell r="AU67">
            <v>57.757276529999999</v>
          </cell>
          <cell r="AV67">
            <v>62.17254681</v>
          </cell>
          <cell r="AW67">
            <v>67.966387209999994</v>
          </cell>
          <cell r="AX67">
            <v>80.415675960000002</v>
          </cell>
          <cell r="AY67">
            <v>89.875370329999996</v>
          </cell>
          <cell r="AZ67">
            <v>100</v>
          </cell>
          <cell r="BA67">
            <v>110.064926</v>
          </cell>
          <cell r="BB67">
            <v>117.8924457</v>
          </cell>
          <cell r="BC67">
            <v>129.05653000000001</v>
          </cell>
          <cell r="BD67">
            <v>142.05280070000001</v>
          </cell>
          <cell r="BE67">
            <v>156.78437260000001</v>
          </cell>
          <cell r="BF67">
            <v>178.4419485</v>
          </cell>
          <cell r="BG67">
            <v>231.09411539999999</v>
          </cell>
          <cell r="BH67">
            <v>264.37505540000001</v>
          </cell>
        </row>
        <row r="68">
          <cell r="A68" t="str">
            <v>Euro area</v>
          </cell>
        </row>
        <row r="69">
          <cell r="A69" t="str">
            <v>Eritrea</v>
          </cell>
        </row>
        <row r="70">
          <cell r="A70" t="str">
            <v>Spain</v>
          </cell>
          <cell r="B70">
            <v>2.8588108829999999</v>
          </cell>
          <cell r="C70">
            <v>2.8819459630000002</v>
          </cell>
          <cell r="D70">
            <v>3.0464038260000001</v>
          </cell>
          <cell r="E70">
            <v>3.312772007</v>
          </cell>
          <cell r="F70">
            <v>3.543978681</v>
          </cell>
          <cell r="G70">
            <v>4.0122848170000003</v>
          </cell>
          <cell r="H70">
            <v>4.2626657999999997</v>
          </cell>
          <cell r="I70">
            <v>4.5351201410000002</v>
          </cell>
          <cell r="J70">
            <v>4.7598063460000004</v>
          </cell>
          <cell r="K70">
            <v>4.8626343539999999</v>
          </cell>
          <cell r="L70">
            <v>5.1413195070000004</v>
          </cell>
          <cell r="M70">
            <v>5.5648038570000002</v>
          </cell>
          <cell r="N70">
            <v>6.0251404439999998</v>
          </cell>
          <cell r="O70">
            <v>6.7130132109999998</v>
          </cell>
          <cell r="P70">
            <v>7.7656390789999996</v>
          </cell>
          <cell r="Q70">
            <v>9.0821698039999994</v>
          </cell>
          <cell r="R70">
            <v>10.682890929999999</v>
          </cell>
          <cell r="S70">
            <v>13.304265490000001</v>
          </cell>
          <cell r="T70">
            <v>15.9350088</v>
          </cell>
          <cell r="U70">
            <v>18.4304673</v>
          </cell>
          <cell r="V70">
            <v>21.29859725</v>
          </cell>
          <cell r="W70">
            <v>24.397406549999999</v>
          </cell>
          <cell r="X70">
            <v>27.914291689999999</v>
          </cell>
          <cell r="Y70">
            <v>31.312600870000001</v>
          </cell>
          <cell r="Z70">
            <v>34.844744810000002</v>
          </cell>
          <cell r="AA70">
            <v>37.916119090000002</v>
          </cell>
          <cell r="AB70">
            <v>41.25081892</v>
          </cell>
          <cell r="AC70">
            <v>43.41567088</v>
          </cell>
          <cell r="AD70">
            <v>45.515801799999998</v>
          </cell>
          <cell r="AE70">
            <v>48.60697905</v>
          </cell>
          <cell r="AF70">
            <v>51.874255259999998</v>
          </cell>
          <cell r="AG70">
            <v>54.952583079999997</v>
          </cell>
          <cell r="AH70">
            <v>58.208267710000001</v>
          </cell>
          <cell r="AI70">
            <v>60.867844720000001</v>
          </cell>
          <cell r="AJ70">
            <v>63.73984119</v>
          </cell>
          <cell r="AK70">
            <v>66.718915920000001</v>
          </cell>
          <cell r="AL70">
            <v>69.093335940000003</v>
          </cell>
          <cell r="AM70">
            <v>70.455220109999999</v>
          </cell>
          <cell r="AN70">
            <v>71.747600809999994</v>
          </cell>
          <cell r="AO70">
            <v>73.40521932</v>
          </cell>
          <cell r="AP70">
            <v>75.925599820000002</v>
          </cell>
          <cell r="AQ70">
            <v>78.651203539999997</v>
          </cell>
          <cell r="AR70">
            <v>81.062464899999995</v>
          </cell>
          <cell r="AS70">
            <v>83.526142640000003</v>
          </cell>
          <cell r="AT70">
            <v>86.064670539999995</v>
          </cell>
          <cell r="AU70">
            <v>88.963719370000007</v>
          </cell>
          <cell r="AV70">
            <v>92.091127639999996</v>
          </cell>
          <cell r="AW70">
            <v>94.657735430000002</v>
          </cell>
          <cell r="AX70">
            <v>98.515663619999998</v>
          </cell>
          <cell r="AY70">
            <v>98.231941620000001</v>
          </cell>
          <cell r="AZ70">
            <v>100</v>
          </cell>
          <cell r="BA70">
            <v>103.1961464</v>
          </cell>
          <cell r="BB70">
            <v>105.7203243</v>
          </cell>
          <cell r="BC70">
            <v>107.2094441</v>
          </cell>
          <cell r="BD70">
            <v>107.0476968</v>
          </cell>
          <cell r="BE70">
            <v>106.5119645</v>
          </cell>
          <cell r="BF70">
            <v>106.2960949</v>
          </cell>
          <cell r="BG70">
            <v>108.3753351</v>
          </cell>
          <cell r="BH70">
            <v>110.19069519999999</v>
          </cell>
          <cell r="BI70">
            <v>110.961519</v>
          </cell>
        </row>
        <row r="71">
          <cell r="A71" t="str">
            <v>Estonia</v>
          </cell>
          <cell r="AH71">
            <v>11.63777857</v>
          </cell>
          <cell r="AI71">
            <v>22.08989433</v>
          </cell>
          <cell r="AJ71">
            <v>32.616765129999997</v>
          </cell>
          <cell r="AK71">
            <v>42.002765650000001</v>
          </cell>
          <cell r="AL71">
            <v>51.684547340000002</v>
          </cell>
          <cell r="AM71">
            <v>57.153743570000003</v>
          </cell>
          <cell r="AN71">
            <v>61.845113349999998</v>
          </cell>
          <cell r="AO71">
            <v>63.883596879999999</v>
          </cell>
          <cell r="AP71">
            <v>66.450752519999995</v>
          </cell>
          <cell r="AQ71">
            <v>70.270527720000004</v>
          </cell>
          <cell r="AR71">
            <v>72.780529619999996</v>
          </cell>
          <cell r="AS71">
            <v>73.752143270000005</v>
          </cell>
          <cell r="AT71">
            <v>76.000190509999996</v>
          </cell>
          <cell r="AU71">
            <v>79.100781100000006</v>
          </cell>
          <cell r="AV71">
            <v>82.610973520000002</v>
          </cell>
          <cell r="AW71">
            <v>88.064393219999999</v>
          </cell>
          <cell r="AX71">
            <v>97.18994094</v>
          </cell>
          <cell r="AY71">
            <v>97.113735950000006</v>
          </cell>
          <cell r="AZ71">
            <v>100</v>
          </cell>
          <cell r="BA71">
            <v>104.9819013</v>
          </cell>
          <cell r="BB71">
            <v>109.1112593</v>
          </cell>
          <cell r="BC71">
            <v>112.14517050000001</v>
          </cell>
          <cell r="BD71">
            <v>112.0261002</v>
          </cell>
          <cell r="BE71">
            <v>111.4745666</v>
          </cell>
          <cell r="BF71">
            <v>111.6403124</v>
          </cell>
          <cell r="BG71">
            <v>115.4553248</v>
          </cell>
          <cell r="BH71">
            <v>119.4227472</v>
          </cell>
          <cell r="BI71">
            <v>122.1423128</v>
          </cell>
        </row>
        <row r="72">
          <cell r="A72" t="str">
            <v>Ethiopia</v>
          </cell>
          <cell r="AQ72">
            <v>23.294386230000001</v>
          </cell>
          <cell r="AR72">
            <v>23.451644089999998</v>
          </cell>
          <cell r="AS72">
            <v>26.6584325</v>
          </cell>
          <cell r="AT72">
            <v>27.545457320000001</v>
          </cell>
          <cell r="AU72">
            <v>30.29173149</v>
          </cell>
          <cell r="AV72">
            <v>34.017455830000003</v>
          </cell>
          <cell r="AW72">
            <v>39.882201569999999</v>
          </cell>
          <cell r="AX72">
            <v>57.572624439999998</v>
          </cell>
          <cell r="AY72">
            <v>62.456880959999999</v>
          </cell>
          <cell r="AZ72">
            <v>45.10175478</v>
          </cell>
          <cell r="BA72">
            <v>59.540986320000002</v>
          </cell>
          <cell r="BB72">
            <v>73.460824840000001</v>
          </cell>
          <cell r="BC72">
            <v>78.943956920000005</v>
          </cell>
          <cell r="BD72">
            <v>84.38321096</v>
          </cell>
          <cell r="BE72">
            <v>92.457755660000004</v>
          </cell>
          <cell r="BF72">
            <v>98.585979019999996</v>
          </cell>
          <cell r="BG72">
            <v>109.121976</v>
          </cell>
          <cell r="BH72">
            <v>124.2168578</v>
          </cell>
          <cell r="BI72">
            <v>143.85508619999999</v>
          </cell>
        </row>
        <row r="73">
          <cell r="A73" t="str">
            <v>European Union</v>
          </cell>
        </row>
        <row r="74">
          <cell r="A74" t="str">
            <v>Fragile and conflict affected situations</v>
          </cell>
        </row>
        <row r="75">
          <cell r="A75" t="str">
            <v>Finland</v>
          </cell>
          <cell r="B75">
            <v>8.1368754580000004</v>
          </cell>
          <cell r="C75">
            <v>8.2744701779999996</v>
          </cell>
          <cell r="D75">
            <v>8.6372215259999994</v>
          </cell>
          <cell r="E75">
            <v>9.0687700979999999</v>
          </cell>
          <cell r="F75">
            <v>10.000664280000001</v>
          </cell>
          <cell r="G75">
            <v>10.49475591</v>
          </cell>
          <cell r="H75">
            <v>10.90128644</v>
          </cell>
          <cell r="I75">
            <v>11.48753385</v>
          </cell>
          <cell r="J75">
            <v>12.54342982</v>
          </cell>
          <cell r="K75">
            <v>12.820089080000001</v>
          </cell>
          <cell r="L75">
            <v>13.17141342</v>
          </cell>
          <cell r="M75">
            <v>14.024363259999999</v>
          </cell>
          <cell r="N75">
            <v>14.95873615</v>
          </cell>
          <cell r="O75">
            <v>16.56746923</v>
          </cell>
          <cell r="P75">
            <v>19.373402089999999</v>
          </cell>
          <cell r="Q75">
            <v>22.824075690000001</v>
          </cell>
          <cell r="R75">
            <v>26.097662809999999</v>
          </cell>
          <cell r="S75">
            <v>29.175450730000001</v>
          </cell>
          <cell r="T75">
            <v>31.450946460000001</v>
          </cell>
          <cell r="U75">
            <v>33.799376530000004</v>
          </cell>
          <cell r="V75">
            <v>37.718285549999997</v>
          </cell>
          <cell r="W75">
            <v>41.98262312</v>
          </cell>
          <cell r="X75">
            <v>46.006627170000002</v>
          </cell>
          <cell r="Y75">
            <v>49.855676219999999</v>
          </cell>
          <cell r="Z75">
            <v>53.379304099999999</v>
          </cell>
          <cell r="AA75">
            <v>56.15269095</v>
          </cell>
          <cell r="AB75">
            <v>57.79997461</v>
          </cell>
          <cell r="AC75">
            <v>60.177304249999999</v>
          </cell>
          <cell r="AD75">
            <v>63.237878979999998</v>
          </cell>
          <cell r="AE75">
            <v>67.407095310000003</v>
          </cell>
          <cell r="AF75">
            <v>71.552338660000004</v>
          </cell>
          <cell r="AG75">
            <v>74.636396790000006</v>
          </cell>
          <cell r="AH75">
            <v>76.815274430000002</v>
          </cell>
          <cell r="AI75">
            <v>78.498030689999993</v>
          </cell>
          <cell r="AJ75">
            <v>79.352526330000003</v>
          </cell>
          <cell r="AK75">
            <v>79.980394779999997</v>
          </cell>
          <cell r="AL75">
            <v>80.483626819999998</v>
          </cell>
          <cell r="AM75">
            <v>81.443441419999999</v>
          </cell>
          <cell r="AN75">
            <v>82.583221030000004</v>
          </cell>
          <cell r="AO75">
            <v>83.543029290000007</v>
          </cell>
          <cell r="AP75">
            <v>86.084492460000007</v>
          </cell>
          <cell r="AQ75">
            <v>88.304130130000004</v>
          </cell>
          <cell r="AR75">
            <v>89.691582400000001</v>
          </cell>
          <cell r="AS75">
            <v>90.478572569999997</v>
          </cell>
          <cell r="AT75">
            <v>90.647876580000002</v>
          </cell>
          <cell r="AU75">
            <v>91.213405519999995</v>
          </cell>
          <cell r="AV75">
            <v>92.642412930000006</v>
          </cell>
          <cell r="AW75">
            <v>94.968354169999998</v>
          </cell>
          <cell r="AX75">
            <v>98.829723340000001</v>
          </cell>
          <cell r="AY75">
            <v>98.829722439999998</v>
          </cell>
          <cell r="AZ75">
            <v>100</v>
          </cell>
          <cell r="BA75">
            <v>103.4168075</v>
          </cell>
          <cell r="BB75">
            <v>106.32109920000001</v>
          </cell>
          <cell r="BC75">
            <v>107.8928293</v>
          </cell>
          <cell r="BD75">
            <v>109.0162054</v>
          </cell>
          <cell r="BE75">
            <v>108.7895292</v>
          </cell>
          <cell r="BF75">
            <v>109.1775646</v>
          </cell>
          <cell r="BG75">
            <v>110.0007799</v>
          </cell>
          <cell r="BH75">
            <v>111.1929914</v>
          </cell>
          <cell r="BI75">
            <v>112.3317121</v>
          </cell>
        </row>
        <row r="76">
          <cell r="A76" t="str">
            <v>Fiji</v>
          </cell>
          <cell r="K76">
            <v>8.3177069879999994</v>
          </cell>
          <cell r="L76">
            <v>8.6607440760000003</v>
          </cell>
          <cell r="M76">
            <v>9.4521796449999993</v>
          </cell>
          <cell r="N76">
            <v>11.52962733</v>
          </cell>
          <cell r="O76">
            <v>12.807723210000001</v>
          </cell>
          <cell r="P76">
            <v>14.664647049999999</v>
          </cell>
          <cell r="Q76">
            <v>16.580565740000001</v>
          </cell>
          <cell r="R76">
            <v>18.476128370000001</v>
          </cell>
          <cell r="S76">
            <v>19.77062218</v>
          </cell>
          <cell r="T76">
            <v>20.978225819999999</v>
          </cell>
          <cell r="U76">
            <v>22.615945190000001</v>
          </cell>
          <cell r="V76">
            <v>25.893645729999999</v>
          </cell>
          <cell r="W76">
            <v>28.78872797</v>
          </cell>
          <cell r="X76">
            <v>30.81302376</v>
          </cell>
          <cell r="Y76">
            <v>32.878785559999997</v>
          </cell>
          <cell r="Z76">
            <v>34.618473659999999</v>
          </cell>
          <cell r="AA76">
            <v>36.148946819999999</v>
          </cell>
          <cell r="AB76">
            <v>36.799209429999998</v>
          </cell>
          <cell r="AC76">
            <v>38.883433770000003</v>
          </cell>
          <cell r="AD76">
            <v>43.455475010000001</v>
          </cell>
          <cell r="AE76">
            <v>46.145088209999997</v>
          </cell>
          <cell r="AF76">
            <v>49.92500373</v>
          </cell>
          <cell r="AG76">
            <v>53.168803740000001</v>
          </cell>
          <cell r="AH76">
            <v>55.76504851</v>
          </cell>
          <cell r="AI76">
            <v>58.668505529999997</v>
          </cell>
          <cell r="AJ76">
            <v>59.147631660000002</v>
          </cell>
          <cell r="AK76">
            <v>60.428560689999998</v>
          </cell>
          <cell r="AL76">
            <v>62.271729579999999</v>
          </cell>
          <cell r="AM76">
            <v>64.369128649999993</v>
          </cell>
          <cell r="AN76">
            <v>68.045688330000004</v>
          </cell>
          <cell r="AO76">
            <v>69.385285870000004</v>
          </cell>
          <cell r="AP76">
            <v>70.143087399999999</v>
          </cell>
          <cell r="AQ76">
            <v>73.140070230000006</v>
          </cell>
          <cell r="AR76">
            <v>73.697421030000001</v>
          </cell>
          <cell r="AS76">
            <v>76.772628530000006</v>
          </cell>
          <cell r="AT76">
            <v>78.943363230000003</v>
          </cell>
          <cell r="AU76">
            <v>80.810977320000006</v>
          </cell>
          <cell r="AV76">
            <v>82.823846549999999</v>
          </cell>
          <cell r="AW76">
            <v>86.802460980000006</v>
          </cell>
          <cell r="AX76">
            <v>93.514269080000005</v>
          </cell>
          <cell r="AY76">
            <v>96.442234119999995</v>
          </cell>
          <cell r="AZ76">
            <v>100</v>
          </cell>
          <cell r="BA76">
            <v>107.2781178</v>
          </cell>
          <cell r="BB76">
            <v>110.95065030000001</v>
          </cell>
          <cell r="BC76">
            <v>114.1832441</v>
          </cell>
          <cell r="BD76">
            <v>114.776205</v>
          </cell>
          <cell r="BE76">
            <v>116.35424639999999</v>
          </cell>
          <cell r="BF76">
            <v>120.8492731</v>
          </cell>
          <cell r="BG76">
            <v>124.8947972</v>
          </cell>
          <cell r="BH76">
            <v>129.9923489</v>
          </cell>
          <cell r="BI76">
            <v>132.2972456</v>
          </cell>
        </row>
        <row r="77">
          <cell r="A77" t="str">
            <v>France</v>
          </cell>
          <cell r="B77">
            <v>10.43359341</v>
          </cell>
          <cell r="C77">
            <v>10.68404776</v>
          </cell>
          <cell r="D77">
            <v>11.253644270000001</v>
          </cell>
          <cell r="E77">
            <v>11.81623115</v>
          </cell>
          <cell r="F77">
            <v>12.195672979999999</v>
          </cell>
          <cell r="G77">
            <v>12.52533478</v>
          </cell>
          <cell r="H77">
            <v>12.851244080000001</v>
          </cell>
          <cell r="I77">
            <v>13.21002217</v>
          </cell>
          <cell r="J77">
            <v>13.810180539999999</v>
          </cell>
          <cell r="K77">
            <v>14.64513893</v>
          </cell>
          <cell r="L77">
            <v>15.421278750000001</v>
          </cell>
          <cell r="M77">
            <v>16.253645150000001</v>
          </cell>
          <cell r="N77">
            <v>17.239104149999999</v>
          </cell>
          <cell r="O77">
            <v>18.511453660000001</v>
          </cell>
          <cell r="P77">
            <v>21.038140739999999</v>
          </cell>
          <cell r="Q77">
            <v>23.496642560000002</v>
          </cell>
          <cell r="R77">
            <v>25.758310900000001</v>
          </cell>
          <cell r="S77">
            <v>28.203947809999999</v>
          </cell>
          <cell r="T77">
            <v>30.812970490000001</v>
          </cell>
          <cell r="U77">
            <v>34.093545550000002</v>
          </cell>
          <cell r="V77">
            <v>38.717509550000003</v>
          </cell>
          <cell r="W77">
            <v>43.872515790000001</v>
          </cell>
          <cell r="X77">
            <v>49.127772790000002</v>
          </cell>
          <cell r="Y77">
            <v>53.775038270000003</v>
          </cell>
          <cell r="Z77">
            <v>57.90162857</v>
          </cell>
          <cell r="AA77">
            <v>61.27793028</v>
          </cell>
          <cell r="AB77">
            <v>62.83348642</v>
          </cell>
          <cell r="AC77">
            <v>64.900015839999995</v>
          </cell>
          <cell r="AD77">
            <v>66.652845380000002</v>
          </cell>
          <cell r="AE77">
            <v>68.984563339999994</v>
          </cell>
          <cell r="AF77">
            <v>71.188125779999993</v>
          </cell>
          <cell r="AG77">
            <v>73.475690229999998</v>
          </cell>
          <cell r="AH77">
            <v>75.212479540000004</v>
          </cell>
          <cell r="AI77">
            <v>76.795298180000003</v>
          </cell>
          <cell r="AJ77">
            <v>78.066656109999997</v>
          </cell>
          <cell r="AK77">
            <v>79.469109079999996</v>
          </cell>
          <cell r="AL77">
            <v>81.044889049999995</v>
          </cell>
          <cell r="AM77">
            <v>82.020623270000002</v>
          </cell>
          <cell r="AN77">
            <v>82.554681590000001</v>
          </cell>
          <cell r="AO77">
            <v>82.998117160000007</v>
          </cell>
          <cell r="AP77">
            <v>84.389132309999994</v>
          </cell>
          <cell r="AQ77">
            <v>85.768709639999997</v>
          </cell>
          <cell r="AR77">
            <v>87.418395540000006</v>
          </cell>
          <cell r="AS77">
            <v>89.252846259999998</v>
          </cell>
          <cell r="AT77">
            <v>91.164722240000003</v>
          </cell>
          <cell r="AU77">
            <v>92.756339190000006</v>
          </cell>
          <cell r="AV77">
            <v>94.310123349999998</v>
          </cell>
          <cell r="AW77">
            <v>95.713456160000007</v>
          </cell>
          <cell r="AX77">
            <v>98.405743549999997</v>
          </cell>
          <cell r="AY77">
            <v>98.491967130000006</v>
          </cell>
          <cell r="AZ77">
            <v>100</v>
          </cell>
          <cell r="BA77">
            <v>102.111598</v>
          </cell>
          <cell r="BB77">
            <v>104.10705799999999</v>
          </cell>
          <cell r="BC77">
            <v>105.0062468</v>
          </cell>
          <cell r="BD77">
            <v>105.5394253</v>
          </cell>
          <cell r="BE77">
            <v>105.5790178</v>
          </cell>
          <cell r="BF77">
            <v>105.77258089999999</v>
          </cell>
          <cell r="BG77">
            <v>106.864453</v>
          </cell>
          <cell r="BH77">
            <v>108.8423164</v>
          </cell>
          <cell r="BI77">
            <v>110.0485668</v>
          </cell>
        </row>
        <row r="78">
          <cell r="A78" t="str">
            <v>Faroe Islands</v>
          </cell>
        </row>
        <row r="79">
          <cell r="A79" t="str">
            <v>Micronesia, Fed. Sts.</v>
          </cell>
          <cell r="AO79">
            <v>70.8902863</v>
          </cell>
          <cell r="AP79">
            <v>72.420465960000001</v>
          </cell>
          <cell r="AQ79">
            <v>72.784376890000004</v>
          </cell>
          <cell r="AR79">
            <v>72.70326421</v>
          </cell>
          <cell r="AS79">
            <v>72.795338060000006</v>
          </cell>
          <cell r="AT79">
            <v>74.452667320000003</v>
          </cell>
          <cell r="AU79">
            <v>77.622638379999998</v>
          </cell>
          <cell r="AV79">
            <v>81.222287390000005</v>
          </cell>
          <cell r="AW79">
            <v>83.907774619999998</v>
          </cell>
          <cell r="AX79">
            <v>90.975935370000002</v>
          </cell>
          <cell r="AY79">
            <v>96.792575119999995</v>
          </cell>
          <cell r="AZ79">
            <v>100</v>
          </cell>
          <cell r="BA79">
            <v>105.082594</v>
          </cell>
          <cell r="BB79">
            <v>110.3561677</v>
          </cell>
          <cell r="BC79">
            <v>112.28996909999999</v>
          </cell>
          <cell r="BD79">
            <v>113.02017379999999</v>
          </cell>
          <cell r="BE79">
            <v>112.68324269999999</v>
          </cell>
          <cell r="BF79">
            <v>111.51419009999999</v>
          </cell>
          <cell r="BG79">
            <v>112.0969899</v>
          </cell>
        </row>
        <row r="80">
          <cell r="A80" t="str">
            <v>Gabon</v>
          </cell>
          <cell r="D80">
            <v>9.3176401179999999</v>
          </cell>
          <cell r="E80">
            <v>9.9846278559999995</v>
          </cell>
          <cell r="F80">
            <v>10.31695702</v>
          </cell>
          <cell r="G80">
            <v>10.5685333</v>
          </cell>
          <cell r="H80">
            <v>10.95366243</v>
          </cell>
          <cell r="I80">
            <v>11.17029756</v>
          </cell>
          <cell r="J80">
            <v>11.431191480000001</v>
          </cell>
          <cell r="K80">
            <v>11.771285349999999</v>
          </cell>
          <cell r="L80">
            <v>12.22008501</v>
          </cell>
          <cell r="M80">
            <v>12.692178780000001</v>
          </cell>
          <cell r="N80">
            <v>13.134766689999999</v>
          </cell>
          <cell r="O80">
            <v>13.950060199999999</v>
          </cell>
          <cell r="P80">
            <v>15.634223649999999</v>
          </cell>
          <cell r="Q80">
            <v>20.082620330000001</v>
          </cell>
          <cell r="R80">
            <v>24.13359904</v>
          </cell>
          <cell r="S80">
            <v>27.476722519999999</v>
          </cell>
          <cell r="T80">
            <v>30.434363399999999</v>
          </cell>
          <cell r="U80">
            <v>32.854716570000001</v>
          </cell>
          <cell r="V80">
            <v>36.909106629999997</v>
          </cell>
          <cell r="W80">
            <v>40.122598789999998</v>
          </cell>
          <cell r="X80">
            <v>46.817374119999997</v>
          </cell>
          <cell r="Y80">
            <v>51.813694679999998</v>
          </cell>
          <cell r="Z80">
            <v>54.848496799999999</v>
          </cell>
          <cell r="AA80">
            <v>58.88256303</v>
          </cell>
          <cell r="AB80">
            <v>62.583541220000001</v>
          </cell>
          <cell r="AC80">
            <v>61.991384709999998</v>
          </cell>
          <cell r="AD80">
            <v>56.550946770000003</v>
          </cell>
          <cell r="AE80">
            <v>60.362954309999999</v>
          </cell>
          <cell r="AF80">
            <v>65.02618683</v>
          </cell>
          <cell r="AG80">
            <v>57.427153349999998</v>
          </cell>
          <cell r="AH80">
            <v>51.946929900000001</v>
          </cell>
          <cell r="AI80">
            <v>52.224194850000003</v>
          </cell>
          <cell r="AJ80">
            <v>71.085613370000004</v>
          </cell>
          <cell r="AK80">
            <v>77.942909130000004</v>
          </cell>
          <cell r="AL80">
            <v>78.480476210000006</v>
          </cell>
          <cell r="AM80">
            <v>81.598858750000005</v>
          </cell>
          <cell r="AN80">
            <v>82.781012869999998</v>
          </cell>
          <cell r="AO80">
            <v>81.177872480000005</v>
          </cell>
          <cell r="AP80">
            <v>81.587755819999998</v>
          </cell>
          <cell r="AQ80">
            <v>83.331792440000001</v>
          </cell>
          <cell r="AR80">
            <v>83.362360940000002</v>
          </cell>
          <cell r="AS80">
            <v>85.225804089999997</v>
          </cell>
          <cell r="AT80">
            <v>85.573700349999996</v>
          </cell>
          <cell r="AU80">
            <v>88.7470584</v>
          </cell>
          <cell r="AV80">
            <v>87.496256149999994</v>
          </cell>
          <cell r="AW80">
            <v>91.897596809999996</v>
          </cell>
          <cell r="AX80">
            <v>96.735363329999998</v>
          </cell>
          <cell r="AY80">
            <v>98.559509379999994</v>
          </cell>
          <cell r="AZ80">
            <v>100</v>
          </cell>
          <cell r="BA80">
            <v>101.26331709999999</v>
          </cell>
          <cell r="BB80">
            <v>103.9492438</v>
          </cell>
          <cell r="BC80">
            <v>104.47464600000001</v>
          </cell>
          <cell r="BD80">
            <v>109.3749849</v>
          </cell>
          <cell r="BE80">
            <v>109.00442769999999</v>
          </cell>
          <cell r="BF80">
            <v>111.3008317</v>
          </cell>
          <cell r="BG80">
            <v>114.25244720000001</v>
          </cell>
          <cell r="BH80">
            <v>119.678372</v>
          </cell>
          <cell r="BI80">
            <v>122.6279263</v>
          </cell>
        </row>
        <row r="81">
          <cell r="A81" t="str">
            <v>United Kingdom</v>
          </cell>
          <cell r="B81">
            <v>6.2732837989999997</v>
          </cell>
          <cell r="C81">
            <v>6.4895550210000001</v>
          </cell>
          <cell r="D81">
            <v>6.7618891249999997</v>
          </cell>
          <cell r="E81">
            <v>6.8983808030000002</v>
          </cell>
          <cell r="F81">
            <v>7.1247571670000003</v>
          </cell>
          <cell r="G81">
            <v>7.4648770109999996</v>
          </cell>
          <cell r="H81">
            <v>7.7567251710000003</v>
          </cell>
          <cell r="I81">
            <v>7.9492560570000004</v>
          </cell>
          <cell r="J81">
            <v>8.3226666359999992</v>
          </cell>
          <cell r="K81">
            <v>8.7759742930000009</v>
          </cell>
          <cell r="L81">
            <v>9.3347026999999994</v>
          </cell>
          <cell r="M81">
            <v>10.21635019</v>
          </cell>
          <cell r="N81">
            <v>10.93875837</v>
          </cell>
          <cell r="O81">
            <v>11.94469022</v>
          </cell>
          <cell r="P81">
            <v>13.86109765</v>
          </cell>
          <cell r="Q81">
            <v>17.21649343</v>
          </cell>
          <cell r="R81">
            <v>20.067462549999998</v>
          </cell>
          <cell r="S81">
            <v>23.246202149999998</v>
          </cell>
          <cell r="T81">
            <v>25.167068610000001</v>
          </cell>
          <cell r="U81">
            <v>28.544811360000001</v>
          </cell>
          <cell r="V81">
            <v>33.673150550000003</v>
          </cell>
          <cell r="W81">
            <v>37.672384870000002</v>
          </cell>
          <cell r="X81">
            <v>40.911781949999998</v>
          </cell>
          <cell r="Y81">
            <v>42.797530049999999</v>
          </cell>
          <cell r="Z81">
            <v>44.920591829999999</v>
          </cell>
          <cell r="AA81">
            <v>47.647898099999999</v>
          </cell>
          <cell r="AB81">
            <v>49.281081929999999</v>
          </cell>
          <cell r="AC81">
            <v>51.32571574</v>
          </cell>
          <cell r="AD81">
            <v>53.458479750000002</v>
          </cell>
          <cell r="AE81">
            <v>56.537821340000001</v>
          </cell>
          <cell r="AF81">
            <v>61.09672647</v>
          </cell>
          <cell r="AG81">
            <v>65.655631589999999</v>
          </cell>
          <cell r="AH81">
            <v>68.670242279999997</v>
          </cell>
          <cell r="AI81">
            <v>70.42722397</v>
          </cell>
          <cell r="AJ81">
            <v>71.990012949999993</v>
          </cell>
          <cell r="AK81">
            <v>73.931940080000004</v>
          </cell>
          <cell r="AL81">
            <v>76.040318110000001</v>
          </cell>
          <cell r="AM81">
            <v>77.714074350000004</v>
          </cell>
          <cell r="AN81">
            <v>79.128906970000003</v>
          </cell>
          <cell r="AO81">
            <v>80.515997780000006</v>
          </cell>
          <cell r="AP81">
            <v>81.468466800000002</v>
          </cell>
          <cell r="AQ81">
            <v>82.716848529999993</v>
          </cell>
          <cell r="AR81">
            <v>83.974477530000001</v>
          </cell>
          <cell r="AS81">
            <v>85.130386540000003</v>
          </cell>
          <cell r="AT81">
            <v>86.31403736</v>
          </cell>
          <cell r="AU81">
            <v>88.117255409999999</v>
          </cell>
          <cell r="AV81">
            <v>90.281117069999993</v>
          </cell>
          <cell r="AW81">
            <v>92.43573146</v>
          </cell>
          <cell r="AX81">
            <v>95.690771220000002</v>
          </cell>
          <cell r="AY81">
            <v>97.567967449999998</v>
          </cell>
          <cell r="AZ81">
            <v>100</v>
          </cell>
          <cell r="BA81">
            <v>103.8561124</v>
          </cell>
          <cell r="BB81">
            <v>106.5285741</v>
          </cell>
          <cell r="BC81">
            <v>108.9698539</v>
          </cell>
          <cell r="BD81">
            <v>110.5511374</v>
          </cell>
          <cell r="BE81">
            <v>110.9580174</v>
          </cell>
          <cell r="BF81">
            <v>112.0769373</v>
          </cell>
          <cell r="BG81">
            <v>114.9435916</v>
          </cell>
          <cell r="BH81">
            <v>117.5790642</v>
          </cell>
          <cell r="BI81">
            <v>119.62271130000001</v>
          </cell>
        </row>
        <row r="82">
          <cell r="A82" t="str">
            <v>Georgia</v>
          </cell>
          <cell r="AJ82">
            <v>10.90113086</v>
          </cell>
          <cell r="AK82">
            <v>28.639140560000001</v>
          </cell>
          <cell r="AL82">
            <v>39.910790300000002</v>
          </cell>
          <cell r="AM82">
            <v>42.739514509999999</v>
          </cell>
          <cell r="AN82">
            <v>44.263950850000001</v>
          </cell>
          <cell r="AO82">
            <v>52.759387449999998</v>
          </cell>
          <cell r="AP82">
            <v>54.903508909999999</v>
          </cell>
          <cell r="AQ82">
            <v>57.454350320000003</v>
          </cell>
          <cell r="AR82">
            <v>60.664805940000001</v>
          </cell>
          <cell r="AS82">
            <v>61.173015970000002</v>
          </cell>
          <cell r="AT82">
            <v>64.633161400000006</v>
          </cell>
          <cell r="AU82">
            <v>69.963516670000004</v>
          </cell>
          <cell r="AV82">
            <v>76.37285</v>
          </cell>
          <cell r="AW82">
            <v>83.433441669999993</v>
          </cell>
          <cell r="AX82">
            <v>91.776358329999994</v>
          </cell>
          <cell r="AY82">
            <v>93.361808330000002</v>
          </cell>
          <cell r="AZ82">
            <v>100</v>
          </cell>
          <cell r="BA82">
            <v>108.5429333</v>
          </cell>
          <cell r="BB82">
            <v>107.5186583</v>
          </cell>
          <cell r="BC82">
            <v>106.96810000000001</v>
          </cell>
          <cell r="BD82">
            <v>110.25075</v>
          </cell>
          <cell r="BE82">
            <v>114.664725</v>
          </cell>
          <cell r="BF82">
            <v>117.1127333</v>
          </cell>
          <cell r="BG82">
            <v>124.1808583</v>
          </cell>
          <cell r="BH82">
            <v>127.4284917</v>
          </cell>
          <cell r="BI82">
            <v>133.6124667</v>
          </cell>
        </row>
        <row r="83">
          <cell r="A83" t="str">
            <v>Ghana</v>
          </cell>
          <cell r="F83">
            <v>1.3101090000000001E-3</v>
          </cell>
          <cell r="G83">
            <v>1.656565E-3</v>
          </cell>
          <cell r="H83">
            <v>1.8758589999999999E-3</v>
          </cell>
          <cell r="I83">
            <v>1.7178650000000001E-3</v>
          </cell>
          <cell r="J83">
            <v>1.8534859999999999E-3</v>
          </cell>
          <cell r="K83">
            <v>1.9891069999999999E-3</v>
          </cell>
          <cell r="L83">
            <v>2.0493830000000001E-3</v>
          </cell>
          <cell r="M83">
            <v>2.2452800000000001E-3</v>
          </cell>
          <cell r="N83">
            <v>2.471315E-3</v>
          </cell>
          <cell r="O83">
            <v>2.9083149999999999E-3</v>
          </cell>
          <cell r="P83">
            <v>3.4357300000000001E-3</v>
          </cell>
          <cell r="Q83">
            <v>4.4604220000000003E-3</v>
          </cell>
          <cell r="R83">
            <v>6.9618739999999998E-3</v>
          </cell>
          <cell r="S83">
            <v>1.5068992E-2</v>
          </cell>
          <cell r="T83">
            <v>2.6083169E-2</v>
          </cell>
          <cell r="U83">
            <v>4.0283182000000001E-2</v>
          </cell>
          <cell r="V83">
            <v>6.0453026999999999E-2</v>
          </cell>
          <cell r="W83">
            <v>0.13088298200000001</v>
          </cell>
          <cell r="X83">
            <v>0.16006408499999999</v>
          </cell>
          <cell r="Y83">
            <v>0.35674205199999998</v>
          </cell>
          <cell r="Z83">
            <v>0.49824490599999999</v>
          </cell>
          <cell r="AA83">
            <v>0.54959123899999995</v>
          </cell>
          <cell r="AB83">
            <v>0.68460061400000005</v>
          </cell>
          <cell r="AC83">
            <v>0.95717481299999996</v>
          </cell>
          <cell r="AD83">
            <v>1.2573378239999999</v>
          </cell>
          <cell r="AE83">
            <v>1.574484845</v>
          </cell>
          <cell r="AF83">
            <v>2.1611232</v>
          </cell>
          <cell r="AG83">
            <v>2.550804812</v>
          </cell>
          <cell r="AH83">
            <v>2.8073167219999999</v>
          </cell>
          <cell r="AI83">
            <v>3.5080185529999999</v>
          </cell>
          <cell r="AJ83">
            <v>4.3804717279999998</v>
          </cell>
          <cell r="AK83">
            <v>6.9851682769999996</v>
          </cell>
          <cell r="AL83">
            <v>10.23753385</v>
          </cell>
          <cell r="AM83">
            <v>13.092291530000001</v>
          </cell>
          <cell r="AN83">
            <v>15.00693006</v>
          </cell>
          <cell r="AO83">
            <v>16.869090329999999</v>
          </cell>
          <cell r="AP83">
            <v>21.118957259999998</v>
          </cell>
          <cell r="AQ83">
            <v>28.068236500000001</v>
          </cell>
          <cell r="AR83">
            <v>32.226893799999999</v>
          </cell>
          <cell r="AS83">
            <v>40.823401519999997</v>
          </cell>
          <cell r="AT83">
            <v>45.977182079999999</v>
          </cell>
          <cell r="AU83">
            <v>52.928097860000001</v>
          </cell>
          <cell r="AV83">
            <v>58.705289700000002</v>
          </cell>
          <cell r="AW83">
            <v>65.005968800000005</v>
          </cell>
          <cell r="AX83">
            <v>75.746348130000001</v>
          </cell>
          <cell r="AY83">
            <v>90.328061300000002</v>
          </cell>
          <cell r="AZ83">
            <v>100</v>
          </cell>
          <cell r="BA83">
            <v>108.7268368</v>
          </cell>
          <cell r="BB83">
            <v>116.4750918</v>
          </cell>
          <cell r="BC83">
            <v>130.0633</v>
          </cell>
          <cell r="BD83">
            <v>150.20960579999999</v>
          </cell>
          <cell r="BE83">
            <v>175.9705074</v>
          </cell>
          <cell r="BF83">
            <v>206.68551669999999</v>
          </cell>
          <cell r="BG83">
            <v>232.25648659999999</v>
          </cell>
          <cell r="BH83">
            <v>250.39285029999999</v>
          </cell>
          <cell r="BI83">
            <v>268.36084799999998</v>
          </cell>
        </row>
        <row r="84">
          <cell r="A84" t="str">
            <v>Gibraltar</v>
          </cell>
        </row>
        <row r="85">
          <cell r="A85" t="str">
            <v>Guinea</v>
          </cell>
          <cell r="AT85">
            <v>32.148091839999999</v>
          </cell>
          <cell r="AU85">
            <v>42.234009970000002</v>
          </cell>
          <cell r="AV85">
            <v>56.887214020000002</v>
          </cell>
          <cell r="AW85">
            <v>67.226786930000003</v>
          </cell>
          <cell r="AX85">
            <v>82.733057389999999</v>
          </cell>
          <cell r="AY85">
            <v>86.608595370000003</v>
          </cell>
          <cell r="AZ85">
            <v>100</v>
          </cell>
          <cell r="BA85">
            <v>121.3504664</v>
          </cell>
          <cell r="BB85">
            <v>139.82619800000001</v>
          </cell>
          <cell r="BC85">
            <v>156.4485904</v>
          </cell>
          <cell r="BD85">
            <v>167.51096559999999</v>
          </cell>
          <cell r="BE85">
            <v>185.63868120000001</v>
          </cell>
          <cell r="BF85">
            <v>200.80929140000001</v>
          </cell>
          <cell r="BG85">
            <v>218.71048780000001</v>
          </cell>
          <cell r="BH85">
            <v>240.20098429999999</v>
          </cell>
          <cell r="BI85">
            <v>262.94969209999999</v>
          </cell>
        </row>
        <row r="86">
          <cell r="A86" t="str">
            <v>Gambia, The</v>
          </cell>
          <cell r="C86">
            <v>2.2768877999999999</v>
          </cell>
          <cell r="D86">
            <v>2.3175898529999999</v>
          </cell>
          <cell r="E86">
            <v>2.424572773</v>
          </cell>
          <cell r="F86">
            <v>2.3146025460000001</v>
          </cell>
          <cell r="G86">
            <v>2.3427952529999998</v>
          </cell>
          <cell r="H86">
            <v>2.3483964529999999</v>
          </cell>
          <cell r="I86">
            <v>2.3814435330000001</v>
          </cell>
          <cell r="J86">
            <v>2.4809581860000001</v>
          </cell>
          <cell r="K86">
            <v>2.6053048259999998</v>
          </cell>
          <cell r="L86">
            <v>2.5535870799999998</v>
          </cell>
          <cell r="M86">
            <v>2.6316304659999998</v>
          </cell>
          <cell r="N86">
            <v>2.8605328399999999</v>
          </cell>
          <cell r="O86">
            <v>3.0584419060000001</v>
          </cell>
          <cell r="P86">
            <v>3.3409290930000002</v>
          </cell>
          <cell r="Q86">
            <v>4.2070649600000003</v>
          </cell>
          <cell r="R86">
            <v>4.9234158399999997</v>
          </cell>
          <cell r="S86">
            <v>5.5334138099999999</v>
          </cell>
          <cell r="T86">
            <v>6.0234167440000004</v>
          </cell>
          <cell r="U86">
            <v>6.3925894080000001</v>
          </cell>
          <cell r="V86">
            <v>6.8288590659999997</v>
          </cell>
          <cell r="W86">
            <v>7.2347819510000004</v>
          </cell>
          <cell r="X86">
            <v>8.0201786980000005</v>
          </cell>
          <cell r="Y86">
            <v>8.8732292600000005</v>
          </cell>
          <cell r="Z86">
            <v>10.834076230000001</v>
          </cell>
          <cell r="AA86">
            <v>12.81886652</v>
          </cell>
          <cell r="AB86">
            <v>20.069239469999999</v>
          </cell>
          <cell r="AC86">
            <v>24.79136433</v>
          </cell>
          <cell r="AD86">
            <v>27.68962032</v>
          </cell>
          <cell r="AE86">
            <v>29.98094086</v>
          </cell>
          <cell r="AF86">
            <v>33.628957020000001</v>
          </cell>
          <cell r="AG86">
            <v>36.535286919999997</v>
          </cell>
          <cell r="AH86">
            <v>40.001222439999999</v>
          </cell>
          <cell r="AI86">
            <v>42.586823150000001</v>
          </cell>
          <cell r="AJ86">
            <v>43.315145690000001</v>
          </cell>
          <cell r="AK86">
            <v>46.338964930000003</v>
          </cell>
          <cell r="AL86">
            <v>46.84845662</v>
          </cell>
          <cell r="AM86">
            <v>48.151418960000001</v>
          </cell>
          <cell r="AN86">
            <v>48.687916489999999</v>
          </cell>
          <cell r="AO86">
            <v>50.544081009999999</v>
          </cell>
          <cell r="AP86">
            <v>50.97116312</v>
          </cell>
          <cell r="AQ86">
            <v>53.2610916</v>
          </cell>
          <cell r="AR86">
            <v>57.846405410000003</v>
          </cell>
          <cell r="AS86">
            <v>67.699306449999995</v>
          </cell>
          <cell r="AT86">
            <v>77.317173120000007</v>
          </cell>
          <cell r="AU86">
            <v>81.058258699999996</v>
          </cell>
          <cell r="AV86">
            <v>82.725224560000001</v>
          </cell>
          <cell r="AW86">
            <v>87.166853329999995</v>
          </cell>
          <cell r="AX86">
            <v>91.040247489999999</v>
          </cell>
          <cell r="AY86">
            <v>95.19305464</v>
          </cell>
          <cell r="AZ86">
            <v>100</v>
          </cell>
          <cell r="BA86">
            <v>104.79588270000001</v>
          </cell>
          <cell r="BB86">
            <v>109.254237</v>
          </cell>
          <cell r="BC86">
            <v>115.4807778</v>
          </cell>
          <cell r="BD86">
            <v>122.3495738</v>
          </cell>
          <cell r="BE86">
            <v>130.6796894</v>
          </cell>
          <cell r="BF86">
            <v>140.12625320000001</v>
          </cell>
          <cell r="BG86">
            <v>151.38426229999999</v>
          </cell>
          <cell r="BH86">
            <v>161.25598199999999</v>
          </cell>
          <cell r="BI86">
            <v>172.73043559999999</v>
          </cell>
        </row>
        <row r="87">
          <cell r="A87" t="str">
            <v>Guinea-Bissau</v>
          </cell>
          <cell r="AC87">
            <v>1.1885633200000001</v>
          </cell>
          <cell r="AD87">
            <v>1.9050504770000001</v>
          </cell>
          <cell r="AE87">
            <v>3.4441053359999998</v>
          </cell>
          <cell r="AF87">
            <v>4.5807282149999997</v>
          </cell>
          <cell r="AG87">
            <v>7.219011675</v>
          </cell>
          <cell r="AH87">
            <v>12.24226251</v>
          </cell>
          <cell r="AI87">
            <v>18.13179049</v>
          </cell>
          <cell r="AJ87">
            <v>20.883534010000002</v>
          </cell>
          <cell r="AK87">
            <v>30.357413609999998</v>
          </cell>
          <cell r="AL87">
            <v>45.758960510000001</v>
          </cell>
          <cell r="AM87">
            <v>68.227032750000006</v>
          </cell>
          <cell r="AN87">
            <v>73.694580119999998</v>
          </cell>
          <cell r="AO87">
            <v>72.157086320000005</v>
          </cell>
          <cell r="AP87">
            <v>78.388803879999998</v>
          </cell>
          <cell r="AQ87">
            <v>81.01335718</v>
          </cell>
          <cell r="AR87">
            <v>83.686896599999997</v>
          </cell>
          <cell r="AS87">
            <v>80.755691490000004</v>
          </cell>
          <cell r="AT87">
            <v>81.469008689999995</v>
          </cell>
          <cell r="AU87">
            <v>84.181274299999998</v>
          </cell>
          <cell r="AV87">
            <v>85.826796959999996</v>
          </cell>
          <cell r="AW87">
            <v>89.789795859999998</v>
          </cell>
          <cell r="AX87">
            <v>99.181874179999994</v>
          </cell>
          <cell r="AY87">
            <v>97.543987349999995</v>
          </cell>
          <cell r="AZ87">
            <v>100</v>
          </cell>
          <cell r="BA87">
            <v>105.0461023</v>
          </cell>
          <cell r="BB87">
            <v>107.2841576</v>
          </cell>
          <cell r="BC87">
            <v>108.57921210000001</v>
          </cell>
          <cell r="BD87">
            <v>106.9404862</v>
          </cell>
        </row>
        <row r="88">
          <cell r="A88" t="str">
            <v>Equatorial Guinea</v>
          </cell>
          <cell r="AA88">
            <v>37.871018130000003</v>
          </cell>
          <cell r="AB88">
            <v>31.19040992</v>
          </cell>
          <cell r="AC88">
            <v>27.081237869999999</v>
          </cell>
          <cell r="AD88">
            <v>27.764676049999998</v>
          </cell>
          <cell r="AE88">
            <v>29.47668869</v>
          </cell>
          <cell r="AF88">
            <v>29.729560809999999</v>
          </cell>
          <cell r="AG88">
            <v>28.711237929999999</v>
          </cell>
          <cell r="AH88">
            <v>27.482757800000002</v>
          </cell>
          <cell r="AI88">
            <v>28.981196010000001</v>
          </cell>
          <cell r="AJ88">
            <v>38.209103509999998</v>
          </cell>
          <cell r="AK88">
            <v>45.80218275</v>
          </cell>
          <cell r="AL88">
            <v>47.881935149999997</v>
          </cell>
          <cell r="AM88">
            <v>49.326296319999997</v>
          </cell>
          <cell r="AN88">
            <v>53.240688489999997</v>
          </cell>
          <cell r="AO88">
            <v>53.438885560000003</v>
          </cell>
          <cell r="AP88">
            <v>56.005175219999998</v>
          </cell>
          <cell r="AQ88">
            <v>60.947849929999997</v>
          </cell>
          <cell r="AR88">
            <v>65.575302339999993</v>
          </cell>
          <cell r="AS88">
            <v>70.377738449999995</v>
          </cell>
          <cell r="AT88">
            <v>73.34745934</v>
          </cell>
          <cell r="AU88">
            <v>77.478119449999994</v>
          </cell>
          <cell r="AV88">
            <v>80.899475600000002</v>
          </cell>
          <cell r="AW88">
            <v>83.167685199999994</v>
          </cell>
          <cell r="AX88">
            <v>88.616638080000001</v>
          </cell>
          <cell r="AY88">
            <v>92.77370277</v>
          </cell>
          <cell r="AZ88">
            <v>100</v>
          </cell>
          <cell r="BA88">
            <v>104.80538919999999</v>
          </cell>
          <cell r="BB88">
            <v>108.6377246</v>
          </cell>
          <cell r="BC88">
            <v>111.84131739999999</v>
          </cell>
          <cell r="BD88">
            <v>116.66167660000001</v>
          </cell>
          <cell r="BE88">
            <v>118.61766230000001</v>
          </cell>
          <cell r="BF88">
            <v>120.2924715</v>
          </cell>
          <cell r="BG88">
            <v>121.1893713</v>
          </cell>
          <cell r="BH88">
            <v>122.8252877</v>
          </cell>
          <cell r="BI88">
            <v>124.34672279999999</v>
          </cell>
        </row>
        <row r="89">
          <cell r="A89" t="str">
            <v>Greece</v>
          </cell>
          <cell r="B89">
            <v>1.1213499629999999</v>
          </cell>
          <cell r="C89">
            <v>1.1449382509999999</v>
          </cell>
          <cell r="D89">
            <v>1.1394948</v>
          </cell>
          <cell r="E89">
            <v>1.1757844740000001</v>
          </cell>
          <cell r="F89">
            <v>1.1830424079999999</v>
          </cell>
          <cell r="G89">
            <v>1.221146566</v>
          </cell>
          <cell r="H89">
            <v>1.281024368</v>
          </cell>
          <cell r="I89">
            <v>1.3046122579999999</v>
          </cell>
          <cell r="J89">
            <v>1.3064264240000001</v>
          </cell>
          <cell r="K89">
            <v>1.3409015339999999</v>
          </cell>
          <cell r="L89">
            <v>1.379005692</v>
          </cell>
          <cell r="M89">
            <v>1.424367784</v>
          </cell>
          <cell r="N89">
            <v>1.486060229</v>
          </cell>
          <cell r="O89">
            <v>1.714685174</v>
          </cell>
          <cell r="P89">
            <v>2.170119863</v>
          </cell>
          <cell r="Q89">
            <v>2.4658804650000001</v>
          </cell>
          <cell r="R89">
            <v>2.7870439980000001</v>
          </cell>
          <cell r="S89">
            <v>3.131795023</v>
          </cell>
          <cell r="T89">
            <v>3.5255379819999999</v>
          </cell>
          <cell r="U89">
            <v>4.1987104750000004</v>
          </cell>
          <cell r="V89">
            <v>5.2347797050000002</v>
          </cell>
          <cell r="W89">
            <v>6.5176183180000002</v>
          </cell>
          <cell r="X89">
            <v>7.8857371079999998</v>
          </cell>
          <cell r="Y89">
            <v>9.4770381070000003</v>
          </cell>
          <cell r="Z89">
            <v>11.22620102</v>
          </cell>
          <cell r="AA89">
            <v>13.394502660000001</v>
          </cell>
          <cell r="AB89">
            <v>16.47730726</v>
          </cell>
          <cell r="AC89">
            <v>19.179073460000001</v>
          </cell>
          <cell r="AD89">
            <v>21.77377877</v>
          </cell>
          <cell r="AE89">
            <v>24.747111910000001</v>
          </cell>
          <cell r="AF89">
            <v>29.803812929999999</v>
          </cell>
          <cell r="AG89">
            <v>35.602395850000001</v>
          </cell>
          <cell r="AH89">
            <v>41.255011519999996</v>
          </cell>
          <cell r="AI89">
            <v>47.200382980000001</v>
          </cell>
          <cell r="AJ89">
            <v>52.332989910000002</v>
          </cell>
          <cell r="AK89">
            <v>57.008686760000003</v>
          </cell>
          <cell r="AL89">
            <v>61.680291480000001</v>
          </cell>
          <cell r="AM89">
            <v>65.094916600000005</v>
          </cell>
          <cell r="AN89">
            <v>68.197484739999993</v>
          </cell>
          <cell r="AO89">
            <v>69.995605449999999</v>
          </cell>
          <cell r="AP89">
            <v>72.201293410000005</v>
          </cell>
          <cell r="AQ89">
            <v>74.637341210000002</v>
          </cell>
          <cell r="AR89">
            <v>77.346198229999999</v>
          </cell>
          <cell r="AS89">
            <v>80.077023240000003</v>
          </cell>
          <cell r="AT89">
            <v>82.398335200000005</v>
          </cell>
          <cell r="AU89">
            <v>85.319416770000004</v>
          </cell>
          <cell r="AV89">
            <v>88.046177499999999</v>
          </cell>
          <cell r="AW89">
            <v>90.595115629999995</v>
          </cell>
          <cell r="AX89">
            <v>94.357347279999999</v>
          </cell>
          <cell r="AY89">
            <v>95.499150929999999</v>
          </cell>
          <cell r="AZ89">
            <v>100</v>
          </cell>
          <cell r="BA89">
            <v>103.32986409999999</v>
          </cell>
          <cell r="BB89">
            <v>104.8813909</v>
          </cell>
          <cell r="BC89">
            <v>103.9142074</v>
          </cell>
          <cell r="BD89">
            <v>102.5516734</v>
          </cell>
          <cell r="BE89">
            <v>100.77133860000001</v>
          </cell>
          <cell r="BF89">
            <v>99.939318249999999</v>
          </cell>
          <cell r="BG89">
            <v>101.05987330000001</v>
          </cell>
          <cell r="BH89">
            <v>101.6921334</v>
          </cell>
          <cell r="BI89">
            <v>101.9493921</v>
          </cell>
        </row>
        <row r="90">
          <cell r="A90" t="str">
            <v>Grenada</v>
          </cell>
          <cell r="R90">
            <v>17.30795835</v>
          </cell>
          <cell r="S90">
            <v>20.502468060000002</v>
          </cell>
          <cell r="T90">
            <v>24.220667890000001</v>
          </cell>
          <cell r="U90">
            <v>29.2786416</v>
          </cell>
          <cell r="V90">
            <v>35.667661019999997</v>
          </cell>
          <cell r="W90">
            <v>42.368712469999998</v>
          </cell>
          <cell r="X90">
            <v>45.678870420000003</v>
          </cell>
          <cell r="Y90">
            <v>48.4631562</v>
          </cell>
          <cell r="Z90">
            <v>51.205983189999998</v>
          </cell>
          <cell r="AA90">
            <v>52.486841929999997</v>
          </cell>
          <cell r="AB90">
            <v>52.779235579999998</v>
          </cell>
          <cell r="AC90">
            <v>52.31882469</v>
          </cell>
          <cell r="AD90">
            <v>54.411577680000001</v>
          </cell>
          <cell r="AE90">
            <v>57.454789310000002</v>
          </cell>
          <cell r="AF90">
            <v>59.019994150000002</v>
          </cell>
          <cell r="AG90">
            <v>60.580839089999998</v>
          </cell>
          <cell r="AH90">
            <v>62.869787670000001</v>
          </cell>
          <cell r="AI90">
            <v>64.635548</v>
          </cell>
          <cell r="AJ90">
            <v>67.072733249999999</v>
          </cell>
          <cell r="AK90">
            <v>68.326205090000002</v>
          </cell>
          <cell r="AL90">
            <v>69.714833900000002</v>
          </cell>
          <cell r="AM90">
            <v>70.582454409999997</v>
          </cell>
          <cell r="AN90">
            <v>71.55486415</v>
          </cell>
          <cell r="AO90">
            <v>71.968041720000002</v>
          </cell>
          <cell r="AP90">
            <v>73.538253539999999</v>
          </cell>
          <cell r="AQ90">
            <v>75.848084970000002</v>
          </cell>
          <cell r="AR90">
            <v>76.657547469999997</v>
          </cell>
          <cell r="AS90">
            <v>78.309462499999995</v>
          </cell>
          <cell r="AT90">
            <v>80.1206952</v>
          </cell>
          <cell r="AU90">
            <v>82.905535889999996</v>
          </cell>
          <cell r="AV90">
            <v>86.430640490000002</v>
          </cell>
          <cell r="AW90">
            <v>89.765851299999994</v>
          </cell>
          <cell r="AX90">
            <v>96.976987449999996</v>
          </cell>
          <cell r="AY90">
            <v>96.677663339999995</v>
          </cell>
          <cell r="AZ90">
            <v>100</v>
          </cell>
          <cell r="BA90">
            <v>103.0334728</v>
          </cell>
          <cell r="BB90">
            <v>105.5173801</v>
          </cell>
          <cell r="BC90">
            <v>105.4709527</v>
          </cell>
          <cell r="BD90">
            <v>104.4335372</v>
          </cell>
          <cell r="BE90">
            <v>103.8952366</v>
          </cell>
          <cell r="BF90">
            <v>105.6099131</v>
          </cell>
          <cell r="BG90">
            <v>106.5693351</v>
          </cell>
          <cell r="BH90">
            <v>107.4262616</v>
          </cell>
        </row>
        <row r="91">
          <cell r="A91" t="str">
            <v>Greenland</v>
          </cell>
        </row>
        <row r="92">
          <cell r="A92" t="str">
            <v>Guatemala</v>
          </cell>
          <cell r="B92">
            <v>1.755258964</v>
          </cell>
          <cell r="C92">
            <v>1.745546496</v>
          </cell>
          <cell r="D92">
            <v>1.781374714</v>
          </cell>
          <cell r="E92">
            <v>1.7840726220000001</v>
          </cell>
          <cell r="F92">
            <v>1.7806192999999999</v>
          </cell>
          <cell r="G92">
            <v>1.7663743460000001</v>
          </cell>
          <cell r="H92">
            <v>1.7784609730000001</v>
          </cell>
          <cell r="I92">
            <v>1.787094279</v>
          </cell>
          <cell r="J92">
            <v>1.821519586</v>
          </cell>
          <cell r="K92">
            <v>1.8597219629999999</v>
          </cell>
          <cell r="L92">
            <v>1.903320157</v>
          </cell>
          <cell r="M92">
            <v>1.8946868509999999</v>
          </cell>
          <cell r="N92">
            <v>1.9047230690000001</v>
          </cell>
          <cell r="O92">
            <v>2.1674993109999998</v>
          </cell>
          <cell r="P92">
            <v>2.5250260839999998</v>
          </cell>
          <cell r="Q92">
            <v>2.8573004370000001</v>
          </cell>
          <cell r="R92">
            <v>3.1637459080000001</v>
          </cell>
          <cell r="S92">
            <v>3.5536642939999998</v>
          </cell>
          <cell r="T92">
            <v>3.8481911470000001</v>
          </cell>
          <cell r="U92">
            <v>4.2847063179999996</v>
          </cell>
          <cell r="V92">
            <v>4.748476213</v>
          </cell>
          <cell r="W92">
            <v>5.2913727250000004</v>
          </cell>
          <cell r="X92">
            <v>5.3076376400000003</v>
          </cell>
          <cell r="Y92">
            <v>5.5485342299999996</v>
          </cell>
          <cell r="Z92">
            <v>5.7375589270000003</v>
          </cell>
          <cell r="AA92">
            <v>6.809724589</v>
          </cell>
          <cell r="AB92">
            <v>9.3246322369999994</v>
          </cell>
          <cell r="AC92">
            <v>10.47372655</v>
          </cell>
          <cell r="AD92">
            <v>11.608314330000001</v>
          </cell>
          <cell r="AE92">
            <v>12.930168419999999</v>
          </cell>
          <cell r="AF92">
            <v>18.260225269999999</v>
          </cell>
          <cell r="AG92">
            <v>24.316488629999998</v>
          </cell>
          <cell r="AH92">
            <v>26.75930314</v>
          </cell>
          <cell r="AI92">
            <v>29.92216986</v>
          </cell>
          <cell r="AJ92">
            <v>33.170317500000003</v>
          </cell>
          <cell r="AK92">
            <v>35.960409929999997</v>
          </cell>
          <cell r="AL92">
            <v>39.936522439999997</v>
          </cell>
          <cell r="AM92">
            <v>43.623822799999999</v>
          </cell>
          <cell r="AN92">
            <v>46.508867180000003</v>
          </cell>
          <cell r="AO92">
            <v>48.93365841</v>
          </cell>
          <cell r="AP92">
            <v>51.858705690000001</v>
          </cell>
          <cell r="AQ92">
            <v>55.637065470000003</v>
          </cell>
          <cell r="AR92">
            <v>60.161822450000003</v>
          </cell>
          <cell r="AS92">
            <v>63.532976179999999</v>
          </cell>
          <cell r="AT92">
            <v>68.347900589999995</v>
          </cell>
          <cell r="AU92">
            <v>74.57347154</v>
          </cell>
          <cell r="AV92">
            <v>79.466127259999993</v>
          </cell>
          <cell r="AW92">
            <v>84.887002530000004</v>
          </cell>
          <cell r="AX92">
            <v>94.52656777</v>
          </cell>
          <cell r="AY92">
            <v>96.283913589999997</v>
          </cell>
          <cell r="AZ92">
            <v>100</v>
          </cell>
          <cell r="BA92">
            <v>106.2141239</v>
          </cell>
          <cell r="BB92">
            <v>110.2309377</v>
          </cell>
          <cell r="BC92">
            <v>115.01867660000001</v>
          </cell>
          <cell r="BD92">
            <v>118.95043099999999</v>
          </cell>
          <cell r="BE92">
            <v>121.7918241</v>
          </cell>
          <cell r="BF92">
            <v>127.2096628</v>
          </cell>
          <cell r="BG92">
            <v>132.83810080000001</v>
          </cell>
          <cell r="BH92">
            <v>137.8220029</v>
          </cell>
          <cell r="BI92">
            <v>142.9213949</v>
          </cell>
        </row>
        <row r="93">
          <cell r="A93" t="str">
            <v>Guam</v>
          </cell>
        </row>
        <row r="94">
          <cell r="A94" t="str">
            <v>Guyana</v>
          </cell>
          <cell r="AJ94">
            <v>37.986799339999997</v>
          </cell>
          <cell r="AK94">
            <v>42.62518747</v>
          </cell>
          <cell r="AL94">
            <v>45.649321739999998</v>
          </cell>
          <cell r="AM94">
            <v>47.272461399999997</v>
          </cell>
          <cell r="AN94">
            <v>49.440596839999998</v>
          </cell>
          <cell r="AO94">
            <v>53.167537510000002</v>
          </cell>
          <cell r="AP94">
            <v>56.436566589999998</v>
          </cell>
          <cell r="AQ94">
            <v>57.919388349999998</v>
          </cell>
          <cell r="AR94">
            <v>61.012871699999998</v>
          </cell>
          <cell r="AS94">
            <v>64.662038219999999</v>
          </cell>
          <cell r="AT94">
            <v>67.680763630000001</v>
          </cell>
          <cell r="AU94">
            <v>72.368024039999995</v>
          </cell>
          <cell r="AV94">
            <v>77.20015128</v>
          </cell>
          <cell r="AW94">
            <v>86.618688969999994</v>
          </cell>
          <cell r="AX94">
            <v>93.636554270000005</v>
          </cell>
          <cell r="AY94">
            <v>96.40098716</v>
          </cell>
          <cell r="AZ94">
            <v>100</v>
          </cell>
          <cell r="BA94">
            <v>104.9777356</v>
          </cell>
          <cell r="BB94">
            <v>107.4887351</v>
          </cell>
          <cell r="BC94">
            <v>109.5323666</v>
          </cell>
          <cell r="BD94">
            <v>110.466273</v>
          </cell>
          <cell r="BE94">
            <v>109.3596944</v>
          </cell>
          <cell r="BF94">
            <v>110.2739502</v>
          </cell>
          <cell r="BG94">
            <v>112.3742898</v>
          </cell>
          <cell r="BH94">
            <v>113.8158754</v>
          </cell>
          <cell r="BI94">
            <v>116.1914755</v>
          </cell>
        </row>
        <row r="95">
          <cell r="A95" t="str">
            <v>High income</v>
          </cell>
        </row>
        <row r="96">
          <cell r="A96" t="str">
            <v>Hong Kong SAR, China</v>
          </cell>
          <cell r="W96">
            <v>28.983346050000002</v>
          </cell>
          <cell r="X96">
            <v>32.162953639999998</v>
          </cell>
          <cell r="Y96">
            <v>35.34256122</v>
          </cell>
          <cell r="Z96">
            <v>38.399876200000001</v>
          </cell>
          <cell r="AA96">
            <v>39.745094799999997</v>
          </cell>
          <cell r="AB96">
            <v>41.090313389999999</v>
          </cell>
          <cell r="AC96">
            <v>43.413872779999998</v>
          </cell>
          <cell r="AD96">
            <v>46.838065559999997</v>
          </cell>
          <cell r="AE96">
            <v>51.607476939999998</v>
          </cell>
          <cell r="AF96">
            <v>56.988351309999999</v>
          </cell>
          <cell r="AG96">
            <v>63.347566479999998</v>
          </cell>
          <cell r="AH96">
            <v>69.462196449999993</v>
          </cell>
          <cell r="AI96">
            <v>75.576826420000003</v>
          </cell>
          <cell r="AJ96">
            <v>82.180626779999997</v>
          </cell>
          <cell r="AK96">
            <v>89.640475339999995</v>
          </cell>
          <cell r="AL96">
            <v>95.265934909999999</v>
          </cell>
          <cell r="AM96">
            <v>100.7691019</v>
          </cell>
          <cell r="AN96">
            <v>103.7041243</v>
          </cell>
          <cell r="AO96">
            <v>99.546175890000001</v>
          </cell>
          <cell r="AP96">
            <v>95.877397909999999</v>
          </cell>
          <cell r="AQ96">
            <v>94.287594119999994</v>
          </cell>
          <cell r="AR96">
            <v>91.474864330000003</v>
          </cell>
          <cell r="AS96">
            <v>89.029012350000002</v>
          </cell>
          <cell r="AT96">
            <v>88.784427149999999</v>
          </cell>
          <cell r="AU96">
            <v>89.51818274</v>
          </cell>
          <cell r="AV96">
            <v>91.321177550000002</v>
          </cell>
          <cell r="AW96">
            <v>93.175104410000003</v>
          </cell>
          <cell r="AX96">
            <v>97.178364060000007</v>
          </cell>
          <cell r="AY96">
            <v>97.738616690000001</v>
          </cell>
          <cell r="AZ96">
            <v>100</v>
          </cell>
          <cell r="BA96">
            <v>105.2765611</v>
          </cell>
          <cell r="BB96">
            <v>109.5548538</v>
          </cell>
          <cell r="BC96">
            <v>114.2915351</v>
          </cell>
          <cell r="BD96">
            <v>119.3643679</v>
          </cell>
          <cell r="BE96">
            <v>122.93979830000001</v>
          </cell>
          <cell r="BF96">
            <v>125.904044</v>
          </cell>
          <cell r="BG96">
            <v>127.7681573</v>
          </cell>
          <cell r="BH96">
            <v>130.84445349999999</v>
          </cell>
          <cell r="BI96">
            <v>134.5930529</v>
          </cell>
        </row>
        <row r="97">
          <cell r="A97" t="str">
            <v>Honduras</v>
          </cell>
          <cell r="B97">
            <v>1.5619302880000001</v>
          </cell>
          <cell r="C97">
            <v>1.586343139</v>
          </cell>
          <cell r="D97">
            <v>1.6036683890000001</v>
          </cell>
          <cell r="E97">
            <v>1.653084725</v>
          </cell>
          <cell r="F97">
            <v>1.7270123509999999</v>
          </cell>
          <cell r="G97">
            <v>1.7820397050000001</v>
          </cell>
          <cell r="H97">
            <v>1.8138354750000001</v>
          </cell>
          <cell r="I97">
            <v>1.8517780290000001</v>
          </cell>
          <cell r="J97">
            <v>1.8862437750000001</v>
          </cell>
          <cell r="K97">
            <v>1.9099767670000001</v>
          </cell>
          <cell r="L97">
            <v>1.965001029</v>
          </cell>
          <cell r="M97">
            <v>2.008687874</v>
          </cell>
          <cell r="N97">
            <v>2.0812473389999999</v>
          </cell>
          <cell r="O97">
            <v>2.1893307100000001</v>
          </cell>
          <cell r="P97">
            <v>2.4706498049999999</v>
          </cell>
          <cell r="Q97">
            <v>2.6775954469999999</v>
          </cell>
          <cell r="R97">
            <v>2.808353651</v>
          </cell>
          <cell r="S97">
            <v>3.0452300729999999</v>
          </cell>
          <cell r="T97">
            <v>3.2202797840000001</v>
          </cell>
          <cell r="U97">
            <v>3.6110721969999999</v>
          </cell>
          <cell r="V97">
            <v>4.2632875549999998</v>
          </cell>
          <cell r="W97">
            <v>4.6642792200000001</v>
          </cell>
          <cell r="X97">
            <v>5.0832537779999996</v>
          </cell>
          <cell r="Y97">
            <v>5.5027651390000001</v>
          </cell>
          <cell r="Z97">
            <v>5.7628460779999999</v>
          </cell>
          <cell r="AA97">
            <v>5.9566318760000003</v>
          </cell>
          <cell r="AB97">
            <v>6.2159076110000004</v>
          </cell>
          <cell r="AC97">
            <v>6.3705068069999999</v>
          </cell>
          <cell r="AD97">
            <v>6.656622681</v>
          </cell>
          <cell r="AE97">
            <v>7.3123272579999998</v>
          </cell>
          <cell r="AF97">
            <v>9.0177496399999999</v>
          </cell>
          <cell r="AG97">
            <v>12.081283020000001</v>
          </cell>
          <cell r="AH97">
            <v>13.139589669999999</v>
          </cell>
          <cell r="AI97">
            <v>14.55191774</v>
          </cell>
          <cell r="AJ97">
            <v>17.71395442</v>
          </cell>
          <cell r="AK97">
            <v>22.933287700000001</v>
          </cell>
          <cell r="AL97">
            <v>28.400087060000001</v>
          </cell>
          <cell r="AM97">
            <v>34.1368668</v>
          </cell>
          <cell r="AN97">
            <v>38.802730539999999</v>
          </cell>
          <cell r="AO97">
            <v>43.328580520000003</v>
          </cell>
          <cell r="AP97">
            <v>48.115537230000001</v>
          </cell>
          <cell r="AQ97">
            <v>52.770309159999996</v>
          </cell>
          <cell r="AR97">
            <v>56.828614909999999</v>
          </cell>
          <cell r="AS97">
            <v>61.189737379999997</v>
          </cell>
          <cell r="AT97">
            <v>66.154544770000001</v>
          </cell>
          <cell r="AU97">
            <v>71.982138800000001</v>
          </cell>
          <cell r="AV97">
            <v>75.997124040000003</v>
          </cell>
          <cell r="AW97">
            <v>81.268447739999999</v>
          </cell>
          <cell r="AX97">
            <v>90.535835919999997</v>
          </cell>
          <cell r="AY97">
            <v>95.511995760000005</v>
          </cell>
          <cell r="AZ97">
            <v>100</v>
          </cell>
          <cell r="BA97">
            <v>106.7622796</v>
          </cell>
          <cell r="BB97">
            <v>112.3098464</v>
          </cell>
          <cell r="BC97">
            <v>118.10716720000001</v>
          </cell>
          <cell r="BD97">
            <v>125.3462499</v>
          </cell>
          <cell r="BE97">
            <v>129.30447290000001</v>
          </cell>
          <cell r="BF97">
            <v>132.8275184</v>
          </cell>
          <cell r="BG97">
            <v>138.0534322</v>
          </cell>
          <cell r="BH97">
            <v>144.0550973</v>
          </cell>
          <cell r="BI97">
            <v>150.34435780000001</v>
          </cell>
        </row>
        <row r="98">
          <cell r="A98" t="str">
            <v>Heavily indebted poor countries (HIPC)</v>
          </cell>
        </row>
        <row r="99">
          <cell r="A99" t="str">
            <v>Croatia</v>
          </cell>
          <cell r="AA99">
            <v>1.2053999999999999E-4</v>
          </cell>
          <cell r="AB99">
            <v>1.8081E-4</v>
          </cell>
          <cell r="AC99">
            <v>4.2189000000000001E-4</v>
          </cell>
          <cell r="AD99">
            <v>1.2053999999999999E-3</v>
          </cell>
          <cell r="AE99">
            <v>1.8080994999999999E-2</v>
          </cell>
          <cell r="AF99">
            <v>0.108485968</v>
          </cell>
          <cell r="AG99">
            <v>0.241079928</v>
          </cell>
          <cell r="AH99">
            <v>1.747829479</v>
          </cell>
          <cell r="AI99">
            <v>27.965271659999999</v>
          </cell>
          <cell r="AJ99">
            <v>57.979722709999997</v>
          </cell>
          <cell r="AK99">
            <v>60.269982030000001</v>
          </cell>
          <cell r="AL99">
            <v>62.861591249999996</v>
          </cell>
          <cell r="AM99">
            <v>65.48333547</v>
          </cell>
          <cell r="AN99">
            <v>69.672099220000007</v>
          </cell>
          <cell r="AO99">
            <v>72.472317559999993</v>
          </cell>
          <cell r="AP99">
            <v>75.814244810000005</v>
          </cell>
          <cell r="AQ99">
            <v>78.677523260000001</v>
          </cell>
          <cell r="AR99">
            <v>79.992841799999994</v>
          </cell>
          <cell r="AS99">
            <v>81.406585539999995</v>
          </cell>
          <cell r="AT99">
            <v>83.079813889999997</v>
          </cell>
          <cell r="AU99">
            <v>85.835719400000002</v>
          </cell>
          <cell r="AV99">
            <v>88.573729420000006</v>
          </cell>
          <cell r="AW99">
            <v>91.141732279999999</v>
          </cell>
          <cell r="AX99">
            <v>96.680386540000001</v>
          </cell>
          <cell r="AY99">
            <v>98.979957049999996</v>
          </cell>
          <cell r="AZ99">
            <v>100</v>
          </cell>
          <cell r="BA99">
            <v>102.2727273</v>
          </cell>
          <cell r="BB99">
            <v>105.76234789999999</v>
          </cell>
          <cell r="BC99">
            <v>108.10665710000001</v>
          </cell>
          <cell r="BD99">
            <v>107.8740157</v>
          </cell>
          <cell r="BE99">
            <v>107.37294199999999</v>
          </cell>
          <cell r="BF99">
            <v>106.16499640000001</v>
          </cell>
          <cell r="BG99">
            <v>107.3639943</v>
          </cell>
          <cell r="BH99">
            <v>108.9745884</v>
          </cell>
          <cell r="BI99">
            <v>109.8156764</v>
          </cell>
        </row>
        <row r="100">
          <cell r="A100" t="str">
            <v>Haiti</v>
          </cell>
          <cell r="B100">
            <v>0.85297117</v>
          </cell>
          <cell r="C100">
            <v>0.88521097599999998</v>
          </cell>
          <cell r="D100">
            <v>0.88029890200000005</v>
          </cell>
          <cell r="E100">
            <v>0.91821180700000005</v>
          </cell>
          <cell r="F100">
            <v>1.0023397119999999</v>
          </cell>
          <cell r="G100">
            <v>1.025032108</v>
          </cell>
          <cell r="H100">
            <v>1.1101285910000001</v>
          </cell>
          <cell r="I100">
            <v>1.077542864</v>
          </cell>
          <cell r="J100">
            <v>1.091725611</v>
          </cell>
          <cell r="K100">
            <v>1.107153673</v>
          </cell>
          <cell r="L100">
            <v>1.1223049979999999</v>
          </cell>
          <cell r="M100">
            <v>1.22981714</v>
          </cell>
          <cell r="N100">
            <v>1.2690445429999999</v>
          </cell>
          <cell r="O100">
            <v>1.55761156</v>
          </cell>
          <cell r="P100">
            <v>1.79048535</v>
          </cell>
          <cell r="Q100">
            <v>2.0908136690000001</v>
          </cell>
          <cell r="R100">
            <v>2.2379683190000002</v>
          </cell>
          <cell r="S100">
            <v>2.383254998</v>
          </cell>
          <cell r="T100">
            <v>2.3195364110000001</v>
          </cell>
          <cell r="U100">
            <v>2.6232547529999999</v>
          </cell>
          <cell r="V100">
            <v>3.089624991</v>
          </cell>
          <cell r="W100">
            <v>3.4251067709999998</v>
          </cell>
          <cell r="X100">
            <v>3.677168676</v>
          </cell>
          <cell r="Y100">
            <v>4.0538454570000004</v>
          </cell>
          <cell r="Z100">
            <v>4.3133739560000004</v>
          </cell>
          <cell r="AA100">
            <v>4.7726982040000001</v>
          </cell>
          <cell r="AB100">
            <v>4.9292392039999999</v>
          </cell>
          <cell r="AC100">
            <v>4.3648677060000001</v>
          </cell>
          <cell r="AD100">
            <v>4.5440659549999998</v>
          </cell>
          <cell r="AE100">
            <v>4.858692767</v>
          </cell>
          <cell r="AF100">
            <v>5.892429795</v>
          </cell>
          <cell r="AG100">
            <v>6.801037011</v>
          </cell>
          <cell r="AH100">
            <v>8.1176153969999998</v>
          </cell>
          <cell r="AI100">
            <v>10.52903191</v>
          </cell>
          <cell r="AJ100">
            <v>14.670270690000001</v>
          </cell>
          <cell r="AK100">
            <v>18.720466179999999</v>
          </cell>
          <cell r="AL100">
            <v>22.57381135</v>
          </cell>
          <cell r="AM100">
            <v>27.214762889999999</v>
          </cell>
          <cell r="AN100">
            <v>28.648718389999999</v>
          </cell>
          <cell r="AO100">
            <v>29.509438830000001</v>
          </cell>
          <cell r="AP100">
            <v>32.263620260000003</v>
          </cell>
          <cell r="AQ100">
            <v>36.560076960000004</v>
          </cell>
          <cell r="AR100">
            <v>39.131301129999997</v>
          </cell>
          <cell r="AS100">
            <v>50.361819339999997</v>
          </cell>
          <cell r="AT100">
            <v>60.953833539999998</v>
          </cell>
          <cell r="AU100">
            <v>69.470917779999994</v>
          </cell>
          <cell r="AV100">
            <v>77.352542920000005</v>
          </cell>
          <cell r="AW100">
            <v>82.424725309999999</v>
          </cell>
          <cell r="AX100">
            <v>95.020685950000001</v>
          </cell>
          <cell r="AY100">
            <v>95.394959170000007</v>
          </cell>
          <cell r="AZ100">
            <v>100</v>
          </cell>
          <cell r="BA100">
            <v>106.3327948</v>
          </cell>
          <cell r="BB100">
            <v>111.6686187</v>
          </cell>
          <cell r="BC100">
            <v>116.9896552</v>
          </cell>
          <cell r="BD100">
            <v>121.0119545</v>
          </cell>
          <cell r="BE100">
            <v>129.1582865</v>
          </cell>
          <cell r="BF100">
            <v>144.01524449999999</v>
          </cell>
          <cell r="BG100">
            <v>159.3962004</v>
          </cell>
          <cell r="BH100">
            <v>179.29109550000001</v>
          </cell>
        </row>
        <row r="101">
          <cell r="A101" t="str">
            <v>Hungary</v>
          </cell>
          <cell r="N101">
            <v>2.2356448580000001</v>
          </cell>
          <cell r="O101">
            <v>2.3113880180000002</v>
          </cell>
          <cell r="P101">
            <v>2.3529245890000001</v>
          </cell>
          <cell r="Q101">
            <v>2.443327714</v>
          </cell>
          <cell r="R101">
            <v>2.5710746200000001</v>
          </cell>
          <cell r="S101">
            <v>2.6715752450000001</v>
          </cell>
          <cell r="T101">
            <v>2.79679579</v>
          </cell>
          <cell r="U101">
            <v>3.0478477129999999</v>
          </cell>
          <cell r="V101">
            <v>3.330866506</v>
          </cell>
          <cell r="W101">
            <v>3.4861319819999999</v>
          </cell>
          <cell r="X101">
            <v>3.7244371690000002</v>
          </cell>
          <cell r="Y101">
            <v>3.9955723120000002</v>
          </cell>
          <cell r="Z101">
            <v>4.3339115770000003</v>
          </cell>
          <cell r="AA101">
            <v>4.6347866709999996</v>
          </cell>
          <cell r="AB101">
            <v>4.8800439019999997</v>
          </cell>
          <cell r="AC101">
            <v>5.3033542430000002</v>
          </cell>
          <cell r="AD101">
            <v>6.1372297490000003</v>
          </cell>
          <cell r="AE101">
            <v>7.1897126069999997</v>
          </cell>
          <cell r="AF101">
            <v>9.2294052900000008</v>
          </cell>
          <cell r="AG101">
            <v>12.442857439999999</v>
          </cell>
          <cell r="AH101">
            <v>15.386305050000001</v>
          </cell>
          <cell r="AI101">
            <v>18.842720709999998</v>
          </cell>
          <cell r="AJ101">
            <v>22.39797939</v>
          </cell>
          <cell r="AK101">
            <v>28.737832359999999</v>
          </cell>
          <cell r="AL101">
            <v>35.482322910000001</v>
          </cell>
          <cell r="AM101">
            <v>41.977388529999999</v>
          </cell>
          <cell r="AN101">
            <v>47.918779800000003</v>
          </cell>
          <cell r="AO101">
            <v>52.709576779999999</v>
          </cell>
          <cell r="AP101">
            <v>57.877018210000003</v>
          </cell>
          <cell r="AQ101">
            <v>63.153555480000001</v>
          </cell>
          <cell r="AR101">
            <v>66.478873239999999</v>
          </cell>
          <cell r="AS101">
            <v>69.577464789999993</v>
          </cell>
          <cell r="AT101">
            <v>74.270010310000004</v>
          </cell>
          <cell r="AU101">
            <v>76.91514943</v>
          </cell>
          <cell r="AV101">
            <v>79.938165580000003</v>
          </cell>
          <cell r="AW101">
            <v>86.300240470000006</v>
          </cell>
          <cell r="AX101">
            <v>91.51494332</v>
          </cell>
          <cell r="AY101">
            <v>95.369288900000001</v>
          </cell>
          <cell r="AZ101">
            <v>100</v>
          </cell>
          <cell r="BA101">
            <v>103.92992099999999</v>
          </cell>
          <cell r="BB101">
            <v>109.804191</v>
          </cell>
          <cell r="BC101">
            <v>111.7073171</v>
          </cell>
          <cell r="BD101">
            <v>111.4531089</v>
          </cell>
          <cell r="BE101">
            <v>111.384404</v>
          </cell>
          <cell r="BF101">
            <v>111.8241154</v>
          </cell>
          <cell r="BG101">
            <v>114.4500172</v>
          </cell>
          <cell r="BH101">
            <v>117.7121264</v>
          </cell>
          <cell r="BI101">
            <v>121.6420474</v>
          </cell>
        </row>
        <row r="102">
          <cell r="A102" t="str">
            <v>IBRD only</v>
          </cell>
        </row>
        <row r="103">
          <cell r="A103" t="str">
            <v>IDA &amp; IBRD total</v>
          </cell>
        </row>
        <row r="104">
          <cell r="A104" t="str">
            <v>IDA total</v>
          </cell>
        </row>
        <row r="105">
          <cell r="A105" t="str">
            <v>IDA blend</v>
          </cell>
        </row>
        <row r="106">
          <cell r="A106" t="str">
            <v>Indonesia</v>
          </cell>
          <cell r="B106">
            <v>2.7768399999999999E-4</v>
          </cell>
          <cell r="C106">
            <v>3.1570399999999998E-4</v>
          </cell>
          <cell r="D106">
            <v>7.3053199999999999E-4</v>
          </cell>
          <cell r="E106">
            <v>1.7964579999999999E-3</v>
          </cell>
          <cell r="F106">
            <v>3.7545019999999998E-3</v>
          </cell>
          <cell r="G106">
            <v>1.527193E-2</v>
          </cell>
          <cell r="H106">
            <v>0.18879986300000001</v>
          </cell>
          <cell r="I106">
            <v>0.38892771900000001</v>
          </cell>
          <cell r="J106">
            <v>0.89003402300000001</v>
          </cell>
          <cell r="K106">
            <v>1.0278101340000001</v>
          </cell>
          <cell r="L106">
            <v>1.155253088</v>
          </cell>
          <cell r="M106">
            <v>1.2041636040000001</v>
          </cell>
          <cell r="N106">
            <v>1.282696134</v>
          </cell>
          <cell r="O106">
            <v>1.680869145</v>
          </cell>
          <cell r="P106">
            <v>2.3614831569999999</v>
          </cell>
          <cell r="Q106">
            <v>2.814077867</v>
          </cell>
          <cell r="R106">
            <v>3.372071622</v>
          </cell>
          <cell r="S106">
            <v>3.7447560059999998</v>
          </cell>
          <cell r="T106">
            <v>4.04855243</v>
          </cell>
          <cell r="U106">
            <v>4.7057444620000002</v>
          </cell>
          <cell r="V106">
            <v>5.5544457180000002</v>
          </cell>
          <cell r="W106">
            <v>6.2357489480000003</v>
          </cell>
          <cell r="X106">
            <v>6.8247418729999998</v>
          </cell>
          <cell r="Y106">
            <v>7.6300437050000003</v>
          </cell>
          <cell r="Z106">
            <v>8.4277674319999996</v>
          </cell>
          <cell r="AA106">
            <v>8.8259403509999999</v>
          </cell>
          <cell r="AB106">
            <v>9.3398454639999997</v>
          </cell>
          <cell r="AC106">
            <v>10.206457609999999</v>
          </cell>
          <cell r="AD106">
            <v>11.0276046</v>
          </cell>
          <cell r="AE106">
            <v>11.73508494</v>
          </cell>
          <cell r="AF106">
            <v>12.652673699999999</v>
          </cell>
          <cell r="AG106">
            <v>13.84443641</v>
          </cell>
          <cell r="AH106">
            <v>14.88602496</v>
          </cell>
          <cell r="AI106">
            <v>16.325785419999999</v>
          </cell>
          <cell r="AJ106">
            <v>17.71870229</v>
          </cell>
          <cell r="AK106">
            <v>19.387861310000002</v>
          </cell>
          <cell r="AL106">
            <v>20.933709950000001</v>
          </cell>
          <cell r="AM106">
            <v>22.237072380000001</v>
          </cell>
          <cell r="AN106">
            <v>35.234873440000001</v>
          </cell>
          <cell r="AO106">
            <v>42.450211320000001</v>
          </cell>
          <cell r="AP106">
            <v>44.016037949999998</v>
          </cell>
          <cell r="AQ106">
            <v>49.077932879999999</v>
          </cell>
          <cell r="AR106">
            <v>54.91826459</v>
          </cell>
          <cell r="AS106">
            <v>58.629265930000003</v>
          </cell>
          <cell r="AT106">
            <v>62.184579720000002</v>
          </cell>
          <cell r="AU106">
            <v>68.684857230000006</v>
          </cell>
          <cell r="AV106">
            <v>77.688529939999995</v>
          </cell>
          <cell r="AW106">
            <v>82.66569441</v>
          </cell>
          <cell r="AX106">
            <v>91.119637679999997</v>
          </cell>
          <cell r="AY106">
            <v>95.116523630000003</v>
          </cell>
          <cell r="AZ106">
            <v>100</v>
          </cell>
          <cell r="BA106">
            <v>105.3560478</v>
          </cell>
          <cell r="BB106">
            <v>109.8647599</v>
          </cell>
          <cell r="BC106">
            <v>116.9098522</v>
          </cell>
          <cell r="BD106">
            <v>124.38615</v>
          </cell>
          <cell r="BE106">
            <v>132.30099139999999</v>
          </cell>
          <cell r="BF106">
            <v>136.96566659999999</v>
          </cell>
          <cell r="BG106">
            <v>142.18241230000001</v>
          </cell>
          <cell r="BH106">
            <v>146.7298984</v>
          </cell>
          <cell r="BI106">
            <v>151.17667510000001</v>
          </cell>
        </row>
        <row r="107">
          <cell r="A107" t="str">
            <v>IDA only</v>
          </cell>
        </row>
        <row r="108">
          <cell r="A108" t="str">
            <v>Isle of Man</v>
          </cell>
        </row>
        <row r="109">
          <cell r="A109" t="str">
            <v>India</v>
          </cell>
          <cell r="B109">
            <v>2.5274866889999998</v>
          </cell>
          <cell r="C109">
            <v>2.5703329699999999</v>
          </cell>
          <cell r="D109">
            <v>2.6636929889999998</v>
          </cell>
          <cell r="E109">
            <v>2.7421696830000002</v>
          </cell>
          <cell r="F109">
            <v>3.1083936049999998</v>
          </cell>
          <cell r="G109">
            <v>3.402906395</v>
          </cell>
          <cell r="H109">
            <v>3.7704831830000001</v>
          </cell>
          <cell r="I109">
            <v>4.2629913310000003</v>
          </cell>
          <cell r="J109">
            <v>4.4010019419999997</v>
          </cell>
          <cell r="K109">
            <v>4.3752940789999997</v>
          </cell>
          <cell r="L109">
            <v>4.5980955000000003</v>
          </cell>
          <cell r="M109">
            <v>4.7397140220000002</v>
          </cell>
          <cell r="N109">
            <v>5.0450510179999997</v>
          </cell>
          <cell r="O109">
            <v>5.8997238279999999</v>
          </cell>
          <cell r="P109">
            <v>7.5869701559999996</v>
          </cell>
          <cell r="Q109">
            <v>8.0231018469999995</v>
          </cell>
          <cell r="R109">
            <v>7.4106224540000003</v>
          </cell>
          <cell r="S109">
            <v>8.0262576980000002</v>
          </cell>
          <cell r="T109">
            <v>8.2287640930000006</v>
          </cell>
          <cell r="U109">
            <v>8.7451752720000009</v>
          </cell>
          <cell r="V109">
            <v>9.737409285</v>
          </cell>
          <cell r="W109">
            <v>11.01423164</v>
          </cell>
          <cell r="X109">
            <v>11.883336330000001</v>
          </cell>
          <cell r="Y109">
            <v>13.29366035</v>
          </cell>
          <cell r="Z109">
            <v>14.399547610000001</v>
          </cell>
          <cell r="AA109">
            <v>15.199647560000001</v>
          </cell>
          <cell r="AB109">
            <v>16.526534340000001</v>
          </cell>
          <cell r="AC109">
            <v>17.981055420000001</v>
          </cell>
          <cell r="AD109">
            <v>19.668302700000002</v>
          </cell>
          <cell r="AE109">
            <v>21.059693509999999</v>
          </cell>
          <cell r="AF109">
            <v>22.94900758</v>
          </cell>
          <cell r="AG109">
            <v>26.132091429999999</v>
          </cell>
          <cell r="AH109">
            <v>29.212494549999999</v>
          </cell>
          <cell r="AI109">
            <v>31.06073709</v>
          </cell>
          <cell r="AJ109">
            <v>34.243821410000002</v>
          </cell>
          <cell r="AK109">
            <v>37.74521317</v>
          </cell>
          <cell r="AL109">
            <v>41.133658459999999</v>
          </cell>
          <cell r="AM109">
            <v>44.08057745</v>
          </cell>
          <cell r="AN109">
            <v>49.912807669999999</v>
          </cell>
          <cell r="AO109">
            <v>52.243646140000003</v>
          </cell>
          <cell r="AP109">
            <v>54.338321649999997</v>
          </cell>
          <cell r="AQ109">
            <v>56.391926099999999</v>
          </cell>
          <cell r="AR109">
            <v>58.8151729</v>
          </cell>
          <cell r="AS109">
            <v>61.053595450000003</v>
          </cell>
          <cell r="AT109">
            <v>63.353638089999997</v>
          </cell>
          <cell r="AU109">
            <v>66.043851259999997</v>
          </cell>
          <cell r="AV109">
            <v>69.872098530000002</v>
          </cell>
          <cell r="AW109">
            <v>74.324964469999998</v>
          </cell>
          <cell r="AX109">
            <v>80.530554240000001</v>
          </cell>
          <cell r="AY109">
            <v>89.294173380000004</v>
          </cell>
          <cell r="AZ109">
            <v>100</v>
          </cell>
          <cell r="BA109">
            <v>108.858361</v>
          </cell>
          <cell r="BB109">
            <v>118.9957366</v>
          </cell>
          <cell r="BC109">
            <v>131.9753671</v>
          </cell>
          <cell r="BD109">
            <v>140.3600189</v>
          </cell>
          <cell r="BE109">
            <v>148.60255799999999</v>
          </cell>
          <cell r="BF109">
            <v>155.9450497</v>
          </cell>
          <cell r="BG109">
            <v>159.82946469999999</v>
          </cell>
          <cell r="BH109">
            <v>167.5982946</v>
          </cell>
          <cell r="BI109">
            <v>180.4358124</v>
          </cell>
        </row>
        <row r="110">
          <cell r="A110" t="str">
            <v>Not classified</v>
          </cell>
        </row>
        <row r="111">
          <cell r="A111" t="str">
            <v>Ireland</v>
          </cell>
          <cell r="B111">
            <v>5.0732653790000004</v>
          </cell>
          <cell r="C111">
            <v>5.2131352729999998</v>
          </cell>
          <cell r="D111">
            <v>5.4354091359999996</v>
          </cell>
          <cell r="E111">
            <v>5.5687734530000004</v>
          </cell>
          <cell r="F111">
            <v>5.9428441000000003</v>
          </cell>
          <cell r="G111">
            <v>6.2392805039999999</v>
          </cell>
          <cell r="H111">
            <v>6.4298467639999997</v>
          </cell>
          <cell r="I111">
            <v>6.6345290429999997</v>
          </cell>
          <cell r="J111">
            <v>6.9450814660000004</v>
          </cell>
          <cell r="K111">
            <v>7.4603161680000003</v>
          </cell>
          <cell r="L111">
            <v>8.072598503</v>
          </cell>
          <cell r="M111">
            <v>8.7960444889999998</v>
          </cell>
          <cell r="N111">
            <v>9.5530160199999994</v>
          </cell>
          <cell r="O111">
            <v>10.64347851</v>
          </cell>
          <cell r="P111">
            <v>12.450328969999999</v>
          </cell>
          <cell r="Q111">
            <v>15.049441010000001</v>
          </cell>
          <cell r="R111">
            <v>17.756187700000002</v>
          </cell>
          <cell r="S111">
            <v>20.148341309999999</v>
          </cell>
          <cell r="T111">
            <v>21.70200835</v>
          </cell>
          <cell r="U111">
            <v>24.587388879999999</v>
          </cell>
          <cell r="V111">
            <v>29.05109246</v>
          </cell>
          <cell r="W111">
            <v>34.969823429999998</v>
          </cell>
          <cell r="X111">
            <v>40.966138989999997</v>
          </cell>
          <cell r="Y111">
            <v>45.246129430000003</v>
          </cell>
          <cell r="Z111">
            <v>49.160423590000001</v>
          </cell>
          <cell r="AA111">
            <v>51.812872919999997</v>
          </cell>
          <cell r="AB111">
            <v>53.795771940000002</v>
          </cell>
          <cell r="AC111">
            <v>55.495399669999998</v>
          </cell>
          <cell r="AD111">
            <v>56.679988690000002</v>
          </cell>
          <cell r="AE111">
            <v>58.997657650000001</v>
          </cell>
          <cell r="AF111">
            <v>60.954799510000001</v>
          </cell>
          <cell r="AG111">
            <v>62.911946589999999</v>
          </cell>
          <cell r="AH111">
            <v>64.84334174</v>
          </cell>
          <cell r="AI111">
            <v>65.79616335</v>
          </cell>
          <cell r="AJ111">
            <v>67.315527529999997</v>
          </cell>
          <cell r="AK111">
            <v>69.01515526</v>
          </cell>
          <cell r="AL111">
            <v>70.225496219999997</v>
          </cell>
          <cell r="AM111">
            <v>71.296860050000006</v>
          </cell>
          <cell r="AN111">
            <v>73.01904845</v>
          </cell>
          <cell r="AO111">
            <v>74.210663650000001</v>
          </cell>
          <cell r="AP111">
            <v>78.359572060000005</v>
          </cell>
          <cell r="AQ111">
            <v>82.177959470000005</v>
          </cell>
          <cell r="AR111">
            <v>85.970253110000002</v>
          </cell>
          <cell r="AS111">
            <v>88.971035920000006</v>
          </cell>
          <cell r="AT111">
            <v>90.928068190000005</v>
          </cell>
          <cell r="AU111">
            <v>93.137340179999995</v>
          </cell>
          <cell r="AV111">
            <v>96.799165000000002</v>
          </cell>
          <cell r="AW111">
            <v>101.5395321</v>
          </cell>
          <cell r="AX111">
            <v>105.6623467</v>
          </cell>
          <cell r="AY111">
            <v>100.9306776</v>
          </cell>
          <cell r="AZ111">
            <v>100</v>
          </cell>
          <cell r="BA111">
            <v>102.55718880000001</v>
          </cell>
          <cell r="BB111">
            <v>104.2967731</v>
          </cell>
          <cell r="BC111">
            <v>104.8273463</v>
          </cell>
          <cell r="BD111">
            <v>105.01870049999999</v>
          </cell>
          <cell r="BE111">
            <v>104.7142733</v>
          </cell>
          <cell r="BF111">
            <v>104.7229712</v>
          </cell>
          <cell r="BG111">
            <v>105.07958600000001</v>
          </cell>
          <cell r="BH111">
            <v>105.5927633</v>
          </cell>
          <cell r="BI111">
            <v>106.5843263</v>
          </cell>
        </row>
        <row r="112">
          <cell r="A112" t="str">
            <v>Iran, Islamic Rep.</v>
          </cell>
          <cell r="B112">
            <v>0.141434222</v>
          </cell>
          <cell r="C112">
            <v>0.145907171</v>
          </cell>
          <cell r="D112">
            <v>0.14695962900000001</v>
          </cell>
          <cell r="E112">
            <v>0.147506098</v>
          </cell>
          <cell r="F112">
            <v>0.15313270300000001</v>
          </cell>
          <cell r="G112">
            <v>0.15643175500000001</v>
          </cell>
          <cell r="H112">
            <v>0.155824567</v>
          </cell>
          <cell r="I112">
            <v>0.15831403599999999</v>
          </cell>
          <cell r="J112">
            <v>0.15940697400000001</v>
          </cell>
          <cell r="K112">
            <v>0.16513477700000001</v>
          </cell>
          <cell r="L112">
            <v>0.16788736000000001</v>
          </cell>
          <cell r="M112">
            <v>0.174930736</v>
          </cell>
          <cell r="N112">
            <v>0.186123227</v>
          </cell>
          <cell r="O112">
            <v>0.204399572</v>
          </cell>
          <cell r="P112">
            <v>0.233524335</v>
          </cell>
          <cell r="Q112">
            <v>0.26360035900000001</v>
          </cell>
          <cell r="R112">
            <v>0.293271591</v>
          </cell>
          <cell r="S112">
            <v>0.37329891199999998</v>
          </cell>
          <cell r="T112">
            <v>0.41705689499999998</v>
          </cell>
          <cell r="U112">
            <v>0.46079463900000001</v>
          </cell>
          <cell r="V112">
            <v>0.55592069</v>
          </cell>
          <cell r="W112">
            <v>0.69047345299999996</v>
          </cell>
          <cell r="X112">
            <v>0.819521049</v>
          </cell>
          <cell r="Y112">
            <v>0.98129605499999994</v>
          </cell>
          <cell r="Z112">
            <v>1.1043527339999999</v>
          </cell>
          <cell r="AA112">
            <v>1.15282654</v>
          </cell>
          <cell r="AB112">
            <v>1.3652809779999999</v>
          </cell>
          <cell r="AC112">
            <v>1.755361258</v>
          </cell>
          <cell r="AD112">
            <v>2.2586344760000001</v>
          </cell>
          <cell r="AE112">
            <v>2.7634314450000002</v>
          </cell>
          <cell r="AF112">
            <v>2.974217012</v>
          </cell>
          <cell r="AG112">
            <v>3.483657794</v>
          </cell>
          <cell r="AH112">
            <v>4.3827105350000002</v>
          </cell>
          <cell r="AI112">
            <v>5.3119604660000004</v>
          </cell>
          <cell r="AJ112">
            <v>6.9824141839999996</v>
          </cell>
          <cell r="AK112">
            <v>10.449600780000001</v>
          </cell>
          <cell r="AL112">
            <v>13.473437710000001</v>
          </cell>
          <cell r="AM112">
            <v>15.81097484</v>
          </cell>
          <cell r="AN112">
            <v>18.635784820000001</v>
          </cell>
          <cell r="AO112">
            <v>22.376118739999999</v>
          </cell>
          <cell r="AP112">
            <v>25.615453800000001</v>
          </cell>
          <cell r="AQ112">
            <v>28.503403370000001</v>
          </cell>
          <cell r="AR112">
            <v>32.589632389999998</v>
          </cell>
          <cell r="AS112">
            <v>37.95649684</v>
          </cell>
          <cell r="AT112">
            <v>43.559448420000002</v>
          </cell>
          <cell r="AU112">
            <v>49.410840530000002</v>
          </cell>
          <cell r="AV112">
            <v>54.359780049999998</v>
          </cell>
          <cell r="AW112">
            <v>63.786331500000003</v>
          </cell>
          <cell r="AX112">
            <v>79.994763030000001</v>
          </cell>
          <cell r="AY112">
            <v>90.835297199999999</v>
          </cell>
          <cell r="AZ112">
            <v>100</v>
          </cell>
          <cell r="BA112">
            <v>126.2933857</v>
          </cell>
          <cell r="BB112">
            <v>160.71693730000001</v>
          </cell>
          <cell r="BC112">
            <v>219.54421489999999</v>
          </cell>
          <cell r="BD112">
            <v>256.0029419</v>
          </cell>
          <cell r="BE112">
            <v>287.96409390000002</v>
          </cell>
          <cell r="BF112">
            <v>308.82831779999998</v>
          </cell>
          <cell r="BG112">
            <v>333.67332240000002</v>
          </cell>
          <cell r="BH112">
            <v>393.78162959999997</v>
          </cell>
          <cell r="BI112">
            <v>550.92942530000005</v>
          </cell>
        </row>
        <row r="113">
          <cell r="A113" t="str">
            <v>Iraq</v>
          </cell>
          <cell r="B113">
            <v>59.059850990000001</v>
          </cell>
          <cell r="C113">
            <v>59.600993039999999</v>
          </cell>
          <cell r="D113">
            <v>60.371253719999999</v>
          </cell>
          <cell r="E113">
            <v>62.75891111</v>
          </cell>
          <cell r="F113">
            <v>62.70234241</v>
          </cell>
          <cell r="G113">
            <v>62.416682539999996</v>
          </cell>
          <cell r="H113">
            <v>63.654541989999998</v>
          </cell>
          <cell r="I113">
            <v>65.749381069999998</v>
          </cell>
          <cell r="J113">
            <v>67.193550430000002</v>
          </cell>
          <cell r="K113">
            <v>71.049958739999994</v>
          </cell>
          <cell r="L113">
            <v>74.144607379999997</v>
          </cell>
          <cell r="M113">
            <v>76.810766200000003</v>
          </cell>
          <cell r="N113">
            <v>80.794134450000001</v>
          </cell>
          <cell r="O113">
            <v>84.745762709999994</v>
          </cell>
          <cell r="P113">
            <v>91.271186439999994</v>
          </cell>
          <cell r="Q113">
            <v>99.957627119999998</v>
          </cell>
          <cell r="R113">
            <v>112.7754237</v>
          </cell>
          <cell r="S113">
            <v>123.1144068</v>
          </cell>
          <cell r="T113">
            <v>128.7923729</v>
          </cell>
          <cell r="AF113">
            <v>3.0567550999999998E-2</v>
          </cell>
          <cell r="AG113">
            <v>8.5880262999999998E-2</v>
          </cell>
          <cell r="AH113">
            <v>0.15768974799999999</v>
          </cell>
          <cell r="AI113">
            <v>0.48519922399999998</v>
          </cell>
          <cell r="AJ113">
            <v>2.6613177459999999</v>
          </cell>
          <cell r="AK113">
            <v>12.96889007</v>
          </cell>
          <cell r="AL113">
            <v>10.878651809999999</v>
          </cell>
          <cell r="AM113">
            <v>13.387617000000001</v>
          </cell>
          <cell r="AN113">
            <v>15.36480384</v>
          </cell>
          <cell r="AO113">
            <v>17.297352350000001</v>
          </cell>
          <cell r="AP113">
            <v>18.158580969999999</v>
          </cell>
          <cell r="AQ113">
            <v>21.13188182</v>
          </cell>
          <cell r="AR113">
            <v>25.213862890000001</v>
          </cell>
          <cell r="AS113">
            <v>33.689808149999998</v>
          </cell>
          <cell r="AT113">
            <v>42.773222830000002</v>
          </cell>
          <cell r="AU113">
            <v>58.581983950000001</v>
          </cell>
          <cell r="AV113">
            <v>89.765738110000001</v>
          </cell>
          <cell r="AW113">
            <v>80.728579089999997</v>
          </cell>
          <cell r="AX113">
            <v>90.951120239999995</v>
          </cell>
          <cell r="AY113">
            <v>97.202750519999995</v>
          </cell>
          <cell r="AZ113">
            <v>100</v>
          </cell>
          <cell r="BA113">
            <v>105.80145539999999</v>
          </cell>
          <cell r="BB113">
            <v>112.243808</v>
          </cell>
          <cell r="BC113">
            <v>114.3534281</v>
          </cell>
          <cell r="BD113">
            <v>116.9103411</v>
          </cell>
          <cell r="BE113">
            <v>118.5392883</v>
          </cell>
          <cell r="BF113">
            <v>119.19898480000001</v>
          </cell>
          <cell r="BG113">
            <v>119.4183812</v>
          </cell>
          <cell r="BH113">
            <v>119.85717390000001</v>
          </cell>
        </row>
        <row r="114">
          <cell r="A114" t="str">
            <v>Iceland</v>
          </cell>
          <cell r="B114">
            <v>4.1611620000000002E-2</v>
          </cell>
          <cell r="C114">
            <v>4.3572196000000001E-2</v>
          </cell>
          <cell r="D114">
            <v>4.8372239999999997E-2</v>
          </cell>
          <cell r="E114">
            <v>5.4625811000000003E-2</v>
          </cell>
          <cell r="F114">
            <v>6.5138576000000004E-2</v>
          </cell>
          <cell r="G114">
            <v>6.9904812999999996E-2</v>
          </cell>
          <cell r="H114">
            <v>7.7375293999999997E-2</v>
          </cell>
          <cell r="I114">
            <v>7.9944324999999997E-2</v>
          </cell>
          <cell r="R114">
            <v>0.50735297099999999</v>
          </cell>
          <cell r="S114">
            <v>0.66116585800000005</v>
          </cell>
          <cell r="T114">
            <v>0.95042590999999998</v>
          </cell>
          <cell r="U114">
            <v>1.372837533</v>
          </cell>
          <cell r="V114">
            <v>2.1763377350000002</v>
          </cell>
          <cell r="W114">
            <v>3.3035335959999999</v>
          </cell>
          <cell r="X114">
            <v>4.9633354589999996</v>
          </cell>
          <cell r="Y114">
            <v>9.1300578689999998</v>
          </cell>
          <cell r="Z114">
            <v>11.94689958</v>
          </cell>
          <cell r="AA114">
            <v>15.76926578</v>
          </cell>
          <cell r="AB114">
            <v>19.258752170000001</v>
          </cell>
          <cell r="AC114">
            <v>22.782674010000001</v>
          </cell>
          <cell r="AD114">
            <v>28.643632879999998</v>
          </cell>
          <cell r="AE114">
            <v>34.589534049999997</v>
          </cell>
          <cell r="AF114">
            <v>39.954620519999999</v>
          </cell>
          <cell r="AG114">
            <v>42.67504228</v>
          </cell>
          <cell r="AH114">
            <v>44.359729950000002</v>
          </cell>
          <cell r="AI114">
            <v>46.153128580000001</v>
          </cell>
          <cell r="AJ114">
            <v>46.869728029999997</v>
          </cell>
          <cell r="AK114">
            <v>47.64365574</v>
          </cell>
          <cell r="AL114">
            <v>48.720601979999998</v>
          </cell>
          <cell r="AM114">
            <v>49.605090799999999</v>
          </cell>
          <cell r="AN114">
            <v>50.42815916</v>
          </cell>
          <cell r="AO114">
            <v>52.057912850000001</v>
          </cell>
          <cell r="AP114">
            <v>54.73185256</v>
          </cell>
          <cell r="AQ114">
            <v>58.237474519999999</v>
          </cell>
          <cell r="AR114">
            <v>61.264089060000003</v>
          </cell>
          <cell r="AS114">
            <v>62.52347245</v>
          </cell>
          <cell r="AT114">
            <v>64.49808453</v>
          </cell>
          <cell r="AU114">
            <v>67.069654009999994</v>
          </cell>
          <cell r="AV114">
            <v>71.554654799999994</v>
          </cell>
          <cell r="AW114">
            <v>75.169279239999995</v>
          </cell>
          <cell r="AX114">
            <v>84.711563920000003</v>
          </cell>
          <cell r="AY114">
            <v>94.879602930000004</v>
          </cell>
          <cell r="AZ114">
            <v>100</v>
          </cell>
          <cell r="BA114">
            <v>104.0010266</v>
          </cell>
          <cell r="BB114">
            <v>109.3944158</v>
          </cell>
          <cell r="BC114">
            <v>113.63047299999999</v>
          </cell>
          <cell r="BD114">
            <v>115.9537785</v>
          </cell>
          <cell r="BE114">
            <v>117.84736820000001</v>
          </cell>
          <cell r="BF114">
            <v>119.8471527</v>
          </cell>
          <cell r="BG114">
            <v>121.9569607</v>
          </cell>
          <cell r="BH114">
            <v>125.2289655</v>
          </cell>
          <cell r="BI114">
            <v>129.00333119999999</v>
          </cell>
        </row>
        <row r="115">
          <cell r="A115" t="str">
            <v>Israel</v>
          </cell>
          <cell r="B115">
            <v>8.8573799999999996E-4</v>
          </cell>
          <cell r="C115">
            <v>9.4587800000000004E-4</v>
          </cell>
          <cell r="D115">
            <v>1.034868E-3</v>
          </cell>
          <cell r="E115">
            <v>1.1029740000000001E-3</v>
          </cell>
          <cell r="F115">
            <v>1.160028E-3</v>
          </cell>
          <cell r="G115">
            <v>1.2494470000000001E-3</v>
          </cell>
          <cell r="H115">
            <v>1.3485330000000001E-3</v>
          </cell>
          <cell r="I115">
            <v>1.3715400000000001E-3</v>
          </cell>
          <cell r="J115">
            <v>1.4000569999999999E-3</v>
          </cell>
          <cell r="K115">
            <v>1.4344710000000001E-3</v>
          </cell>
          <cell r="L115">
            <v>1.522128E-3</v>
          </cell>
          <cell r="M115">
            <v>1.7043659999999999E-3</v>
          </cell>
          <cell r="N115">
            <v>1.923913E-3</v>
          </cell>
          <cell r="O115">
            <v>2.3093190000000002E-3</v>
          </cell>
          <cell r="P115">
            <v>3.2256559999999999E-3</v>
          </cell>
          <cell r="Q115">
            <v>4.4935560000000001E-3</v>
          </cell>
          <cell r="R115">
            <v>5.9005280000000004E-3</v>
          </cell>
          <cell r="S115">
            <v>7.9430969999999997E-3</v>
          </cell>
          <cell r="T115">
            <v>1.1958408E-2</v>
          </cell>
          <cell r="U115">
            <v>2.1323037999999999E-2</v>
          </cell>
          <cell r="V115">
            <v>4.9261550000000001E-2</v>
          </cell>
          <cell r="W115">
            <v>0.106799034</v>
          </cell>
          <cell r="X115">
            <v>0.23534704200000001</v>
          </cell>
          <cell r="Y115">
            <v>0.57883965100000001</v>
          </cell>
          <cell r="Z115">
            <v>2.7391599640000002</v>
          </cell>
          <cell r="AA115">
            <v>11.19749777</v>
          </cell>
          <cell r="AB115">
            <v>16.577301160000001</v>
          </cell>
          <cell r="AC115">
            <v>19.839142089999999</v>
          </cell>
          <cell r="AD115">
            <v>23.083109919999998</v>
          </cell>
          <cell r="AE115">
            <v>27.747989279999999</v>
          </cell>
          <cell r="AF115">
            <v>32.520107240000002</v>
          </cell>
          <cell r="AG115">
            <v>38.686327079999998</v>
          </cell>
          <cell r="AH115">
            <v>43.324396780000001</v>
          </cell>
          <cell r="AI115">
            <v>48.069705089999999</v>
          </cell>
          <cell r="AJ115">
            <v>54.021447719999998</v>
          </cell>
          <cell r="AK115">
            <v>59.41912422</v>
          </cell>
          <cell r="AL115">
            <v>66.166219839999997</v>
          </cell>
          <cell r="AM115">
            <v>72.073279709999994</v>
          </cell>
          <cell r="AN115">
            <v>76.023235029999995</v>
          </cell>
          <cell r="AO115">
            <v>79.946380700000006</v>
          </cell>
          <cell r="AP115">
            <v>80.786416439999996</v>
          </cell>
          <cell r="AQ115">
            <v>81.715817689999994</v>
          </cell>
          <cell r="AR115">
            <v>86.407506699999999</v>
          </cell>
          <cell r="AS115">
            <v>87.033065239999999</v>
          </cell>
          <cell r="AT115">
            <v>86.675603219999999</v>
          </cell>
          <cell r="AU115">
            <v>87.810545129999994</v>
          </cell>
          <cell r="AV115">
            <v>89.669347630000004</v>
          </cell>
          <cell r="AW115">
            <v>90.0893655</v>
          </cell>
          <cell r="AX115">
            <v>94.226988379999995</v>
          </cell>
          <cell r="AY115">
            <v>97.363717609999995</v>
          </cell>
          <cell r="AZ115">
            <v>100</v>
          </cell>
          <cell r="BA115">
            <v>103.4673816</v>
          </cell>
          <cell r="BB115">
            <v>105.21000890000001</v>
          </cell>
          <cell r="BC115">
            <v>106.8632708</v>
          </cell>
          <cell r="BD115">
            <v>107.3815907</v>
          </cell>
          <cell r="BE115">
            <v>106.7024129</v>
          </cell>
          <cell r="BF115">
            <v>106.1215371</v>
          </cell>
          <cell r="BG115">
            <v>106.38069710000001</v>
          </cell>
          <cell r="BH115">
            <v>107.2475424</v>
          </cell>
          <cell r="BI115">
            <v>108.15013399999999</v>
          </cell>
        </row>
        <row r="116">
          <cell r="A116" t="str">
            <v>Italy</v>
          </cell>
          <cell r="B116">
            <v>4.1478356170000001</v>
          </cell>
          <cell r="C116">
            <v>4.2328951699999999</v>
          </cell>
          <cell r="D116">
            <v>4.4314663620000001</v>
          </cell>
          <cell r="E116">
            <v>4.7618196920000004</v>
          </cell>
          <cell r="F116">
            <v>5.0433538310000001</v>
          </cell>
          <cell r="G116">
            <v>5.271276522</v>
          </cell>
          <cell r="H116">
            <v>5.3949717140000004</v>
          </cell>
          <cell r="I116">
            <v>5.5963842599999998</v>
          </cell>
          <cell r="J116">
            <v>5.6678676230000002</v>
          </cell>
          <cell r="K116">
            <v>5.8184771910000004</v>
          </cell>
          <cell r="L116">
            <v>6.1075577489999997</v>
          </cell>
          <cell r="M116">
            <v>6.4002114189999997</v>
          </cell>
          <cell r="N116">
            <v>6.7681918259999998</v>
          </cell>
          <cell r="O116">
            <v>7.4990629699999998</v>
          </cell>
          <cell r="P116">
            <v>8.9358661559999994</v>
          </cell>
          <cell r="Q116">
            <v>10.45054038</v>
          </cell>
          <cell r="R116">
            <v>12.186810550000001</v>
          </cell>
          <cell r="S116">
            <v>14.27441715</v>
          </cell>
          <cell r="T116">
            <v>16.00076713</v>
          </cell>
          <cell r="U116">
            <v>18.368652430000001</v>
          </cell>
          <cell r="V116">
            <v>22.23785629</v>
          </cell>
          <cell r="W116">
            <v>26.23384312</v>
          </cell>
          <cell r="X116">
            <v>30.557289239999999</v>
          </cell>
          <cell r="Y116">
            <v>35.03288603</v>
          </cell>
          <cell r="Z116">
            <v>38.814509520000001</v>
          </cell>
          <cell r="AA116">
            <v>42.387769939999998</v>
          </cell>
          <cell r="AB116">
            <v>44.856241609999998</v>
          </cell>
          <cell r="AC116">
            <v>46.985695200000002</v>
          </cell>
          <cell r="AD116">
            <v>49.362347939999999</v>
          </cell>
          <cell r="AE116">
            <v>52.452347690000003</v>
          </cell>
          <cell r="AF116">
            <v>55.838990719999998</v>
          </cell>
          <cell r="AG116">
            <v>59.32892725</v>
          </cell>
          <cell r="AH116">
            <v>62.455911749999999</v>
          </cell>
          <cell r="AI116">
            <v>65.345581080000002</v>
          </cell>
          <cell r="AJ116">
            <v>67.993280900000002</v>
          </cell>
          <cell r="AK116">
            <v>71.553016479999997</v>
          </cell>
          <cell r="AL116">
            <v>74.420129169999996</v>
          </cell>
          <cell r="AM116">
            <v>75.940612630000004</v>
          </cell>
          <cell r="AN116">
            <v>77.425316589999994</v>
          </cell>
          <cell r="AO116">
            <v>78.71325573</v>
          </cell>
          <cell r="AP116">
            <v>80.71075046</v>
          </cell>
          <cell r="AQ116">
            <v>82.958678379999995</v>
          </cell>
          <cell r="AR116">
            <v>85.003877919999994</v>
          </cell>
          <cell r="AS116">
            <v>87.275653759999997</v>
          </cell>
          <cell r="AT116">
            <v>89.201597559999996</v>
          </cell>
          <cell r="AU116">
            <v>90.972510619999994</v>
          </cell>
          <cell r="AV116">
            <v>92.874603820000004</v>
          </cell>
          <cell r="AW116">
            <v>94.573968640000004</v>
          </cell>
          <cell r="AX116">
            <v>97.740146780000003</v>
          </cell>
          <cell r="AY116">
            <v>98.497406290000001</v>
          </cell>
          <cell r="AZ116">
            <v>100</v>
          </cell>
          <cell r="BA116">
            <v>102.7806327</v>
          </cell>
          <cell r="BB116">
            <v>105.9065652</v>
          </cell>
          <cell r="BC116">
            <v>107.19861830000001</v>
          </cell>
          <cell r="BD116">
            <v>107.4570178</v>
          </cell>
          <cell r="BE116">
            <v>107.4987009</v>
          </cell>
          <cell r="BF116">
            <v>107.3976342</v>
          </cell>
          <cell r="BG116">
            <v>108.71490180000001</v>
          </cell>
          <cell r="BH116">
            <v>109.9515203</v>
          </cell>
          <cell r="BI116">
            <v>110.6235956</v>
          </cell>
        </row>
        <row r="117">
          <cell r="A117" t="str">
            <v>Jamaica</v>
          </cell>
          <cell r="B117">
            <v>0.11289895</v>
          </cell>
          <cell r="C117">
            <v>0.12046143099999999</v>
          </cell>
          <cell r="D117">
            <v>0.12215693399999999</v>
          </cell>
          <cell r="E117">
            <v>0.124309953</v>
          </cell>
          <cell r="F117">
            <v>0.12681283800000001</v>
          </cell>
          <cell r="G117">
            <v>0.13015001800000001</v>
          </cell>
          <cell r="H117">
            <v>0.13262599</v>
          </cell>
          <cell r="I117">
            <v>0.13663598800000001</v>
          </cell>
          <cell r="J117">
            <v>0.14473672400000001</v>
          </cell>
          <cell r="K117">
            <v>0.153860143</v>
          </cell>
          <cell r="L117">
            <v>0.17652067099999999</v>
          </cell>
          <cell r="M117">
            <v>0.18594013100000001</v>
          </cell>
          <cell r="N117">
            <v>0.19603240899999999</v>
          </cell>
          <cell r="O117">
            <v>0.23069602</v>
          </cell>
          <cell r="P117">
            <v>0.29334888199999998</v>
          </cell>
          <cell r="Q117">
            <v>0.344321614</v>
          </cell>
          <cell r="R117">
            <v>0.37804327999999998</v>
          </cell>
          <cell r="S117">
            <v>0.42035010900000003</v>
          </cell>
          <cell r="T117">
            <v>0.56705146299999998</v>
          </cell>
          <cell r="U117">
            <v>0.73194583000000002</v>
          </cell>
          <cell r="V117">
            <v>0.93182676099999995</v>
          </cell>
          <cell r="W117">
            <v>1.0505388630000001</v>
          </cell>
          <cell r="X117">
            <v>1.119300918</v>
          </cell>
          <cell r="Y117">
            <v>1.2489395940000001</v>
          </cell>
          <cell r="Z117">
            <v>1.5963292609999999</v>
          </cell>
          <cell r="AA117">
            <v>2.0061564879999998</v>
          </cell>
          <cell r="AB117">
            <v>2.3091939570000002</v>
          </cell>
          <cell r="AC117">
            <v>2.4628118849999998</v>
          </cell>
          <cell r="AD117">
            <v>2.6664067739999999</v>
          </cell>
          <cell r="AE117">
            <v>3.0484905740000001</v>
          </cell>
          <cell r="AF117">
            <v>3.7179444419999998</v>
          </cell>
          <cell r="AG117">
            <v>5.6167394819999998</v>
          </cell>
          <cell r="AH117">
            <v>9.9582877369999991</v>
          </cell>
          <cell r="AI117">
            <v>12.156076799999999</v>
          </cell>
          <cell r="AJ117">
            <v>16.41840994</v>
          </cell>
          <cell r="AK117">
            <v>19.687109939999999</v>
          </cell>
          <cell r="AL117">
            <v>24.885817450000001</v>
          </cell>
          <cell r="AM117">
            <v>27.289178369999998</v>
          </cell>
          <cell r="AN117">
            <v>29.644751899999999</v>
          </cell>
          <cell r="AO117">
            <v>31.409871420000002</v>
          </cell>
          <cell r="AP117">
            <v>33.976398260000003</v>
          </cell>
          <cell r="AQ117">
            <v>36.351560310000004</v>
          </cell>
          <cell r="AR117">
            <v>38.924329649999997</v>
          </cell>
          <cell r="AS117">
            <v>42.855661009999999</v>
          </cell>
          <cell r="AT117">
            <v>48.659301900000003</v>
          </cell>
          <cell r="AU117">
            <v>55.99813288</v>
          </cell>
          <cell r="AV117">
            <v>60.769669620000002</v>
          </cell>
          <cell r="AW117">
            <v>66.412530469999993</v>
          </cell>
          <cell r="AX117">
            <v>81.043514340000002</v>
          </cell>
          <cell r="AY117">
            <v>88.802448010000006</v>
          </cell>
          <cell r="AZ117">
            <v>100</v>
          </cell>
          <cell r="BA117">
            <v>107.5296924</v>
          </cell>
          <cell r="BB117">
            <v>114.9473575</v>
          </cell>
          <cell r="BC117">
            <v>125.6885016</v>
          </cell>
          <cell r="BD117">
            <v>136.1080857</v>
          </cell>
          <cell r="BE117">
            <v>141.11126640000001</v>
          </cell>
          <cell r="BF117">
            <v>144.42942859999999</v>
          </cell>
          <cell r="BG117">
            <v>150.74935009999999</v>
          </cell>
          <cell r="BH117">
            <v>156.38761450000001</v>
          </cell>
          <cell r="BI117">
            <v>162.50181699999999</v>
          </cell>
        </row>
        <row r="118">
          <cell r="A118" t="str">
            <v>Jordan</v>
          </cell>
          <cell r="K118">
            <v>7.6639022729999997</v>
          </cell>
          <cell r="L118">
            <v>8.1160725070000002</v>
          </cell>
          <cell r="M118">
            <v>8.5069315230000004</v>
          </cell>
          <cell r="N118">
            <v>9.1583632159999997</v>
          </cell>
          <cell r="O118">
            <v>10.17766222</v>
          </cell>
          <cell r="P118">
            <v>12.154949009999999</v>
          </cell>
          <cell r="Q118">
            <v>13.61109044</v>
          </cell>
          <cell r="R118">
            <v>15.176365840000001</v>
          </cell>
          <cell r="S118">
            <v>17.387033779999999</v>
          </cell>
          <cell r="T118">
            <v>18.590481019999999</v>
          </cell>
          <cell r="U118">
            <v>21.238972369999999</v>
          </cell>
          <cell r="V118">
            <v>23.598858190000001</v>
          </cell>
          <cell r="W118">
            <v>25.415970269999999</v>
          </cell>
          <cell r="X118">
            <v>27.303878919999999</v>
          </cell>
          <cell r="Y118">
            <v>28.674579269999999</v>
          </cell>
          <cell r="Z118">
            <v>29.777825889999999</v>
          </cell>
          <cell r="AA118">
            <v>30.666716220000001</v>
          </cell>
          <cell r="AB118">
            <v>30.666716220000001</v>
          </cell>
          <cell r="AC118">
            <v>30.605382779999999</v>
          </cell>
          <cell r="AD118">
            <v>32.629386050000001</v>
          </cell>
          <cell r="AE118">
            <v>41.019288500000002</v>
          </cell>
          <cell r="AF118">
            <v>47.661188119999998</v>
          </cell>
          <cell r="AG118">
            <v>51.5481944</v>
          </cell>
          <cell r="AH118">
            <v>53.607975500000002</v>
          </cell>
          <cell r="AI118">
            <v>55.385973360000001</v>
          </cell>
          <cell r="AJ118">
            <v>57.3337298</v>
          </cell>
          <cell r="AK118">
            <v>58.682863849999997</v>
          </cell>
          <cell r="AL118">
            <v>62.497964779999997</v>
          </cell>
          <cell r="AM118">
            <v>64.396580569999998</v>
          </cell>
          <cell r="AN118">
            <v>66.387508190000005</v>
          </cell>
          <cell r="AO118">
            <v>66.789986819999996</v>
          </cell>
          <cell r="AP118">
            <v>67.235396499999993</v>
          </cell>
          <cell r="AQ118">
            <v>68.426945140000001</v>
          </cell>
          <cell r="AR118">
            <v>69.681206860000003</v>
          </cell>
          <cell r="AS118">
            <v>70.817010530000005</v>
          </cell>
          <cell r="AT118">
            <v>73.197785100000004</v>
          </cell>
          <cell r="AU118">
            <v>75.755085390000005</v>
          </cell>
          <cell r="AV118">
            <v>80.491084749999999</v>
          </cell>
          <cell r="AW118">
            <v>84.309506470000002</v>
          </cell>
          <cell r="AX118">
            <v>96.088582369999997</v>
          </cell>
          <cell r="AY118">
            <v>95.378420730000002</v>
          </cell>
          <cell r="AZ118">
            <v>100</v>
          </cell>
          <cell r="BA118">
            <v>104.16244159999999</v>
          </cell>
          <cell r="BB118">
            <v>108.86561500000001</v>
          </cell>
          <cell r="BC118">
            <v>114.11797060000001</v>
          </cell>
          <cell r="BD118">
            <v>117.4267973</v>
          </cell>
          <cell r="BE118">
            <v>116.39713879999999</v>
          </cell>
          <cell r="BF118">
            <v>115.491068</v>
          </cell>
          <cell r="BG118">
            <v>119.3298693</v>
          </cell>
          <cell r="BH118">
            <v>124.6547393</v>
          </cell>
          <cell r="BI118">
            <v>125.6040026</v>
          </cell>
        </row>
        <row r="119">
          <cell r="A119" t="str">
            <v>Japan</v>
          </cell>
          <cell r="B119">
            <v>18.970989379999999</v>
          </cell>
          <cell r="C119">
            <v>19.989439699999998</v>
          </cell>
          <cell r="D119">
            <v>21.355805920000002</v>
          </cell>
          <cell r="E119">
            <v>22.78811966</v>
          </cell>
          <cell r="F119">
            <v>23.654156950000001</v>
          </cell>
          <cell r="G119">
            <v>25.228575500000002</v>
          </cell>
          <cell r="H119">
            <v>26.500305619999999</v>
          </cell>
          <cell r="I119">
            <v>27.55762756</v>
          </cell>
          <cell r="J119">
            <v>29.02904861</v>
          </cell>
          <cell r="K119">
            <v>30.55302167</v>
          </cell>
          <cell r="L119">
            <v>32.668565999999998</v>
          </cell>
          <cell r="M119">
            <v>34.757834760000001</v>
          </cell>
          <cell r="N119">
            <v>36.441336440000001</v>
          </cell>
          <cell r="O119">
            <v>40.671674009999997</v>
          </cell>
          <cell r="P119">
            <v>50.116550119999999</v>
          </cell>
          <cell r="Q119">
            <v>55.995856000000003</v>
          </cell>
          <cell r="R119">
            <v>61.244927910000001</v>
          </cell>
          <cell r="S119">
            <v>66.243632910000002</v>
          </cell>
          <cell r="T119">
            <v>69.032202369999993</v>
          </cell>
          <cell r="U119">
            <v>71.587671589999999</v>
          </cell>
          <cell r="V119">
            <v>77.156177159999999</v>
          </cell>
          <cell r="W119">
            <v>80.946214280000007</v>
          </cell>
          <cell r="X119">
            <v>83.164983160000006</v>
          </cell>
          <cell r="Y119">
            <v>84.744884740000003</v>
          </cell>
          <cell r="Z119">
            <v>86.661486659999994</v>
          </cell>
          <cell r="AA119">
            <v>88.42268842</v>
          </cell>
          <cell r="AB119">
            <v>88.949322280000004</v>
          </cell>
          <cell r="AC119">
            <v>89.061555729999995</v>
          </cell>
          <cell r="AD119">
            <v>89.665889669999999</v>
          </cell>
          <cell r="AE119">
            <v>91.703358370000004</v>
          </cell>
          <cell r="AF119">
            <v>94.526461190000006</v>
          </cell>
          <cell r="AG119">
            <v>97.599930929999999</v>
          </cell>
          <cell r="AH119">
            <v>99.317965979999997</v>
          </cell>
          <cell r="AI119">
            <v>100.5525339</v>
          </cell>
          <cell r="AJ119">
            <v>101.2518346</v>
          </cell>
          <cell r="AK119">
            <v>101.12233449999999</v>
          </cell>
          <cell r="AL119">
            <v>101.26046789999999</v>
          </cell>
          <cell r="AM119">
            <v>103.030303</v>
          </cell>
          <cell r="AN119">
            <v>103.71233700000001</v>
          </cell>
          <cell r="AO119">
            <v>103.35836999999999</v>
          </cell>
          <cell r="AP119">
            <v>102.6590693</v>
          </cell>
          <cell r="AQ119">
            <v>101.8993352</v>
          </cell>
          <cell r="AR119">
            <v>100.95830100000001</v>
          </cell>
          <cell r="AS119">
            <v>100.69930069999999</v>
          </cell>
          <cell r="AT119">
            <v>100.6906674</v>
          </cell>
          <cell r="AU119">
            <v>100.40576710000001</v>
          </cell>
          <cell r="AV119">
            <v>100.65613399999999</v>
          </cell>
          <cell r="AW119">
            <v>100.7165674</v>
          </cell>
          <cell r="AX119">
            <v>102.1065354</v>
          </cell>
          <cell r="AY119">
            <v>100.7252007</v>
          </cell>
          <cell r="AZ119">
            <v>100</v>
          </cell>
          <cell r="BA119">
            <v>99.732366400000004</v>
          </cell>
          <cell r="BB119">
            <v>99.680566350000007</v>
          </cell>
          <cell r="BC119">
            <v>100.02589999999999</v>
          </cell>
          <cell r="BD119">
            <v>102.78856949999999</v>
          </cell>
          <cell r="BE119">
            <v>103.6001036</v>
          </cell>
          <cell r="BF119">
            <v>103.4792368</v>
          </cell>
          <cell r="BG119">
            <v>103.962704</v>
          </cell>
          <cell r="BH119">
            <v>104.98143829999999</v>
          </cell>
          <cell r="BI119">
            <v>105.4821721</v>
          </cell>
        </row>
        <row r="120">
          <cell r="A120" t="str">
            <v>Kazakhstan</v>
          </cell>
          <cell r="AU120">
            <v>64.71299123</v>
          </cell>
          <cell r="AV120">
            <v>70.35706021</v>
          </cell>
          <cell r="AW120">
            <v>77.98857529</v>
          </cell>
          <cell r="AX120">
            <v>91.355738930000001</v>
          </cell>
          <cell r="AY120">
            <v>98.039396580000002</v>
          </cell>
          <cell r="BA120">
            <v>105.1083333</v>
          </cell>
          <cell r="BB120">
            <v>110.4666667</v>
          </cell>
          <cell r="BC120">
            <v>116.925</v>
          </cell>
          <cell r="BD120">
            <v>124.7666667</v>
          </cell>
          <cell r="BE120">
            <v>133.08333329999999</v>
          </cell>
          <cell r="BF120">
            <v>152.44166670000001</v>
          </cell>
          <cell r="BG120">
            <v>163.78333330000001</v>
          </cell>
          <cell r="BH120">
            <v>173.6416667</v>
          </cell>
          <cell r="BI120">
            <v>182.75</v>
          </cell>
        </row>
        <row r="121">
          <cell r="A121" t="str">
            <v>Kenya</v>
          </cell>
          <cell r="B121">
            <v>0.74124428399999998</v>
          </cell>
          <cell r="C121">
            <v>0.75945667400000005</v>
          </cell>
          <cell r="D121">
            <v>0.78313278099999994</v>
          </cell>
          <cell r="E121">
            <v>0.78859649899999995</v>
          </cell>
          <cell r="F121">
            <v>0.78781338400000001</v>
          </cell>
          <cell r="G121">
            <v>0.81600551300000002</v>
          </cell>
          <cell r="H121">
            <v>0.85692325599999997</v>
          </cell>
          <cell r="I121">
            <v>0.87199821399999999</v>
          </cell>
          <cell r="J121">
            <v>0.87519593200000001</v>
          </cell>
          <cell r="K121">
            <v>0.87369496199999996</v>
          </cell>
          <cell r="L121">
            <v>0.89281601300000002</v>
          </cell>
          <cell r="M121">
            <v>0.92656629800000001</v>
          </cell>
          <cell r="N121">
            <v>0.98060035300000004</v>
          </cell>
          <cell r="O121">
            <v>1.0716117759999999</v>
          </cell>
          <cell r="P121">
            <v>1.262465277</v>
          </cell>
          <cell r="Q121">
            <v>1.5038509609999999</v>
          </cell>
          <cell r="R121">
            <v>1.6760273160000001</v>
          </cell>
          <cell r="S121">
            <v>1.924430729</v>
          </cell>
          <cell r="T121">
            <v>2.250271154</v>
          </cell>
          <cell r="U121">
            <v>2.429828224</v>
          </cell>
          <cell r="V121">
            <v>2.7665582280000001</v>
          </cell>
          <cell r="W121">
            <v>3.087563458</v>
          </cell>
          <cell r="X121">
            <v>3.7256613879999998</v>
          </cell>
          <cell r="Y121">
            <v>4.1503041779999998</v>
          </cell>
          <cell r="Z121">
            <v>4.5771255359999996</v>
          </cell>
          <cell r="AA121">
            <v>5.1724524089999999</v>
          </cell>
          <cell r="AB121">
            <v>5.3035366289999999</v>
          </cell>
          <cell r="AC121">
            <v>5.7616387900000001</v>
          </cell>
          <cell r="AD121">
            <v>6.4683016589999998</v>
          </cell>
          <cell r="AE121">
            <v>7.3602362970000001</v>
          </cell>
          <cell r="AF121">
            <v>8.6690198570000003</v>
          </cell>
          <cell r="AG121">
            <v>10.410148769999999</v>
          </cell>
          <cell r="AH121">
            <v>13.255488570000001</v>
          </cell>
          <cell r="AI121">
            <v>19.350213920000002</v>
          </cell>
          <cell r="AJ121">
            <v>24.925859920000001</v>
          </cell>
          <cell r="AK121">
            <v>25.313289579999999</v>
          </cell>
          <cell r="AL121">
            <v>27.55708169</v>
          </cell>
          <cell r="AM121">
            <v>30.688074610000001</v>
          </cell>
          <cell r="AN121">
            <v>32.751060950000003</v>
          </cell>
          <cell r="AO121">
            <v>34.631627219999999</v>
          </cell>
          <cell r="AP121">
            <v>38.087872330000003</v>
          </cell>
          <cell r="AQ121">
            <v>40.273582269999999</v>
          </cell>
          <cell r="AR121">
            <v>41.06347134</v>
          </cell>
          <cell r="AS121">
            <v>45.094134650000001</v>
          </cell>
          <cell r="AT121">
            <v>50.335892889999997</v>
          </cell>
          <cell r="AU121">
            <v>55.526921960000003</v>
          </cell>
          <cell r="AV121">
            <v>63.552635680000002</v>
          </cell>
          <cell r="AW121">
            <v>69.754661279999993</v>
          </cell>
          <cell r="AX121">
            <v>88.058156499999996</v>
          </cell>
          <cell r="AY121">
            <v>96.189557550000004</v>
          </cell>
          <cell r="AZ121">
            <v>100</v>
          </cell>
          <cell r="BA121">
            <v>114.02249399999999</v>
          </cell>
          <cell r="BB121">
            <v>124.7152583</v>
          </cell>
          <cell r="BC121">
            <v>131.84584520000001</v>
          </cell>
          <cell r="BD121">
            <v>140.91440679999999</v>
          </cell>
          <cell r="BE121">
            <v>150.18963880000001</v>
          </cell>
          <cell r="BF121">
            <v>159.64731689999999</v>
          </cell>
          <cell r="BG121">
            <v>172.42823859999999</v>
          </cell>
          <cell r="BH121">
            <v>180.51481219999999</v>
          </cell>
        </row>
        <row r="122">
          <cell r="A122" t="str">
            <v>Kyrgyz Republic</v>
          </cell>
          <cell r="AK122">
            <v>16.74066736</v>
          </cell>
          <cell r="AL122">
            <v>22.088864900000001</v>
          </cell>
          <cell r="AM122">
            <v>27.265484900000001</v>
          </cell>
          <cell r="AN122">
            <v>30.116740969999999</v>
          </cell>
          <cell r="AO122">
            <v>41.26924898</v>
          </cell>
          <cell r="AP122">
            <v>48.986901580000001</v>
          </cell>
          <cell r="AQ122">
            <v>52.376638360000001</v>
          </cell>
          <cell r="AR122">
            <v>53.494465740000003</v>
          </cell>
          <cell r="AS122">
            <v>55.085719040000001</v>
          </cell>
          <cell r="AT122">
            <v>57.350100619999999</v>
          </cell>
          <cell r="AU122">
            <v>59.83833448</v>
          </cell>
          <cell r="AV122">
            <v>63.16063261</v>
          </cell>
          <cell r="AW122">
            <v>69.622030550000005</v>
          </cell>
          <cell r="AX122">
            <v>86.693423749999994</v>
          </cell>
          <cell r="AY122">
            <v>92.620273830000002</v>
          </cell>
          <cell r="AZ122">
            <v>100</v>
          </cell>
          <cell r="BA122">
            <v>116.63632629999999</v>
          </cell>
          <cell r="BB122">
            <v>119.8653357</v>
          </cell>
          <cell r="BC122">
            <v>127.79293180000001</v>
          </cell>
          <cell r="BD122">
            <v>137.42116730000001</v>
          </cell>
          <cell r="BE122">
            <v>146.3581034</v>
          </cell>
          <cell r="BF122">
            <v>146.92719969999999</v>
          </cell>
          <cell r="BG122">
            <v>151.59259359999999</v>
          </cell>
          <cell r="BH122">
            <v>153.93115409999999</v>
          </cell>
          <cell r="BI122">
            <v>155.67615240000001</v>
          </cell>
        </row>
        <row r="123">
          <cell r="A123" t="str">
            <v>Cambodia</v>
          </cell>
          <cell r="AJ123">
            <v>43.42909203</v>
          </cell>
          <cell r="AK123">
            <v>43.082117750000002</v>
          </cell>
          <cell r="AL123">
            <v>46.162860289999998</v>
          </cell>
          <cell r="AM123">
            <v>49.837522739999997</v>
          </cell>
          <cell r="AN123">
            <v>57.216717320000001</v>
          </cell>
          <cell r="AO123">
            <v>59.510081800000002</v>
          </cell>
          <cell r="AP123">
            <v>59.038766389999999</v>
          </cell>
          <cell r="AQ123">
            <v>58.684151049999997</v>
          </cell>
          <cell r="AR123">
            <v>60.576763990000003</v>
          </cell>
          <cell r="AS123">
            <v>61.309749699999998</v>
          </cell>
          <cell r="AT123">
            <v>63.716023509999999</v>
          </cell>
          <cell r="AU123">
            <v>67.761516360000002</v>
          </cell>
          <cell r="AV123">
            <v>71.924279619999993</v>
          </cell>
          <cell r="AW123">
            <v>77.439716349999998</v>
          </cell>
          <cell r="AX123">
            <v>96.797460749999999</v>
          </cell>
          <cell r="AY123">
            <v>96.157331780000007</v>
          </cell>
          <cell r="AZ123">
            <v>100</v>
          </cell>
          <cell r="BA123">
            <v>105.4785873</v>
          </cell>
          <cell r="BB123">
            <v>108.5719838</v>
          </cell>
          <cell r="BC123">
            <v>111.7668232</v>
          </cell>
          <cell r="BD123">
            <v>116.07570080000001</v>
          </cell>
          <cell r="BE123">
            <v>117.4932986</v>
          </cell>
          <cell r="BF123">
            <v>121.0714567</v>
          </cell>
          <cell r="BG123">
            <v>124.5715414</v>
          </cell>
          <cell r="BH123">
            <v>127.63346610000001</v>
          </cell>
        </row>
        <row r="124">
          <cell r="A124" t="str">
            <v>Kiribati</v>
          </cell>
          <cell r="AV124">
            <v>80.473064149999999</v>
          </cell>
          <cell r="AW124">
            <v>83.364076139999995</v>
          </cell>
          <cell r="AX124">
            <v>94.756110199999995</v>
          </cell>
          <cell r="AY124">
            <v>104.0577858</v>
          </cell>
          <cell r="AZ124">
            <v>100</v>
          </cell>
          <cell r="BA124">
            <v>101.4974098</v>
          </cell>
          <cell r="BB124">
            <v>98.405937820000005</v>
          </cell>
          <cell r="BC124">
            <v>96.941599319999995</v>
          </cell>
          <cell r="BD124">
            <v>98.981236229999993</v>
          </cell>
          <cell r="BE124">
            <v>99.547424489999997</v>
          </cell>
        </row>
        <row r="125">
          <cell r="A125" t="str">
            <v>St. Kitts and Nevis</v>
          </cell>
          <cell r="U125">
            <v>31.654609310000001</v>
          </cell>
          <cell r="V125">
            <v>37.269078090000001</v>
          </cell>
          <cell r="W125">
            <v>41.173522069999997</v>
          </cell>
          <cell r="X125">
            <v>43.613968530000001</v>
          </cell>
          <cell r="Y125">
            <v>44.613398050000001</v>
          </cell>
          <cell r="Z125">
            <v>45.824609289999998</v>
          </cell>
          <cell r="AA125">
            <v>47.025006150000003</v>
          </cell>
          <cell r="AB125">
            <v>47.021862280000001</v>
          </cell>
          <cell r="AC125">
            <v>47.474688759999999</v>
          </cell>
          <cell r="AD125">
            <v>47.585079290000003</v>
          </cell>
          <cell r="AE125">
            <v>50.045211219999999</v>
          </cell>
          <cell r="AF125">
            <v>52.052516670000003</v>
          </cell>
          <cell r="AG125">
            <v>54.303131860000001</v>
          </cell>
          <cell r="AH125">
            <v>55.855357959999999</v>
          </cell>
          <cell r="AI125">
            <v>56.857884249999998</v>
          </cell>
          <cell r="AJ125">
            <v>57.677928229999999</v>
          </cell>
          <cell r="AK125">
            <v>59.383349350000003</v>
          </cell>
          <cell r="AL125">
            <v>60.622426789999999</v>
          </cell>
          <cell r="AM125">
            <v>66.020965079999996</v>
          </cell>
          <cell r="AN125">
            <v>68.296284319999998</v>
          </cell>
          <cell r="AO125">
            <v>70.593113160000001</v>
          </cell>
          <cell r="AP125">
            <v>72.110057029999993</v>
          </cell>
          <cell r="AQ125">
            <v>73.771074330000005</v>
          </cell>
          <cell r="AR125">
            <v>75.276809099999994</v>
          </cell>
          <cell r="AS125">
            <v>76.959574480000001</v>
          </cell>
          <cell r="AT125">
            <v>78.740845870000001</v>
          </cell>
          <cell r="AU125">
            <v>81.400569149999995</v>
          </cell>
          <cell r="AV125">
            <v>88.30943087</v>
          </cell>
          <cell r="AW125">
            <v>92.266475869999994</v>
          </cell>
          <cell r="AX125">
            <v>97.156872890000002</v>
          </cell>
          <cell r="AY125">
            <v>99.156300209999998</v>
          </cell>
          <cell r="AZ125">
            <v>100</v>
          </cell>
          <cell r="BA125">
            <v>105.83516520000001</v>
          </cell>
          <cell r="BB125">
            <v>106.6988746</v>
          </cell>
          <cell r="BC125">
            <v>107.8800157</v>
          </cell>
          <cell r="BD125">
            <v>108.147413</v>
          </cell>
          <cell r="BE125">
            <v>105.657994</v>
          </cell>
          <cell r="BF125">
            <v>104.93208439999999</v>
          </cell>
          <cell r="BG125">
            <v>105.661275</v>
          </cell>
          <cell r="BH125">
            <v>104.5654385</v>
          </cell>
        </row>
        <row r="126">
          <cell r="A126" t="str">
            <v>Korea, Rep.</v>
          </cell>
          <cell r="B126">
            <v>1.476945768</v>
          </cell>
          <cell r="C126">
            <v>1.5979910580000001</v>
          </cell>
          <cell r="D126">
            <v>1.7037511839999999</v>
          </cell>
          <cell r="E126">
            <v>2.0562850589999999</v>
          </cell>
          <cell r="F126">
            <v>2.6621245359999999</v>
          </cell>
          <cell r="G126">
            <v>3.0227945799999998</v>
          </cell>
          <cell r="H126">
            <v>3.3632031410000001</v>
          </cell>
          <cell r="I126">
            <v>3.7292017770000001</v>
          </cell>
          <cell r="J126">
            <v>4.130904664</v>
          </cell>
          <cell r="K126">
            <v>4.6427058939999997</v>
          </cell>
          <cell r="L126">
            <v>5.3832333439999998</v>
          </cell>
          <cell r="M126">
            <v>6.1105998909999997</v>
          </cell>
          <cell r="N126">
            <v>6.8248670389999999</v>
          </cell>
          <cell r="O126">
            <v>7.0446979949999999</v>
          </cell>
          <cell r="P126">
            <v>8.7568551590000006</v>
          </cell>
          <cell r="Q126">
            <v>10.967896100000001</v>
          </cell>
          <cell r="R126">
            <v>12.64898157</v>
          </cell>
          <cell r="S126">
            <v>13.92610663</v>
          </cell>
          <cell r="T126">
            <v>15.939861710000001</v>
          </cell>
          <cell r="U126">
            <v>18.860602320000002</v>
          </cell>
          <cell r="V126">
            <v>24.273140130000002</v>
          </cell>
          <cell r="W126">
            <v>29.455856820000001</v>
          </cell>
          <cell r="X126">
            <v>31.573982600000001</v>
          </cell>
          <cell r="Y126">
            <v>32.654007129999997</v>
          </cell>
          <cell r="Z126">
            <v>33.39654041</v>
          </cell>
          <cell r="AA126">
            <v>34.217800410000002</v>
          </cell>
          <cell r="AB126">
            <v>35.158784199999999</v>
          </cell>
          <cell r="AC126">
            <v>36.231007259999998</v>
          </cell>
          <cell r="AD126">
            <v>38.820109549999998</v>
          </cell>
          <cell r="AE126">
            <v>41.032918270000003</v>
          </cell>
          <cell r="AF126">
            <v>44.550916839999999</v>
          </cell>
          <cell r="AG126">
            <v>48.709014609999997</v>
          </cell>
          <cell r="AH126">
            <v>51.735149159999999</v>
          </cell>
          <cell r="AI126">
            <v>54.219006690000001</v>
          </cell>
          <cell r="AJ126">
            <v>57.61626923</v>
          </cell>
          <cell r="AK126">
            <v>60.197873909999998</v>
          </cell>
          <cell r="AL126">
            <v>63.162504630000001</v>
          </cell>
          <cell r="AM126">
            <v>65.966328489999995</v>
          </cell>
          <cell r="AN126">
            <v>70.922603109999997</v>
          </cell>
          <cell r="AO126">
            <v>71.499201459999995</v>
          </cell>
          <cell r="AP126">
            <v>73.114500530000001</v>
          </cell>
          <cell r="AQ126">
            <v>76.087642950000003</v>
          </cell>
          <cell r="AR126">
            <v>78.189572720000001</v>
          </cell>
          <cell r="AS126">
            <v>80.937841779999999</v>
          </cell>
          <cell r="AT126">
            <v>83.843988960000004</v>
          </cell>
          <cell r="AU126">
            <v>86.153128050000007</v>
          </cell>
          <cell r="AV126">
            <v>88.084549449999997</v>
          </cell>
          <cell r="AW126">
            <v>90.317357900000005</v>
          </cell>
          <cell r="AX126">
            <v>94.538606920000007</v>
          </cell>
          <cell r="AY126">
            <v>97.144739909999998</v>
          </cell>
          <cell r="AZ126">
            <v>100</v>
          </cell>
          <cell r="BA126">
            <v>104.0258462</v>
          </cell>
          <cell r="BB126">
            <v>106.3011216</v>
          </cell>
          <cell r="BC126">
            <v>107.6845</v>
          </cell>
          <cell r="BD126">
            <v>109.0571702</v>
          </cell>
          <cell r="BE126">
            <v>109.8273408</v>
          </cell>
          <cell r="BF126">
            <v>110.8945054</v>
          </cell>
          <cell r="BG126">
            <v>113.0508001</v>
          </cell>
          <cell r="BH126">
            <v>114.7192744</v>
          </cell>
          <cell r="BI126">
            <v>115.1585874</v>
          </cell>
        </row>
        <row r="127">
          <cell r="A127" t="str">
            <v>Kuwait</v>
          </cell>
          <cell r="N127">
            <v>20.061057470000002</v>
          </cell>
          <cell r="O127">
            <v>21.719438220000001</v>
          </cell>
          <cell r="P127">
            <v>24.541360310000002</v>
          </cell>
          <cell r="Q127">
            <v>26.600962209999999</v>
          </cell>
          <cell r="R127">
            <v>27.99353395</v>
          </cell>
          <cell r="S127">
            <v>30.761959879999999</v>
          </cell>
          <cell r="T127">
            <v>33.435095789999998</v>
          </cell>
          <cell r="U127">
            <v>35.792270039999998</v>
          </cell>
          <cell r="V127">
            <v>38.272039650000004</v>
          </cell>
          <cell r="W127">
            <v>41.094518979999997</v>
          </cell>
          <cell r="X127">
            <v>44.290356889999998</v>
          </cell>
          <cell r="Y127">
            <v>46.38005038</v>
          </cell>
          <cell r="Z127">
            <v>46.926156939999998</v>
          </cell>
          <cell r="AA127">
            <v>47.625507689999999</v>
          </cell>
          <cell r="AB127">
            <v>48.079667739999998</v>
          </cell>
          <cell r="AC127">
            <v>48.394514899999997</v>
          </cell>
          <cell r="AD127">
            <v>49.105010679999999</v>
          </cell>
          <cell r="AE127">
            <v>50.746116630000003</v>
          </cell>
          <cell r="AF127">
            <v>55.736304680000003</v>
          </cell>
          <cell r="AG127">
            <v>60.785004139999998</v>
          </cell>
          <cell r="AH127">
            <v>60.453439439999997</v>
          </cell>
          <cell r="AI127">
            <v>60.684698859999997</v>
          </cell>
          <cell r="AJ127">
            <v>62.222713259999999</v>
          </cell>
          <cell r="AK127">
            <v>63.89446805</v>
          </cell>
          <cell r="AL127">
            <v>66.165268310000002</v>
          </cell>
          <cell r="AM127">
            <v>66.616642100000007</v>
          </cell>
          <cell r="AN127">
            <v>66.703016099999999</v>
          </cell>
          <cell r="AO127">
            <v>68.69797681</v>
          </cell>
          <cell r="AP127">
            <v>69.94343413</v>
          </cell>
          <cell r="AQ127">
            <v>70.852698779999997</v>
          </cell>
          <cell r="AR127">
            <v>71.482189680000005</v>
          </cell>
          <cell r="AS127">
            <v>72.169383920000001</v>
          </cell>
          <cell r="AT127">
            <v>73.070465189999993</v>
          </cell>
          <cell r="AU127">
            <v>76.097756899999993</v>
          </cell>
          <cell r="AV127">
            <v>78.424075520000002</v>
          </cell>
          <cell r="AW127">
            <v>82.725596719999999</v>
          </cell>
          <cell r="AX127">
            <v>91.480206539999998</v>
          </cell>
          <cell r="AY127">
            <v>95.697074009999994</v>
          </cell>
          <cell r="AZ127">
            <v>100</v>
          </cell>
          <cell r="BA127">
            <v>104.8394035</v>
          </cell>
          <cell r="BB127">
            <v>108.2520792</v>
          </cell>
          <cell r="BC127">
            <v>111.1557213</v>
          </cell>
          <cell r="BD127">
            <v>114.38915969999999</v>
          </cell>
          <cell r="BE127">
            <v>118.13163179999999</v>
          </cell>
          <cell r="BF127">
            <v>121.90995119999999</v>
          </cell>
          <cell r="BG127">
            <v>124.5576318</v>
          </cell>
          <cell r="BH127">
            <v>125.23414560000001</v>
          </cell>
          <cell r="BI127">
            <v>126.60151209999999</v>
          </cell>
        </row>
        <row r="128">
          <cell r="A128" t="str">
            <v>Latin America &amp; Caribbean (excluding high income)</v>
          </cell>
        </row>
        <row r="129">
          <cell r="A129" t="str">
            <v>Lao PDR</v>
          </cell>
          <cell r="AD129">
            <v>1.6771253829999999</v>
          </cell>
          <cell r="AE129">
            <v>2.7057499269999998</v>
          </cell>
          <cell r="AF129">
            <v>3.6701599119999999</v>
          </cell>
          <cell r="AG129">
            <v>4.1634866019999999</v>
          </cell>
          <cell r="AH129">
            <v>4.574194973</v>
          </cell>
          <cell r="AI129">
            <v>4.8608699460000002</v>
          </cell>
          <cell r="AJ129">
            <v>5.1906547329999997</v>
          </cell>
          <cell r="AK129">
            <v>6.2077074159999999</v>
          </cell>
          <cell r="AL129">
            <v>7.0162250359999998</v>
          </cell>
          <cell r="AM129">
            <v>8.9463087300000002</v>
          </cell>
          <cell r="AN129">
            <v>17.085726130000001</v>
          </cell>
          <cell r="AO129">
            <v>38.489378899999998</v>
          </cell>
          <cell r="AP129">
            <v>48.144301589999998</v>
          </cell>
          <cell r="AQ129">
            <v>51.905241959999998</v>
          </cell>
          <cell r="AR129">
            <v>57.423467119999998</v>
          </cell>
          <cell r="AS129">
            <v>66.317990600000002</v>
          </cell>
          <cell r="AT129">
            <v>73.256355670000005</v>
          </cell>
          <cell r="AU129">
            <v>78.505479469999997</v>
          </cell>
          <cell r="AV129">
            <v>83.644129730000003</v>
          </cell>
          <cell r="AW129">
            <v>87.543596219999998</v>
          </cell>
          <cell r="AX129">
            <v>94.222129859999995</v>
          </cell>
          <cell r="AY129">
            <v>94.355159900000004</v>
          </cell>
          <cell r="AZ129">
            <v>100</v>
          </cell>
          <cell r="BA129">
            <v>107.5689886</v>
          </cell>
          <cell r="BB129">
            <v>112.14618539999999</v>
          </cell>
          <cell r="BC129">
            <v>119.2914979</v>
          </cell>
          <cell r="BD129">
            <v>124.21733380000001</v>
          </cell>
          <cell r="BE129">
            <v>125.8040293</v>
          </cell>
          <cell r="BF129">
            <v>127.81301259999999</v>
          </cell>
          <cell r="BG129">
            <v>128.86810929999999</v>
          </cell>
          <cell r="BH129">
            <v>131.49685640000001</v>
          </cell>
          <cell r="BI129">
            <v>135.86625230000001</v>
          </cell>
        </row>
        <row r="130">
          <cell r="A130" t="str">
            <v>Lebanon</v>
          </cell>
          <cell r="AX130">
            <v>95.03338196</v>
          </cell>
          <cell r="AY130">
            <v>96.169122790000003</v>
          </cell>
          <cell r="AZ130">
            <v>100</v>
          </cell>
          <cell r="BA130">
            <v>104.9714857</v>
          </cell>
          <cell r="BB130">
            <v>111.88015729999999</v>
          </cell>
          <cell r="BC130">
            <v>117.2739215</v>
          </cell>
          <cell r="BD130">
            <v>119.4488886</v>
          </cell>
          <cell r="BE130">
            <v>114.9705763</v>
          </cell>
          <cell r="BF130">
            <v>114.0699432</v>
          </cell>
          <cell r="BG130">
            <v>118.9993072</v>
          </cell>
          <cell r="BH130">
            <v>126.2308821</v>
          </cell>
          <cell r="BI130">
            <v>130.0246118</v>
          </cell>
        </row>
        <row r="131">
          <cell r="A131" t="str">
            <v>Liberia</v>
          </cell>
          <cell r="AQ131">
            <v>41.028664569999997</v>
          </cell>
          <cell r="AR131">
            <v>46.838178640000002</v>
          </cell>
          <cell r="AS131">
            <v>51.676697449999999</v>
          </cell>
          <cell r="AT131">
            <v>55.722511079999997</v>
          </cell>
          <cell r="AU131">
            <v>61.759687880000001</v>
          </cell>
          <cell r="AV131">
            <v>66.293742069999993</v>
          </cell>
          <cell r="AW131">
            <v>73.845856670000003</v>
          </cell>
          <cell r="AX131">
            <v>86.761089850000005</v>
          </cell>
          <cell r="AY131">
            <v>93.205393920000006</v>
          </cell>
          <cell r="AZ131">
            <v>100</v>
          </cell>
          <cell r="BA131">
            <v>108.4881675</v>
          </cell>
          <cell r="BB131">
            <v>115.8998481</v>
          </cell>
          <cell r="BC131">
            <v>124.6819352</v>
          </cell>
          <cell r="BD131">
            <v>136.97696149999999</v>
          </cell>
          <cell r="BE131">
            <v>147.590891</v>
          </cell>
          <cell r="BF131">
            <v>160.6294374</v>
          </cell>
          <cell r="BG131">
            <v>180.57902300000001</v>
          </cell>
          <cell r="BH131">
            <v>223.12978799999999</v>
          </cell>
        </row>
        <row r="132">
          <cell r="A132" t="str">
            <v>Libya</v>
          </cell>
          <cell r="F132">
            <v>10.781985710000001</v>
          </cell>
          <cell r="G132">
            <v>12.01382757</v>
          </cell>
          <cell r="H132">
            <v>13.484670120000001</v>
          </cell>
          <cell r="I132">
            <v>14.46852632</v>
          </cell>
          <cell r="J132">
            <v>14.52513175</v>
          </cell>
          <cell r="K132">
            <v>15.946556859999999</v>
          </cell>
          <cell r="L132">
            <v>15.10196798</v>
          </cell>
          <cell r="M132">
            <v>14.633225639999999</v>
          </cell>
          <cell r="N132">
            <v>14.596492850000001</v>
          </cell>
          <cell r="O132">
            <v>15.759964050000001</v>
          </cell>
          <cell r="P132">
            <v>16.935413329999999</v>
          </cell>
          <cell r="Q132">
            <v>18.479787600000002</v>
          </cell>
          <cell r="R132">
            <v>19.492334939999999</v>
          </cell>
          <cell r="S132">
            <v>20.716495099999999</v>
          </cell>
          <cell r="T132">
            <v>26.802958719999999</v>
          </cell>
          <cell r="U132">
            <v>25.184320329999998</v>
          </cell>
          <cell r="V132">
            <v>27.635834809999999</v>
          </cell>
          <cell r="W132">
            <v>30.730971650000001</v>
          </cell>
          <cell r="X132">
            <v>33.883603290000003</v>
          </cell>
          <cell r="Y132">
            <v>37.477028410000003</v>
          </cell>
          <cell r="Z132">
            <v>42.153272299999998</v>
          </cell>
          <cell r="AA132">
            <v>46.00542403</v>
          </cell>
          <cell r="AB132">
            <v>47.519453820000003</v>
          </cell>
          <cell r="AC132">
            <v>49.589266690000002</v>
          </cell>
          <cell r="AD132">
            <v>52.607743790000001</v>
          </cell>
          <cell r="AE132">
            <v>53.40308855</v>
          </cell>
          <cell r="AF132">
            <v>57.916430499999997</v>
          </cell>
          <cell r="AG132">
            <v>64.806224270000001</v>
          </cell>
          <cell r="AH132">
            <v>70.871925880000006</v>
          </cell>
          <cell r="AI132">
            <v>78.719966350000007</v>
          </cell>
          <cell r="AJ132">
            <v>82.744602479999998</v>
          </cell>
          <cell r="AK132">
            <v>88.733644350000006</v>
          </cell>
          <cell r="AL132">
            <v>92.307904539999996</v>
          </cell>
          <cell r="AM132">
            <v>95.585108250000005</v>
          </cell>
          <cell r="AN132">
            <v>99.130621039999994</v>
          </cell>
          <cell r="AO132">
            <v>101.75621700000001</v>
          </cell>
          <cell r="AP132">
            <v>98.805286699999996</v>
          </cell>
          <cell r="AQ132">
            <v>90.096650460000006</v>
          </cell>
          <cell r="AR132">
            <v>81.269298640000002</v>
          </cell>
          <cell r="AS132">
            <v>79.488564839999995</v>
          </cell>
          <cell r="AT132">
            <v>77.741749780000006</v>
          </cell>
          <cell r="AU132">
            <v>79.802066120000006</v>
          </cell>
          <cell r="AV132">
            <v>80.966592739999996</v>
          </cell>
          <cell r="AW132">
            <v>86.027804599999996</v>
          </cell>
          <cell r="AX132">
            <v>94.940912209999993</v>
          </cell>
          <cell r="AY132">
            <v>97.276363950000004</v>
          </cell>
          <cell r="AZ132">
            <v>100</v>
          </cell>
          <cell r="BA132">
            <v>115.51848149999999</v>
          </cell>
          <cell r="BB132">
            <v>122.518675</v>
          </cell>
          <cell r="BC132">
            <v>125.7112887</v>
          </cell>
        </row>
        <row r="133">
          <cell r="A133" t="str">
            <v>St. Lucia</v>
          </cell>
          <cell r="G133">
            <v>8.2009285120000008</v>
          </cell>
          <cell r="H133">
            <v>8.4042302190000004</v>
          </cell>
          <cell r="I133">
            <v>8.6737689329999998</v>
          </cell>
          <cell r="J133">
            <v>9.0180702099999994</v>
          </cell>
          <cell r="K133">
            <v>9.2213719160000007</v>
          </cell>
          <cell r="L133">
            <v>10.456921639999999</v>
          </cell>
          <cell r="M133">
            <v>11.33439804</v>
          </cell>
          <cell r="N133">
            <v>12.22761392</v>
          </cell>
          <cell r="O133">
            <v>13.871078689999999</v>
          </cell>
          <cell r="P133">
            <v>18.617845620000001</v>
          </cell>
          <cell r="Q133">
            <v>21.921170450000002</v>
          </cell>
          <cell r="R133">
            <v>24.04075469</v>
          </cell>
          <cell r="S133">
            <v>26.172143550000001</v>
          </cell>
          <cell r="T133">
            <v>29.01902325</v>
          </cell>
          <cell r="U133">
            <v>31.743921929999999</v>
          </cell>
          <cell r="V133">
            <v>37.92691705</v>
          </cell>
          <cell r="W133">
            <v>43.663304230000001</v>
          </cell>
          <cell r="X133">
            <v>45.67795856</v>
          </cell>
          <cell r="Y133">
            <v>46.350821629999999</v>
          </cell>
          <cell r="Z133">
            <v>46.909573420000001</v>
          </cell>
          <cell r="AA133">
            <v>47.577189990000001</v>
          </cell>
          <cell r="AB133">
            <v>48.619253319999999</v>
          </cell>
          <cell r="AC133">
            <v>52.033177219999999</v>
          </cell>
          <cell r="AD133">
            <v>52.464778070000001</v>
          </cell>
          <cell r="AE133">
            <v>54.758872719999999</v>
          </cell>
          <cell r="AF133">
            <v>57.095738619999999</v>
          </cell>
          <cell r="AG133">
            <v>60.606869920000001</v>
          </cell>
          <cell r="AH133">
            <v>63.721395020000003</v>
          </cell>
          <cell r="AI133">
            <v>64.26186817</v>
          </cell>
          <cell r="AJ133">
            <v>66.071428819999994</v>
          </cell>
          <cell r="AK133">
            <v>69.791025099999999</v>
          </cell>
          <cell r="AL133">
            <v>70.436482229999996</v>
          </cell>
          <cell r="AM133">
            <v>70.432593940000004</v>
          </cell>
          <cell r="AN133">
            <v>72.687805740000002</v>
          </cell>
          <cell r="AO133">
            <v>75.234639509999994</v>
          </cell>
          <cell r="AP133">
            <v>78.026436050000001</v>
          </cell>
          <cell r="AQ133">
            <v>82.167471300000003</v>
          </cell>
          <cell r="AR133">
            <v>81.957503310000007</v>
          </cell>
          <cell r="AS133">
            <v>82.805151839999994</v>
          </cell>
          <cell r="AT133">
            <v>84.014411899999999</v>
          </cell>
          <cell r="AU133">
            <v>87.289523630000005</v>
          </cell>
          <cell r="AV133">
            <v>89.380649640000001</v>
          </cell>
          <cell r="AW133">
            <v>91.903958099999997</v>
          </cell>
          <cell r="AX133">
            <v>97.004212089999996</v>
          </cell>
          <cell r="AY133">
            <v>96.851977469999994</v>
          </cell>
          <cell r="AZ133">
            <v>100</v>
          </cell>
          <cell r="BA133">
            <v>102.7694079</v>
          </cell>
          <cell r="BB133">
            <v>107.0627396</v>
          </cell>
          <cell r="BC133">
            <v>108.6387228</v>
          </cell>
          <cell r="BD133">
            <v>112.46115260000001</v>
          </cell>
          <cell r="BE133">
            <v>111.3541871</v>
          </cell>
          <cell r="BF133">
            <v>107.91001369999999</v>
          </cell>
          <cell r="BG133">
            <v>108.03779830000001</v>
          </cell>
          <cell r="BH133">
            <v>110.1320704</v>
          </cell>
        </row>
        <row r="134">
          <cell r="A134" t="str">
            <v>Latin America &amp; Caribbean</v>
          </cell>
        </row>
        <row r="135">
          <cell r="A135" t="str">
            <v>Least developed countries: UN classification</v>
          </cell>
        </row>
        <row r="136">
          <cell r="A136" t="str">
            <v>Low income</v>
          </cell>
        </row>
        <row r="137">
          <cell r="A137" t="str">
            <v>Liechtenstein</v>
          </cell>
        </row>
        <row r="138">
          <cell r="A138" t="str">
            <v>Sri Lanka</v>
          </cell>
          <cell r="B138">
            <v>1.4876690340000001</v>
          </cell>
          <cell r="C138">
            <v>1.5045458009999999</v>
          </cell>
          <cell r="D138">
            <v>1.5271678500000001</v>
          </cell>
          <cell r="E138">
            <v>1.5618789310000001</v>
          </cell>
          <cell r="F138">
            <v>1.6117910710000001</v>
          </cell>
          <cell r="G138">
            <v>1.6153818719999999</v>
          </cell>
          <cell r="H138">
            <v>1.6128683109999999</v>
          </cell>
          <cell r="I138">
            <v>1.648177859</v>
          </cell>
          <cell r="J138">
            <v>1.744770417</v>
          </cell>
          <cell r="K138">
            <v>1.8748771230000001</v>
          </cell>
          <cell r="L138">
            <v>1.9848753400000001</v>
          </cell>
          <cell r="M138">
            <v>2.0377798139999999</v>
          </cell>
          <cell r="N138">
            <v>2.1671683590000002</v>
          </cell>
          <cell r="O138">
            <v>2.3757939229999998</v>
          </cell>
          <cell r="P138">
            <v>2.66808516</v>
          </cell>
          <cell r="Q138">
            <v>2.8448722829999999</v>
          </cell>
          <cell r="R138">
            <v>2.882695392</v>
          </cell>
          <cell r="S138">
            <v>2.9180049389999998</v>
          </cell>
          <cell r="T138">
            <v>3.2722973479999999</v>
          </cell>
          <cell r="U138">
            <v>3.6234777280000001</v>
          </cell>
          <cell r="V138">
            <v>4.5708508400000003</v>
          </cell>
          <cell r="W138">
            <v>5.3921868210000001</v>
          </cell>
          <cell r="X138">
            <v>5.9759314410000002</v>
          </cell>
          <cell r="Y138">
            <v>6.8104336950000004</v>
          </cell>
          <cell r="Z138">
            <v>7.9435709340000002</v>
          </cell>
          <cell r="AA138">
            <v>8.0612295280000001</v>
          </cell>
          <cell r="AB138">
            <v>8.7042223720000003</v>
          </cell>
          <cell r="AC138">
            <v>9.3759416269999996</v>
          </cell>
          <cell r="AD138">
            <v>10.687781080000001</v>
          </cell>
          <cell r="AE138">
            <v>11.92409402</v>
          </cell>
          <cell r="AF138">
            <v>14.48720808</v>
          </cell>
          <cell r="AG138">
            <v>16.25256576</v>
          </cell>
          <cell r="AH138">
            <v>18.10266635</v>
          </cell>
          <cell r="AI138">
            <v>20.22913896</v>
          </cell>
          <cell r="AJ138">
            <v>21.938240749999999</v>
          </cell>
          <cell r="AK138">
            <v>23.621967550000001</v>
          </cell>
          <cell r="AL138">
            <v>27.386324380000001</v>
          </cell>
          <cell r="AM138">
            <v>30.008207899999999</v>
          </cell>
          <cell r="AN138">
            <v>32.81824941</v>
          </cell>
          <cell r="AO138">
            <v>34.357985059999997</v>
          </cell>
          <cell r="AP138">
            <v>36.480029020000003</v>
          </cell>
          <cell r="AQ138">
            <v>41.645037799999997</v>
          </cell>
          <cell r="AR138">
            <v>45.622568549999997</v>
          </cell>
          <cell r="AS138">
            <v>48.50346854</v>
          </cell>
          <cell r="AT138">
            <v>52.17805534</v>
          </cell>
          <cell r="AU138">
            <v>58.251417199999999</v>
          </cell>
          <cell r="AV138">
            <v>64.088316149999997</v>
          </cell>
          <cell r="AW138">
            <v>74.241258650000006</v>
          </cell>
          <cell r="AX138">
            <v>90.993424140000002</v>
          </cell>
          <cell r="AY138">
            <v>94.146312820000006</v>
          </cell>
          <cell r="AZ138">
            <v>100</v>
          </cell>
          <cell r="BA138">
            <v>106.71676840000001</v>
          </cell>
          <cell r="BB138">
            <v>114.7663222</v>
          </cell>
          <cell r="BC138">
            <v>122.69489660000001</v>
          </cell>
          <cell r="BD138">
            <v>126.5953702</v>
          </cell>
          <cell r="BE138">
            <v>131.36594940000001</v>
          </cell>
          <cell r="BF138">
            <v>136.5665808</v>
          </cell>
          <cell r="BG138">
            <v>147.0878582</v>
          </cell>
          <cell r="BH138">
            <v>150.2282395</v>
          </cell>
          <cell r="BI138">
            <v>155.52888300000001</v>
          </cell>
        </row>
        <row r="139">
          <cell r="A139" t="str">
            <v>Lower middle income</v>
          </cell>
        </row>
        <row r="140">
          <cell r="A140" t="str">
            <v>Low &amp; middle income</v>
          </cell>
        </row>
        <row r="141">
          <cell r="A141" t="str">
            <v>Lesotho</v>
          </cell>
          <cell r="O141">
            <v>4.1872228460000001</v>
          </cell>
          <cell r="P141">
            <v>4.7492668399999998</v>
          </cell>
          <cell r="Q141">
            <v>5.4242297779999999</v>
          </cell>
          <cell r="R141">
            <v>6.0432728219999996</v>
          </cell>
          <cell r="S141">
            <v>7.0517930270000004</v>
          </cell>
          <cell r="T141">
            <v>8.0026271120000008</v>
          </cell>
          <cell r="U141">
            <v>9.2833317350000009</v>
          </cell>
          <cell r="V141">
            <v>10.794179270000001</v>
          </cell>
          <cell r="W141">
            <v>12.13408896</v>
          </cell>
          <cell r="X141">
            <v>13.607157369999999</v>
          </cell>
          <cell r="Y141">
            <v>15.98736961</v>
          </cell>
          <cell r="Z141">
            <v>17.743400309999998</v>
          </cell>
          <cell r="AA141">
            <v>20.106967709999999</v>
          </cell>
          <cell r="AB141">
            <v>23.727220590000002</v>
          </cell>
          <cell r="AC141">
            <v>26.515231419999999</v>
          </cell>
          <cell r="AD141">
            <v>29.552914869999999</v>
          </cell>
          <cell r="AE141">
            <v>33.90554075</v>
          </cell>
          <cell r="AF141">
            <v>37.850368019999998</v>
          </cell>
          <cell r="AG141">
            <v>44.541594029999999</v>
          </cell>
          <cell r="AH141">
            <v>52.206543230000001</v>
          </cell>
          <cell r="AI141">
            <v>59.064217650000003</v>
          </cell>
          <cell r="AJ141">
            <v>63.916188750000003</v>
          </cell>
          <cell r="AK141">
            <v>69.841752080000006</v>
          </cell>
          <cell r="AL141">
            <v>76.35820726</v>
          </cell>
          <cell r="AO141">
            <v>47.756817599999998</v>
          </cell>
          <cell r="AP141">
            <v>50.685253899999999</v>
          </cell>
          <cell r="AQ141">
            <v>45.811282060000003</v>
          </cell>
          <cell r="AR141">
            <v>61.30125769</v>
          </cell>
          <cell r="AS141">
            <v>65.365018340000006</v>
          </cell>
          <cell r="AT141">
            <v>68.648578189999995</v>
          </cell>
          <cell r="AU141">
            <v>71.008636839999994</v>
          </cell>
          <cell r="AV141">
            <v>75.320791670000006</v>
          </cell>
          <cell r="AW141">
            <v>81.355822419999996</v>
          </cell>
          <cell r="AX141">
            <v>90.073640729999994</v>
          </cell>
          <cell r="AY141">
            <v>96.654286859999999</v>
          </cell>
          <cell r="AZ141">
            <v>100</v>
          </cell>
          <cell r="BA141">
            <v>105.0366305</v>
          </cell>
          <cell r="BB141">
            <v>111.3928556</v>
          </cell>
          <cell r="BC141">
            <v>116.8122506</v>
          </cell>
          <cell r="BD141">
            <v>123.0854068</v>
          </cell>
          <cell r="BE141">
            <v>127.0468431</v>
          </cell>
          <cell r="BF141">
            <v>135.42749430000001</v>
          </cell>
          <cell r="BG141">
            <v>141.45090210000001</v>
          </cell>
          <cell r="BH141">
            <v>148.17237040000001</v>
          </cell>
          <cell r="BI141">
            <v>155.85819509999999</v>
          </cell>
        </row>
        <row r="142">
          <cell r="A142" t="str">
            <v>Late-demographic dividend</v>
          </cell>
        </row>
        <row r="143">
          <cell r="A143" t="str">
            <v>Lithuania</v>
          </cell>
          <cell r="AG143">
            <v>0.37287540600000002</v>
          </cell>
          <cell r="AH143">
            <v>4.1785184839999996</v>
          </cell>
          <cell r="AI143">
            <v>21.329325260000001</v>
          </cell>
          <cell r="AJ143">
            <v>36.740761319999997</v>
          </cell>
          <cell r="AK143">
            <v>51.307602080000002</v>
          </cell>
          <cell r="AL143">
            <v>63.942199330000001</v>
          </cell>
          <cell r="AM143">
            <v>69.620937060000003</v>
          </cell>
          <cell r="AN143">
            <v>73.149015539999994</v>
          </cell>
          <cell r="AO143">
            <v>73.681211660000002</v>
          </cell>
          <cell r="AP143">
            <v>74.404477839999998</v>
          </cell>
          <cell r="AQ143">
            <v>75.421676570000002</v>
          </cell>
          <cell r="AR143">
            <v>75.633993570000001</v>
          </cell>
          <cell r="AS143">
            <v>74.776070720000007</v>
          </cell>
          <cell r="AT143">
            <v>75.64654084</v>
          </cell>
          <cell r="AU143">
            <v>77.657592660000006</v>
          </cell>
          <cell r="AV143">
            <v>80.561303269999996</v>
          </cell>
          <cell r="AW143">
            <v>85.183245279999994</v>
          </cell>
          <cell r="AX143">
            <v>94.490269229999996</v>
          </cell>
          <cell r="AY143">
            <v>98.697963029999997</v>
          </cell>
          <cell r="AZ143">
            <v>100</v>
          </cell>
          <cell r="BA143">
            <v>104.1302756</v>
          </cell>
          <cell r="BB143">
            <v>107.3478832</v>
          </cell>
          <cell r="BC143">
            <v>108.47233009999999</v>
          </cell>
          <cell r="BD143">
            <v>108.58487890000001</v>
          </cell>
          <cell r="BE143">
            <v>107.62488279999999</v>
          </cell>
          <cell r="BF143">
            <v>108.59945310000001</v>
          </cell>
          <cell r="BG143">
            <v>112.64248980000001</v>
          </cell>
          <cell r="BH143">
            <v>115.6815028</v>
          </cell>
          <cell r="BI143">
            <v>118.3820983</v>
          </cell>
        </row>
        <row r="144">
          <cell r="A144" t="str">
            <v>Luxembourg</v>
          </cell>
          <cell r="B144">
            <v>17.089057239999999</v>
          </cell>
          <cell r="C144">
            <v>17.171500590000001</v>
          </cell>
          <cell r="D144">
            <v>17.325348080000001</v>
          </cell>
          <cell r="E144">
            <v>17.82368095</v>
          </cell>
          <cell r="F144">
            <v>18.375570119999999</v>
          </cell>
          <cell r="G144">
            <v>18.988152700000001</v>
          </cell>
          <cell r="H144">
            <v>19.620777140000001</v>
          </cell>
          <cell r="I144">
            <v>20.045793979999999</v>
          </cell>
          <cell r="J144">
            <v>20.572082080000001</v>
          </cell>
          <cell r="K144">
            <v>21.044094999999999</v>
          </cell>
          <cell r="L144">
            <v>22.02040495</v>
          </cell>
          <cell r="M144">
            <v>23.04924561</v>
          </cell>
          <cell r="N144">
            <v>24.253725540000001</v>
          </cell>
          <cell r="O144">
            <v>25.72546547</v>
          </cell>
          <cell r="P144">
            <v>28.179843479999999</v>
          </cell>
          <cell r="Q144">
            <v>31.20006643</v>
          </cell>
          <cell r="R144">
            <v>34.256845030000001</v>
          </cell>
          <cell r="S144">
            <v>36.553935750000001</v>
          </cell>
          <cell r="T144">
            <v>37.685156069999998</v>
          </cell>
          <cell r="U144">
            <v>39.398522159999999</v>
          </cell>
          <cell r="V144">
            <v>41.88058968</v>
          </cell>
          <cell r="W144">
            <v>45.261586129999998</v>
          </cell>
          <cell r="X144">
            <v>49.496735829999999</v>
          </cell>
          <cell r="Y144">
            <v>53.787742289999997</v>
          </cell>
          <cell r="Z144">
            <v>57.2494449</v>
          </cell>
          <cell r="AA144">
            <v>59.593001180000002</v>
          </cell>
          <cell r="AB144">
            <v>59.768540360000003</v>
          </cell>
          <cell r="AC144">
            <v>59.73467376</v>
          </cell>
          <cell r="AD144">
            <v>60.592816450000001</v>
          </cell>
          <cell r="AE144">
            <v>62.635375379999999</v>
          </cell>
          <cell r="AF144">
            <v>64.673384290000001</v>
          </cell>
          <cell r="AG144">
            <v>66.690131039999997</v>
          </cell>
          <cell r="AH144">
            <v>68.793653649999996</v>
          </cell>
          <cell r="AI144">
            <v>71.262037489999997</v>
          </cell>
          <cell r="AJ144">
            <v>72.826071529999993</v>
          </cell>
          <cell r="AK144">
            <v>74.186239880000002</v>
          </cell>
          <cell r="AL144">
            <v>75.064500859999995</v>
          </cell>
          <cell r="AM144">
            <v>76.091017379999997</v>
          </cell>
          <cell r="AN144">
            <v>76.820403130000003</v>
          </cell>
          <cell r="AO144">
            <v>77.607963420000004</v>
          </cell>
          <cell r="AP144">
            <v>80.053209570000007</v>
          </cell>
          <cell r="AQ144">
            <v>82.185683870000005</v>
          </cell>
          <cell r="AR144">
            <v>83.890285739999996</v>
          </cell>
          <cell r="AS144">
            <v>85.609902629999993</v>
          </cell>
          <cell r="AT144">
            <v>87.515304400000005</v>
          </cell>
          <cell r="AU144">
            <v>89.692419689999994</v>
          </cell>
          <cell r="AV144">
            <v>92.083902080000001</v>
          </cell>
          <cell r="AW144">
            <v>94.213304210000004</v>
          </cell>
          <cell r="AX144">
            <v>97.418327419999997</v>
          </cell>
          <cell r="AY144">
            <v>97.776867780000003</v>
          </cell>
          <cell r="AZ144">
            <v>100</v>
          </cell>
          <cell r="BA144">
            <v>103.4106834</v>
          </cell>
          <cell r="BB144">
            <v>106.1643462</v>
          </cell>
          <cell r="BC144">
            <v>108.005278</v>
          </cell>
          <cell r="BD144">
            <v>108.68413870000001</v>
          </cell>
          <cell r="BE144">
            <v>109.2001092</v>
          </cell>
          <cell r="BF144">
            <v>109.51769950000001</v>
          </cell>
          <cell r="BG144">
            <v>111.4132314</v>
          </cell>
          <cell r="BH144">
            <v>113.11584310000001</v>
          </cell>
          <cell r="BI144">
            <v>115.0878151</v>
          </cell>
        </row>
        <row r="145">
          <cell r="A145" t="str">
            <v>Latvia</v>
          </cell>
          <cell r="AG145">
            <v>1.1299904270000001</v>
          </cell>
          <cell r="AH145">
            <v>11.884066320000001</v>
          </cell>
          <cell r="AI145">
            <v>24.836455619999999</v>
          </cell>
          <cell r="AJ145">
            <v>33.758879129999997</v>
          </cell>
          <cell r="AK145">
            <v>42.190475020000001</v>
          </cell>
          <cell r="AL145">
            <v>49.620415899999998</v>
          </cell>
          <cell r="AM145">
            <v>53.812042679999998</v>
          </cell>
          <cell r="AN145">
            <v>56.311189220000003</v>
          </cell>
          <cell r="AO145">
            <v>57.642846570000003</v>
          </cell>
          <cell r="AP145">
            <v>59.172834569999999</v>
          </cell>
          <cell r="AQ145">
            <v>60.644486659999998</v>
          </cell>
          <cell r="AR145">
            <v>61.820307900000003</v>
          </cell>
          <cell r="AS145">
            <v>63.639461660000002</v>
          </cell>
          <cell r="AT145">
            <v>67.580262439999998</v>
          </cell>
          <cell r="AU145">
            <v>72.140882849999997</v>
          </cell>
          <cell r="AV145">
            <v>76.856154579999995</v>
          </cell>
          <cell r="AW145">
            <v>84.613229029999999</v>
          </cell>
          <cell r="AX145">
            <v>97.64562857</v>
          </cell>
          <cell r="AY145">
            <v>101.0965293</v>
          </cell>
          <cell r="AZ145">
            <v>100</v>
          </cell>
          <cell r="BA145">
            <v>104.3707356</v>
          </cell>
          <cell r="BB145">
            <v>106.7272068</v>
          </cell>
          <cell r="BC145">
            <v>106.6957706</v>
          </cell>
          <cell r="BD145">
            <v>107.3578078</v>
          </cell>
          <cell r="BE145">
            <v>107.5448705</v>
          </cell>
          <cell r="BF145">
            <v>107.6961144</v>
          </cell>
          <cell r="BG145">
            <v>110.8520017</v>
          </cell>
          <cell r="BH145">
            <v>113.66149489999999</v>
          </cell>
          <cell r="BI145">
            <v>116.8569846</v>
          </cell>
        </row>
        <row r="146">
          <cell r="A146" t="str">
            <v>Macao SAR, China</v>
          </cell>
          <cell r="AD146">
            <v>45.605340400000003</v>
          </cell>
          <cell r="AE146">
            <v>49.605359970000002</v>
          </cell>
          <cell r="AF146">
            <v>53.558755290000001</v>
          </cell>
          <cell r="AG146">
            <v>58.683727060000002</v>
          </cell>
          <cell r="AH146">
            <v>63.210543800000004</v>
          </cell>
          <cell r="AI146">
            <v>67.449370509999994</v>
          </cell>
          <cell r="AJ146">
            <v>71.666351629999994</v>
          </cell>
          <cell r="AK146">
            <v>77.80003533</v>
          </cell>
          <cell r="AL146">
            <v>81.551931740000001</v>
          </cell>
          <cell r="AM146">
            <v>84.398858419999996</v>
          </cell>
          <cell r="AN146">
            <v>84.544556499999999</v>
          </cell>
          <cell r="AO146">
            <v>81.839591110000001</v>
          </cell>
          <cell r="AP146">
            <v>80.52547672</v>
          </cell>
          <cell r="AQ146">
            <v>78.926064719999999</v>
          </cell>
          <cell r="AR146">
            <v>76.843205859999998</v>
          </cell>
          <cell r="AS146">
            <v>75.643388060000007</v>
          </cell>
          <cell r="AT146">
            <v>76.386674670000005</v>
          </cell>
          <cell r="AU146">
            <v>79.743887040000004</v>
          </cell>
          <cell r="AV146">
            <v>83.850597320000006</v>
          </cell>
          <cell r="AW146">
            <v>88.521501479999998</v>
          </cell>
          <cell r="AX146">
            <v>96.142777280000004</v>
          </cell>
          <cell r="AY146">
            <v>97.267024160000005</v>
          </cell>
          <cell r="AZ146">
            <v>100</v>
          </cell>
          <cell r="BA146">
            <v>105.804468</v>
          </cell>
          <cell r="BB146">
            <v>112.26733470000001</v>
          </cell>
          <cell r="BC146">
            <v>118.4496573</v>
          </cell>
          <cell r="BD146">
            <v>125.6102611</v>
          </cell>
          <cell r="BE146">
            <v>131.33708770000001</v>
          </cell>
          <cell r="BF146">
            <v>134.44998860000001</v>
          </cell>
          <cell r="BG146">
            <v>136.09909110000001</v>
          </cell>
          <cell r="BH146">
            <v>140.18916960000001</v>
          </cell>
        </row>
        <row r="147">
          <cell r="A147" t="str">
            <v>St. Martin (French part)</v>
          </cell>
        </row>
        <row r="148">
          <cell r="A148" t="str">
            <v>Morocco</v>
          </cell>
          <cell r="B148">
            <v>9.9428060719999998</v>
          </cell>
          <cell r="C148">
            <v>10.11811013</v>
          </cell>
          <cell r="D148">
            <v>10.633802790000001</v>
          </cell>
          <cell r="E148">
            <v>11.239898889999999</v>
          </cell>
          <cell r="F148">
            <v>11.691916089999999</v>
          </cell>
          <cell r="G148">
            <v>12.09912462</v>
          </cell>
          <cell r="H148">
            <v>11.97649039</v>
          </cell>
          <cell r="I148">
            <v>11.88687307</v>
          </cell>
          <cell r="J148">
            <v>11.93875678</v>
          </cell>
          <cell r="K148">
            <v>12.29093714</v>
          </cell>
          <cell r="L148">
            <v>12.448160509999999</v>
          </cell>
          <cell r="M148">
            <v>12.96542541</v>
          </cell>
          <cell r="N148">
            <v>13.45281786</v>
          </cell>
          <cell r="O148">
            <v>14.00231355</v>
          </cell>
          <cell r="P148">
            <v>16.460674919999999</v>
          </cell>
          <cell r="Q148">
            <v>17.764078770000001</v>
          </cell>
          <cell r="R148">
            <v>19.274407830000001</v>
          </cell>
          <cell r="S148">
            <v>21.70240518</v>
          </cell>
          <cell r="T148">
            <v>23.811017970000002</v>
          </cell>
          <cell r="U148">
            <v>25.794800890000001</v>
          </cell>
          <cell r="V148">
            <v>28.221673639999999</v>
          </cell>
          <cell r="W148">
            <v>31.747274229999999</v>
          </cell>
          <cell r="X148">
            <v>35.089566079999997</v>
          </cell>
          <cell r="Y148">
            <v>37.267903670000003</v>
          </cell>
          <cell r="Z148">
            <v>41.90685182</v>
          </cell>
          <cell r="AA148">
            <v>45.145681070000002</v>
          </cell>
          <cell r="AB148">
            <v>49.088505849999997</v>
          </cell>
          <cell r="AC148">
            <v>50.413276979999999</v>
          </cell>
          <cell r="AD148">
            <v>51.607595269999997</v>
          </cell>
          <cell r="AE148">
            <v>53.28998713</v>
          </cell>
          <cell r="AF148">
            <v>56.904430609999999</v>
          </cell>
          <cell r="AG148">
            <v>61.448912900000003</v>
          </cell>
          <cell r="AH148">
            <v>64.976232049999993</v>
          </cell>
          <cell r="AI148">
            <v>68.344024210000001</v>
          </cell>
          <cell r="AJ148">
            <v>71.858049440000002</v>
          </cell>
          <cell r="AK148">
            <v>76.258335770000002</v>
          </cell>
          <cell r="AL148">
            <v>78.53602678</v>
          </cell>
          <cell r="AM148">
            <v>79.351386989999995</v>
          </cell>
          <cell r="AN148">
            <v>81.536020579999999</v>
          </cell>
          <cell r="AO148">
            <v>82.094365069999995</v>
          </cell>
          <cell r="AP148">
            <v>83.649753290000007</v>
          </cell>
          <cell r="AQ148">
            <v>84.168216029999996</v>
          </cell>
          <cell r="AR148">
            <v>86.521239230000006</v>
          </cell>
          <cell r="AS148">
            <v>87.531576880000003</v>
          </cell>
          <cell r="AT148">
            <v>88.838811989999996</v>
          </cell>
          <cell r="AU148">
            <v>89.71177917</v>
          </cell>
          <cell r="AV148">
            <v>92.658597299999997</v>
          </cell>
          <cell r="AW148">
            <v>94.550764740000005</v>
          </cell>
          <cell r="AX148">
            <v>98.06317731</v>
          </cell>
          <cell r="AY148">
            <v>99.016217049999995</v>
          </cell>
          <cell r="AZ148">
            <v>100</v>
          </cell>
          <cell r="BA148">
            <v>100.90692490000001</v>
          </cell>
          <cell r="BB148">
            <v>102.2057205</v>
          </cell>
          <cell r="BC148">
            <v>104.12785719999999</v>
          </cell>
          <cell r="BD148">
            <v>104.5884252</v>
          </cell>
          <cell r="BE148">
            <v>106.2178157</v>
          </cell>
          <cell r="BF148">
            <v>107.9548075</v>
          </cell>
          <cell r="BG148">
            <v>108.7695027</v>
          </cell>
          <cell r="BH148">
            <v>110.8502192</v>
          </cell>
          <cell r="BI148">
            <v>111.06755819999999</v>
          </cell>
        </row>
        <row r="149">
          <cell r="A149" t="str">
            <v>Monaco</v>
          </cell>
        </row>
        <row r="150">
          <cell r="A150" t="str">
            <v>Moldova</v>
          </cell>
          <cell r="AG150">
            <v>1.0014186E-2</v>
          </cell>
          <cell r="AH150">
            <v>0.112842477</v>
          </cell>
          <cell r="AI150">
            <v>1.9336731819999999</v>
          </cell>
          <cell r="AJ150">
            <v>11.339555020000001</v>
          </cell>
          <cell r="AK150">
            <v>14.726182339999999</v>
          </cell>
          <cell r="AL150">
            <v>18.18767124</v>
          </cell>
          <cell r="AM150">
            <v>20.3288753</v>
          </cell>
          <cell r="AN150">
            <v>21.893337809999998</v>
          </cell>
          <cell r="AO150">
            <v>30.48778227</v>
          </cell>
          <cell r="AP150">
            <v>40.030245190000002</v>
          </cell>
          <cell r="AQ150">
            <v>43.939063670000003</v>
          </cell>
          <cell r="AR150">
            <v>46.268380610000001</v>
          </cell>
          <cell r="AS150">
            <v>51.703101240000002</v>
          </cell>
          <cell r="AT150">
            <v>58.178540779999999</v>
          </cell>
          <cell r="AU150">
            <v>65.136219359999998</v>
          </cell>
          <cell r="AV150">
            <v>73.459166389999993</v>
          </cell>
          <cell r="AW150">
            <v>82.54398406</v>
          </cell>
          <cell r="AX150">
            <v>93.095620550000007</v>
          </cell>
          <cell r="AY150">
            <v>93.037232290000006</v>
          </cell>
          <cell r="AZ150">
            <v>100</v>
          </cell>
          <cell r="BA150">
            <v>107.687251</v>
          </cell>
          <cell r="BB150">
            <v>112.5830734</v>
          </cell>
          <cell r="BC150">
            <v>117.75950690000001</v>
          </cell>
          <cell r="BD150">
            <v>123.75203569999999</v>
          </cell>
          <cell r="BE150">
            <v>135.72658000000001</v>
          </cell>
          <cell r="BF150">
            <v>144.3578526</v>
          </cell>
          <cell r="BG150">
            <v>153.84249550000001</v>
          </cell>
          <cell r="BH150">
            <v>158.5270826</v>
          </cell>
          <cell r="BI150">
            <v>166.1962796</v>
          </cell>
        </row>
        <row r="151">
          <cell r="A151" t="str">
            <v>Madagascar</v>
          </cell>
          <cell r="F151">
            <v>0.56625749199999997</v>
          </cell>
          <cell r="G151">
            <v>0.59005084200000002</v>
          </cell>
          <cell r="H151">
            <v>0.609000761</v>
          </cell>
          <cell r="I151">
            <v>0.61396527700000003</v>
          </cell>
          <cell r="J151">
            <v>0.61983793499999995</v>
          </cell>
          <cell r="K151">
            <v>0.643570741</v>
          </cell>
          <cell r="L151">
            <v>0.66209686099999998</v>
          </cell>
          <cell r="M151">
            <v>0.69775661300000003</v>
          </cell>
          <cell r="N151">
            <v>0.73698839500000002</v>
          </cell>
          <cell r="O151">
            <v>0.78209283500000004</v>
          </cell>
          <cell r="P151">
            <v>0.95494273799999996</v>
          </cell>
          <cell r="Q151">
            <v>1.0331641300000001</v>
          </cell>
          <cell r="R151">
            <v>1.084686115</v>
          </cell>
          <cell r="S151">
            <v>1.118408496</v>
          </cell>
          <cell r="T151">
            <v>1.1914232010000001</v>
          </cell>
          <cell r="U151">
            <v>1.3588847879999999</v>
          </cell>
          <cell r="V151">
            <v>1.606444596</v>
          </cell>
          <cell r="W151">
            <v>2.0970234969999999</v>
          </cell>
          <cell r="X151">
            <v>2.7636610730000002</v>
          </cell>
          <cell r="Y151">
            <v>3.2978308429999998</v>
          </cell>
          <cell r="Z151">
            <v>3.6228855289999999</v>
          </cell>
          <cell r="AA151">
            <v>4.0053348580000003</v>
          </cell>
          <cell r="AB151">
            <v>4.5860015550000002</v>
          </cell>
          <cell r="AC151">
            <v>5.2735869649999998</v>
          </cell>
          <cell r="AD151">
            <v>6.6897453100000002</v>
          </cell>
          <cell r="AE151">
            <v>7.2926917839999996</v>
          </cell>
          <cell r="AF151">
            <v>8.1520978680000002</v>
          </cell>
          <cell r="AG151">
            <v>8.8525789110000002</v>
          </cell>
          <cell r="AH151">
            <v>10.137298680000001</v>
          </cell>
          <cell r="AI151">
            <v>11.15187615</v>
          </cell>
          <cell r="AJ151">
            <v>15.49461644</v>
          </cell>
          <cell r="AK151">
            <v>23.099406729999998</v>
          </cell>
          <cell r="AL151">
            <v>27.66300742</v>
          </cell>
          <cell r="AM151">
            <v>28.904075779999999</v>
          </cell>
          <cell r="AN151">
            <v>30.698445450000001</v>
          </cell>
          <cell r="AO151">
            <v>33.746658029999999</v>
          </cell>
          <cell r="AP151">
            <v>37.748905200000003</v>
          </cell>
          <cell r="AQ151">
            <v>40.737465210000003</v>
          </cell>
          <cell r="AR151">
            <v>47.458546310000003</v>
          </cell>
          <cell r="AS151">
            <v>46.649850399999998</v>
          </cell>
          <cell r="AT151">
            <v>53.160211060000002</v>
          </cell>
          <cell r="AU151">
            <v>62.922459009999997</v>
          </cell>
          <cell r="AV151">
            <v>69.696462629999999</v>
          </cell>
          <cell r="AW151">
            <v>76.866811229999996</v>
          </cell>
          <cell r="AX151">
            <v>84.012740789999995</v>
          </cell>
          <cell r="AY151">
            <v>91.535424770000006</v>
          </cell>
          <cell r="AZ151">
            <v>100</v>
          </cell>
          <cell r="BA151">
            <v>109.4825405</v>
          </cell>
          <cell r="BB151">
            <v>115.73820240000001</v>
          </cell>
          <cell r="BC151">
            <v>122.48160710000001</v>
          </cell>
          <cell r="BD151">
            <v>129.92898869999999</v>
          </cell>
          <cell r="BE151">
            <v>139.5491802</v>
          </cell>
          <cell r="BF151">
            <v>147.98431450000001</v>
          </cell>
          <cell r="BG151">
            <v>160.69625769999999</v>
          </cell>
          <cell r="BH151">
            <v>174.51285480000001</v>
          </cell>
          <cell r="BI151">
            <v>184.3297364</v>
          </cell>
        </row>
        <row r="152">
          <cell r="A152" t="str">
            <v>Maldives</v>
          </cell>
          <cell r="AP152">
            <v>57.270872949999998</v>
          </cell>
          <cell r="AQ152">
            <v>57.656063879999998</v>
          </cell>
          <cell r="AR152">
            <v>60.065321910000002</v>
          </cell>
          <cell r="AS152">
            <v>59.308107739999997</v>
          </cell>
          <cell r="AT152">
            <v>58.308521710000001</v>
          </cell>
          <cell r="AU152">
            <v>59.066692840000002</v>
          </cell>
          <cell r="AV152">
            <v>60.68418775</v>
          </cell>
          <cell r="AW152">
            <v>64.807540880000005</v>
          </cell>
          <cell r="AX152">
            <v>72.611313920000001</v>
          </cell>
          <cell r="AY152">
            <v>75.900734670000006</v>
          </cell>
          <cell r="BE152">
            <v>96.403756830000006</v>
          </cell>
          <cell r="BF152">
            <v>96.88819479</v>
          </cell>
          <cell r="BG152">
            <v>99.61799388</v>
          </cell>
          <cell r="BH152">
            <v>99.485129990000004</v>
          </cell>
          <cell r="BI152">
            <v>99.704026859999999</v>
          </cell>
        </row>
        <row r="153">
          <cell r="A153" t="str">
            <v>Middle East &amp; North Africa</v>
          </cell>
        </row>
        <row r="154">
          <cell r="A154" t="str">
            <v>Mexico</v>
          </cell>
          <cell r="B154">
            <v>1.2904548E-2</v>
          </cell>
          <cell r="C154">
            <v>1.3112151000000001E-2</v>
          </cell>
          <cell r="D154">
            <v>1.3269364000000001E-2</v>
          </cell>
          <cell r="E154">
            <v>1.3348191000000001E-2</v>
          </cell>
          <cell r="F154">
            <v>1.3660258999999999E-2</v>
          </cell>
          <cell r="G154">
            <v>1.4147662E-2</v>
          </cell>
          <cell r="H154">
            <v>1.4744098000000001E-2</v>
          </cell>
          <cell r="I154">
            <v>1.518892E-2</v>
          </cell>
          <cell r="J154">
            <v>1.5543421999999999E-2</v>
          </cell>
          <cell r="K154">
            <v>1.6066769000000002E-2</v>
          </cell>
          <cell r="L154">
            <v>1.6870656000000001E-2</v>
          </cell>
          <cell r="M154">
            <v>1.7793316999999999E-2</v>
          </cell>
          <cell r="N154">
            <v>1.8672964E-2</v>
          </cell>
          <cell r="O154">
            <v>2.092902E-2</v>
          </cell>
          <cell r="P154">
            <v>2.5906781E-2</v>
          </cell>
          <cell r="Q154">
            <v>2.9778428999999999E-2</v>
          </cell>
          <cell r="R154">
            <v>3.4490782999999997E-2</v>
          </cell>
          <cell r="S154">
            <v>4.4515226999999997E-2</v>
          </cell>
          <cell r="T154">
            <v>5.2286381E-2</v>
          </cell>
          <cell r="U154">
            <v>6.1797924999999997E-2</v>
          </cell>
          <cell r="V154">
            <v>7.8082699000000005E-2</v>
          </cell>
          <cell r="W154">
            <v>9.9894133999999996E-2</v>
          </cell>
          <cell r="X154">
            <v>0.15874518500000001</v>
          </cell>
          <cell r="Y154">
            <v>0.320466745</v>
          </cell>
          <cell r="Z154">
            <v>0.53020840700000005</v>
          </cell>
          <cell r="AA154">
            <v>0.83639553499999997</v>
          </cell>
          <cell r="AB154">
            <v>1.557647148</v>
          </cell>
          <cell r="AC154">
            <v>3.611052634</v>
          </cell>
          <cell r="AD154">
            <v>7.7335118779999998</v>
          </cell>
          <cell r="AE154">
            <v>9.2808233999999992</v>
          </cell>
          <cell r="AF154">
            <v>11.754318059999999</v>
          </cell>
          <cell r="AG154">
            <v>14.418123870000001</v>
          </cell>
          <cell r="AH154">
            <v>16.654071569999999</v>
          </cell>
          <cell r="AI154">
            <v>18.278086770000002</v>
          </cell>
          <cell r="AJ154">
            <v>19.551303999999998</v>
          </cell>
          <cell r="AK154">
            <v>26.39411793</v>
          </cell>
          <cell r="AL154">
            <v>35.467988939999998</v>
          </cell>
          <cell r="AM154">
            <v>42.783484649999998</v>
          </cell>
          <cell r="AN154">
            <v>49.598207090000002</v>
          </cell>
          <cell r="AO154">
            <v>57.824375740000001</v>
          </cell>
          <cell r="AP154">
            <v>63.312811920000001</v>
          </cell>
          <cell r="AQ154">
            <v>67.344405940000001</v>
          </cell>
          <cell r="AR154">
            <v>70.732319380000007</v>
          </cell>
          <cell r="AS154">
            <v>73.948447290000004</v>
          </cell>
          <cell r="AT154">
            <v>77.41545284</v>
          </cell>
          <cell r="AU154">
            <v>80.502825340000001</v>
          </cell>
          <cell r="AV154">
            <v>83.42464932</v>
          </cell>
          <cell r="AW154">
            <v>86.733979230000003</v>
          </cell>
          <cell r="AX154">
            <v>91.1790807</v>
          </cell>
          <cell r="AY154">
            <v>96.009161059999997</v>
          </cell>
          <cell r="AZ154">
            <v>100</v>
          </cell>
          <cell r="BA154">
            <v>103.4073782</v>
          </cell>
          <cell r="BB154">
            <v>107.6589827</v>
          </cell>
          <cell r="BC154">
            <v>111.7569043</v>
          </cell>
          <cell r="BD154">
            <v>116.2479852</v>
          </cell>
          <cell r="BE154">
            <v>119.41067510000001</v>
          </cell>
          <cell r="BF154">
            <v>122.7800955</v>
          </cell>
          <cell r="BG154">
            <v>130.19780249999999</v>
          </cell>
          <cell r="BH154">
            <v>136.57664869999999</v>
          </cell>
          <cell r="BI154">
            <v>141.54252299999999</v>
          </cell>
        </row>
        <row r="155">
          <cell r="A155" t="str">
            <v>Marshall Islands</v>
          </cell>
        </row>
        <row r="156">
          <cell r="A156" t="str">
            <v>Middle income</v>
          </cell>
        </row>
        <row r="157">
          <cell r="A157" t="str">
            <v>North Macedonia</v>
          </cell>
          <cell r="AI157">
            <v>27.591565859999999</v>
          </cell>
          <cell r="AJ157">
            <v>62.517899300000003</v>
          </cell>
          <cell r="AK157">
            <v>72.754323170000006</v>
          </cell>
          <cell r="AL157">
            <v>74.548881359999996</v>
          </cell>
          <cell r="AM157">
            <v>75.513815899999997</v>
          </cell>
          <cell r="AN157">
            <v>75.924761820000001</v>
          </cell>
          <cell r="AO157">
            <v>74.953466539999994</v>
          </cell>
          <cell r="AP157">
            <v>79.905959050000007</v>
          </cell>
          <cell r="AQ157">
            <v>84.060178179999994</v>
          </cell>
          <cell r="AR157">
            <v>86.005833330000002</v>
          </cell>
          <cell r="AS157">
            <v>86.741666670000001</v>
          </cell>
          <cell r="AT157">
            <v>86.352500000000006</v>
          </cell>
          <cell r="AU157">
            <v>86.806296160000002</v>
          </cell>
          <cell r="AV157">
            <v>89.595928729999997</v>
          </cell>
          <cell r="AW157">
            <v>91.613412199999999</v>
          </cell>
          <cell r="AX157">
            <v>99.246547039999996</v>
          </cell>
          <cell r="AY157">
            <v>98.512485870000006</v>
          </cell>
          <cell r="AZ157">
            <v>100</v>
          </cell>
          <cell r="BA157">
            <v>103.9047542</v>
          </cell>
          <cell r="BB157">
            <v>107.35029369999999</v>
          </cell>
          <cell r="BC157">
            <v>110.34</v>
          </cell>
          <cell r="BD157">
            <v>110.0291667</v>
          </cell>
          <cell r="BE157">
            <v>109.69916670000001</v>
          </cell>
          <cell r="BF157">
            <v>109.4366667</v>
          </cell>
          <cell r="BG157">
            <v>110.9158333</v>
          </cell>
          <cell r="BH157">
            <v>112.5333333</v>
          </cell>
          <cell r="BI157">
            <v>113.39583330000001</v>
          </cell>
        </row>
        <row r="158">
          <cell r="A158" t="str">
            <v>Mali</v>
          </cell>
          <cell r="AD158">
            <v>52.59406199</v>
          </cell>
          <cell r="AE158">
            <v>52.55372603</v>
          </cell>
          <cell r="AF158">
            <v>52.872380130000003</v>
          </cell>
          <cell r="AG158">
            <v>53.824308860000002</v>
          </cell>
          <cell r="AH158">
            <v>50.464323149999998</v>
          </cell>
          <cell r="AI158">
            <v>50.331214469999999</v>
          </cell>
          <cell r="AJ158">
            <v>61.996374940000003</v>
          </cell>
          <cell r="AK158">
            <v>70.329784869999997</v>
          </cell>
          <cell r="AL158">
            <v>75.116050220000005</v>
          </cell>
          <cell r="AM158">
            <v>74.843379110000001</v>
          </cell>
          <cell r="AN158">
            <v>77.86449906</v>
          </cell>
          <cell r="AO158">
            <v>76.928642780000004</v>
          </cell>
          <cell r="AP158">
            <v>76.407326859999998</v>
          </cell>
          <cell r="AQ158">
            <v>80.370584010000002</v>
          </cell>
          <cell r="AR158">
            <v>84.415493060000003</v>
          </cell>
          <cell r="AS158">
            <v>83.278647500000005</v>
          </cell>
          <cell r="AT158">
            <v>80.697191579999995</v>
          </cell>
          <cell r="AU158">
            <v>85.860103429999995</v>
          </cell>
          <cell r="AV158">
            <v>87.185376419999997</v>
          </cell>
          <cell r="AW158">
            <v>88.416435699999994</v>
          </cell>
          <cell r="AX158">
            <v>96.525096529999999</v>
          </cell>
          <cell r="AY158">
            <v>98.903235409999994</v>
          </cell>
          <cell r="AZ158">
            <v>100</v>
          </cell>
          <cell r="BA158">
            <v>102.95564400000001</v>
          </cell>
          <cell r="BB158">
            <v>108.43610510000001</v>
          </cell>
          <cell r="BC158">
            <v>107.7781839</v>
          </cell>
          <cell r="BD158">
            <v>108.7307431</v>
          </cell>
          <cell r="BE158">
            <v>110.3080898</v>
          </cell>
          <cell r="BF158">
            <v>108.3229335</v>
          </cell>
          <cell r="BG158">
            <v>110.22926270000001</v>
          </cell>
          <cell r="BH158">
            <v>110.55945060000001</v>
          </cell>
          <cell r="BI158">
            <v>108.72607979999999</v>
          </cell>
        </row>
        <row r="159">
          <cell r="A159" t="str">
            <v>Malta</v>
          </cell>
          <cell r="B159">
            <v>20.900782700000001</v>
          </cell>
          <cell r="C159">
            <v>21.425668550000001</v>
          </cell>
          <cell r="D159">
            <v>21.461808229999999</v>
          </cell>
          <cell r="E159">
            <v>21.864507549999999</v>
          </cell>
          <cell r="F159">
            <v>22.34120716</v>
          </cell>
          <cell r="G159">
            <v>22.699162099999999</v>
          </cell>
          <cell r="H159">
            <v>22.81790677</v>
          </cell>
          <cell r="I159">
            <v>22.976233000000001</v>
          </cell>
          <cell r="J159">
            <v>23.44432793</v>
          </cell>
          <cell r="K159">
            <v>23.991585969999999</v>
          </cell>
          <cell r="L159">
            <v>24.883031450000001</v>
          </cell>
          <cell r="M159">
            <v>25.46126636</v>
          </cell>
          <cell r="N159">
            <v>26.32001404</v>
          </cell>
          <cell r="O159">
            <v>28.343836230000001</v>
          </cell>
          <cell r="P159">
            <v>30.400356219999999</v>
          </cell>
          <cell r="Q159">
            <v>33.073054210000002</v>
          </cell>
          <cell r="R159">
            <v>33.255456340000002</v>
          </cell>
          <cell r="S159">
            <v>36.594428800000003</v>
          </cell>
          <cell r="T159">
            <v>38.317115649999998</v>
          </cell>
          <cell r="U159">
            <v>41.055681079999999</v>
          </cell>
          <cell r="V159">
            <v>47.520823499999999</v>
          </cell>
          <cell r="W159">
            <v>52.990354259999997</v>
          </cell>
          <cell r="X159">
            <v>56.073457050000002</v>
          </cell>
          <cell r="Y159">
            <v>55.579451259999999</v>
          </cell>
          <cell r="Z159">
            <v>55.33351219</v>
          </cell>
          <cell r="AA159">
            <v>55.203363639999999</v>
          </cell>
          <cell r="AB159">
            <v>56.322826419999998</v>
          </cell>
          <cell r="AC159">
            <v>56.565986520000003</v>
          </cell>
          <cell r="AD159">
            <v>57.096770280000001</v>
          </cell>
          <cell r="AE159">
            <v>57.580774669999997</v>
          </cell>
          <cell r="AF159">
            <v>59.298642880000003</v>
          </cell>
          <cell r="AG159">
            <v>60.806128729999998</v>
          </cell>
          <cell r="AH159">
            <v>61.799221780000003</v>
          </cell>
          <cell r="AI159">
            <v>64.360688010000004</v>
          </cell>
          <cell r="AJ159">
            <v>67.018734100000003</v>
          </cell>
          <cell r="AK159">
            <v>69.985415880000005</v>
          </cell>
          <cell r="AL159">
            <v>71.422916319999999</v>
          </cell>
          <cell r="AM159">
            <v>73.645653129999999</v>
          </cell>
          <cell r="AN159">
            <v>75.40228707</v>
          </cell>
          <cell r="AO159">
            <v>77.011951629999999</v>
          </cell>
          <cell r="AP159">
            <v>78.836821349999994</v>
          </cell>
          <cell r="AQ159">
            <v>81.146340080000002</v>
          </cell>
          <cell r="AR159">
            <v>82.922220010000004</v>
          </cell>
          <cell r="AS159">
            <v>84.003391230000005</v>
          </cell>
          <cell r="AT159">
            <v>86.347781800000007</v>
          </cell>
          <cell r="AU159">
            <v>88.945094170000004</v>
          </cell>
          <cell r="AV159">
            <v>91.412235460000005</v>
          </cell>
          <cell r="AW159">
            <v>92.554174689999996</v>
          </cell>
          <cell r="AX159">
            <v>96.49570688</v>
          </cell>
          <cell r="AY159">
            <v>98.506993399999999</v>
          </cell>
          <cell r="AZ159">
            <v>100</v>
          </cell>
          <cell r="BA159">
            <v>102.9629853</v>
          </cell>
          <cell r="BB159">
            <v>105.4092011</v>
          </cell>
          <cell r="BC159">
            <v>106.6533294</v>
          </cell>
          <cell r="BD159">
            <v>106.9842816</v>
          </cell>
          <cell r="BE159">
            <v>108.1616952</v>
          </cell>
          <cell r="BF159">
            <v>108.85685340000001</v>
          </cell>
          <cell r="BG159">
            <v>110.34204680000001</v>
          </cell>
          <cell r="BH159">
            <v>111.6196131</v>
          </cell>
          <cell r="BI159">
            <v>113.4524741</v>
          </cell>
        </row>
        <row r="160">
          <cell r="A160" t="str">
            <v>Myanmar</v>
          </cell>
          <cell r="B160">
            <v>0.15543805699999999</v>
          </cell>
          <cell r="C160">
            <v>0.15521047599999999</v>
          </cell>
          <cell r="D160">
            <v>0.15270708099999999</v>
          </cell>
          <cell r="E160">
            <v>0.148610617</v>
          </cell>
          <cell r="F160">
            <v>0.14792787299999999</v>
          </cell>
          <cell r="G160">
            <v>0.17409972700000001</v>
          </cell>
          <cell r="H160">
            <v>0.21847808899999999</v>
          </cell>
          <cell r="I160">
            <v>0.22029873899999999</v>
          </cell>
          <cell r="J160">
            <v>0.22553311000000001</v>
          </cell>
          <cell r="K160">
            <v>0.21574711299999999</v>
          </cell>
          <cell r="L160">
            <v>0.20709902199999999</v>
          </cell>
          <cell r="M160">
            <v>0.21142306699999999</v>
          </cell>
          <cell r="N160">
            <v>0.22758134199999999</v>
          </cell>
          <cell r="O160">
            <v>0.28493184100000002</v>
          </cell>
          <cell r="P160">
            <v>0.356767891</v>
          </cell>
          <cell r="Q160">
            <v>0.469705133</v>
          </cell>
          <cell r="R160">
            <v>0.57484581599999995</v>
          </cell>
          <cell r="S160">
            <v>0.56819664800000003</v>
          </cell>
          <cell r="T160">
            <v>0.53385083099999997</v>
          </cell>
          <cell r="U160">
            <v>0.56413242500000005</v>
          </cell>
          <cell r="V160">
            <v>0.56756321300000001</v>
          </cell>
          <cell r="W160">
            <v>0.56937058900000004</v>
          </cell>
          <cell r="X160">
            <v>0.59957422000000005</v>
          </cell>
          <cell r="Y160">
            <v>0.63345066299999997</v>
          </cell>
          <cell r="Z160">
            <v>0.66414965599999998</v>
          </cell>
          <cell r="AA160">
            <v>0.70936208599999995</v>
          </cell>
          <cell r="AB160">
            <v>0.775513377</v>
          </cell>
          <cell r="AC160">
            <v>0.96753048900000005</v>
          </cell>
          <cell r="AD160">
            <v>1.1227494920000001</v>
          </cell>
          <cell r="AE160">
            <v>1.4281208089999999</v>
          </cell>
          <cell r="AF160">
            <v>1.6798524509999999</v>
          </cell>
          <cell r="AG160">
            <v>2.2219750779999998</v>
          </cell>
          <cell r="AH160">
            <v>2.7088811509999999</v>
          </cell>
          <cell r="AI160">
            <v>3.5711615499999998</v>
          </cell>
          <cell r="AJ160">
            <v>4.4317681320000002</v>
          </cell>
          <cell r="AK160">
            <v>5.5483393679999997</v>
          </cell>
          <cell r="AL160">
            <v>6.4513536059999996</v>
          </cell>
          <cell r="AM160">
            <v>8.3672270910000002</v>
          </cell>
          <cell r="AN160">
            <v>12.6753073</v>
          </cell>
          <cell r="AO160">
            <v>15.0076961</v>
          </cell>
          <cell r="AP160">
            <v>14.99131287</v>
          </cell>
          <cell r="AQ160">
            <v>18.154675579999999</v>
          </cell>
          <cell r="AR160">
            <v>28.516367930000001</v>
          </cell>
          <cell r="AS160">
            <v>38.950426409999999</v>
          </cell>
          <cell r="AT160">
            <v>40.716521999999998</v>
          </cell>
          <cell r="AU160">
            <v>44.531097469999999</v>
          </cell>
          <cell r="AV160">
            <v>53.435752729999997</v>
          </cell>
          <cell r="AW160">
            <v>72.151409819999998</v>
          </cell>
          <cell r="AX160">
            <v>91.487653730000005</v>
          </cell>
          <cell r="AY160">
            <v>92.834665900000005</v>
          </cell>
          <cell r="AZ160">
            <v>100</v>
          </cell>
          <cell r="BA160">
            <v>105.0214601</v>
          </cell>
          <cell r="BB160">
            <v>106.5627375</v>
          </cell>
          <cell r="BC160">
            <v>112.5761141</v>
          </cell>
          <cell r="BD160">
            <v>118.1523459</v>
          </cell>
          <cell r="BE160">
            <v>129.32267179999999</v>
          </cell>
          <cell r="BF160">
            <v>138.2832137</v>
          </cell>
          <cell r="BG160">
            <v>144.6062642</v>
          </cell>
          <cell r="BH160">
            <v>154.54408190000001</v>
          </cell>
          <cell r="BI160">
            <v>168.1827007</v>
          </cell>
        </row>
        <row r="161">
          <cell r="A161" t="str">
            <v>Middle East &amp; North Africa (excluding high income)</v>
          </cell>
        </row>
        <row r="162">
          <cell r="A162" t="str">
            <v>Montenegro</v>
          </cell>
          <cell r="AU162">
            <v>82.205479449999999</v>
          </cell>
          <cell r="AV162">
            <v>84.609589040000003</v>
          </cell>
          <cell r="AW162">
            <v>88.287671230000001</v>
          </cell>
          <cell r="AX162">
            <v>96.020547949999994</v>
          </cell>
          <cell r="AY162">
            <v>99.349315070000003</v>
          </cell>
          <cell r="AZ162">
            <v>100</v>
          </cell>
          <cell r="BA162">
            <v>103.45014310000001</v>
          </cell>
          <cell r="BB162">
            <v>107.73840730000001</v>
          </cell>
          <cell r="BC162">
            <v>110.11500100000001</v>
          </cell>
          <cell r="BD162">
            <v>109.3326184</v>
          </cell>
          <cell r="BE162">
            <v>111.02584349999999</v>
          </cell>
          <cell r="BF162">
            <v>110.724536</v>
          </cell>
          <cell r="BG162">
            <v>113.3600412</v>
          </cell>
          <cell r="BH162">
            <v>116.32011730000001</v>
          </cell>
        </row>
        <row r="163">
          <cell r="A163" t="str">
            <v>Mongolia</v>
          </cell>
          <cell r="AH163">
            <v>2.288663203</v>
          </cell>
          <cell r="AI163">
            <v>8.4257247710000005</v>
          </cell>
          <cell r="AJ163">
            <v>15.80497531</v>
          </cell>
          <cell r="AK163">
            <v>15.811853019999999</v>
          </cell>
          <cell r="AL163">
            <v>23.226023340000001</v>
          </cell>
          <cell r="AM163">
            <v>31.716555110000002</v>
          </cell>
          <cell r="AN163">
            <v>34.684286550000003</v>
          </cell>
          <cell r="AO163">
            <v>37.308132540000003</v>
          </cell>
          <cell r="AP163">
            <v>41.63421151</v>
          </cell>
          <cell r="AQ163">
            <v>44.247740929999999</v>
          </cell>
          <cell r="AR163">
            <v>44.653525770000002</v>
          </cell>
          <cell r="AS163">
            <v>46.943802869999999</v>
          </cell>
          <cell r="AT163">
            <v>50.812514190000002</v>
          </cell>
          <cell r="AU163">
            <v>57.274121809999997</v>
          </cell>
          <cell r="AV163">
            <v>60.192333740000002</v>
          </cell>
          <cell r="AW163">
            <v>65.989435189999995</v>
          </cell>
          <cell r="AX163">
            <v>84.437220640000007</v>
          </cell>
          <cell r="AY163">
            <v>90.87091968</v>
          </cell>
          <cell r="AZ163">
            <v>100</v>
          </cell>
          <cell r="BA163">
            <v>108.411215</v>
          </cell>
          <cell r="BB163">
            <v>123.9469051</v>
          </cell>
          <cell r="BC163">
            <v>136.9497494</v>
          </cell>
          <cell r="BD163">
            <v>153.73154539999999</v>
          </cell>
          <cell r="BE163">
            <v>162.53555470000001</v>
          </cell>
          <cell r="BF163">
            <v>163.7420573</v>
          </cell>
          <cell r="BG163">
            <v>170.8005885</v>
          </cell>
          <cell r="BH163">
            <v>182.4362692</v>
          </cell>
          <cell r="BI163">
            <v>195.7629029</v>
          </cell>
        </row>
        <row r="164">
          <cell r="A164" t="str">
            <v>Northern Mariana Islands</v>
          </cell>
        </row>
        <row r="165">
          <cell r="A165" t="str">
            <v>Mozambique</v>
          </cell>
          <cell r="AT165">
            <v>57.241112919999999</v>
          </cell>
          <cell r="AU165">
            <v>60.920315670000001</v>
          </cell>
          <cell r="AV165">
            <v>68.989265029999999</v>
          </cell>
          <cell r="AW165">
            <v>74.846099550000005</v>
          </cell>
          <cell r="AX165">
            <v>85.700883640000001</v>
          </cell>
          <cell r="AY165">
            <v>88.947758730000004</v>
          </cell>
          <cell r="AZ165">
            <v>100</v>
          </cell>
          <cell r="BA165">
            <v>111.1666056</v>
          </cell>
          <cell r="BB165">
            <v>114.05966600000001</v>
          </cell>
          <cell r="BC165">
            <v>118.92015050000001</v>
          </cell>
          <cell r="BD165">
            <v>121.9642075</v>
          </cell>
          <cell r="BE165">
            <v>126.2948634</v>
          </cell>
          <cell r="BF165">
            <v>148.2929556</v>
          </cell>
          <cell r="BG165">
            <v>170.70477750000001</v>
          </cell>
          <cell r="BH165">
            <v>177.38161220000001</v>
          </cell>
          <cell r="BI165">
            <v>182.31478340000001</v>
          </cell>
        </row>
        <row r="166">
          <cell r="A166" t="str">
            <v>Mauritania</v>
          </cell>
          <cell r="AA166">
            <v>20.895154389999998</v>
          </cell>
          <cell r="AB166">
            <v>22.448360860000001</v>
          </cell>
          <cell r="AC166">
            <v>24.278428139999999</v>
          </cell>
          <cell r="AD166">
            <v>24.598820499999999</v>
          </cell>
          <cell r="AE166">
            <v>27.78010776</v>
          </cell>
          <cell r="AF166">
            <v>29.61365756</v>
          </cell>
          <cell r="AG166">
            <v>31.280511629999999</v>
          </cell>
          <cell r="AH166">
            <v>34.45292405</v>
          </cell>
          <cell r="AI166">
            <v>37.681281609999999</v>
          </cell>
          <cell r="AJ166">
            <v>39.236862360000003</v>
          </cell>
          <cell r="AK166">
            <v>41.804440499999998</v>
          </cell>
          <cell r="AL166">
            <v>43.761434379999997</v>
          </cell>
          <cell r="AM166">
            <v>45.785552559999999</v>
          </cell>
          <cell r="AN166">
            <v>49.462895510000003</v>
          </cell>
          <cell r="AO166">
            <v>51.478101000000002</v>
          </cell>
          <cell r="AP166">
            <v>53.153233129999997</v>
          </cell>
          <cell r="AQ166">
            <v>55.659352980000001</v>
          </cell>
          <cell r="AR166">
            <v>57.827677319999999</v>
          </cell>
          <cell r="AS166">
            <v>60.806902299999997</v>
          </cell>
          <cell r="AT166">
            <v>67.111132900000001</v>
          </cell>
          <cell r="AU166">
            <v>75.248793129999996</v>
          </cell>
          <cell r="AV166">
            <v>79.945095350000003</v>
          </cell>
          <cell r="AW166">
            <v>85.744399240000007</v>
          </cell>
          <cell r="AX166">
            <v>92.043727630000006</v>
          </cell>
          <cell r="AY166">
            <v>94.087945489999996</v>
          </cell>
          <cell r="AZ166">
            <v>100</v>
          </cell>
          <cell r="BA166">
            <v>105.6863196</v>
          </cell>
          <cell r="BB166">
            <v>110.86751460000001</v>
          </cell>
          <cell r="BC166">
            <v>115.445347</v>
          </cell>
          <cell r="BD166">
            <v>119.52561110000001</v>
          </cell>
          <cell r="BE166">
            <v>123.3954955</v>
          </cell>
          <cell r="BF166">
            <v>125.2291609</v>
          </cell>
          <cell r="BG166">
            <v>128.0781676</v>
          </cell>
          <cell r="BH166">
            <v>131.9831618</v>
          </cell>
          <cell r="BI166">
            <v>135.01889679999999</v>
          </cell>
        </row>
        <row r="167">
          <cell r="A167" t="str">
            <v>Mauritius</v>
          </cell>
          <cell r="E167">
            <v>2.9132076269999998</v>
          </cell>
          <cell r="F167">
            <v>2.9684296379999999</v>
          </cell>
          <cell r="G167">
            <v>3.021432908</v>
          </cell>
          <cell r="H167">
            <v>3.097116647</v>
          </cell>
          <cell r="I167">
            <v>3.1552969800000001</v>
          </cell>
          <cell r="J167">
            <v>3.375445445</v>
          </cell>
          <cell r="K167">
            <v>3.4535944519999999</v>
          </cell>
          <cell r="L167">
            <v>3.5068442489999998</v>
          </cell>
          <cell r="M167">
            <v>3.5179379559999999</v>
          </cell>
          <cell r="N167">
            <v>3.7077636209999998</v>
          </cell>
          <cell r="O167">
            <v>4.2064874110000003</v>
          </cell>
          <cell r="P167">
            <v>5.431232734</v>
          </cell>
          <cell r="Q167">
            <v>6.2317053720000004</v>
          </cell>
          <cell r="R167">
            <v>7.039068243</v>
          </cell>
          <cell r="S167">
            <v>7.6847267050000001</v>
          </cell>
          <cell r="T167">
            <v>8.3413972950000002</v>
          </cell>
          <cell r="U167">
            <v>9.5480947080000007</v>
          </cell>
          <cell r="V167">
            <v>13.55824812</v>
          </cell>
          <cell r="W167">
            <v>15.51898652</v>
          </cell>
          <cell r="X167">
            <v>17.290586399999999</v>
          </cell>
          <cell r="Y167">
            <v>18.257043379999999</v>
          </cell>
          <cell r="Z167">
            <v>19.606086000000001</v>
          </cell>
          <cell r="AA167">
            <v>20.919439650000001</v>
          </cell>
          <cell r="AB167">
            <v>21.260981520000001</v>
          </cell>
          <cell r="AC167">
            <v>21.37127109</v>
          </cell>
          <cell r="AD167">
            <v>23.328732939999998</v>
          </cell>
          <cell r="AE167">
            <v>26.284493220000002</v>
          </cell>
          <cell r="AF167">
            <v>29.82976901</v>
          </cell>
          <cell r="AG167">
            <v>31.918155240000001</v>
          </cell>
          <cell r="AH167">
            <v>33.400280940000002</v>
          </cell>
          <cell r="AI167">
            <v>36.913268530000003</v>
          </cell>
          <cell r="AJ167">
            <v>39.616601250000002</v>
          </cell>
          <cell r="AK167">
            <v>42.005217620000003</v>
          </cell>
          <cell r="AL167">
            <v>44.756968239999999</v>
          </cell>
          <cell r="AM167">
            <v>47.815365550000003</v>
          </cell>
          <cell r="AN167">
            <v>51.071971230000003</v>
          </cell>
          <cell r="AO167">
            <v>54.60060842</v>
          </cell>
          <cell r="AP167">
            <v>56.89344535</v>
          </cell>
          <cell r="AQ167">
            <v>59.959628989999999</v>
          </cell>
          <cell r="AR167">
            <v>63.808637670000003</v>
          </cell>
          <cell r="AS167">
            <v>66.310608540000004</v>
          </cell>
          <cell r="AT167">
            <v>69.434083950000002</v>
          </cell>
          <cell r="AU167">
            <v>72.862162749999996</v>
          </cell>
          <cell r="AV167">
            <v>79.356732390000005</v>
          </cell>
          <cell r="AW167">
            <v>86.361783459999998</v>
          </cell>
          <cell r="AX167">
            <v>94.766756779999994</v>
          </cell>
          <cell r="AY167">
            <v>97.151174879999999</v>
          </cell>
          <cell r="AZ167">
            <v>100</v>
          </cell>
          <cell r="BA167">
            <v>106.5224925</v>
          </cell>
          <cell r="BB167">
            <v>110.6259098</v>
          </cell>
          <cell r="BC167">
            <v>114.5457129</v>
          </cell>
          <cell r="BD167">
            <v>118.231441</v>
          </cell>
          <cell r="BE167">
            <v>119.7525473</v>
          </cell>
          <cell r="BF167">
            <v>120.9233382</v>
          </cell>
          <cell r="BG167">
            <v>125.3575934</v>
          </cell>
          <cell r="BH167">
            <v>129.3891611</v>
          </cell>
          <cell r="BI167">
            <v>129.91403489999999</v>
          </cell>
        </row>
        <row r="168">
          <cell r="A168" t="str">
            <v>Malawi</v>
          </cell>
          <cell r="V168">
            <v>0.47155664000000003</v>
          </cell>
          <cell r="W168">
            <v>0.52726963000000004</v>
          </cell>
          <cell r="X168">
            <v>0.57905363700000001</v>
          </cell>
          <cell r="Y168">
            <v>0.65724041499999997</v>
          </cell>
          <cell r="Z168">
            <v>0.788861374</v>
          </cell>
          <cell r="AA168">
            <v>0.87184151200000004</v>
          </cell>
          <cell r="AB168">
            <v>0.99430793799999995</v>
          </cell>
          <cell r="AC168">
            <v>1.244427049</v>
          </cell>
          <cell r="AD168">
            <v>1.6664392029999999</v>
          </cell>
          <cell r="AE168">
            <v>1.8738502589999999</v>
          </cell>
          <cell r="AF168">
            <v>2.0954056570000001</v>
          </cell>
          <cell r="AG168">
            <v>2.3597476899999998</v>
          </cell>
          <cell r="AH168">
            <v>2.920219694</v>
          </cell>
          <cell r="AI168">
            <v>3.5852328629999999</v>
          </cell>
          <cell r="AJ168">
            <v>4.8275030049999996</v>
          </cell>
          <cell r="AK168">
            <v>8.8500572850000001</v>
          </cell>
          <cell r="AL168">
            <v>12.177859809999999</v>
          </cell>
          <cell r="AM168">
            <v>13.29059378</v>
          </cell>
          <cell r="AN168">
            <v>17.24436618</v>
          </cell>
          <cell r="AO168">
            <v>24.970560330000001</v>
          </cell>
          <cell r="AP168">
            <v>32.357223750000003</v>
          </cell>
          <cell r="AQ168">
            <v>39.702313539999999</v>
          </cell>
          <cell r="AR168">
            <v>45.556274600000002</v>
          </cell>
          <cell r="AS168">
            <v>49.919106939999999</v>
          </cell>
          <cell r="AT168">
            <v>55.624764059999997</v>
          </cell>
          <cell r="AU168">
            <v>64.196731920000005</v>
          </cell>
          <cell r="AV168">
            <v>73.167772209999995</v>
          </cell>
          <cell r="AW168">
            <v>78.986227040000003</v>
          </cell>
          <cell r="AX168">
            <v>85.867982530000006</v>
          </cell>
          <cell r="AY168">
            <v>93.099822040000006</v>
          </cell>
          <cell r="AZ168">
            <v>100</v>
          </cell>
          <cell r="BA168">
            <v>107.62282260000001</v>
          </cell>
          <cell r="BB168">
            <v>130.5155584</v>
          </cell>
          <cell r="BC168">
            <v>166.1245533</v>
          </cell>
          <cell r="BD168">
            <v>205.6490149</v>
          </cell>
          <cell r="BE168">
            <v>250.61899969999999</v>
          </cell>
          <cell r="BF168">
            <v>305.03117450000002</v>
          </cell>
          <cell r="BG168">
            <v>340.24212449999999</v>
          </cell>
          <cell r="BH168">
            <v>382.5008024</v>
          </cell>
          <cell r="BI168">
            <v>418.34432550000002</v>
          </cell>
        </row>
        <row r="169">
          <cell r="A169" t="str">
            <v>Malaysia</v>
          </cell>
          <cell r="B169">
            <v>21.309241279999998</v>
          </cell>
          <cell r="C169">
            <v>21.270797760000001</v>
          </cell>
          <cell r="D169">
            <v>21.293863869999999</v>
          </cell>
          <cell r="E169">
            <v>21.955092359999998</v>
          </cell>
          <cell r="F169">
            <v>21.866672269999999</v>
          </cell>
          <cell r="G169">
            <v>21.84360616</v>
          </cell>
          <cell r="H169">
            <v>22.055045499999999</v>
          </cell>
          <cell r="I169">
            <v>23.06418781</v>
          </cell>
          <cell r="J169">
            <v>23.02766647</v>
          </cell>
          <cell r="K169">
            <v>22.933479859999998</v>
          </cell>
          <cell r="L169">
            <v>23.356358539999999</v>
          </cell>
          <cell r="M169">
            <v>23.733104999999998</v>
          </cell>
          <cell r="N169">
            <v>24.50005316</v>
          </cell>
          <cell r="O169">
            <v>27.087301830000001</v>
          </cell>
          <cell r="P169">
            <v>31.781255219999998</v>
          </cell>
          <cell r="Q169">
            <v>33.207509680000001</v>
          </cell>
          <cell r="R169">
            <v>34.08209969</v>
          </cell>
          <cell r="S169">
            <v>35.714026969999999</v>
          </cell>
          <cell r="T169">
            <v>37.449751749999997</v>
          </cell>
          <cell r="U169">
            <v>38.818340939999999</v>
          </cell>
          <cell r="V169">
            <v>41.409433960000001</v>
          </cell>
          <cell r="W169">
            <v>45.42614906</v>
          </cell>
          <cell r="X169">
            <v>48.069451260000001</v>
          </cell>
          <cell r="Y169">
            <v>49.85005692</v>
          </cell>
          <cell r="Z169">
            <v>51.792849529999998</v>
          </cell>
          <cell r="AA169">
            <v>51.972290409999999</v>
          </cell>
          <cell r="AB169">
            <v>52.355327670000001</v>
          </cell>
          <cell r="AC169">
            <v>52.507162260000001</v>
          </cell>
          <cell r="AD169">
            <v>53.849518080000003</v>
          </cell>
          <cell r="AE169">
            <v>55.364413210000002</v>
          </cell>
          <cell r="AF169">
            <v>56.813743389999999</v>
          </cell>
          <cell r="AG169">
            <v>59.289875709999997</v>
          </cell>
          <cell r="AH169">
            <v>62.116359439999997</v>
          </cell>
          <cell r="AI169">
            <v>64.313157520000004</v>
          </cell>
          <cell r="AJ169">
            <v>66.708803700000004</v>
          </cell>
          <cell r="AK169">
            <v>69.010641070000005</v>
          </cell>
          <cell r="AL169">
            <v>71.418118320000005</v>
          </cell>
          <cell r="AM169">
            <v>73.31963614</v>
          </cell>
          <cell r="AN169">
            <v>77.183831720000001</v>
          </cell>
          <cell r="AO169">
            <v>79.302189299999995</v>
          </cell>
          <cell r="AP169">
            <v>80.519271910000001</v>
          </cell>
          <cell r="AQ169">
            <v>81.660056659999995</v>
          </cell>
          <cell r="AR169">
            <v>83.136366330000001</v>
          </cell>
          <cell r="AS169">
            <v>84.042283639999994</v>
          </cell>
          <cell r="AT169">
            <v>85.236752379999999</v>
          </cell>
          <cell r="AU169">
            <v>87.772606210000006</v>
          </cell>
          <cell r="AV169">
            <v>90.940526399999996</v>
          </cell>
          <cell r="AW169">
            <v>92.784212049999994</v>
          </cell>
          <cell r="AX169">
            <v>97.832398960000006</v>
          </cell>
          <cell r="AY169">
            <v>98.403063560000007</v>
          </cell>
          <cell r="AZ169">
            <v>100</v>
          </cell>
          <cell r="BA169">
            <v>103.1744709</v>
          </cell>
          <cell r="BB169">
            <v>104.8908515</v>
          </cell>
          <cell r="BC169">
            <v>107.0988169</v>
          </cell>
          <cell r="BD169">
            <v>110.4649225</v>
          </cell>
          <cell r="BE169">
            <v>112.78953509999999</v>
          </cell>
          <cell r="BF169">
            <v>115.1474754</v>
          </cell>
          <cell r="BG169">
            <v>119.60506580000001</v>
          </cell>
          <cell r="BH169">
            <v>120.6632228</v>
          </cell>
          <cell r="BI169">
            <v>121.4630895</v>
          </cell>
        </row>
        <row r="170">
          <cell r="A170" t="str">
            <v>North America</v>
          </cell>
        </row>
        <row r="171">
          <cell r="A171" t="str">
            <v>Namibia</v>
          </cell>
          <cell r="AR171">
            <v>62.573476960000001</v>
          </cell>
          <cell r="AS171">
            <v>67.038816089999997</v>
          </cell>
          <cell r="AT171">
            <v>69.811965299999997</v>
          </cell>
          <cell r="AU171">
            <v>71.405036699999997</v>
          </cell>
          <cell r="AV171">
            <v>74.947559740000003</v>
          </cell>
          <cell r="AW171">
            <v>79.855037069999995</v>
          </cell>
          <cell r="AX171">
            <v>87.117567660000006</v>
          </cell>
          <cell r="AY171">
            <v>95.351681909999996</v>
          </cell>
          <cell r="AZ171">
            <v>100</v>
          </cell>
          <cell r="BA171">
            <v>105.0055952</v>
          </cell>
          <cell r="BB171">
            <v>112.064069</v>
          </cell>
          <cell r="BC171">
            <v>118.34069340000001</v>
          </cell>
          <cell r="BD171">
            <v>124.6713597</v>
          </cell>
          <cell r="BE171">
            <v>128.90477609999999</v>
          </cell>
          <cell r="BF171">
            <v>137.57722570000001</v>
          </cell>
          <cell r="BG171">
            <v>146.02986540000001</v>
          </cell>
          <cell r="BH171">
            <v>152.29246570000001</v>
          </cell>
          <cell r="BI171">
            <v>157.968368</v>
          </cell>
        </row>
        <row r="172">
          <cell r="A172" t="str">
            <v>New Caledonia</v>
          </cell>
          <cell r="AZ172">
            <v>100</v>
          </cell>
          <cell r="BA172">
            <v>102.4289969</v>
          </cell>
          <cell r="BB172">
            <v>104.2211688</v>
          </cell>
          <cell r="BC172">
            <v>105.5527122</v>
          </cell>
          <cell r="BD172">
            <v>105.7414943</v>
          </cell>
          <cell r="BE172">
            <v>106.34475810000001</v>
          </cell>
          <cell r="BF172">
            <v>106.9597684</v>
          </cell>
        </row>
        <row r="173">
          <cell r="A173" t="str">
            <v>Niger</v>
          </cell>
          <cell r="E173">
            <v>11.666884830000001</v>
          </cell>
          <cell r="F173">
            <v>11.78402223</v>
          </cell>
          <cell r="G173">
            <v>12.299426779999999</v>
          </cell>
          <cell r="H173">
            <v>13.5996519</v>
          </cell>
          <cell r="I173">
            <v>13.6582206</v>
          </cell>
          <cell r="J173">
            <v>13.2589773</v>
          </cell>
          <cell r="K173">
            <v>14.670482939999999</v>
          </cell>
          <cell r="L173">
            <v>14.834475299999999</v>
          </cell>
          <cell r="M173">
            <v>15.45627966</v>
          </cell>
          <cell r="N173">
            <v>16.963447510000002</v>
          </cell>
          <cell r="O173">
            <v>18.962592430000001</v>
          </cell>
          <cell r="P173">
            <v>19.606848119999999</v>
          </cell>
          <cell r="Q173">
            <v>21.394169590000001</v>
          </cell>
          <cell r="R173">
            <v>26.428149260000001</v>
          </cell>
          <cell r="S173">
            <v>32.572981929999997</v>
          </cell>
          <cell r="T173">
            <v>35.860638229999999</v>
          </cell>
          <cell r="U173">
            <v>38.466945330000001</v>
          </cell>
          <cell r="V173">
            <v>42.43107011</v>
          </cell>
          <cell r="W173">
            <v>52.153474129999999</v>
          </cell>
          <cell r="X173">
            <v>58.225095930000002</v>
          </cell>
          <cell r="Y173">
            <v>56.775520630000003</v>
          </cell>
          <cell r="Z173">
            <v>61.524465970000001</v>
          </cell>
          <cell r="AA173">
            <v>60.956349590000002</v>
          </cell>
          <cell r="AB173">
            <v>59.001131190000002</v>
          </cell>
          <cell r="AC173">
            <v>55.04091099</v>
          </cell>
          <cell r="AD173">
            <v>54.27366104</v>
          </cell>
          <cell r="AE173">
            <v>52.730375819999999</v>
          </cell>
          <cell r="AF173">
            <v>52.321371069999998</v>
          </cell>
          <cell r="AG173">
            <v>48.242061190000001</v>
          </cell>
          <cell r="AH173">
            <v>46.082930859999998</v>
          </cell>
          <cell r="AI173">
            <v>45.523007139999997</v>
          </cell>
          <cell r="AJ173">
            <v>61.929980690000001</v>
          </cell>
          <cell r="AK173">
            <v>68.471823319999999</v>
          </cell>
          <cell r="AL173">
            <v>72.093200490000001</v>
          </cell>
          <cell r="AM173">
            <v>74.208020309999995</v>
          </cell>
          <cell r="AN173">
            <v>77.583012780000004</v>
          </cell>
          <cell r="AO173">
            <v>75.796954819999996</v>
          </cell>
          <cell r="AP173">
            <v>77.995180000000005</v>
          </cell>
          <cell r="AQ173">
            <v>81.119288080000004</v>
          </cell>
          <cell r="AR173">
            <v>83.251805450000006</v>
          </cell>
          <cell r="AS173">
            <v>81.907781889999995</v>
          </cell>
          <cell r="AT173">
            <v>82.122825660000004</v>
          </cell>
          <cell r="AU173">
            <v>88.526351199999993</v>
          </cell>
          <cell r="AV173">
            <v>88.562191830000003</v>
          </cell>
          <cell r="AW173">
            <v>88.609979330000002</v>
          </cell>
          <cell r="AX173">
            <v>98.627434859999994</v>
          </cell>
          <cell r="AY173">
            <v>99.202340680000006</v>
          </cell>
          <cell r="AZ173">
            <v>100</v>
          </cell>
          <cell r="BA173">
            <v>102.9423851</v>
          </cell>
          <cell r="BB173">
            <v>103.4108655</v>
          </cell>
          <cell r="BC173">
            <v>105.78645210000001</v>
          </cell>
          <cell r="BD173">
            <v>104.8023342</v>
          </cell>
          <cell r="BE173">
            <v>104.198578</v>
          </cell>
          <cell r="BF173">
            <v>105.9219071</v>
          </cell>
          <cell r="BG173">
            <v>108.8838789</v>
          </cell>
          <cell r="BH173">
            <v>112.11512089999999</v>
          </cell>
          <cell r="BI173">
            <v>109.3236868</v>
          </cell>
        </row>
        <row r="174">
          <cell r="A174" t="str">
            <v>Nigeria</v>
          </cell>
          <cell r="B174">
            <v>6.5887433999999995E-2</v>
          </cell>
          <cell r="C174">
            <v>7.0024603000000005E-2</v>
          </cell>
          <cell r="D174">
            <v>7.3711841E-2</v>
          </cell>
          <cell r="E174">
            <v>7.1725560999999993E-2</v>
          </cell>
          <cell r="F174">
            <v>7.2340101000000004E-2</v>
          </cell>
          <cell r="G174">
            <v>7.5308547000000003E-2</v>
          </cell>
          <cell r="H174">
            <v>8.2606206000000001E-2</v>
          </cell>
          <cell r="I174">
            <v>7.9528021000000004E-2</v>
          </cell>
          <cell r="J174">
            <v>7.9149419999999998E-2</v>
          </cell>
          <cell r="K174">
            <v>8.7187819E-2</v>
          </cell>
          <cell r="L174">
            <v>9.9182317000000006E-2</v>
          </cell>
          <cell r="M174">
            <v>0.115050609</v>
          </cell>
          <cell r="N174">
            <v>0.119028657</v>
          </cell>
          <cell r="O174">
            <v>0.12545937600000001</v>
          </cell>
          <cell r="P174">
            <v>0.14136059000000001</v>
          </cell>
          <cell r="Q174">
            <v>0.18937256699999999</v>
          </cell>
          <cell r="R174">
            <v>0.23539010099999999</v>
          </cell>
          <cell r="S174">
            <v>0.27090536900000001</v>
          </cell>
          <cell r="T174">
            <v>0.32971688100000002</v>
          </cell>
          <cell r="U174">
            <v>0.36832583899999999</v>
          </cell>
          <cell r="V174">
            <v>0.40505625699999998</v>
          </cell>
          <cell r="W174">
            <v>0.48935989899999999</v>
          </cell>
          <cell r="X174">
            <v>0.52702958700000002</v>
          </cell>
          <cell r="Y174">
            <v>0.64936544200000001</v>
          </cell>
          <cell r="Z174">
            <v>0.76508582700000005</v>
          </cell>
          <cell r="AA174">
            <v>0.82197259600000006</v>
          </cell>
          <cell r="AB174">
            <v>0.86896601399999995</v>
          </cell>
          <cell r="AC174">
            <v>0.96707507999999998</v>
          </cell>
          <cell r="AD174">
            <v>1.4942395509999999</v>
          </cell>
          <cell r="AE174">
            <v>2.2483327649999998</v>
          </cell>
          <cell r="AF174">
            <v>2.4139089899999999</v>
          </cell>
          <cell r="AG174">
            <v>2.7278854830000001</v>
          </cell>
          <cell r="AH174">
            <v>3.944218051</v>
          </cell>
          <cell r="AI174">
            <v>6.1989402719999998</v>
          </cell>
          <cell r="AJ174">
            <v>9.7343018440000009</v>
          </cell>
          <cell r="AK174">
            <v>16.82432949</v>
          </cell>
          <cell r="AL174">
            <v>21.748523479999999</v>
          </cell>
          <cell r="AM174">
            <v>23.603645180000001</v>
          </cell>
          <cell r="AN174">
            <v>25.963154800000002</v>
          </cell>
          <cell r="AO174">
            <v>27.681493329999999</v>
          </cell>
          <cell r="AP174">
            <v>29.600732140000002</v>
          </cell>
          <cell r="AQ174">
            <v>35.1874696</v>
          </cell>
          <cell r="AR174">
            <v>39.71841199</v>
          </cell>
          <cell r="AS174">
            <v>45.291613609999999</v>
          </cell>
          <cell r="AT174">
            <v>52.084465139999999</v>
          </cell>
          <cell r="AU174">
            <v>61.388570119999997</v>
          </cell>
          <cell r="AV174">
            <v>66.437916000000001</v>
          </cell>
          <cell r="AW174">
            <v>70.017596209999994</v>
          </cell>
          <cell r="AX174">
            <v>78.126386659999994</v>
          </cell>
          <cell r="AY174">
            <v>87.935123559999994</v>
          </cell>
          <cell r="AZ174">
            <v>100</v>
          </cell>
          <cell r="BA174">
            <v>110.84002750000001</v>
          </cell>
          <cell r="BB174">
            <v>124.38222020000001</v>
          </cell>
          <cell r="BC174">
            <v>134.92464229999999</v>
          </cell>
          <cell r="BD174">
            <v>145.80292249999999</v>
          </cell>
          <cell r="BE174">
            <v>158.93887230000001</v>
          </cell>
          <cell r="BF174">
            <v>183.85308180000001</v>
          </cell>
          <cell r="BG174">
            <v>214.23211929999999</v>
          </cell>
          <cell r="BH174">
            <v>240.14291900000001</v>
          </cell>
          <cell r="BI174">
            <v>267.5115151</v>
          </cell>
        </row>
        <row r="175">
          <cell r="A175" t="str">
            <v>Nicaragua</v>
          </cell>
          <cell r="AO175">
            <v>42.696416499999998</v>
          </cell>
          <cell r="AP175">
            <v>45.715016220000003</v>
          </cell>
          <cell r="AQ175">
            <v>48.451536230000002</v>
          </cell>
          <cell r="AR175">
            <v>50.26855346</v>
          </cell>
          <cell r="AS175">
            <v>52.933987070000001</v>
          </cell>
          <cell r="AT175">
            <v>57.417607269999998</v>
          </cell>
          <cell r="AU175">
            <v>62.929180729999999</v>
          </cell>
          <cell r="AV175">
            <v>68.681033499999998</v>
          </cell>
          <cell r="AW175">
            <v>76.323127279999994</v>
          </cell>
          <cell r="AX175">
            <v>91.455105529999997</v>
          </cell>
          <cell r="AY175">
            <v>94.827056740000003</v>
          </cell>
          <cell r="AZ175">
            <v>100</v>
          </cell>
          <cell r="BA175">
            <v>108.08238799999999</v>
          </cell>
          <cell r="BB175">
            <v>115.8573492</v>
          </cell>
          <cell r="BC175">
            <v>124.12431309999999</v>
          </cell>
          <cell r="BD175">
            <v>131.6164177</v>
          </cell>
          <cell r="BE175">
            <v>136.87762599999999</v>
          </cell>
          <cell r="BF175">
            <v>141.70006179999999</v>
          </cell>
          <cell r="BG175">
            <v>147.1564659</v>
          </cell>
          <cell r="BH175">
            <v>154.4366455</v>
          </cell>
          <cell r="BI175">
            <v>162.73960719999999</v>
          </cell>
        </row>
        <row r="176">
          <cell r="A176" t="str">
            <v>Netherlands</v>
          </cell>
          <cell r="B176">
            <v>16.815968999999999</v>
          </cell>
          <cell r="C176">
            <v>17.035861229999998</v>
          </cell>
          <cell r="D176">
            <v>17.45002775</v>
          </cell>
          <cell r="E176">
            <v>18.016047199999999</v>
          </cell>
          <cell r="F176">
            <v>19.06525972</v>
          </cell>
          <cell r="G176">
            <v>19.8103351</v>
          </cell>
          <cell r="H176">
            <v>20.951835639999999</v>
          </cell>
          <cell r="I176">
            <v>21.675788619999999</v>
          </cell>
          <cell r="J176">
            <v>22.482299579999999</v>
          </cell>
          <cell r="K176">
            <v>24.1508903</v>
          </cell>
          <cell r="L176">
            <v>25.036966710000002</v>
          </cell>
          <cell r="M176">
            <v>26.909154099999999</v>
          </cell>
          <cell r="N176">
            <v>29.00881927</v>
          </cell>
          <cell r="O176">
            <v>31.335965860000002</v>
          </cell>
          <cell r="P176">
            <v>34.34153148</v>
          </cell>
          <cell r="Q176">
            <v>37.850370769999998</v>
          </cell>
          <cell r="R176">
            <v>41.192802100000002</v>
          </cell>
          <cell r="S176">
            <v>43.828854399999997</v>
          </cell>
          <cell r="T176">
            <v>45.631102660000003</v>
          </cell>
          <cell r="U176">
            <v>47.547286339999999</v>
          </cell>
          <cell r="V176">
            <v>50.64425833</v>
          </cell>
          <cell r="W176">
            <v>54.057139220000003</v>
          </cell>
          <cell r="X176">
            <v>57.252507119999997</v>
          </cell>
          <cell r="Y176">
            <v>58.821708350000002</v>
          </cell>
          <cell r="Z176">
            <v>60.763788480000002</v>
          </cell>
          <cell r="AA176">
            <v>62.136189690000002</v>
          </cell>
          <cell r="AB176">
            <v>62.18797893</v>
          </cell>
          <cell r="AC176">
            <v>61.758133690000001</v>
          </cell>
          <cell r="AD176">
            <v>62.213873550000002</v>
          </cell>
          <cell r="AE176">
            <v>62.887127300000003</v>
          </cell>
          <cell r="AF176">
            <v>64.430433910000005</v>
          </cell>
          <cell r="AG176">
            <v>66.465274280000003</v>
          </cell>
          <cell r="AH176">
            <v>68.581253239999995</v>
          </cell>
          <cell r="AI176">
            <v>70.353517060000001</v>
          </cell>
          <cell r="AJ176">
            <v>72.324489799999995</v>
          </cell>
          <cell r="AK176">
            <v>73.715452159999998</v>
          </cell>
          <cell r="AL176">
            <v>75.273640439999994</v>
          </cell>
          <cell r="AM176">
            <v>76.861346409999996</v>
          </cell>
          <cell r="AN176">
            <v>78.367164970000005</v>
          </cell>
          <cell r="AO176">
            <v>80.057685129999996</v>
          </cell>
          <cell r="AP176">
            <v>81.947464670000002</v>
          </cell>
          <cell r="AQ176">
            <v>85.353071229999998</v>
          </cell>
          <cell r="AR176">
            <v>88.159079950000006</v>
          </cell>
          <cell r="AS176">
            <v>90.003366479999997</v>
          </cell>
          <cell r="AT176">
            <v>91.140691680000003</v>
          </cell>
          <cell r="AU176">
            <v>92.679265200000003</v>
          </cell>
          <cell r="AV176">
            <v>93.700128289999995</v>
          </cell>
          <cell r="AW176">
            <v>95.212315869999998</v>
          </cell>
          <cell r="AX176">
            <v>97.579771989999998</v>
          </cell>
          <cell r="AY176">
            <v>98.740753549999994</v>
          </cell>
          <cell r="AZ176">
            <v>100</v>
          </cell>
          <cell r="BA176">
            <v>102.3410702</v>
          </cell>
          <cell r="BB176">
            <v>104.8541039</v>
          </cell>
          <cell r="BC176">
            <v>107.4826899</v>
          </cell>
          <cell r="BD176">
            <v>108.5317587</v>
          </cell>
          <cell r="BE176">
            <v>109.1832185</v>
          </cell>
          <cell r="BF176">
            <v>109.5289654</v>
          </cell>
          <cell r="BG176">
            <v>111.0420628</v>
          </cell>
          <cell r="BH176">
            <v>112.93366210000001</v>
          </cell>
          <cell r="BI176">
            <v>115.90799490000001</v>
          </cell>
        </row>
        <row r="177">
          <cell r="A177" t="str">
            <v>Norway</v>
          </cell>
          <cell r="B177">
            <v>9.0278320510000007</v>
          </cell>
          <cell r="C177">
            <v>9.2223974299999991</v>
          </cell>
          <cell r="D177">
            <v>9.708810605</v>
          </cell>
          <cell r="E177">
            <v>9.9487745909999994</v>
          </cell>
          <cell r="F177">
            <v>10.53247073</v>
          </cell>
          <cell r="G177">
            <v>10.973488919999999</v>
          </cell>
          <cell r="H177">
            <v>11.33018912</v>
          </cell>
          <cell r="I177">
            <v>11.84902905</v>
          </cell>
          <cell r="J177">
            <v>12.257618320000001</v>
          </cell>
          <cell r="K177">
            <v>12.62080536</v>
          </cell>
          <cell r="L177">
            <v>13.963306490000001</v>
          </cell>
          <cell r="M177">
            <v>14.83236359</v>
          </cell>
          <cell r="N177">
            <v>15.90896118</v>
          </cell>
          <cell r="O177">
            <v>17.089322230000001</v>
          </cell>
          <cell r="P177">
            <v>18.69772962</v>
          </cell>
          <cell r="Q177">
            <v>20.883349020000001</v>
          </cell>
          <cell r="R177">
            <v>22.796571350000001</v>
          </cell>
          <cell r="S177">
            <v>24.871934670000002</v>
          </cell>
          <cell r="T177">
            <v>26.90190028</v>
          </cell>
          <cell r="U177">
            <v>28.115102709999999</v>
          </cell>
          <cell r="V177">
            <v>31.173649439999998</v>
          </cell>
          <cell r="W177">
            <v>35.42665822</v>
          </cell>
          <cell r="X177">
            <v>39.444394170000002</v>
          </cell>
          <cell r="Y177">
            <v>42.783458510000003</v>
          </cell>
          <cell r="Z177">
            <v>45.443851240000001</v>
          </cell>
          <cell r="AA177">
            <v>48.04090128</v>
          </cell>
          <cell r="AB177">
            <v>51.488553070000002</v>
          </cell>
          <cell r="AC177">
            <v>55.976834680000003</v>
          </cell>
          <cell r="AD177">
            <v>59.714053030000002</v>
          </cell>
          <cell r="AE177">
            <v>62.428739479999997</v>
          </cell>
          <cell r="AF177">
            <v>65.007691609999995</v>
          </cell>
          <cell r="AG177">
            <v>67.242783459999998</v>
          </cell>
          <cell r="AH177">
            <v>68.80825265</v>
          </cell>
          <cell r="AI177">
            <v>70.382770789999995</v>
          </cell>
          <cell r="AJ177">
            <v>71.351008960000001</v>
          </cell>
          <cell r="AK177">
            <v>73.106506199999998</v>
          </cell>
          <cell r="AL177">
            <v>74.02949959</v>
          </cell>
          <cell r="AM177">
            <v>75.929780109999996</v>
          </cell>
          <cell r="AN177">
            <v>77.640032579999996</v>
          </cell>
          <cell r="AO177">
            <v>79.476970410000007</v>
          </cell>
          <cell r="AP177">
            <v>81.929237169999993</v>
          </cell>
          <cell r="AQ177">
            <v>84.390552889999995</v>
          </cell>
          <cell r="AR177">
            <v>85.476427470000004</v>
          </cell>
          <cell r="AS177">
            <v>87.602931859999998</v>
          </cell>
          <cell r="AT177">
            <v>88.001085869999997</v>
          </cell>
          <cell r="AU177">
            <v>89.349380150000002</v>
          </cell>
          <cell r="AV177">
            <v>91.430639760000005</v>
          </cell>
          <cell r="AW177">
            <v>92.082164509999998</v>
          </cell>
          <cell r="AX177">
            <v>95.538865259999994</v>
          </cell>
          <cell r="AY177">
            <v>97.63822279</v>
          </cell>
          <cell r="AZ177">
            <v>100</v>
          </cell>
          <cell r="BA177">
            <v>101.2849516</v>
          </cell>
          <cell r="BB177">
            <v>101.99077010000001</v>
          </cell>
          <cell r="BC177">
            <v>104.1534703</v>
          </cell>
          <cell r="BD177">
            <v>106.2799747</v>
          </cell>
          <cell r="BE177">
            <v>108.58745810000001</v>
          </cell>
          <cell r="BF177">
            <v>112.4423129</v>
          </cell>
          <cell r="BG177">
            <v>114.55071940000001</v>
          </cell>
          <cell r="BH177">
            <v>117.7178536</v>
          </cell>
          <cell r="BI177">
            <v>120.2696589</v>
          </cell>
        </row>
        <row r="178">
          <cell r="A178" t="str">
            <v>Nepal</v>
          </cell>
          <cell r="F178">
            <v>2.9694652330000002</v>
          </cell>
          <cell r="G178">
            <v>3.2210344470000001</v>
          </cell>
          <cell r="H178">
            <v>3.6845081500000001</v>
          </cell>
          <cell r="I178">
            <v>3.5810349509999999</v>
          </cell>
          <cell r="J178">
            <v>3.623286507</v>
          </cell>
          <cell r="K178">
            <v>3.7703046769999999</v>
          </cell>
          <cell r="L178">
            <v>4.3447964990000001</v>
          </cell>
          <cell r="M178">
            <v>4.2579221260000004</v>
          </cell>
          <cell r="N178">
            <v>4.6151202309999997</v>
          </cell>
          <cell r="O178">
            <v>5.1426179750000003</v>
          </cell>
          <cell r="P178">
            <v>6.1611822739999997</v>
          </cell>
          <cell r="Q178">
            <v>6.6285686510000001</v>
          </cell>
          <cell r="R178">
            <v>6.4222056829999996</v>
          </cell>
          <cell r="S178">
            <v>7.0579303729999996</v>
          </cell>
          <cell r="T178">
            <v>7.5764123779999997</v>
          </cell>
          <cell r="U178">
            <v>7.84654586</v>
          </cell>
          <cell r="V178">
            <v>8.9987721050000005</v>
          </cell>
          <cell r="W178">
            <v>10.001672360000001</v>
          </cell>
          <cell r="X178">
            <v>11.17172266</v>
          </cell>
          <cell r="Y178">
            <v>12.554473379999999</v>
          </cell>
          <cell r="Z178">
            <v>12.911746689999999</v>
          </cell>
          <cell r="AA178">
            <v>13.95148333</v>
          </cell>
          <cell r="AB178">
            <v>16.602118610000002</v>
          </cell>
          <cell r="AC178">
            <v>18.386900829999998</v>
          </cell>
          <cell r="AD178">
            <v>20.03859675</v>
          </cell>
          <cell r="AE178">
            <v>21.811388740000002</v>
          </cell>
          <cell r="AF178">
            <v>23.608581820000001</v>
          </cell>
          <cell r="AG178">
            <v>27.281475830000002</v>
          </cell>
          <cell r="AH178">
            <v>31.96011897</v>
          </cell>
          <cell r="AI178">
            <v>34.358851880000003</v>
          </cell>
          <cell r="AJ178">
            <v>37.22757094</v>
          </cell>
          <cell r="AK178">
            <v>40.065417320000002</v>
          </cell>
          <cell r="AL178">
            <v>43.759635750000001</v>
          </cell>
          <cell r="AM178">
            <v>45.51439216</v>
          </cell>
          <cell r="AN178">
            <v>50.632243330000001</v>
          </cell>
          <cell r="AO178">
            <v>54.40490879</v>
          </cell>
          <cell r="AP178">
            <v>55.753508660000001</v>
          </cell>
          <cell r="AQ178">
            <v>57.252332320000001</v>
          </cell>
          <cell r="AR178">
            <v>58.986734179999999</v>
          </cell>
          <cell r="AS178">
            <v>62.353112600000003</v>
          </cell>
          <cell r="AT178">
            <v>64.125070410000006</v>
          </cell>
          <cell r="AU178">
            <v>68.508873539999996</v>
          </cell>
          <cell r="AV178">
            <v>73.249917640000007</v>
          </cell>
          <cell r="AW178">
            <v>74.91211887</v>
          </cell>
          <cell r="AX178">
            <v>82.334284299999993</v>
          </cell>
          <cell r="AY178">
            <v>91.469128019999999</v>
          </cell>
          <cell r="AZ178">
            <v>100</v>
          </cell>
          <cell r="BA178">
            <v>109.2270755</v>
          </cell>
          <cell r="BB178">
            <v>119.5597491</v>
          </cell>
          <cell r="BC178">
            <v>130.3681454</v>
          </cell>
          <cell r="BD178">
            <v>141.27233870000001</v>
          </cell>
          <cell r="BE178">
            <v>152.38893049999999</v>
          </cell>
          <cell r="BF178">
            <v>165.78444060000001</v>
          </cell>
          <cell r="BG178">
            <v>171.79760160000001</v>
          </cell>
          <cell r="BH178">
            <v>178.77458290000001</v>
          </cell>
          <cell r="BI178">
            <v>188.72997720000001</v>
          </cell>
        </row>
        <row r="179">
          <cell r="A179" t="str">
            <v>Nauru</v>
          </cell>
        </row>
        <row r="180">
          <cell r="A180" t="str">
            <v>New Zealand</v>
          </cell>
          <cell r="B180">
            <v>4.9921648000000003</v>
          </cell>
          <cell r="C180">
            <v>5.0819091609999996</v>
          </cell>
          <cell r="D180">
            <v>5.2181477249999997</v>
          </cell>
          <cell r="E180">
            <v>5.320866885</v>
          </cell>
          <cell r="F180">
            <v>5.5057619789999999</v>
          </cell>
          <cell r="G180">
            <v>5.6928196790000003</v>
          </cell>
          <cell r="H180">
            <v>5.8496842310000003</v>
          </cell>
          <cell r="I180">
            <v>6.2039949280000002</v>
          </cell>
          <cell r="J180">
            <v>6.4715065340000004</v>
          </cell>
          <cell r="K180">
            <v>6.79024392</v>
          </cell>
          <cell r="L180">
            <v>7.2327764099999996</v>
          </cell>
          <cell r="M180">
            <v>7.9840860009999997</v>
          </cell>
          <cell r="N180">
            <v>8.5376070819999992</v>
          </cell>
          <cell r="O180">
            <v>9.2348452160000001</v>
          </cell>
          <cell r="P180">
            <v>10.2607813</v>
          </cell>
          <cell r="Q180">
            <v>11.76757533</v>
          </cell>
          <cell r="R180">
            <v>13.75710247</v>
          </cell>
          <cell r="S180">
            <v>15.7358621</v>
          </cell>
          <cell r="T180">
            <v>17.617339019999999</v>
          </cell>
          <cell r="U180">
            <v>20.03084312</v>
          </cell>
          <cell r="V180">
            <v>23.466241960000001</v>
          </cell>
          <cell r="W180">
            <v>27.073040800000001</v>
          </cell>
          <cell r="X180">
            <v>31.449044300000001</v>
          </cell>
          <cell r="Y180">
            <v>33.757742499999999</v>
          </cell>
          <cell r="Z180">
            <v>35.84101836</v>
          </cell>
          <cell r="AA180">
            <v>41.366863129999999</v>
          </cell>
          <cell r="AB180">
            <v>46.832831419999998</v>
          </cell>
          <cell r="AC180">
            <v>54.206333270000002</v>
          </cell>
          <cell r="AD180">
            <v>57.662122230000001</v>
          </cell>
          <cell r="AE180">
            <v>60.95808426</v>
          </cell>
          <cell r="AF180">
            <v>64.675578979999997</v>
          </cell>
          <cell r="AG180">
            <v>66.358691629999996</v>
          </cell>
          <cell r="AH180">
            <v>67.031940559999995</v>
          </cell>
          <cell r="AI180">
            <v>67.895451219999998</v>
          </cell>
          <cell r="AJ180">
            <v>69.080483430000001</v>
          </cell>
          <cell r="AK180">
            <v>71.674416989999997</v>
          </cell>
          <cell r="AL180">
            <v>73.312688489999999</v>
          </cell>
          <cell r="AM180">
            <v>74.183018849999996</v>
          </cell>
          <cell r="AN180">
            <v>75.121615120000001</v>
          </cell>
          <cell r="AO180">
            <v>75.035775810000004</v>
          </cell>
          <cell r="AP180">
            <v>76.998137270000001</v>
          </cell>
          <cell r="AQ180">
            <v>79.019966920000002</v>
          </cell>
          <cell r="AR180">
            <v>81.135404589999993</v>
          </cell>
          <cell r="AS180">
            <v>82.558174309999998</v>
          </cell>
          <cell r="AT180">
            <v>84.448962089999995</v>
          </cell>
          <cell r="AU180">
            <v>87.013696769999996</v>
          </cell>
          <cell r="AV180">
            <v>89.942057430000006</v>
          </cell>
          <cell r="AW180">
            <v>92.079209419999998</v>
          </cell>
          <cell r="AX180">
            <v>95.724578710000003</v>
          </cell>
          <cell r="AY180">
            <v>97.749776819999994</v>
          </cell>
          <cell r="AZ180">
            <v>100</v>
          </cell>
          <cell r="BA180">
            <v>104.0279067</v>
          </cell>
          <cell r="BB180">
            <v>105.1305122</v>
          </cell>
          <cell r="BC180">
            <v>106.3231365</v>
          </cell>
          <cell r="BD180">
            <v>107.62826099999999</v>
          </cell>
          <cell r="BE180">
            <v>107.9432939</v>
          </cell>
          <cell r="BF180">
            <v>108.640867</v>
          </cell>
          <cell r="BG180">
            <v>110.6515787</v>
          </cell>
          <cell r="BH180">
            <v>112.42011960000001</v>
          </cell>
          <cell r="BI180">
            <v>114.24091180000001</v>
          </cell>
        </row>
        <row r="181">
          <cell r="A181" t="str">
            <v>OECD members</v>
          </cell>
        </row>
        <row r="182">
          <cell r="A182" t="str">
            <v>Oman</v>
          </cell>
          <cell r="AP182">
            <v>74.76761295</v>
          </cell>
          <cell r="AQ182">
            <v>74.157010779999993</v>
          </cell>
          <cell r="AR182">
            <v>73.949683480000004</v>
          </cell>
          <cell r="AS182">
            <v>74.120750310000005</v>
          </cell>
          <cell r="AT182">
            <v>74.583982070000005</v>
          </cell>
          <cell r="AU182">
            <v>76.00841346</v>
          </cell>
          <cell r="AV182">
            <v>78.702901010000005</v>
          </cell>
          <cell r="AW182">
            <v>83.291661210000001</v>
          </cell>
          <cell r="AX182">
            <v>93.599345069999998</v>
          </cell>
          <cell r="AY182">
            <v>96.846128739999997</v>
          </cell>
          <cell r="AZ182">
            <v>100</v>
          </cell>
          <cell r="BA182">
            <v>104.0421887</v>
          </cell>
          <cell r="BB182">
            <v>107.10907659999999</v>
          </cell>
          <cell r="BC182">
            <v>108.22893240000001</v>
          </cell>
          <cell r="BD182">
            <v>109.3354035</v>
          </cell>
          <cell r="BE182">
            <v>109.40678870000001</v>
          </cell>
          <cell r="BF182">
            <v>110.62033769999999</v>
          </cell>
          <cell r="BG182">
            <v>112.3871221</v>
          </cell>
          <cell r="BH182">
            <v>113.3775922</v>
          </cell>
          <cell r="BI182">
            <v>113.5292858</v>
          </cell>
        </row>
        <row r="183">
          <cell r="A183" t="str">
            <v>Other small states</v>
          </cell>
        </row>
        <row r="184">
          <cell r="A184" t="str">
            <v>Pakistan</v>
          </cell>
          <cell r="B184">
            <v>2.0720647780000001</v>
          </cell>
          <cell r="C184">
            <v>2.1060553419999999</v>
          </cell>
          <cell r="D184">
            <v>2.0951783609999999</v>
          </cell>
          <cell r="E184">
            <v>2.1256943920000002</v>
          </cell>
          <cell r="F184">
            <v>2.214539636</v>
          </cell>
          <cell r="G184">
            <v>2.3378592760000001</v>
          </cell>
          <cell r="H184">
            <v>2.506830898</v>
          </cell>
          <cell r="I184">
            <v>2.6775811680000001</v>
          </cell>
          <cell r="J184">
            <v>2.6821498539999999</v>
          </cell>
          <cell r="K184">
            <v>2.7676296159999998</v>
          </cell>
          <cell r="L184">
            <v>2.9156933970000001</v>
          </cell>
          <cell r="M184">
            <v>3.053625856</v>
          </cell>
          <cell r="N184">
            <v>3.2119025410000002</v>
          </cell>
          <cell r="O184">
            <v>3.9528911569999998</v>
          </cell>
          <cell r="P184">
            <v>5.0068519030000003</v>
          </cell>
          <cell r="Q184">
            <v>6.0535097330000003</v>
          </cell>
          <cell r="R184">
            <v>6.4868395569999997</v>
          </cell>
          <cell r="S184">
            <v>7.1441489130000004</v>
          </cell>
          <cell r="T184">
            <v>7.582706258</v>
          </cell>
          <cell r="U184">
            <v>8.2095721469999994</v>
          </cell>
          <cell r="V184">
            <v>9.1896498270000002</v>
          </cell>
          <cell r="W184">
            <v>10.28137229</v>
          </cell>
          <cell r="X184">
            <v>10.88833606</v>
          </cell>
          <cell r="Y184">
            <v>11.58105565</v>
          </cell>
          <cell r="Z184">
            <v>12.28601381</v>
          </cell>
          <cell r="AA184">
            <v>12.975853730000001</v>
          </cell>
          <cell r="AB184">
            <v>13.43084092</v>
          </cell>
          <cell r="AC184">
            <v>14.05956793</v>
          </cell>
          <cell r="AD184">
            <v>15.302143689999999</v>
          </cell>
          <cell r="AE184">
            <v>16.50248435</v>
          </cell>
          <cell r="AF184">
            <v>17.996310950000002</v>
          </cell>
          <cell r="AG184">
            <v>20.11830462</v>
          </cell>
          <cell r="AH184">
            <v>22.031362550000001</v>
          </cell>
          <cell r="AI184">
            <v>24.228696790000001</v>
          </cell>
          <cell r="AJ184">
            <v>27.22534911</v>
          </cell>
          <cell r="AK184">
            <v>30.585931460000001</v>
          </cell>
          <cell r="AL184">
            <v>33.75885744</v>
          </cell>
          <cell r="AM184">
            <v>37.599093869999997</v>
          </cell>
          <cell r="AN184">
            <v>39.940767000000001</v>
          </cell>
          <cell r="AO184">
            <v>41.595368059999998</v>
          </cell>
          <cell r="AP184">
            <v>43.411698229999999</v>
          </cell>
          <cell r="AQ184">
            <v>44.778411990000002</v>
          </cell>
          <cell r="AR184">
            <v>46.251776110000002</v>
          </cell>
          <cell r="AS184">
            <v>47.59961517</v>
          </cell>
          <cell r="AT184">
            <v>51.143227869999997</v>
          </cell>
          <cell r="AU184">
            <v>55.778506040000003</v>
          </cell>
          <cell r="AV184">
            <v>60.196768579999997</v>
          </cell>
          <cell r="AW184">
            <v>64.770931050000002</v>
          </cell>
          <cell r="AX184">
            <v>77.910440559999998</v>
          </cell>
          <cell r="AY184">
            <v>88.543474450000005</v>
          </cell>
          <cell r="AZ184">
            <v>100</v>
          </cell>
          <cell r="BA184">
            <v>111.91609269999999</v>
          </cell>
          <cell r="BB184">
            <v>122.7522026</v>
          </cell>
          <cell r="BC184">
            <v>132.19449370000001</v>
          </cell>
          <cell r="BD184">
            <v>141.6984635</v>
          </cell>
          <cell r="BE184">
            <v>145.28248260000001</v>
          </cell>
          <cell r="BF184">
            <v>150.7525412</v>
          </cell>
          <cell r="BG184">
            <v>156.91134589999999</v>
          </cell>
          <cell r="BH184">
            <v>164.8793939</v>
          </cell>
          <cell r="BI184">
            <v>182.32038639999999</v>
          </cell>
        </row>
        <row r="185">
          <cell r="A185" t="str">
            <v>Panama</v>
          </cell>
          <cell r="B185">
            <v>25.706968939999999</v>
          </cell>
          <cell r="C185">
            <v>25.864761080000001</v>
          </cell>
          <cell r="D185">
            <v>26.068575920000001</v>
          </cell>
          <cell r="E185">
            <v>26.185855190000002</v>
          </cell>
          <cell r="F185">
            <v>26.817860159999999</v>
          </cell>
          <cell r="G185">
            <v>26.941654939999999</v>
          </cell>
          <cell r="H185">
            <v>26.993779060000001</v>
          </cell>
          <cell r="I185">
            <v>27.365163419999998</v>
          </cell>
          <cell r="J185">
            <v>27.808218449999998</v>
          </cell>
          <cell r="K185">
            <v>28.316428630000001</v>
          </cell>
          <cell r="L185">
            <v>29.189507649999999</v>
          </cell>
          <cell r="M185">
            <v>29.74984195</v>
          </cell>
          <cell r="N185">
            <v>31.35917418</v>
          </cell>
          <cell r="O185">
            <v>33.509294169999997</v>
          </cell>
          <cell r="P185">
            <v>38.960608469999997</v>
          </cell>
          <cell r="Q185">
            <v>41.251897939999999</v>
          </cell>
          <cell r="R185">
            <v>42.881347910000002</v>
          </cell>
          <cell r="S185">
            <v>44.847688380000001</v>
          </cell>
          <cell r="T185">
            <v>46.731525050000002</v>
          </cell>
          <cell r="U185">
            <v>50.464821819999997</v>
          </cell>
          <cell r="V185">
            <v>57.432954909999999</v>
          </cell>
          <cell r="W185">
            <v>61.626897870000001</v>
          </cell>
          <cell r="X185">
            <v>64.246393389999994</v>
          </cell>
          <cell r="Y185">
            <v>65.597393049999994</v>
          </cell>
          <cell r="Z185">
            <v>66.635565810000003</v>
          </cell>
          <cell r="AA185">
            <v>67.319659790000003</v>
          </cell>
          <cell r="AB185">
            <v>67.274970229999994</v>
          </cell>
          <cell r="AC185">
            <v>67.945313569999996</v>
          </cell>
          <cell r="AD185">
            <v>68.189387300000007</v>
          </cell>
          <cell r="AE185">
            <v>68.329766919999997</v>
          </cell>
          <cell r="AF185">
            <v>68.855554470000001</v>
          </cell>
          <cell r="AG185">
            <v>69.720559800000004</v>
          </cell>
          <cell r="AH185">
            <v>70.992626450000003</v>
          </cell>
          <cell r="AI185">
            <v>71.314883330000001</v>
          </cell>
          <cell r="AJ185">
            <v>72.219464060000007</v>
          </cell>
          <cell r="AK185">
            <v>72.937475019999994</v>
          </cell>
          <cell r="AL185">
            <v>73.853363009999995</v>
          </cell>
          <cell r="AM185">
            <v>74.831440920000006</v>
          </cell>
          <cell r="AN185">
            <v>75.249809510000006</v>
          </cell>
          <cell r="AO185">
            <v>76.188312019999998</v>
          </cell>
          <cell r="AP185">
            <v>77.330345190000003</v>
          </cell>
          <cell r="AQ185">
            <v>77.567797630000001</v>
          </cell>
          <cell r="AR185">
            <v>78.347998509999996</v>
          </cell>
          <cell r="AS185">
            <v>78.654861510000003</v>
          </cell>
          <cell r="AT185">
            <v>79.028254290000007</v>
          </cell>
          <cell r="AU185">
            <v>81.285208960000006</v>
          </cell>
          <cell r="AV185">
            <v>83.283112799999998</v>
          </cell>
          <cell r="AW185">
            <v>86.754880130000004</v>
          </cell>
          <cell r="AX185">
            <v>94.353465220000004</v>
          </cell>
          <cell r="AY185">
            <v>96.626490239999995</v>
          </cell>
          <cell r="AZ185">
            <v>100</v>
          </cell>
          <cell r="BA185">
            <v>105.8758024</v>
          </cell>
          <cell r="BB185">
            <v>111.908817</v>
          </cell>
          <cell r="BC185">
            <v>116.415564</v>
          </cell>
          <cell r="BD185">
            <v>119.4732502</v>
          </cell>
          <cell r="BE185">
            <v>119.6375164</v>
          </cell>
          <cell r="BF185">
            <v>120.5225159</v>
          </cell>
          <cell r="BG185">
            <v>121.577794</v>
          </cell>
          <cell r="BH185">
            <v>122.5037042</v>
          </cell>
          <cell r="BI185">
            <v>122.06871339999999</v>
          </cell>
        </row>
        <row r="186">
          <cell r="A186" t="str">
            <v>Peru</v>
          </cell>
          <cell r="B186">
            <v>4.0800000000000001E-8</v>
          </cell>
          <cell r="C186">
            <v>4.3200000000000003E-8</v>
          </cell>
          <cell r="D186">
            <v>4.6100000000000003E-8</v>
          </cell>
          <cell r="E186">
            <v>4.88E-8</v>
          </cell>
          <cell r="F186">
            <v>5.3599999999999997E-8</v>
          </cell>
          <cell r="G186">
            <v>6.2400000000000003E-8</v>
          </cell>
          <cell r="H186">
            <v>6.7900000000000006E-8</v>
          </cell>
          <cell r="I186">
            <v>7.4600000000000006E-8</v>
          </cell>
          <cell r="J186">
            <v>8.8800000000000001E-8</v>
          </cell>
          <cell r="K186">
            <v>9.4399999999999998E-8</v>
          </cell>
          <cell r="L186">
            <v>9.9099999999999994E-8</v>
          </cell>
          <cell r="M186">
            <v>1.06E-7</v>
          </cell>
          <cell r="N186">
            <v>1.1300000000000001E-7</v>
          </cell>
          <cell r="O186">
            <v>1.24E-7</v>
          </cell>
          <cell r="P186">
            <v>1.4499999999999999E-7</v>
          </cell>
          <cell r="Q186">
            <v>1.8E-7</v>
          </cell>
          <cell r="R186">
            <v>2.3999999999999998E-7</v>
          </cell>
          <cell r="S186">
            <v>3.3099999999999999E-7</v>
          </cell>
          <cell r="T186">
            <v>5.2200000000000004E-7</v>
          </cell>
          <cell r="U186">
            <v>8.71E-7</v>
          </cell>
          <cell r="V186">
            <v>1.39E-6</v>
          </cell>
          <cell r="W186">
            <v>2.43E-6</v>
          </cell>
          <cell r="X186">
            <v>3.9999999999999998E-6</v>
          </cell>
          <cell r="Y186">
            <v>8.4400000000000005E-6</v>
          </cell>
          <cell r="Z186">
            <v>1.77E-5</v>
          </cell>
          <cell r="AA186">
            <v>4.6699999999999997E-5</v>
          </cell>
          <cell r="AB186">
            <v>8.3100000000000001E-5</v>
          </cell>
          <cell r="AC186">
            <v>1.5448799999999999E-4</v>
          </cell>
          <cell r="AD186">
            <v>1.184949E-3</v>
          </cell>
          <cell r="AE186">
            <v>4.1457575000000003E-2</v>
          </cell>
          <cell r="AF186">
            <v>3.1431738440000001</v>
          </cell>
          <cell r="AG186">
            <v>16.015418929999999</v>
          </cell>
          <cell r="AH186">
            <v>27.791283279999998</v>
          </cell>
          <cell r="AI186">
            <v>41.292284930000001</v>
          </cell>
          <cell r="AJ186">
            <v>51.093795399999998</v>
          </cell>
          <cell r="AK186">
            <v>56.779872130000001</v>
          </cell>
          <cell r="AL186">
            <v>63.331101070000003</v>
          </cell>
          <cell r="AM186">
            <v>68.753629950000004</v>
          </cell>
          <cell r="AN186">
            <v>73.736770500000006</v>
          </cell>
          <cell r="AO186">
            <v>76.295185700000005</v>
          </cell>
          <cell r="AP186">
            <v>79.161853960000002</v>
          </cell>
          <cell r="AQ186">
            <v>80.726962020000002</v>
          </cell>
          <cell r="AR186">
            <v>80.882874040000004</v>
          </cell>
          <cell r="AS186">
            <v>82.710323520000003</v>
          </cell>
          <cell r="AT186">
            <v>85.739566949999997</v>
          </cell>
          <cell r="AU186">
            <v>87.125377240000006</v>
          </cell>
          <cell r="AV186">
            <v>88.869852080000001</v>
          </cell>
          <cell r="AW186">
            <v>90.45172341</v>
          </cell>
          <cell r="AX186">
            <v>95.685147950000001</v>
          </cell>
          <cell r="AY186">
            <v>98.494685439999998</v>
          </cell>
          <cell r="AZ186">
            <v>100</v>
          </cell>
          <cell r="BA186">
            <v>103.369311</v>
          </cell>
          <cell r="BB186">
            <v>107.1481922</v>
          </cell>
          <cell r="BC186">
            <v>110.1555382</v>
          </cell>
          <cell r="BD186">
            <v>113.73004469999999</v>
          </cell>
          <cell r="BE186">
            <v>117.7666516</v>
          </cell>
          <cell r="BF186">
            <v>121.9969631</v>
          </cell>
          <cell r="BG186">
            <v>125.4163418</v>
          </cell>
          <cell r="BH186">
            <v>127.0688873</v>
          </cell>
          <cell r="BI186">
            <v>129.78454429999999</v>
          </cell>
        </row>
        <row r="187">
          <cell r="A187" t="str">
            <v>Philippines</v>
          </cell>
          <cell r="B187">
            <v>1.1289570739999999</v>
          </cell>
          <cell r="C187">
            <v>1.146971086</v>
          </cell>
          <cell r="D187">
            <v>1.213457011</v>
          </cell>
          <cell r="E187">
            <v>1.281720634</v>
          </cell>
          <cell r="F187">
            <v>1.3866048470000001</v>
          </cell>
          <cell r="G187">
            <v>1.4221588169999999</v>
          </cell>
          <cell r="H187">
            <v>1.4989553929999999</v>
          </cell>
          <cell r="I187">
            <v>1.5926993620000001</v>
          </cell>
          <cell r="J187">
            <v>1.630268058</v>
          </cell>
          <cell r="K187">
            <v>1.662148118</v>
          </cell>
          <cell r="L187">
            <v>1.9011893120000001</v>
          </cell>
          <cell r="M187">
            <v>2.3081073920000001</v>
          </cell>
          <cell r="N187">
            <v>2.4974653099999999</v>
          </cell>
          <cell r="O187">
            <v>2.9115458649999999</v>
          </cell>
          <cell r="P187">
            <v>3.9062345039999999</v>
          </cell>
          <cell r="Q187">
            <v>4.1703507489999998</v>
          </cell>
          <cell r="R187">
            <v>4.553990787</v>
          </cell>
          <cell r="S187">
            <v>5.0047790230000002</v>
          </cell>
          <cell r="T187">
            <v>5.3718558390000002</v>
          </cell>
          <cell r="U187">
            <v>6.3137212290000004</v>
          </cell>
          <cell r="V187">
            <v>7.4628507239999999</v>
          </cell>
          <cell r="W187">
            <v>8.4391855220000007</v>
          </cell>
          <cell r="X187">
            <v>9.3018160390000002</v>
          </cell>
          <cell r="Y187">
            <v>10.23472834</v>
          </cell>
          <cell r="Z187">
            <v>15.386785740000001</v>
          </cell>
          <cell r="AA187">
            <v>18.941611340000001</v>
          </cell>
          <cell r="AB187">
            <v>19.15908714</v>
          </cell>
          <cell r="AC187">
            <v>19.93881743</v>
          </cell>
          <cell r="AD187">
            <v>22.702351310000001</v>
          </cell>
          <cell r="AE187">
            <v>25.481798059999999</v>
          </cell>
          <cell r="AF187">
            <v>28.584806360000002</v>
          </cell>
          <cell r="AG187">
            <v>34.090656979999999</v>
          </cell>
          <cell r="AH187">
            <v>37.039840939999998</v>
          </cell>
          <cell r="AI187">
            <v>39.527551870000003</v>
          </cell>
          <cell r="AJ187">
            <v>43.633070539999999</v>
          </cell>
          <cell r="AK187">
            <v>46.614080219999998</v>
          </cell>
          <cell r="AL187">
            <v>50.098997230000002</v>
          </cell>
          <cell r="AM187">
            <v>52.899661129999998</v>
          </cell>
          <cell r="AN187">
            <v>57.784910099999998</v>
          </cell>
          <cell r="AO187">
            <v>61.216784230000002</v>
          </cell>
          <cell r="AP187">
            <v>63.651452280000001</v>
          </cell>
          <cell r="AQ187">
            <v>67.053941910000006</v>
          </cell>
          <cell r="AR187">
            <v>68.879668050000006</v>
          </cell>
          <cell r="AS187">
            <v>70.456431539999997</v>
          </cell>
          <cell r="AT187">
            <v>73.858921159999994</v>
          </cell>
          <cell r="AU187">
            <v>78.672199169999999</v>
          </cell>
          <cell r="AV187">
            <v>82.987551870000004</v>
          </cell>
          <cell r="AW187">
            <v>85.394190870000003</v>
          </cell>
          <cell r="AX187">
            <v>92.448132779999995</v>
          </cell>
          <cell r="AY187">
            <v>96.348547719999999</v>
          </cell>
          <cell r="AZ187">
            <v>100</v>
          </cell>
          <cell r="BA187">
            <v>104.718417</v>
          </cell>
          <cell r="BB187">
            <v>107.8882057</v>
          </cell>
          <cell r="BC187">
            <v>110.6746211</v>
          </cell>
          <cell r="BD187">
            <v>114.65649860000001</v>
          </cell>
          <cell r="BE187">
            <v>115.4295041</v>
          </cell>
          <cell r="BF187">
            <v>116.87664239999999</v>
          </cell>
          <cell r="BG187">
            <v>120.2113525</v>
          </cell>
          <cell r="BH187">
            <v>126.4762928</v>
          </cell>
          <cell r="BI187">
            <v>129.61325719999999</v>
          </cell>
        </row>
        <row r="188">
          <cell r="A188" t="str">
            <v>Palau</v>
          </cell>
          <cell r="AQ188">
            <v>74.072289159999997</v>
          </cell>
          <cell r="AR188">
            <v>73.108433730000002</v>
          </cell>
          <cell r="AS188">
            <v>73.783132530000003</v>
          </cell>
          <cell r="AT188">
            <v>77.445783129999995</v>
          </cell>
          <cell r="AU188">
            <v>80.506024100000005</v>
          </cell>
          <cell r="AV188">
            <v>84.072289159999997</v>
          </cell>
          <cell r="AW188">
            <v>86.795180720000005</v>
          </cell>
          <cell r="AX188">
            <v>97.180722889999998</v>
          </cell>
          <cell r="AY188">
            <v>98.578313249999994</v>
          </cell>
          <cell r="AZ188">
            <v>100</v>
          </cell>
          <cell r="BA188">
            <v>104.6746988</v>
          </cell>
          <cell r="BB188">
            <v>108.4578313</v>
          </cell>
          <cell r="BC188">
            <v>112.0963855</v>
          </cell>
          <cell r="BD188">
            <v>116.7951807</v>
          </cell>
          <cell r="BE188">
            <v>117.9036145</v>
          </cell>
          <cell r="BF188">
            <v>116.6746988</v>
          </cell>
          <cell r="BG188">
            <v>118.1686747</v>
          </cell>
        </row>
        <row r="189">
          <cell r="A189" t="str">
            <v>Papua New Guinea</v>
          </cell>
          <cell r="M189">
            <v>5.5047043200000001</v>
          </cell>
          <cell r="N189">
            <v>5.8391151079999997</v>
          </cell>
          <cell r="O189">
            <v>6.3262814399999998</v>
          </cell>
          <cell r="P189">
            <v>7.7919089650000002</v>
          </cell>
          <cell r="Q189">
            <v>8.6093575569999992</v>
          </cell>
          <cell r="R189">
            <v>9.2685458989999994</v>
          </cell>
          <cell r="S189">
            <v>9.6882796039999999</v>
          </cell>
          <cell r="T189">
            <v>10.250199820000001</v>
          </cell>
          <cell r="U189">
            <v>10.84118488</v>
          </cell>
          <cell r="V189">
            <v>12.149102620000001</v>
          </cell>
          <cell r="W189">
            <v>13.12761886</v>
          </cell>
          <cell r="X189">
            <v>13.854239829999999</v>
          </cell>
          <cell r="Y189">
            <v>14.949015429999999</v>
          </cell>
          <cell r="Z189">
            <v>16.058323439999999</v>
          </cell>
          <cell r="AA189">
            <v>16.65415264</v>
          </cell>
          <cell r="AB189">
            <v>17.56242885</v>
          </cell>
          <cell r="AC189">
            <v>18.148569770000002</v>
          </cell>
          <cell r="AD189">
            <v>19.136774290000002</v>
          </cell>
          <cell r="AE189">
            <v>19.994187029999999</v>
          </cell>
          <cell r="AF189">
            <v>21.384455160000002</v>
          </cell>
          <cell r="AG189">
            <v>22.87402814</v>
          </cell>
          <cell r="AH189">
            <v>23.859810589999999</v>
          </cell>
          <cell r="AI189">
            <v>25.046624850000001</v>
          </cell>
          <cell r="AJ189">
            <v>25.761135469999999</v>
          </cell>
          <cell r="AK189">
            <v>30.21289994</v>
          </cell>
          <cell r="AL189">
            <v>33.724901299999999</v>
          </cell>
          <cell r="AM189">
            <v>35.061883889999997</v>
          </cell>
          <cell r="AN189">
            <v>39.821251240000002</v>
          </cell>
          <cell r="AO189">
            <v>45.767432849999999</v>
          </cell>
          <cell r="AP189">
            <v>52.905272850000003</v>
          </cell>
          <cell r="AQ189">
            <v>57.824496809999999</v>
          </cell>
          <cell r="AR189">
            <v>64.647467730000002</v>
          </cell>
          <cell r="AS189">
            <v>74.15651416</v>
          </cell>
          <cell r="AT189">
            <v>75.757502360000004</v>
          </cell>
          <cell r="AU189">
            <v>77.106595299999995</v>
          </cell>
          <cell r="AV189">
            <v>78.932835999999995</v>
          </cell>
          <cell r="AW189">
            <v>79.652190759999996</v>
          </cell>
          <cell r="AX189">
            <v>88.223896139999994</v>
          </cell>
          <cell r="AY189">
            <v>94.327512290000001</v>
          </cell>
          <cell r="AZ189">
            <v>100</v>
          </cell>
          <cell r="BA189">
            <v>104.440834</v>
          </cell>
          <cell r="BB189">
            <v>109.1795288</v>
          </cell>
          <cell r="BC189">
            <v>114.59518009999999</v>
          </cell>
          <cell r="BD189">
            <v>120.57947470000001</v>
          </cell>
          <cell r="BE189">
            <v>127.8093691</v>
          </cell>
          <cell r="BF189">
            <v>136.33901979999999</v>
          </cell>
          <cell r="BG189">
            <v>143.73138370000001</v>
          </cell>
          <cell r="BH189">
            <v>150.5167266</v>
          </cell>
          <cell r="BI189">
            <v>155.99237310000001</v>
          </cell>
        </row>
        <row r="190">
          <cell r="A190" t="str">
            <v>Poland</v>
          </cell>
          <cell r="L190">
            <v>2.1040343999999999E-2</v>
          </cell>
          <cell r="M190">
            <v>2.1271788E-2</v>
          </cell>
          <cell r="N190">
            <v>2.1250747E-2</v>
          </cell>
          <cell r="O190">
            <v>2.1776756000000001E-2</v>
          </cell>
          <cell r="P190">
            <v>2.3312701000000002E-2</v>
          </cell>
          <cell r="Q190">
            <v>2.3838709999999999E-2</v>
          </cell>
          <cell r="R190">
            <v>2.4890727000000001E-2</v>
          </cell>
          <cell r="S190">
            <v>2.6111067000000002E-2</v>
          </cell>
          <cell r="T190">
            <v>2.8226393999999998E-2</v>
          </cell>
          <cell r="U190">
            <v>3.0209513E-2</v>
          </cell>
          <cell r="V190">
            <v>3.3134613E-2</v>
          </cell>
          <cell r="W190">
            <v>3.9472330999999999E-2</v>
          </cell>
          <cell r="X190">
            <v>8.0349372000000002E-2</v>
          </cell>
          <cell r="Y190">
            <v>0.100866391</v>
          </cell>
          <cell r="Z190">
            <v>0.116400823</v>
          </cell>
          <cell r="AA190">
            <v>0.12981166499999999</v>
          </cell>
          <cell r="AB190">
            <v>0.151295454</v>
          </cell>
          <cell r="AC190">
            <v>0.19120572399999999</v>
          </cell>
          <cell r="AD190">
            <v>0.30348331200000001</v>
          </cell>
          <cell r="AE190">
            <v>1.045654584</v>
          </cell>
          <cell r="AF190">
            <v>6.9837052960000001</v>
          </cell>
          <cell r="AG190">
            <v>12.34506088</v>
          </cell>
          <cell r="AH190">
            <v>18.035956429999999</v>
          </cell>
          <cell r="AI190">
            <v>24.70279742</v>
          </cell>
          <cell r="AJ190">
            <v>32.852565640000002</v>
          </cell>
          <cell r="AK190">
            <v>42.03531392</v>
          </cell>
          <cell r="AL190">
            <v>50.356190410000004</v>
          </cell>
          <cell r="AM190">
            <v>57.865888949999999</v>
          </cell>
          <cell r="AN190">
            <v>64.577091100000004</v>
          </cell>
          <cell r="AO190">
            <v>69.196983279999998</v>
          </cell>
          <cell r="AP190">
            <v>76.047605989999994</v>
          </cell>
          <cell r="AQ190">
            <v>80.160515619999998</v>
          </cell>
          <cell r="AR190">
            <v>81.687799620000007</v>
          </cell>
          <cell r="AS190">
            <v>82.245483350000001</v>
          </cell>
          <cell r="AT190">
            <v>85.027557580000007</v>
          </cell>
          <cell r="AU190">
            <v>86.884388290000004</v>
          </cell>
          <cell r="AV190">
            <v>88.000586769999998</v>
          </cell>
          <cell r="AW190">
            <v>90.164295139999993</v>
          </cell>
          <cell r="AX190">
            <v>93.919612729999997</v>
          </cell>
          <cell r="AY190">
            <v>97.484230600000004</v>
          </cell>
          <cell r="AZ190">
            <v>100</v>
          </cell>
          <cell r="BA190">
            <v>104.2394015</v>
          </cell>
          <cell r="BB190">
            <v>107.9507115</v>
          </cell>
          <cell r="BC190">
            <v>109.0215637</v>
          </cell>
          <cell r="BD190">
            <v>109.0802406</v>
          </cell>
          <cell r="BE190">
            <v>108.12674199999999</v>
          </cell>
          <cell r="BF190">
            <v>107.4079507</v>
          </cell>
          <cell r="BG190">
            <v>109.6376705</v>
          </cell>
          <cell r="BH190">
            <v>111.62534839999999</v>
          </cell>
          <cell r="BI190">
            <v>114.1117794</v>
          </cell>
        </row>
        <row r="191">
          <cell r="A191" t="str">
            <v>Pre-demographic dividend</v>
          </cell>
        </row>
        <row r="192">
          <cell r="A192" t="str">
            <v>Puerto Rico</v>
          </cell>
        </row>
        <row r="193">
          <cell r="A193" t="str">
            <v>Korea, Dem. People’s Rep.</v>
          </cell>
        </row>
        <row r="194">
          <cell r="A194" t="str">
            <v>Portugal</v>
          </cell>
          <cell r="B194">
            <v>1.1828100749999999</v>
          </cell>
          <cell r="C194">
            <v>1.201131768</v>
          </cell>
          <cell r="D194">
            <v>1.2331066660000001</v>
          </cell>
          <cell r="E194">
            <v>1.258034938</v>
          </cell>
          <cell r="F194">
            <v>1.301372964</v>
          </cell>
          <cell r="G194">
            <v>1.345944048</v>
          </cell>
          <cell r="H194">
            <v>1.4137697650000001</v>
          </cell>
          <cell r="I194">
            <v>1.491901412</v>
          </cell>
          <cell r="J194">
            <v>1.5826293330000001</v>
          </cell>
          <cell r="K194">
            <v>1.721628044</v>
          </cell>
          <cell r="L194">
            <v>1.831470401</v>
          </cell>
          <cell r="M194">
            <v>2.0502743090000002</v>
          </cell>
          <cell r="N194">
            <v>2.268902357</v>
          </cell>
          <cell r="O194">
            <v>2.5632835549999999</v>
          </cell>
          <cell r="P194">
            <v>3.2062262750000001</v>
          </cell>
          <cell r="Q194">
            <v>3.6958710770000001</v>
          </cell>
          <cell r="R194">
            <v>4.4772486210000002</v>
          </cell>
          <cell r="S194">
            <v>5.8659455930000002</v>
          </cell>
          <cell r="T194">
            <v>7.100068533</v>
          </cell>
          <cell r="U194">
            <v>8.6549285020000006</v>
          </cell>
          <cell r="V194">
            <v>10.02824758</v>
          </cell>
          <cell r="W194">
            <v>11.93766712</v>
          </cell>
          <cell r="X194">
            <v>14.525667840000001</v>
          </cell>
          <cell r="Y194">
            <v>18.012229380000001</v>
          </cell>
          <cell r="Z194">
            <v>23.12493564</v>
          </cell>
          <cell r="AA194">
            <v>27.625374180000001</v>
          </cell>
          <cell r="AB194">
            <v>31.031951200000002</v>
          </cell>
          <cell r="AC194">
            <v>34.021827520000002</v>
          </cell>
          <cell r="AD194">
            <v>37.458587369999996</v>
          </cell>
          <cell r="AE194">
            <v>42.210697510000003</v>
          </cell>
          <cell r="AF194">
            <v>47.964256419999998</v>
          </cell>
          <cell r="AG194">
            <v>53.647773389999998</v>
          </cell>
          <cell r="AH194">
            <v>58.776103720000002</v>
          </cell>
          <cell r="AI194">
            <v>62.76334525</v>
          </cell>
          <cell r="AJ194">
            <v>66.165394840000005</v>
          </cell>
          <cell r="AK194">
            <v>68.959437820000005</v>
          </cell>
          <cell r="AL194">
            <v>71.075787329999997</v>
          </cell>
          <cell r="AM194">
            <v>72.736731090000006</v>
          </cell>
          <cell r="AN194">
            <v>74.608066980000004</v>
          </cell>
          <cell r="AO194">
            <v>76.353966560000003</v>
          </cell>
          <cell r="AP194">
            <v>78.532368430000005</v>
          </cell>
          <cell r="AQ194">
            <v>81.964156990000006</v>
          </cell>
          <cell r="AR194">
            <v>84.91515072</v>
          </cell>
          <cell r="AS194">
            <v>87.648561700000002</v>
          </cell>
          <cell r="AT194">
            <v>89.721767510000006</v>
          </cell>
          <cell r="AU194">
            <v>91.764879250000007</v>
          </cell>
          <cell r="AV194">
            <v>94.616624709999996</v>
          </cell>
          <cell r="AW194">
            <v>96.938483829999996</v>
          </cell>
          <cell r="AX194">
            <v>99.447742860000005</v>
          </cell>
          <cell r="AY194">
            <v>98.616827110000003</v>
          </cell>
          <cell r="AZ194">
            <v>100</v>
          </cell>
          <cell r="BA194">
            <v>103.65301100000001</v>
          </cell>
          <cell r="BB194">
            <v>106.5276599</v>
          </cell>
          <cell r="BC194">
            <v>106.8199896</v>
          </cell>
          <cell r="BD194">
            <v>106.5228662</v>
          </cell>
          <cell r="BE194">
            <v>107.0426324</v>
          </cell>
          <cell r="BF194">
            <v>107.69280620000001</v>
          </cell>
          <cell r="BG194">
            <v>109.1667051</v>
          </cell>
          <cell r="BH194">
            <v>110.2515118</v>
          </cell>
          <cell r="BI194">
            <v>110.62435859999999</v>
          </cell>
        </row>
        <row r="195">
          <cell r="A195" t="str">
            <v>Paraguay</v>
          </cell>
          <cell r="B195">
            <v>0.41092739299999997</v>
          </cell>
          <cell r="C195">
            <v>0.48689716300000002</v>
          </cell>
          <cell r="D195">
            <v>0.493803506</v>
          </cell>
          <cell r="E195">
            <v>0.50416302000000002</v>
          </cell>
          <cell r="F195">
            <v>0.51106936300000005</v>
          </cell>
          <cell r="G195">
            <v>0.53079305399999999</v>
          </cell>
          <cell r="H195">
            <v>0.54604376899999996</v>
          </cell>
          <cell r="I195">
            <v>0.55349872700000002</v>
          </cell>
          <cell r="J195">
            <v>0.55741790599999996</v>
          </cell>
          <cell r="K195">
            <v>0.56994223600000005</v>
          </cell>
          <cell r="L195">
            <v>0.56504326299999996</v>
          </cell>
          <cell r="M195">
            <v>0.59303130800000003</v>
          </cell>
          <cell r="N195">
            <v>0.64747380600000004</v>
          </cell>
          <cell r="O195">
            <v>0.73033034600000002</v>
          </cell>
          <cell r="P195">
            <v>0.91461692299999997</v>
          </cell>
          <cell r="Q195">
            <v>0.97583278299999998</v>
          </cell>
          <cell r="R195">
            <v>1.019497541</v>
          </cell>
          <cell r="S195">
            <v>1.1149210110000001</v>
          </cell>
          <cell r="T195">
            <v>1.2337743510000001</v>
          </cell>
          <cell r="U195">
            <v>1.5812180229999999</v>
          </cell>
          <cell r="V195">
            <v>1.9361592519999999</v>
          </cell>
          <cell r="W195">
            <v>2.187370058</v>
          </cell>
          <cell r="X195">
            <v>2.2993648360000001</v>
          </cell>
          <cell r="Y195">
            <v>2.608255888</v>
          </cell>
          <cell r="Z195">
            <v>3.1380308050000001</v>
          </cell>
          <cell r="AA195">
            <v>3.9291508529999999</v>
          </cell>
          <cell r="AB195">
            <v>5.1763653850000004</v>
          </cell>
          <cell r="AC195">
            <v>6.3053448599999999</v>
          </cell>
          <cell r="AD195">
            <v>7.7299906939999996</v>
          </cell>
          <cell r="AE195">
            <v>9.7724186310000007</v>
          </cell>
          <cell r="AF195">
            <v>13.41361753</v>
          </cell>
          <cell r="AG195">
            <v>16.66311361</v>
          </cell>
          <cell r="AH195">
            <v>19.19469776</v>
          </cell>
          <cell r="AI195">
            <v>22.689795289999999</v>
          </cell>
          <cell r="AJ195">
            <v>27.35622279</v>
          </cell>
          <cell r="AK195">
            <v>31.02890906</v>
          </cell>
          <cell r="AL195">
            <v>34.069643910000003</v>
          </cell>
          <cell r="AM195">
            <v>36.43733632</v>
          </cell>
          <cell r="AN195">
            <v>40.647039599999999</v>
          </cell>
          <cell r="AO195">
            <v>43.391635780000001</v>
          </cell>
          <cell r="AP195">
            <v>47.289141829999998</v>
          </cell>
          <cell r="AQ195">
            <v>50.726145170000002</v>
          </cell>
          <cell r="AR195">
            <v>56.057585830000001</v>
          </cell>
          <cell r="AS195">
            <v>64.038390550000003</v>
          </cell>
          <cell r="AT195">
            <v>66.806939830000005</v>
          </cell>
          <cell r="AU195">
            <v>71.354743450000001</v>
          </cell>
          <cell r="AV195">
            <v>78.197199119999993</v>
          </cell>
          <cell r="AW195">
            <v>84.555002200000004</v>
          </cell>
          <cell r="AX195">
            <v>93.141380580000003</v>
          </cell>
          <cell r="AY195">
            <v>95.555555560000002</v>
          </cell>
          <cell r="AZ195">
            <v>100</v>
          </cell>
          <cell r="BA195">
            <v>108.2539683</v>
          </cell>
          <cell r="BB195">
            <v>112.2332964</v>
          </cell>
          <cell r="BC195">
            <v>115.24547800000001</v>
          </cell>
          <cell r="BD195">
            <v>121.0409745</v>
          </cell>
          <cell r="BE195">
            <v>124.82834990000001</v>
          </cell>
          <cell r="BF195">
            <v>129.92986339999999</v>
          </cell>
          <cell r="BG195">
            <v>134.6105574</v>
          </cell>
          <cell r="BH195">
            <v>139.96214839999999</v>
          </cell>
          <cell r="BI195">
            <v>143.82104100000001</v>
          </cell>
        </row>
        <row r="196">
          <cell r="A196" t="str">
            <v>West Bank and Gaza</v>
          </cell>
          <cell r="AL196">
            <v>54.916496260000002</v>
          </cell>
          <cell r="AM196">
            <v>58.808431599999999</v>
          </cell>
          <cell r="AN196">
            <v>62.089733350000003</v>
          </cell>
          <cell r="AO196">
            <v>65.532231429999996</v>
          </cell>
          <cell r="AP196">
            <v>67.365953630000007</v>
          </cell>
          <cell r="AQ196">
            <v>68.189694239999994</v>
          </cell>
          <cell r="AR196">
            <v>72.082995650000001</v>
          </cell>
          <cell r="AS196">
            <v>75.256833169999993</v>
          </cell>
          <cell r="AT196">
            <v>77.517680130000002</v>
          </cell>
          <cell r="AU196">
            <v>80.701525590000003</v>
          </cell>
          <cell r="AV196">
            <v>83.802353609999997</v>
          </cell>
          <cell r="AW196">
            <v>85.360862679999997</v>
          </cell>
          <cell r="AX196">
            <v>93.803050189999993</v>
          </cell>
          <cell r="AY196">
            <v>96.386325080000006</v>
          </cell>
          <cell r="AZ196">
            <v>100</v>
          </cell>
          <cell r="BA196">
            <v>102.8772436</v>
          </cell>
          <cell r="BB196">
            <v>105.7362924</v>
          </cell>
          <cell r="BC196">
            <v>107.55960829999999</v>
          </cell>
          <cell r="BD196">
            <v>109.4236003</v>
          </cell>
          <cell r="BE196">
            <v>110.9901211</v>
          </cell>
          <cell r="BF196">
            <v>110.7469344</v>
          </cell>
          <cell r="BG196">
            <v>110.9823502</v>
          </cell>
          <cell r="BH196">
            <v>110.765815</v>
          </cell>
          <cell r="BI196">
            <v>112.51611800000001</v>
          </cell>
        </row>
        <row r="197">
          <cell r="A197" t="str">
            <v>Pacific island small states</v>
          </cell>
        </row>
        <row r="198">
          <cell r="A198" t="str">
            <v>Post-demographic dividend</v>
          </cell>
        </row>
        <row r="199">
          <cell r="A199" t="str">
            <v>French Polynesia</v>
          </cell>
        </row>
        <row r="200">
          <cell r="A200" t="str">
            <v>Qatar</v>
          </cell>
          <cell r="U200">
            <v>31.152535310000001</v>
          </cell>
          <cell r="V200">
            <v>33.270907710000003</v>
          </cell>
          <cell r="W200">
            <v>36.105788420000003</v>
          </cell>
          <cell r="X200">
            <v>38.16381836</v>
          </cell>
          <cell r="Y200">
            <v>39.210886219999999</v>
          </cell>
          <cell r="Z200">
            <v>39.644155679999997</v>
          </cell>
          <cell r="AA200">
            <v>40.40237724</v>
          </cell>
          <cell r="AB200">
            <v>40.708455860000001</v>
          </cell>
          <cell r="AC200">
            <v>41.801593769999997</v>
          </cell>
          <cell r="AD200">
            <v>43.725516489999997</v>
          </cell>
          <cell r="AE200">
            <v>45.168458540000003</v>
          </cell>
          <cell r="AF200">
            <v>46.523949549999998</v>
          </cell>
          <cell r="AG200">
            <v>48.579048829999998</v>
          </cell>
          <cell r="AH200">
            <v>50.065716389999999</v>
          </cell>
          <cell r="AI200">
            <v>49.628461219999998</v>
          </cell>
          <cell r="AJ200">
            <v>50.284343970000002</v>
          </cell>
          <cell r="AK200">
            <v>51.771011530000003</v>
          </cell>
          <cell r="AL200">
            <v>54.310138709999997</v>
          </cell>
          <cell r="AM200">
            <v>56.935756830000003</v>
          </cell>
          <cell r="AN200">
            <v>58.61615243</v>
          </cell>
          <cell r="AO200">
            <v>59.894982910000003</v>
          </cell>
          <cell r="AP200">
            <v>60.883450910000001</v>
          </cell>
          <cell r="AQ200">
            <v>61.779250040000001</v>
          </cell>
          <cell r="AR200">
            <v>61.92752024</v>
          </cell>
          <cell r="AS200">
            <v>63.329909209999997</v>
          </cell>
          <cell r="AT200">
            <v>67.63592294</v>
          </cell>
          <cell r="AU200">
            <v>73.597620570000004</v>
          </cell>
          <cell r="AV200">
            <v>82.308494820000007</v>
          </cell>
          <cell r="AW200">
            <v>93.632631349999997</v>
          </cell>
          <cell r="AX200">
            <v>107.7244783</v>
          </cell>
          <cell r="AY200">
            <v>102.4855374</v>
          </cell>
          <cell r="AZ200">
            <v>100</v>
          </cell>
          <cell r="BA200">
            <v>101.13836619999999</v>
          </cell>
          <cell r="BB200">
            <v>103.4800719</v>
          </cell>
          <cell r="BC200">
            <v>106.8141766</v>
          </cell>
          <cell r="BD200">
            <v>110.3921534</v>
          </cell>
          <cell r="BE200">
            <v>112.39475229999999</v>
          </cell>
          <cell r="BF200">
            <v>115.4031009</v>
          </cell>
          <cell r="BG200">
            <v>115.8588034</v>
          </cell>
          <cell r="BH200">
            <v>116.1551881</v>
          </cell>
          <cell r="BI200">
            <v>115.38084979999999</v>
          </cell>
        </row>
        <row r="201">
          <cell r="A201" t="str">
            <v>Romania</v>
          </cell>
          <cell r="AF201">
            <v>2.3388926000000001E-2</v>
          </cell>
          <cell r="AG201">
            <v>7.7329049999999996E-2</v>
          </cell>
          <cell r="AH201">
            <v>0.240652325</v>
          </cell>
          <cell r="AI201">
            <v>0.85471731200000001</v>
          </cell>
          <cell r="AJ201">
            <v>2.023623519</v>
          </cell>
          <cell r="AK201">
            <v>2.676090023</v>
          </cell>
          <cell r="AL201">
            <v>3.715197082</v>
          </cell>
          <cell r="AM201">
            <v>9.4649653919999999</v>
          </cell>
          <cell r="AN201">
            <v>15.058436499999999</v>
          </cell>
          <cell r="AO201">
            <v>21.955769790000002</v>
          </cell>
          <cell r="AP201">
            <v>31.982222050000001</v>
          </cell>
          <cell r="AQ201">
            <v>43.0087367</v>
          </cell>
          <cell r="AR201">
            <v>52.702857029999997</v>
          </cell>
          <cell r="AS201">
            <v>60.752422099999997</v>
          </cell>
          <cell r="AT201">
            <v>67.966385590000002</v>
          </cell>
          <cell r="AU201">
            <v>74.093496009999996</v>
          </cell>
          <cell r="AV201">
            <v>78.952928409999998</v>
          </cell>
          <cell r="AW201">
            <v>82.772141540000007</v>
          </cell>
          <cell r="AX201">
            <v>89.270418939999999</v>
          </cell>
          <cell r="AY201">
            <v>94.25833222</v>
          </cell>
          <cell r="AZ201">
            <v>100</v>
          </cell>
          <cell r="BA201">
            <v>105.7892533</v>
          </cell>
          <cell r="BB201">
            <v>109.3172431</v>
          </cell>
          <cell r="BC201">
            <v>113.6732208</v>
          </cell>
          <cell r="BD201">
            <v>114.887603</v>
          </cell>
          <cell r="BE201">
            <v>114.2049909</v>
          </cell>
          <cell r="BF201">
            <v>112.44075599999999</v>
          </cell>
          <cell r="BG201">
            <v>113.9463616</v>
          </cell>
          <cell r="BH201">
            <v>119.2169328</v>
          </cell>
          <cell r="BI201">
            <v>123.7803833</v>
          </cell>
        </row>
        <row r="202">
          <cell r="A202" t="str">
            <v>Russian Federation</v>
          </cell>
          <cell r="AH202">
            <v>5.3595784E-2</v>
          </cell>
          <cell r="AI202">
            <v>0.52215463299999998</v>
          </cell>
          <cell r="AJ202">
            <v>2.1289426310000001</v>
          </cell>
          <cell r="AK202">
            <v>6.3317791440000004</v>
          </cell>
          <cell r="AL202">
            <v>9.3553310940000003</v>
          </cell>
          <cell r="AM202">
            <v>10.73630232</v>
          </cell>
          <cell r="AN202">
            <v>13.708720599999999</v>
          </cell>
          <cell r="AO202">
            <v>25.463467909999999</v>
          </cell>
          <cell r="AP202">
            <v>30.759553650000001</v>
          </cell>
          <cell r="AQ202">
            <v>37.365785209999999</v>
          </cell>
          <cell r="AR202">
            <v>43.265368449999997</v>
          </cell>
          <cell r="AS202">
            <v>49.17684251</v>
          </cell>
          <cell r="AT202">
            <v>54.531519920000001</v>
          </cell>
          <cell r="AU202">
            <v>61.449008980000002</v>
          </cell>
          <cell r="AV202">
            <v>67.390301379999997</v>
          </cell>
          <cell r="AW202">
            <v>73.460347110000001</v>
          </cell>
          <cell r="AX202">
            <v>83.826166099999995</v>
          </cell>
          <cell r="AY202">
            <v>93.589675940000006</v>
          </cell>
          <cell r="AZ202">
            <v>100</v>
          </cell>
          <cell r="BA202">
            <v>108.44046489999999</v>
          </cell>
          <cell r="BB202">
            <v>113.9435398</v>
          </cell>
          <cell r="BC202">
            <v>121.6389563</v>
          </cell>
          <cell r="BD202">
            <v>131.15527280000001</v>
          </cell>
          <cell r="BE202">
            <v>151.52946410000001</v>
          </cell>
          <cell r="BF202">
            <v>162.20084729999999</v>
          </cell>
          <cell r="BG202">
            <v>168.17523890000001</v>
          </cell>
          <cell r="BH202">
            <v>173.01582210000001</v>
          </cell>
          <cell r="BI202">
            <v>180.7502637</v>
          </cell>
        </row>
        <row r="203">
          <cell r="A203" t="str">
            <v>Rwanda</v>
          </cell>
          <cell r="H203">
            <v>2.3009851509999999</v>
          </cell>
          <cell r="I203">
            <v>2.3344167919999999</v>
          </cell>
          <cell r="J203">
            <v>2.40822958</v>
          </cell>
          <cell r="K203">
            <v>2.419908038</v>
          </cell>
          <cell r="L203">
            <v>2.4323678009999998</v>
          </cell>
          <cell r="M203">
            <v>2.444251865</v>
          </cell>
          <cell r="N203">
            <v>2.5198328700000001</v>
          </cell>
          <cell r="O203">
            <v>2.75603379</v>
          </cell>
          <cell r="P203">
            <v>3.6128378259999998</v>
          </cell>
          <cell r="Q203">
            <v>4.7048558700000003</v>
          </cell>
          <cell r="R203">
            <v>5.041999326</v>
          </cell>
          <cell r="S203">
            <v>5.7304917199999998</v>
          </cell>
          <cell r="T203">
            <v>6.4909585610000002</v>
          </cell>
          <cell r="U203">
            <v>7.5083078800000003</v>
          </cell>
          <cell r="V203">
            <v>8.0526146250000004</v>
          </cell>
          <cell r="W203">
            <v>8.572061776</v>
          </cell>
          <cell r="X203">
            <v>9.649153042</v>
          </cell>
          <cell r="Y203">
            <v>10.28532191</v>
          </cell>
          <cell r="Z203">
            <v>10.83759951</v>
          </cell>
          <cell r="AA203">
            <v>11.028268649999999</v>
          </cell>
          <cell r="AB203">
            <v>10.905075549999999</v>
          </cell>
          <cell r="AC203">
            <v>11.355783949999999</v>
          </cell>
          <cell r="AD203">
            <v>11.69403228</v>
          </cell>
          <cell r="AE203">
            <v>11.812174540000001</v>
          </cell>
          <cell r="AF203">
            <v>12.30660426</v>
          </cell>
          <cell r="AG203">
            <v>14.72327254</v>
          </cell>
          <cell r="AH203">
            <v>16.130878039999999</v>
          </cell>
          <cell r="AI203">
            <v>18.123749419999999</v>
          </cell>
          <cell r="AK203">
            <v>36.054462119999997</v>
          </cell>
          <cell r="AL203">
            <v>38.726592340000003</v>
          </cell>
          <cell r="AM203">
            <v>43.379756030000003</v>
          </cell>
          <cell r="AN203">
            <v>46.073667989999997</v>
          </cell>
          <cell r="AO203">
            <v>44.96516682</v>
          </cell>
          <cell r="AP203">
            <v>46.718596900000001</v>
          </cell>
          <cell r="AQ203">
            <v>48.280331889999999</v>
          </cell>
          <cell r="AR203">
            <v>49.24235874</v>
          </cell>
          <cell r="AS203">
            <v>52.910766809999998</v>
          </cell>
          <cell r="AT203">
            <v>59.392711560000002</v>
          </cell>
          <cell r="AU203">
            <v>64.746423550000003</v>
          </cell>
          <cell r="AV203">
            <v>70.49773605</v>
          </cell>
          <cell r="AW203">
            <v>76.899439520000001</v>
          </cell>
          <cell r="AX203">
            <v>88.771339459999993</v>
          </cell>
          <cell r="AY203">
            <v>100.25936919999999</v>
          </cell>
          <cell r="AZ203">
            <v>100</v>
          </cell>
          <cell r="BA203">
            <v>103.096631</v>
          </cell>
          <cell r="BB203">
            <v>113.6877143</v>
          </cell>
          <cell r="BC203">
            <v>120.4357474</v>
          </cell>
          <cell r="BD203">
            <v>123.2398628</v>
          </cell>
          <cell r="BE203">
            <v>126.3566673</v>
          </cell>
          <cell r="BF203">
            <v>135.43473879999999</v>
          </cell>
          <cell r="BG203">
            <v>146.64111360000001</v>
          </cell>
          <cell r="BH203">
            <v>146.18720999999999</v>
          </cell>
          <cell r="BI203">
            <v>151.0893686</v>
          </cell>
        </row>
        <row r="204">
          <cell r="A204" t="str">
            <v>South Asia</v>
          </cell>
        </row>
        <row r="205">
          <cell r="A205" t="str">
            <v>Saudi Arabia</v>
          </cell>
          <cell r="E205">
            <v>19.943711780000001</v>
          </cell>
          <cell r="F205">
            <v>20.502135710000001</v>
          </cell>
          <cell r="G205">
            <v>20.581910560000001</v>
          </cell>
          <cell r="H205">
            <v>20.901009949999999</v>
          </cell>
          <cell r="I205">
            <v>21.33977161</v>
          </cell>
          <cell r="J205">
            <v>21.678814710000001</v>
          </cell>
          <cell r="K205">
            <v>22.43667576</v>
          </cell>
          <cell r="L205">
            <v>22.476563179999999</v>
          </cell>
          <cell r="M205">
            <v>23.482389380000001</v>
          </cell>
          <cell r="N205">
            <v>24.49945387</v>
          </cell>
          <cell r="O205">
            <v>28.54523524</v>
          </cell>
          <cell r="P205">
            <v>34.664479559999997</v>
          </cell>
          <cell r="Q205">
            <v>46.650106880000003</v>
          </cell>
          <cell r="R205">
            <v>61.372255760000002</v>
          </cell>
          <cell r="S205">
            <v>68.368086050000002</v>
          </cell>
          <cell r="T205">
            <v>67.28540778</v>
          </cell>
          <cell r="U205">
            <v>68.013144479999994</v>
          </cell>
          <cell r="V205">
            <v>70.848793760000007</v>
          </cell>
          <cell r="W205">
            <v>72.831838880000006</v>
          </cell>
          <cell r="X205">
            <v>73.575480799999994</v>
          </cell>
          <cell r="Y205">
            <v>73.716322070000004</v>
          </cell>
          <cell r="Z205">
            <v>72.567057289999994</v>
          </cell>
          <cell r="AA205">
            <v>70.347398830000003</v>
          </cell>
          <cell r="AB205">
            <v>68.093938469999998</v>
          </cell>
          <cell r="AC205">
            <v>67.040445750000003</v>
          </cell>
          <cell r="AD205">
            <v>67.648880050000002</v>
          </cell>
          <cell r="AE205">
            <v>68.347452759999996</v>
          </cell>
          <cell r="AF205">
            <v>69.767132790000005</v>
          </cell>
          <cell r="AG205">
            <v>73.158590630000006</v>
          </cell>
          <cell r="AH205">
            <v>73.102254119999998</v>
          </cell>
          <cell r="AI205">
            <v>73.874064300000001</v>
          </cell>
          <cell r="AJ205">
            <v>74.290954459999995</v>
          </cell>
          <cell r="AK205">
            <v>77.907758340000001</v>
          </cell>
          <cell r="AL205">
            <v>78.8598456</v>
          </cell>
          <cell r="AM205">
            <v>78.904917710000007</v>
          </cell>
          <cell r="AN205">
            <v>78.611967629999995</v>
          </cell>
          <cell r="AO205">
            <v>77.563469900000001</v>
          </cell>
          <cell r="AP205">
            <v>76.690884909999994</v>
          </cell>
          <cell r="AQ205">
            <v>75.831222440000005</v>
          </cell>
          <cell r="AR205">
            <v>76.018666999999994</v>
          </cell>
          <cell r="AS205">
            <v>76.48404902</v>
          </cell>
          <cell r="AT205">
            <v>76.878329469999997</v>
          </cell>
          <cell r="AU205">
            <v>77.24675379</v>
          </cell>
          <cell r="AV205">
            <v>78.953153180000001</v>
          </cell>
          <cell r="AW205">
            <v>82.243781100000007</v>
          </cell>
          <cell r="AX205">
            <v>90.361446180000002</v>
          </cell>
          <cell r="AY205">
            <v>94.931226159999994</v>
          </cell>
          <cell r="AZ205">
            <v>100</v>
          </cell>
          <cell r="BA205">
            <v>105.8262161</v>
          </cell>
          <cell r="BB205">
            <v>108.85948</v>
          </cell>
          <cell r="BC205">
            <v>112.70496799999999</v>
          </cell>
          <cell r="BD205">
            <v>115.2253783</v>
          </cell>
          <cell r="BE205">
            <v>116.61508069999999</v>
          </cell>
          <cell r="BF205">
            <v>119.0276606</v>
          </cell>
          <cell r="BG205">
            <v>118.0299772</v>
          </cell>
          <cell r="BH205">
            <v>120.93132110000001</v>
          </cell>
          <cell r="BI205">
            <v>118.39982550000001</v>
          </cell>
        </row>
        <row r="206">
          <cell r="A206" t="str">
            <v>Sudan</v>
          </cell>
          <cell r="B206">
            <v>1.2755570000000001E-3</v>
          </cell>
          <cell r="C206">
            <v>1.3873030000000001E-3</v>
          </cell>
          <cell r="D206">
            <v>1.410372E-3</v>
          </cell>
          <cell r="E206">
            <v>1.4764929999999999E-3</v>
          </cell>
          <cell r="F206">
            <v>1.5348269999999999E-3</v>
          </cell>
          <cell r="G206">
            <v>1.4972849999999999E-3</v>
          </cell>
          <cell r="H206">
            <v>1.5229250000000001E-3</v>
          </cell>
          <cell r="I206">
            <v>1.690654E-3</v>
          </cell>
          <cell r="J206">
            <v>1.5210149999999999E-3</v>
          </cell>
          <cell r="K206">
            <v>1.7127679999999999E-3</v>
          </cell>
          <cell r="L206">
            <v>1.781754E-3</v>
          </cell>
          <cell r="M206">
            <v>1.804983E-3</v>
          </cell>
          <cell r="N206">
            <v>2.0496440000000002E-3</v>
          </cell>
          <cell r="O206">
            <v>2.363015E-3</v>
          </cell>
          <cell r="P206">
            <v>2.9811350000000002E-3</v>
          </cell>
          <cell r="Q206">
            <v>3.6955059999999999E-3</v>
          </cell>
          <cell r="R206">
            <v>3.757402E-3</v>
          </cell>
          <cell r="S206">
            <v>4.3990280000000001E-3</v>
          </cell>
          <cell r="T206">
            <v>5.2449790000000003E-3</v>
          </cell>
          <cell r="U206">
            <v>6.8781839999999999E-3</v>
          </cell>
          <cell r="V206">
            <v>8.6219669999999995E-3</v>
          </cell>
          <cell r="W206">
            <v>1.0740878000000001E-2</v>
          </cell>
          <cell r="X206">
            <v>1.3502666E-2</v>
          </cell>
          <cell r="Y206">
            <v>1.7632832000000001E-2</v>
          </cell>
          <cell r="Z206">
            <v>2.3653799E-2</v>
          </cell>
          <cell r="AA206">
            <v>3.4394398E-2</v>
          </cell>
          <cell r="AB206">
            <v>4.2805029000000001E-2</v>
          </cell>
          <cell r="AC206">
            <v>5.1604560000000001E-2</v>
          </cell>
          <cell r="AD206">
            <v>8.4993000999999999E-2</v>
          </cell>
          <cell r="AE206">
            <v>0.14170060500000001</v>
          </cell>
          <cell r="AF206">
            <v>0.234030024</v>
          </cell>
          <cell r="AG206">
            <v>0.52323994299999999</v>
          </cell>
          <cell r="AH206">
            <v>1.1386981469999999</v>
          </cell>
          <cell r="AI206">
            <v>2.2931151550000002</v>
          </cell>
          <cell r="AJ206">
            <v>4.9393274900000002</v>
          </cell>
          <cell r="AK206">
            <v>8.3166021909999994</v>
          </cell>
          <cell r="AL206">
            <v>19.363027370000001</v>
          </cell>
          <cell r="AM206">
            <v>28.395942139999999</v>
          </cell>
          <cell r="AN206">
            <v>33.25308407</v>
          </cell>
          <cell r="AO206">
            <v>38.571830349999999</v>
          </cell>
          <cell r="AP206">
            <v>41.670326869999997</v>
          </cell>
          <cell r="AQ206">
            <v>43.700282950000002</v>
          </cell>
          <cell r="AR206">
            <v>47.342184580000001</v>
          </cell>
          <cell r="AS206">
            <v>50.992594070000003</v>
          </cell>
          <cell r="AT206">
            <v>55.285153889999997</v>
          </cell>
          <cell r="AU206">
            <v>59.993643579999997</v>
          </cell>
          <cell r="AV206">
            <v>64.311228170000007</v>
          </cell>
          <cell r="AW206">
            <v>69.440706840000004</v>
          </cell>
          <cell r="AX206">
            <v>79.375250230000006</v>
          </cell>
          <cell r="AY206">
            <v>88.303812050000005</v>
          </cell>
          <cell r="AZ206">
            <v>100</v>
          </cell>
          <cell r="BA206">
            <v>118.0966171</v>
          </cell>
          <cell r="BB206">
            <v>160.09066100000001</v>
          </cell>
          <cell r="BC206">
            <v>218.55952439999999</v>
          </cell>
          <cell r="BD206">
            <v>299.22250730000002</v>
          </cell>
          <cell r="BE206">
            <v>349.81940470000001</v>
          </cell>
          <cell r="BF206">
            <v>411.91364179999999</v>
          </cell>
          <cell r="BG206">
            <v>545.17440299999998</v>
          </cell>
          <cell r="BH206">
            <v>890.22895210000001</v>
          </cell>
          <cell r="BI206">
            <v>1344.1927619999999</v>
          </cell>
        </row>
        <row r="207">
          <cell r="A207" t="str">
            <v>Senegal</v>
          </cell>
          <cell r="I207">
            <v>10.95361825</v>
          </cell>
          <cell r="J207">
            <v>10.960007859999999</v>
          </cell>
          <cell r="K207">
            <v>11.400891</v>
          </cell>
          <cell r="L207">
            <v>11.72128433</v>
          </cell>
          <cell r="M207">
            <v>12.175859490000001</v>
          </cell>
          <cell r="N207">
            <v>12.92526954</v>
          </cell>
          <cell r="O207">
            <v>14.383926369999999</v>
          </cell>
          <cell r="P207">
            <v>16.771815149999998</v>
          </cell>
          <cell r="Q207">
            <v>22.080668790000001</v>
          </cell>
          <cell r="R207">
            <v>22.31982279</v>
          </cell>
          <cell r="S207">
            <v>24.851021410000001</v>
          </cell>
          <cell r="T207">
            <v>25.70083962</v>
          </cell>
          <cell r="U207">
            <v>28.181834160000001</v>
          </cell>
          <cell r="V207">
            <v>30.64183426</v>
          </cell>
          <cell r="W207">
            <v>32.45374528</v>
          </cell>
          <cell r="X207">
            <v>38.093033069999997</v>
          </cell>
          <cell r="Y207">
            <v>42.518294849999997</v>
          </cell>
          <cell r="Z207">
            <v>47.528662390000001</v>
          </cell>
          <cell r="AA207">
            <v>53.70741589</v>
          </cell>
          <cell r="AB207">
            <v>57.029100620000001</v>
          </cell>
          <cell r="AC207">
            <v>54.667683089999997</v>
          </cell>
          <cell r="AD207">
            <v>53.669078229999997</v>
          </cell>
          <cell r="AE207">
            <v>53.909145029999998</v>
          </cell>
          <cell r="AF207">
            <v>54.084402920000002</v>
          </cell>
          <cell r="AG207">
            <v>53.136002140000002</v>
          </cell>
          <cell r="AH207">
            <v>53.077582839999998</v>
          </cell>
          <cell r="AI207">
            <v>52.766317520000001</v>
          </cell>
          <cell r="AJ207">
            <v>69.80649631</v>
          </cell>
          <cell r="AK207">
            <v>75.296084660000005</v>
          </cell>
          <cell r="AL207">
            <v>77.36996972</v>
          </cell>
          <cell r="AM207">
            <v>78.726392779999998</v>
          </cell>
          <cell r="AN207">
            <v>79.6370845</v>
          </cell>
          <cell r="AO207">
            <v>80.295882759999998</v>
          </cell>
          <cell r="AP207">
            <v>80.88363416</v>
          </cell>
          <cell r="AQ207">
            <v>83.289518529999995</v>
          </cell>
          <cell r="AR207">
            <v>85.236246010000002</v>
          </cell>
          <cell r="AS207">
            <v>85.191925699999999</v>
          </cell>
          <cell r="AT207">
            <v>85.630478210000007</v>
          </cell>
          <cell r="AU207">
            <v>87.095901069999996</v>
          </cell>
          <cell r="AV207">
            <v>88.93561545</v>
          </cell>
          <cell r="AW207">
            <v>94.141287640000002</v>
          </cell>
          <cell r="AX207">
            <v>101.0580386</v>
          </cell>
          <cell r="AY207">
            <v>98.786232139999996</v>
          </cell>
          <cell r="AZ207">
            <v>100</v>
          </cell>
          <cell r="BA207">
            <v>103.40322829999999</v>
          </cell>
          <cell r="BB207">
            <v>104.8697226</v>
          </cell>
          <cell r="BC207">
            <v>105.614555</v>
          </cell>
          <cell r="BD207">
            <v>104.463087</v>
          </cell>
          <cell r="BE207">
            <v>104.6043336</v>
          </cell>
          <cell r="BF207">
            <v>105.48016990000001</v>
          </cell>
          <cell r="BG207">
            <v>106.87056010000001</v>
          </cell>
          <cell r="BH207">
            <v>107.363218</v>
          </cell>
          <cell r="BI207">
            <v>109.25127019999999</v>
          </cell>
        </row>
        <row r="208">
          <cell r="A208" t="str">
            <v>Singapore</v>
          </cell>
          <cell r="B208">
            <v>27.519174929999998</v>
          </cell>
          <cell r="C208">
            <v>27.629251629999999</v>
          </cell>
          <cell r="D208">
            <v>27.745178559999999</v>
          </cell>
          <cell r="E208">
            <v>28.357015140000001</v>
          </cell>
          <cell r="F208">
            <v>28.846484400000001</v>
          </cell>
          <cell r="G208">
            <v>28.89800748</v>
          </cell>
          <cell r="H208">
            <v>29.47764213</v>
          </cell>
          <cell r="I208">
            <v>30.46302103</v>
          </cell>
          <cell r="J208">
            <v>30.662672969999999</v>
          </cell>
          <cell r="K208">
            <v>30.578947960000001</v>
          </cell>
          <cell r="L208">
            <v>30.720636429999999</v>
          </cell>
          <cell r="M208">
            <v>31.261628770000002</v>
          </cell>
          <cell r="N208">
            <v>31.91210766</v>
          </cell>
          <cell r="O208">
            <v>38.178602259999998</v>
          </cell>
          <cell r="P208">
            <v>46.718552760000001</v>
          </cell>
          <cell r="Q208">
            <v>47.903583599999997</v>
          </cell>
          <cell r="R208">
            <v>47.021250860000002</v>
          </cell>
          <cell r="S208">
            <v>48.508979789999998</v>
          </cell>
          <cell r="T208">
            <v>50.872601090000003</v>
          </cell>
          <cell r="U208">
            <v>52.946405050000003</v>
          </cell>
          <cell r="V208">
            <v>57.461114940000002</v>
          </cell>
          <cell r="W208">
            <v>62.162595979999999</v>
          </cell>
          <cell r="X208">
            <v>64.597061510000003</v>
          </cell>
          <cell r="Y208">
            <v>65.369907710000007</v>
          </cell>
          <cell r="Z208">
            <v>67.07016935</v>
          </cell>
          <cell r="AA208">
            <v>67.392188599999997</v>
          </cell>
          <cell r="AB208">
            <v>66.458332780000006</v>
          </cell>
          <cell r="AC208">
            <v>66.806113569999994</v>
          </cell>
          <cell r="AD208">
            <v>67.823694399999994</v>
          </cell>
          <cell r="AE208">
            <v>69.414469490000002</v>
          </cell>
          <cell r="AF208">
            <v>71.81673309</v>
          </cell>
          <cell r="AG208">
            <v>74.276960160000002</v>
          </cell>
          <cell r="AH208">
            <v>75.957900649999999</v>
          </cell>
          <cell r="AI208">
            <v>77.696804599999993</v>
          </cell>
          <cell r="AJ208">
            <v>80.105508580000006</v>
          </cell>
          <cell r="AK208">
            <v>81.483750970000003</v>
          </cell>
          <cell r="AL208">
            <v>82.610818350000002</v>
          </cell>
          <cell r="AM208">
            <v>84.265997290000001</v>
          </cell>
          <cell r="AN208">
            <v>84.040583819999995</v>
          </cell>
          <cell r="AO208">
            <v>84.054626859999999</v>
          </cell>
          <cell r="AP208">
            <v>85.199134770000001</v>
          </cell>
          <cell r="AQ208">
            <v>86.048738799999995</v>
          </cell>
          <cell r="AR208">
            <v>85.711705789999996</v>
          </cell>
          <cell r="AS208">
            <v>86.147040090000004</v>
          </cell>
          <cell r="AT208">
            <v>87.579430360000003</v>
          </cell>
          <cell r="AU208">
            <v>87.951736010000005</v>
          </cell>
          <cell r="AV208">
            <v>88.798624840000002</v>
          </cell>
          <cell r="AW208">
            <v>90.667729370000004</v>
          </cell>
          <cell r="AX208">
            <v>96.676988609999995</v>
          </cell>
          <cell r="AY208">
            <v>97.253879789999999</v>
          </cell>
          <cell r="AZ208">
            <v>100</v>
          </cell>
          <cell r="BA208">
            <v>105.24779340000001</v>
          </cell>
          <cell r="BB208">
            <v>110.06351429999999</v>
          </cell>
          <cell r="BC208">
            <v>112.6594769</v>
          </cell>
          <cell r="BD208">
            <v>113.8144033</v>
          </cell>
          <cell r="BE208">
            <v>113.21958859999999</v>
          </cell>
          <cell r="BF208">
            <v>112.6169561</v>
          </cell>
          <cell r="BG208">
            <v>113.26592290000001</v>
          </cell>
          <cell r="BH208">
            <v>113.76273</v>
          </cell>
          <cell r="BI208">
            <v>114.4057859</v>
          </cell>
        </row>
        <row r="209">
          <cell r="A209" t="str">
            <v>Solomon Islands</v>
          </cell>
          <cell r="M209">
            <v>2.4596371690000001</v>
          </cell>
          <cell r="N209">
            <v>2.628799849</v>
          </cell>
          <cell r="O209">
            <v>2.713675898</v>
          </cell>
          <cell r="P209">
            <v>3.2252898600000002</v>
          </cell>
          <cell r="Q209">
            <v>3.5500586310000002</v>
          </cell>
          <cell r="R209">
            <v>3.701124955</v>
          </cell>
          <cell r="S209">
            <v>4.0200427520000002</v>
          </cell>
          <cell r="T209">
            <v>4.2718199600000002</v>
          </cell>
          <cell r="U209">
            <v>4.6159154769999997</v>
          </cell>
          <cell r="V209">
            <v>5.2201807760000003</v>
          </cell>
          <cell r="W209">
            <v>6.076223283</v>
          </cell>
          <cell r="X209">
            <v>6.8651252009999997</v>
          </cell>
          <cell r="Y209">
            <v>7.2931464540000004</v>
          </cell>
          <cell r="Z209">
            <v>8.0988335189999994</v>
          </cell>
          <cell r="AA209">
            <v>8.8737478149999998</v>
          </cell>
          <cell r="AB209">
            <v>10.07808213</v>
          </cell>
          <cell r="AC209">
            <v>11.18590184</v>
          </cell>
          <cell r="AD209">
            <v>13.05814513</v>
          </cell>
          <cell r="AE209">
            <v>15.008019729999999</v>
          </cell>
          <cell r="AF209">
            <v>16.31935936</v>
          </cell>
          <cell r="AG209">
            <v>18.775444279999999</v>
          </cell>
          <cell r="AH209">
            <v>20.79402241</v>
          </cell>
          <cell r="AI209">
            <v>22.7005561</v>
          </cell>
          <cell r="AJ209">
            <v>25.709749219999999</v>
          </cell>
          <cell r="AK209">
            <v>28.185397460000001</v>
          </cell>
          <cell r="AL209">
            <v>31.504046599999999</v>
          </cell>
          <cell r="AM209">
            <v>34.050834160000001</v>
          </cell>
          <cell r="AN209">
            <v>38.272968640000002</v>
          </cell>
          <cell r="AO209">
            <v>41.342601719999998</v>
          </cell>
          <cell r="AP209">
            <v>44.604351860000001</v>
          </cell>
          <cell r="AQ209">
            <v>47.693576710000002</v>
          </cell>
          <cell r="AR209">
            <v>52.906310169999998</v>
          </cell>
          <cell r="AS209">
            <v>57.281378170000004</v>
          </cell>
          <cell r="AT209">
            <v>61.28296477</v>
          </cell>
          <cell r="AU209">
            <v>65.775412639999999</v>
          </cell>
          <cell r="AV209">
            <v>73.15540541</v>
          </cell>
          <cell r="AW209">
            <v>78.763513509999996</v>
          </cell>
          <cell r="AX209">
            <v>92.40540541</v>
          </cell>
          <cell r="AY209">
            <v>98.959459460000005</v>
          </cell>
          <cell r="AZ209">
            <v>100</v>
          </cell>
          <cell r="BA209">
            <v>107.3427071</v>
          </cell>
          <cell r="BB209">
            <v>113.6888144</v>
          </cell>
          <cell r="BC209">
            <v>119.818192</v>
          </cell>
          <cell r="BD209">
            <v>126.0078829</v>
          </cell>
          <cell r="BE209">
            <v>125.2840063</v>
          </cell>
          <cell r="BF209">
            <v>125.9260688</v>
          </cell>
          <cell r="BG209">
            <v>126.5414528</v>
          </cell>
          <cell r="BH209">
            <v>130.9216534</v>
          </cell>
          <cell r="BI209">
            <v>133.0620332</v>
          </cell>
        </row>
        <row r="210">
          <cell r="A210" t="str">
            <v>Sierra Leone</v>
          </cell>
          <cell r="AV210">
            <v>71.852702789999995</v>
          </cell>
          <cell r="AW210">
            <v>80.223524310000002</v>
          </cell>
          <cell r="AX210">
            <v>86.805555560000002</v>
          </cell>
          <cell r="AY210">
            <v>93.289207180000005</v>
          </cell>
          <cell r="AZ210">
            <v>100</v>
          </cell>
          <cell r="BA210">
            <v>106.78819439999999</v>
          </cell>
          <cell r="BB210">
            <v>113.8237847</v>
          </cell>
          <cell r="BC210">
            <v>120.10489</v>
          </cell>
          <cell r="BD210">
            <v>125.6843171</v>
          </cell>
          <cell r="BE210">
            <v>134.0972222</v>
          </cell>
          <cell r="BF210">
            <v>148.69140630000001</v>
          </cell>
          <cell r="BG210">
            <v>175.7826968</v>
          </cell>
          <cell r="BH210">
            <v>203.96556709999999</v>
          </cell>
          <cell r="BI210">
            <v>234.15870949999999</v>
          </cell>
        </row>
        <row r="211">
          <cell r="A211" t="str">
            <v>El Salvador</v>
          </cell>
          <cell r="B211">
            <v>1.9277699340000001</v>
          </cell>
          <cell r="C211">
            <v>1.8760580769999999</v>
          </cell>
          <cell r="D211">
            <v>1.877861979</v>
          </cell>
          <cell r="E211">
            <v>1.9073257109999999</v>
          </cell>
          <cell r="F211">
            <v>1.940848224</v>
          </cell>
          <cell r="G211">
            <v>1.9497174079999999</v>
          </cell>
          <cell r="H211">
            <v>1.9265673329999999</v>
          </cell>
          <cell r="I211">
            <v>1.954828464</v>
          </cell>
          <cell r="J211">
            <v>2.0044357690000001</v>
          </cell>
          <cell r="K211">
            <v>2.0005273149999998</v>
          </cell>
          <cell r="L211">
            <v>2.056899252</v>
          </cell>
          <cell r="M211">
            <v>2.0660690869999998</v>
          </cell>
          <cell r="N211">
            <v>2.0977876969999998</v>
          </cell>
          <cell r="O211">
            <v>2.2318777459999999</v>
          </cell>
          <cell r="P211">
            <v>2.609043588</v>
          </cell>
          <cell r="Q211">
            <v>3.1070708649999998</v>
          </cell>
          <cell r="R211">
            <v>3.3256436570000001</v>
          </cell>
          <cell r="S211">
            <v>3.718743967</v>
          </cell>
          <cell r="T211">
            <v>4.2124118130000001</v>
          </cell>
          <cell r="U211">
            <v>4.8045094600000002</v>
          </cell>
          <cell r="V211">
            <v>5.6389070920000002</v>
          </cell>
          <cell r="W211">
            <v>6.4733047250000002</v>
          </cell>
          <cell r="X211">
            <v>7.2325513130000001</v>
          </cell>
          <cell r="Y211">
            <v>8.1955161749999998</v>
          </cell>
          <cell r="Z211">
            <v>9.1385881130000008</v>
          </cell>
          <cell r="AA211">
            <v>11.17908634</v>
          </cell>
          <cell r="AB211">
            <v>14.74912937</v>
          </cell>
          <cell r="AC211">
            <v>18.416426690000002</v>
          </cell>
          <cell r="AD211">
            <v>22.055726570000001</v>
          </cell>
          <cell r="AE211">
            <v>25.945051020000001</v>
          </cell>
          <cell r="AF211">
            <v>32.17164665</v>
          </cell>
          <cell r="AG211">
            <v>36.805224320000001</v>
          </cell>
          <cell r="AH211">
            <v>40.932739349999999</v>
          </cell>
          <cell r="AI211">
            <v>48.508033849999997</v>
          </cell>
          <cell r="AJ211">
            <v>53.643000520000001</v>
          </cell>
          <cell r="AK211">
            <v>59.023209180000002</v>
          </cell>
          <cell r="AL211">
            <v>64.800944150000007</v>
          </cell>
          <cell r="AM211">
            <v>67.710594850000007</v>
          </cell>
          <cell r="AN211">
            <v>69.435224180000006</v>
          </cell>
          <cell r="AO211">
            <v>69.792695550000005</v>
          </cell>
          <cell r="AP211">
            <v>71.377888369999994</v>
          </cell>
          <cell r="AQ211">
            <v>74.055144889999994</v>
          </cell>
          <cell r="AR211">
            <v>75.436662159999997</v>
          </cell>
          <cell r="AS211">
            <v>77.036214290000004</v>
          </cell>
          <cell r="AT211">
            <v>80.465823349999994</v>
          </cell>
          <cell r="AU211">
            <v>84.240433850000002</v>
          </cell>
          <cell r="AV211">
            <v>87.641324280000006</v>
          </cell>
          <cell r="AW211">
            <v>91.653619239999998</v>
          </cell>
          <cell r="AX211">
            <v>97.801673379999997</v>
          </cell>
          <cell r="AY211">
            <v>98.834410449999993</v>
          </cell>
          <cell r="AZ211">
            <v>100</v>
          </cell>
          <cell r="BA211">
            <v>105.1289238</v>
          </cell>
          <cell r="BB211">
            <v>106.9473754</v>
          </cell>
          <cell r="BC211">
            <v>107.7576827</v>
          </cell>
          <cell r="BD211">
            <v>108.9875692</v>
          </cell>
          <cell r="BE211">
            <v>108.1904511</v>
          </cell>
          <cell r="BF211">
            <v>108.8439745</v>
          </cell>
          <cell r="BG211">
            <v>109.9458609</v>
          </cell>
          <cell r="BH211">
            <v>111.14463360000001</v>
          </cell>
          <cell r="BI211">
            <v>111.2283523</v>
          </cell>
        </row>
        <row r="212">
          <cell r="A212" t="str">
            <v>San Marino</v>
          </cell>
          <cell r="AS212">
            <v>84.733515890000007</v>
          </cell>
          <cell r="AT212">
            <v>85.945915810000002</v>
          </cell>
          <cell r="AU212">
            <v>87.394524689999997</v>
          </cell>
          <cell r="AV212">
            <v>89.225666649999994</v>
          </cell>
          <cell r="AW212">
            <v>91.455367659999993</v>
          </cell>
          <cell r="AX212">
            <v>95.381731779999996</v>
          </cell>
          <cell r="AY212">
            <v>97.479741079999997</v>
          </cell>
          <cell r="AZ212">
            <v>100</v>
          </cell>
          <cell r="BA212">
            <v>102.89979580000001</v>
          </cell>
          <cell r="BB212">
            <v>105.8091149</v>
          </cell>
          <cell r="BC212">
            <v>107.506709</v>
          </cell>
          <cell r="BD212">
            <v>108.7032189</v>
          </cell>
          <cell r="BE212">
            <v>108.8615843</v>
          </cell>
          <cell r="BF212">
            <v>109.48639319999999</v>
          </cell>
          <cell r="BG212">
            <v>110.6315956</v>
          </cell>
        </row>
        <row r="213">
          <cell r="A213" t="str">
            <v>Somalia</v>
          </cell>
        </row>
        <row r="214">
          <cell r="A214" t="str">
            <v>Serbia</v>
          </cell>
          <cell r="AJ214">
            <v>1.4134371269999999</v>
          </cell>
          <cell r="AK214">
            <v>2.5817915380000001</v>
          </cell>
          <cell r="AL214">
            <v>5.0500081589999999</v>
          </cell>
          <cell r="AM214">
            <v>6.2270573010000003</v>
          </cell>
          <cell r="AN214">
            <v>8.1051190890000004</v>
          </cell>
          <cell r="AO214">
            <v>11.546058690000001</v>
          </cell>
          <cell r="AP214">
            <v>19.757688219999999</v>
          </cell>
          <cell r="AQ214">
            <v>38.528524529999999</v>
          </cell>
          <cell r="AR214">
            <v>46.038054580000001</v>
          </cell>
          <cell r="AS214">
            <v>50.584855220000001</v>
          </cell>
          <cell r="AT214">
            <v>56.162524830000002</v>
          </cell>
          <cell r="AU214">
            <v>65.215912970000005</v>
          </cell>
          <cell r="AV214">
            <v>72.861841600000005</v>
          </cell>
          <cell r="AW214">
            <v>77.518956630000005</v>
          </cell>
          <cell r="AX214">
            <v>87.139824079999997</v>
          </cell>
          <cell r="AY214">
            <v>94.212920839999995</v>
          </cell>
          <cell r="AZ214">
            <v>100</v>
          </cell>
          <cell r="BA214">
            <v>111.1373976</v>
          </cell>
          <cell r="BB214">
            <v>119.2841978</v>
          </cell>
          <cell r="BC214">
            <v>128.46223839999999</v>
          </cell>
          <cell r="BD214">
            <v>131.13739760000001</v>
          </cell>
          <cell r="BE214">
            <v>132.9633</v>
          </cell>
          <cell r="BF214">
            <v>134.45556569999999</v>
          </cell>
          <cell r="BG214">
            <v>138.66545339999999</v>
          </cell>
          <cell r="BH214">
            <v>141.38307549999999</v>
          </cell>
          <cell r="BI214">
            <v>143.99757360000001</v>
          </cell>
        </row>
        <row r="215">
          <cell r="A215" t="str">
            <v>Sub-Saharan Africa (excluding high income)</v>
          </cell>
        </row>
        <row r="216">
          <cell r="A216" t="str">
            <v>South Sudan</v>
          </cell>
          <cell r="AX216">
            <v>94.131423569999995</v>
          </cell>
          <cell r="AY216">
            <v>98.843900189999999</v>
          </cell>
          <cell r="AZ216">
            <v>100</v>
          </cell>
          <cell r="BA216">
            <v>147.30529129999999</v>
          </cell>
          <cell r="BB216">
            <v>213.70794910000001</v>
          </cell>
          <cell r="BC216">
            <v>213.62378810000001</v>
          </cell>
          <cell r="BD216">
            <v>217.15973940000001</v>
          </cell>
          <cell r="BE216">
            <v>331.85190030000001</v>
          </cell>
          <cell r="BF216">
            <v>1592.384775</v>
          </cell>
          <cell r="BG216">
            <v>4583.7054619999999</v>
          </cell>
        </row>
        <row r="217">
          <cell r="A217" t="str">
            <v>Sub-Saharan Africa</v>
          </cell>
        </row>
        <row r="218">
          <cell r="A218" t="str">
            <v>Small states</v>
          </cell>
        </row>
        <row r="219">
          <cell r="A219" t="str">
            <v>Sao Tome and Principe</v>
          </cell>
          <cell r="AL219">
            <v>8.644597418</v>
          </cell>
          <cell r="AM219">
            <v>11.74084828</v>
          </cell>
          <cell r="AN219">
            <v>17.669170739999998</v>
          </cell>
          <cell r="AO219">
            <v>19.917604000000001</v>
          </cell>
          <cell r="AP219">
            <v>22.349333439999999</v>
          </cell>
          <cell r="AQ219">
            <v>24.41039726</v>
          </cell>
          <cell r="AR219">
            <v>26.882859190000001</v>
          </cell>
          <cell r="AS219">
            <v>29.515341599999999</v>
          </cell>
          <cell r="AT219">
            <v>33.436716259999997</v>
          </cell>
          <cell r="AU219">
            <v>39.171850360000001</v>
          </cell>
          <cell r="AV219">
            <v>48.211552900000001</v>
          </cell>
          <cell r="AW219">
            <v>57.154079359999997</v>
          </cell>
          <cell r="AX219">
            <v>75.437728759999999</v>
          </cell>
          <cell r="AY219">
            <v>88.230063360000003</v>
          </cell>
          <cell r="AZ219">
            <v>100</v>
          </cell>
          <cell r="BA219">
            <v>114.3271668</v>
          </cell>
          <cell r="BB219">
            <v>126.48921679999999</v>
          </cell>
          <cell r="BC219">
            <v>136.74222119999999</v>
          </cell>
          <cell r="BD219">
            <v>146.3121247</v>
          </cell>
          <cell r="BE219">
            <v>153.99376129999999</v>
          </cell>
          <cell r="BF219">
            <v>162.3597972</v>
          </cell>
          <cell r="BG219">
            <v>171.60633179999999</v>
          </cell>
          <cell r="BH219">
            <v>185.08955169999999</v>
          </cell>
        </row>
        <row r="220">
          <cell r="A220" t="str">
            <v>Suriname</v>
          </cell>
          <cell r="B220">
            <v>8.1536839999999996E-3</v>
          </cell>
          <cell r="C220">
            <v>8.2930639999999993E-3</v>
          </cell>
          <cell r="D220">
            <v>8.4672879999999999E-3</v>
          </cell>
          <cell r="E220">
            <v>8.6415120000000005E-3</v>
          </cell>
          <cell r="F220">
            <v>9.0073819999999995E-3</v>
          </cell>
          <cell r="G220">
            <v>9.1816060000000001E-3</v>
          </cell>
          <cell r="H220">
            <v>9.6171659999999999E-3</v>
          </cell>
          <cell r="I220">
            <v>1.0645088E-2</v>
          </cell>
          <cell r="J220">
            <v>1.066251E-2</v>
          </cell>
          <cell r="K220">
            <v>1.1864655999999999E-2</v>
          </cell>
          <cell r="L220">
            <v>1.2171718999999999E-2</v>
          </cell>
          <cell r="M220">
            <v>1.2197955E-2</v>
          </cell>
          <cell r="N220">
            <v>1.2592472E-2</v>
          </cell>
          <cell r="O220">
            <v>1.422204E-2</v>
          </cell>
          <cell r="P220">
            <v>1.6622179000000001E-2</v>
          </cell>
          <cell r="Q220">
            <v>1.8026309000000001E-2</v>
          </cell>
          <cell r="R220">
            <v>1.9841475000000001E-2</v>
          </cell>
          <cell r="S220">
            <v>2.1772276E-2</v>
          </cell>
          <cell r="T220">
            <v>2.3693359000000001E-2</v>
          </cell>
          <cell r="U220">
            <v>2.7210000000000002E-2</v>
          </cell>
          <cell r="V220">
            <v>3.1049251E-2</v>
          </cell>
          <cell r="W220">
            <v>3.3779713000000003E-2</v>
          </cell>
          <cell r="X220">
            <v>3.6237663000000003E-2</v>
          </cell>
          <cell r="Y220">
            <v>3.7836399E-2</v>
          </cell>
          <cell r="Z220">
            <v>3.9232086999999999E-2</v>
          </cell>
          <cell r="AA220">
            <v>4.3495027999999998E-2</v>
          </cell>
          <cell r="AB220">
            <v>5.1623361E-2</v>
          </cell>
          <cell r="AC220">
            <v>7.9186597999999997E-2</v>
          </cell>
          <cell r="AD220">
            <v>8.4977741999999995E-2</v>
          </cell>
          <cell r="AE220">
            <v>8.5631770999999995E-2</v>
          </cell>
          <cell r="AF220">
            <v>0.10424807</v>
          </cell>
          <cell r="AG220">
            <v>0.13131864800000001</v>
          </cell>
          <cell r="AH220">
            <v>0.18866048399999999</v>
          </cell>
          <cell r="AI220">
            <v>0.459410084</v>
          </cell>
          <cell r="AJ220">
            <v>2.1522354890000002</v>
          </cell>
          <cell r="AK220">
            <v>7.2220159060000002</v>
          </cell>
          <cell r="AL220">
            <v>7.1713254969999998</v>
          </cell>
          <cell r="AM220">
            <v>7.6837247079999997</v>
          </cell>
          <cell r="AN220">
            <v>9.1417398389999995</v>
          </cell>
          <cell r="AO220">
            <v>18.171318889999998</v>
          </cell>
          <cell r="AP220">
            <v>28.965388770000001</v>
          </cell>
          <cell r="AQ220">
            <v>40.14205707</v>
          </cell>
          <cell r="AR220">
            <v>46.375074410000003</v>
          </cell>
          <cell r="AS220">
            <v>57.042376699999998</v>
          </cell>
          <cell r="AT220">
            <v>62.738813890000003</v>
          </cell>
          <cell r="AU220">
            <v>68.948704759999998</v>
          </cell>
          <cell r="AV220">
            <v>76.727017979999999</v>
          </cell>
          <cell r="AW220">
            <v>81.657710480000006</v>
          </cell>
          <cell r="AX220">
            <v>93.634563439999994</v>
          </cell>
          <cell r="AY220">
            <v>93.509433349999995</v>
          </cell>
          <cell r="AZ220">
            <v>100</v>
          </cell>
          <cell r="BA220">
            <v>117.7117796</v>
          </cell>
          <cell r="BB220">
            <v>123.6054474</v>
          </cell>
          <cell r="BC220">
            <v>125.9829191</v>
          </cell>
          <cell r="BD220">
            <v>130.24544130000001</v>
          </cell>
          <cell r="BE220">
            <v>139.2244364</v>
          </cell>
          <cell r="BF220">
            <v>216.3720213</v>
          </cell>
          <cell r="BG220">
            <v>263.96725149999997</v>
          </cell>
          <cell r="BI220">
            <v>294.66477270000001</v>
          </cell>
        </row>
        <row r="221">
          <cell r="A221" t="str">
            <v>Slovakia</v>
          </cell>
          <cell r="AG221">
            <v>26.1186568</v>
          </cell>
          <cell r="AH221">
            <v>28.70270747</v>
          </cell>
          <cell r="AI221">
            <v>35.386714900000001</v>
          </cell>
          <cell r="AJ221">
            <v>40.134026830000003</v>
          </cell>
          <cell r="AK221">
            <v>44.083654860000003</v>
          </cell>
          <cell r="AL221">
            <v>46.629850879999999</v>
          </cell>
          <cell r="AM221">
            <v>49.493851650000003</v>
          </cell>
          <cell r="AN221">
            <v>52.792939189999998</v>
          </cell>
          <cell r="AO221">
            <v>58.373386000000004</v>
          </cell>
          <cell r="AP221">
            <v>65.399078660000001</v>
          </cell>
          <cell r="AQ221">
            <v>70.192582740000006</v>
          </cell>
          <cell r="AR221">
            <v>72.387604629999998</v>
          </cell>
          <cell r="AS221">
            <v>78.579743890000003</v>
          </cell>
          <cell r="AT221">
            <v>84.511336549999996</v>
          </cell>
          <cell r="AU221">
            <v>86.800820439999995</v>
          </cell>
          <cell r="AV221">
            <v>90.692388710000003</v>
          </cell>
          <cell r="AW221">
            <v>93.192527299999995</v>
          </cell>
          <cell r="AX221">
            <v>97.477687230000001</v>
          </cell>
          <cell r="AY221">
            <v>99.052053880000003</v>
          </cell>
          <cell r="AZ221">
            <v>100</v>
          </cell>
          <cell r="BA221">
            <v>103.919286</v>
          </cell>
          <cell r="BB221">
            <v>107.6667221</v>
          </cell>
          <cell r="BC221">
            <v>109.1745662</v>
          </cell>
          <cell r="BD221">
            <v>109.091413</v>
          </cell>
          <cell r="BE221">
            <v>108.7366262</v>
          </cell>
          <cell r="BF221">
            <v>108.1711847</v>
          </cell>
          <cell r="BG221">
            <v>109.5903321</v>
          </cell>
          <cell r="BH221">
            <v>112.3454737</v>
          </cell>
          <cell r="BI221">
            <v>115.3389877</v>
          </cell>
        </row>
        <row r="222">
          <cell r="A222" t="str">
            <v>Slovenia</v>
          </cell>
          <cell r="V222">
            <v>4.2387700000000002E-4</v>
          </cell>
          <cell r="W222">
            <v>6.0454599999999997E-4</v>
          </cell>
          <cell r="X222">
            <v>7.8658999999999999E-4</v>
          </cell>
          <cell r="Y222">
            <v>1.1029060000000001E-3</v>
          </cell>
          <cell r="Z222">
            <v>1.6948569999999999E-3</v>
          </cell>
          <cell r="AA222">
            <v>3.0406809999999999E-3</v>
          </cell>
          <cell r="AB222">
            <v>5.9562840000000001E-3</v>
          </cell>
          <cell r="AC222">
            <v>1.3822911E-2</v>
          </cell>
          <cell r="AD222">
            <v>4.1296461E-2</v>
          </cell>
          <cell r="AE222">
            <v>0.57048726699999996</v>
          </cell>
          <cell r="AF222">
            <v>3.7200535029999999</v>
          </cell>
          <cell r="AG222">
            <v>7.9919001459999999</v>
          </cell>
          <cell r="AH222">
            <v>24.769594309999999</v>
          </cell>
          <cell r="AI222">
            <v>32.636945220000001</v>
          </cell>
          <cell r="AJ222">
            <v>39.488033369999997</v>
          </cell>
          <cell r="AK222">
            <v>44.804595419999998</v>
          </cell>
          <cell r="AL222">
            <v>49.224322610000002</v>
          </cell>
          <cell r="AM222">
            <v>53.339318409999997</v>
          </cell>
          <cell r="AN222">
            <v>57.548413009999997</v>
          </cell>
          <cell r="AO222">
            <v>61.090855959999999</v>
          </cell>
          <cell r="AP222">
            <v>66.535116759999994</v>
          </cell>
          <cell r="AQ222">
            <v>72.110537239999999</v>
          </cell>
          <cell r="AR222">
            <v>77.504966229999994</v>
          </cell>
          <cell r="AS222">
            <v>81.801968830000007</v>
          </cell>
          <cell r="AT222">
            <v>84.741093890000002</v>
          </cell>
          <cell r="AU222">
            <v>86.81852293</v>
          </cell>
          <cell r="AV222">
            <v>88.95245663</v>
          </cell>
          <cell r="AW222">
            <v>92.20588884</v>
          </cell>
          <cell r="AX222">
            <v>97.413146159999997</v>
          </cell>
          <cell r="AY222">
            <v>98.230697919999997</v>
          </cell>
          <cell r="AZ222">
            <v>100</v>
          </cell>
          <cell r="BA222">
            <v>101.80285170000001</v>
          </cell>
          <cell r="BB222">
            <v>104.4470931</v>
          </cell>
          <cell r="BC222">
            <v>106.294972</v>
          </cell>
          <cell r="BD222">
            <v>106.5068644</v>
          </cell>
          <cell r="BE222">
            <v>105.9471152</v>
          </cell>
          <cell r="BF222">
            <v>105.88884470000001</v>
          </cell>
          <cell r="BG222">
            <v>107.4021101</v>
          </cell>
          <cell r="BH222">
            <v>109.26941239999999</v>
          </cell>
          <cell r="BI222">
            <v>111.0510749</v>
          </cell>
        </row>
        <row r="223">
          <cell r="A223" t="str">
            <v>Sweden</v>
          </cell>
          <cell r="B223">
            <v>9.2109133889999999</v>
          </cell>
          <cell r="C223">
            <v>9.4096824229999996</v>
          </cell>
          <cell r="D223">
            <v>9.8581664450000002</v>
          </cell>
          <cell r="E223">
            <v>10.141267389999999</v>
          </cell>
          <cell r="F223">
            <v>10.48481928</v>
          </cell>
          <cell r="G223">
            <v>11.010399290000001</v>
          </cell>
          <cell r="H223">
            <v>11.71559426</v>
          </cell>
          <cell r="I223">
            <v>12.21811349</v>
          </cell>
          <cell r="J223">
            <v>12.45552681</v>
          </cell>
          <cell r="K223">
            <v>12.790828919999999</v>
          </cell>
          <cell r="L223">
            <v>13.688279380000001</v>
          </cell>
          <cell r="M223">
            <v>14.700601710000001</v>
          </cell>
          <cell r="N223">
            <v>15.583724139999999</v>
          </cell>
          <cell r="O223">
            <v>16.630638319999999</v>
          </cell>
          <cell r="P223">
            <v>18.27902151</v>
          </cell>
          <cell r="Q223">
            <v>20.066686780000001</v>
          </cell>
          <cell r="R223">
            <v>22.12336659</v>
          </cell>
          <cell r="S223">
            <v>24.654679080000001</v>
          </cell>
          <cell r="T223">
            <v>27.11897969</v>
          </cell>
          <cell r="U223">
            <v>29.074200130000001</v>
          </cell>
          <cell r="V223">
            <v>33.05920373</v>
          </cell>
          <cell r="W223">
            <v>37.060669429999997</v>
          </cell>
          <cell r="X223">
            <v>40.24387892</v>
          </cell>
          <cell r="Y223">
            <v>43.814726960000002</v>
          </cell>
          <cell r="Z223">
            <v>47.339289800000003</v>
          </cell>
          <cell r="AA223">
            <v>50.829414239999998</v>
          </cell>
          <cell r="AB223">
            <v>52.982502539999999</v>
          </cell>
          <cell r="AC223">
            <v>55.201712550000003</v>
          </cell>
          <cell r="AD223">
            <v>58.417156380000002</v>
          </cell>
          <cell r="AE223">
            <v>62.181134919999998</v>
          </cell>
          <cell r="AF223">
            <v>68.627175469999997</v>
          </cell>
          <cell r="AG223">
            <v>75.108756439999993</v>
          </cell>
          <cell r="AH223">
            <v>76.892114160000006</v>
          </cell>
          <cell r="AI223">
            <v>80.527706379999998</v>
          </cell>
          <cell r="AJ223">
            <v>82.265605410000006</v>
          </cell>
          <cell r="AK223">
            <v>84.285348249999998</v>
          </cell>
          <cell r="AL223">
            <v>84.734700399999994</v>
          </cell>
          <cell r="AM223">
            <v>85.292602360000004</v>
          </cell>
          <cell r="AN223">
            <v>85.064757950000001</v>
          </cell>
          <cell r="AO223">
            <v>85.457906640000004</v>
          </cell>
          <cell r="AP223">
            <v>86.226296050000002</v>
          </cell>
          <cell r="AQ223">
            <v>88.300864820000001</v>
          </cell>
          <cell r="AR223">
            <v>90.206823209999996</v>
          </cell>
          <cell r="AS223">
            <v>91.943895729999994</v>
          </cell>
          <cell r="AT223">
            <v>92.287453130000003</v>
          </cell>
          <cell r="AU223">
            <v>92.705672969999995</v>
          </cell>
          <cell r="AV223">
            <v>93.966669150000001</v>
          </cell>
          <cell r="AW223">
            <v>96.045370520000006</v>
          </cell>
          <cell r="AX223">
            <v>99.346497060000004</v>
          </cell>
          <cell r="AY223">
            <v>98.855267830000003</v>
          </cell>
          <cell r="AZ223">
            <v>100</v>
          </cell>
          <cell r="BA223">
            <v>102.9611507</v>
          </cell>
          <cell r="BB223">
            <v>103.8758344</v>
          </cell>
          <cell r="BC223">
            <v>103.8298247</v>
          </cell>
          <cell r="BD223">
            <v>103.6433064</v>
          </cell>
          <cell r="BE223">
            <v>103.59481719999999</v>
          </cell>
          <cell r="BF223">
            <v>104.61446909999999</v>
          </cell>
          <cell r="BG223">
            <v>106.49177469999999</v>
          </cell>
          <cell r="BH223">
            <v>108.5721291</v>
          </cell>
          <cell r="BI223">
            <v>110.5092198</v>
          </cell>
        </row>
        <row r="224">
          <cell r="A224" t="str">
            <v>Eswatini</v>
          </cell>
          <cell r="G224">
            <v>1.5581335890000001</v>
          </cell>
          <cell r="H224">
            <v>1.6076436110000001</v>
          </cell>
          <cell r="I224">
            <v>1.636967729</v>
          </cell>
          <cell r="J224">
            <v>1.693433704</v>
          </cell>
          <cell r="K224">
            <v>1.7477174200000001</v>
          </cell>
          <cell r="L224">
            <v>1.7800421449999999</v>
          </cell>
          <cell r="M224">
            <v>1.8213686929999999</v>
          </cell>
          <cell r="N224">
            <v>1.8644683259999999</v>
          </cell>
          <cell r="O224">
            <v>2.0796937120000001</v>
          </cell>
          <cell r="P224">
            <v>2.480820365</v>
          </cell>
          <cell r="Q224">
            <v>2.7796535840000001</v>
          </cell>
          <cell r="R224">
            <v>2.9611903310000001</v>
          </cell>
          <cell r="S224">
            <v>3.577269587</v>
          </cell>
          <cell r="T224">
            <v>3.8819676300000001</v>
          </cell>
          <cell r="U224">
            <v>4.5206878330000002</v>
          </cell>
          <cell r="V224">
            <v>5.3653320349999998</v>
          </cell>
          <cell r="W224">
            <v>6.4413921179999996</v>
          </cell>
          <cell r="X224">
            <v>7.1375405040000004</v>
          </cell>
          <cell r="Y224">
            <v>7.9631772429999996</v>
          </cell>
          <cell r="Z224">
            <v>8.99359061</v>
          </cell>
          <cell r="AA224">
            <v>10.833916090000001</v>
          </cell>
          <cell r="AB224">
            <v>12.322179309999999</v>
          </cell>
          <cell r="AC224">
            <v>13.970470819999999</v>
          </cell>
          <cell r="AD224">
            <v>16.819687200000001</v>
          </cell>
          <cell r="AE224">
            <v>18.088928509999999</v>
          </cell>
          <cell r="AF224">
            <v>20.45718347</v>
          </cell>
          <cell r="AG224">
            <v>22.284890950000001</v>
          </cell>
          <cell r="AH224">
            <v>23.969248830000002</v>
          </cell>
          <cell r="AI224">
            <v>26.85117322</v>
          </cell>
          <cell r="AJ224">
            <v>30.54839849</v>
          </cell>
          <cell r="AK224">
            <v>34.302366319999997</v>
          </cell>
          <cell r="AL224">
            <v>36.506366530000001</v>
          </cell>
          <cell r="AM224">
            <v>39.107564600000003</v>
          </cell>
          <cell r="AN224">
            <v>42.279174650000002</v>
          </cell>
          <cell r="AO224">
            <v>44.853494670000003</v>
          </cell>
          <cell r="AP224">
            <v>50.329449650000001</v>
          </cell>
          <cell r="AQ224">
            <v>53.320080820000001</v>
          </cell>
          <cell r="AR224">
            <v>59.729002819999998</v>
          </cell>
          <cell r="AS224">
            <v>64.083247130000004</v>
          </cell>
          <cell r="AT224">
            <v>66.291129720000001</v>
          </cell>
          <cell r="AU224">
            <v>69.455870930000003</v>
          </cell>
          <cell r="AV224">
            <v>73.140254470000002</v>
          </cell>
          <cell r="AW224">
            <v>79.047125989999998</v>
          </cell>
          <cell r="AX224">
            <v>89.052484489999998</v>
          </cell>
          <cell r="AY224">
            <v>95.685322130000003</v>
          </cell>
          <cell r="AZ224">
            <v>100</v>
          </cell>
          <cell r="BA224">
            <v>106.1074271</v>
          </cell>
          <cell r="BB224">
            <v>115.5930164</v>
          </cell>
          <cell r="BC224">
            <v>122.0904025</v>
          </cell>
          <cell r="BD224">
            <v>129.0254181</v>
          </cell>
          <cell r="BE224">
            <v>135.4152163</v>
          </cell>
          <cell r="BF224">
            <v>146.04162020000001</v>
          </cell>
          <cell r="BG224">
            <v>155.12759410000001</v>
          </cell>
          <cell r="BH224">
            <v>162.59689829999999</v>
          </cell>
        </row>
        <row r="225">
          <cell r="A225" t="str">
            <v>Sint Maarten (Dutch part)</v>
          </cell>
          <cell r="AU225">
            <v>89.283817200000001</v>
          </cell>
          <cell r="AV225">
            <v>89.552205420000007</v>
          </cell>
          <cell r="AW225">
            <v>93.521568909999999</v>
          </cell>
          <cell r="AX225">
            <v>93.130715129999999</v>
          </cell>
          <cell r="AY225">
            <v>98.679104969999997</v>
          </cell>
          <cell r="AZ225">
            <v>100</v>
          </cell>
          <cell r="BA225">
            <v>104.58475439999999</v>
          </cell>
          <cell r="BB225">
            <v>108.78402490000001</v>
          </cell>
          <cell r="BC225">
            <v>111.5347898</v>
          </cell>
          <cell r="BD225">
            <v>113.6391777</v>
          </cell>
          <cell r="BE225">
            <v>114.01421790000001</v>
          </cell>
          <cell r="BF225">
            <v>114.141552</v>
          </cell>
          <cell r="BG225">
            <v>116.6435463</v>
          </cell>
        </row>
        <row r="226">
          <cell r="A226" t="str">
            <v>Seychelles</v>
          </cell>
          <cell r="L226">
            <v>6.1268710989999997</v>
          </cell>
          <cell r="M226">
            <v>7.0213509539999999</v>
          </cell>
          <cell r="N226">
            <v>8.4916917059999992</v>
          </cell>
          <cell r="O226">
            <v>10.04055894</v>
          </cell>
          <cell r="P226">
            <v>12.49293207</v>
          </cell>
          <cell r="Q226">
            <v>14.81803813</v>
          </cell>
          <cell r="R226">
            <v>17.021292750000001</v>
          </cell>
          <cell r="S226">
            <v>19.567536619999998</v>
          </cell>
          <cell r="T226">
            <v>21.873228619999999</v>
          </cell>
          <cell r="U226">
            <v>24.603044560000001</v>
          </cell>
          <cell r="V226">
            <v>27.94205672</v>
          </cell>
          <cell r="W226">
            <v>30.89742949</v>
          </cell>
          <cell r="X226">
            <v>30.615445130000001</v>
          </cell>
          <cell r="Y226">
            <v>32.468485229999999</v>
          </cell>
          <cell r="Z226">
            <v>33.79784008</v>
          </cell>
          <cell r="AA226">
            <v>34.079824449999997</v>
          </cell>
          <cell r="AB226">
            <v>34.160391410000003</v>
          </cell>
          <cell r="AC226">
            <v>35.046627979999997</v>
          </cell>
          <cell r="AD226">
            <v>35.691163670000002</v>
          </cell>
          <cell r="AE226">
            <v>36.25513239</v>
          </cell>
          <cell r="AF226">
            <v>37.665054210000001</v>
          </cell>
          <cell r="AG226">
            <v>38.413366539999998</v>
          </cell>
          <cell r="AH226">
            <v>39.66055377</v>
          </cell>
          <cell r="AI226">
            <v>40.209316149999999</v>
          </cell>
          <cell r="AJ226">
            <v>40.907740990000001</v>
          </cell>
          <cell r="AK226">
            <v>40.807966010000001</v>
          </cell>
          <cell r="AL226">
            <v>40.358978610000001</v>
          </cell>
          <cell r="AM226">
            <v>40.608416060000003</v>
          </cell>
          <cell r="AN226">
            <v>41.656053329999999</v>
          </cell>
          <cell r="AO226">
            <v>44.300090249999997</v>
          </cell>
          <cell r="AP226">
            <v>47.077160470000003</v>
          </cell>
          <cell r="AQ226">
            <v>49.887489019999997</v>
          </cell>
          <cell r="AR226">
            <v>49.974792119999996</v>
          </cell>
          <cell r="AS226">
            <v>51.625236549999997</v>
          </cell>
          <cell r="AT226">
            <v>53.616578820000001</v>
          </cell>
          <cell r="AU226">
            <v>54.102981839999998</v>
          </cell>
          <cell r="AV226">
            <v>53.911746460000003</v>
          </cell>
          <cell r="AW226">
            <v>56.780174989999999</v>
          </cell>
          <cell r="AX226">
            <v>77.768829429999997</v>
          </cell>
          <cell r="AY226">
            <v>102.4638863</v>
          </cell>
          <cell r="AZ226">
            <v>100</v>
          </cell>
          <cell r="BA226">
            <v>102.55926770000001</v>
          </cell>
          <cell r="BB226">
            <v>109.8516118</v>
          </cell>
          <cell r="BC226">
            <v>114.6180056</v>
          </cell>
          <cell r="BD226">
            <v>116.2064215</v>
          </cell>
          <cell r="BE226">
            <v>120.90342010000001</v>
          </cell>
          <cell r="BF226">
            <v>119.6756678</v>
          </cell>
          <cell r="BG226">
            <v>123.0945572</v>
          </cell>
          <cell r="BH226">
            <v>127.6526482</v>
          </cell>
          <cell r="BI226">
            <v>129.95819750000001</v>
          </cell>
        </row>
        <row r="227">
          <cell r="A227" t="str">
            <v>Syrian Arab Republic</v>
          </cell>
          <cell r="B227">
            <v>1.4534473320000001</v>
          </cell>
          <cell r="C227">
            <v>1.4819187789999999</v>
          </cell>
          <cell r="D227">
            <v>1.424921903</v>
          </cell>
          <cell r="E227">
            <v>1.4522329060000001</v>
          </cell>
          <cell r="F227">
            <v>1.53060361</v>
          </cell>
          <cell r="G227">
            <v>1.471231865</v>
          </cell>
          <cell r="H227">
            <v>1.5270413060000001</v>
          </cell>
          <cell r="I227">
            <v>1.625598404</v>
          </cell>
          <cell r="J227">
            <v>1.671908366</v>
          </cell>
          <cell r="K227">
            <v>1.638660188</v>
          </cell>
          <cell r="L227">
            <v>1.7146560230000001</v>
          </cell>
          <cell r="M227">
            <v>1.8108382510000001</v>
          </cell>
          <cell r="N227">
            <v>1.8488361689999999</v>
          </cell>
          <cell r="O227">
            <v>2.225253038</v>
          </cell>
          <cell r="P227">
            <v>2.5707965989999999</v>
          </cell>
          <cell r="Q227">
            <v>2.8655376110000002</v>
          </cell>
          <cell r="R227">
            <v>3.193027624</v>
          </cell>
          <cell r="S227">
            <v>3.5750993050000002</v>
          </cell>
          <cell r="T227">
            <v>3.7470315620000001</v>
          </cell>
          <cell r="U227">
            <v>3.9175992769999999</v>
          </cell>
          <cell r="V227">
            <v>4.6735553889999997</v>
          </cell>
          <cell r="W227">
            <v>5.533216672</v>
          </cell>
          <cell r="X227">
            <v>6.3246508700000001</v>
          </cell>
          <cell r="Y227">
            <v>6.7121807179999999</v>
          </cell>
          <cell r="Z227">
            <v>7.3316826590000002</v>
          </cell>
          <cell r="AA227">
            <v>8.596612833</v>
          </cell>
          <cell r="AB227">
            <v>11.69685162</v>
          </cell>
          <cell r="AC227">
            <v>18.654649849999998</v>
          </cell>
          <cell r="AD227">
            <v>25.102109469999998</v>
          </cell>
          <cell r="AE227">
            <v>27.96355346</v>
          </cell>
          <cell r="AF227">
            <v>33.38760679</v>
          </cell>
          <cell r="AG227">
            <v>36.392491399999997</v>
          </cell>
          <cell r="AH227">
            <v>40.399004220000002</v>
          </cell>
          <cell r="AI227">
            <v>45.7410213</v>
          </cell>
          <cell r="AJ227">
            <v>52.752418730000002</v>
          </cell>
          <cell r="AK227">
            <v>56.962039490000002</v>
          </cell>
          <cell r="AL227">
            <v>61.661345140000002</v>
          </cell>
          <cell r="AM227">
            <v>62.824346779999999</v>
          </cell>
          <cell r="AN227">
            <v>62.32353268</v>
          </cell>
          <cell r="AO227">
            <v>60.015253690000002</v>
          </cell>
          <cell r="AP227">
            <v>57.706974700000004</v>
          </cell>
          <cell r="AQ227">
            <v>59.438183940000002</v>
          </cell>
          <cell r="AR227">
            <v>59.360613970000003</v>
          </cell>
          <cell r="AS227">
            <v>62.801647520000003</v>
          </cell>
          <cell r="AT227">
            <v>65.585733340000004</v>
          </cell>
          <cell r="AU227">
            <v>70.334369589999994</v>
          </cell>
          <cell r="AV227">
            <v>77.384764540000006</v>
          </cell>
          <cell r="AW227">
            <v>80.408736340000004</v>
          </cell>
          <cell r="AX227">
            <v>93.069353379999995</v>
          </cell>
          <cell r="AY227">
            <v>95.787813439999994</v>
          </cell>
          <cell r="AZ227">
            <v>100</v>
          </cell>
          <cell r="BA227">
            <v>104.7531639</v>
          </cell>
          <cell r="BB227">
            <v>143.19997950000001</v>
          </cell>
        </row>
        <row r="228">
          <cell r="A228" t="str">
            <v>Turks and Caicos Islands</v>
          </cell>
        </row>
        <row r="229">
          <cell r="A229" t="str">
            <v>Chad</v>
          </cell>
          <cell r="Y229">
            <v>38.131979129999998</v>
          </cell>
          <cell r="Z229">
            <v>45.854046590000003</v>
          </cell>
          <cell r="AA229">
            <v>48.2173637</v>
          </cell>
          <cell r="AB229">
            <v>41.921828609999999</v>
          </cell>
          <cell r="AC229">
            <v>39.417065270000002</v>
          </cell>
          <cell r="AD229">
            <v>45.517848499999999</v>
          </cell>
          <cell r="AE229">
            <v>43.838633799999997</v>
          </cell>
          <cell r="AF229">
            <v>43.514980940000001</v>
          </cell>
          <cell r="AG229">
            <v>44.904794920000001</v>
          </cell>
          <cell r="AH229">
            <v>43.506894879999997</v>
          </cell>
          <cell r="AI229">
            <v>39.840162720000002</v>
          </cell>
          <cell r="AJ229">
            <v>56.463429679999997</v>
          </cell>
          <cell r="AK229">
            <v>61.675188300000002</v>
          </cell>
          <cell r="AL229">
            <v>68.663529209999993</v>
          </cell>
          <cell r="AM229">
            <v>72.489637590000001</v>
          </cell>
          <cell r="AN229">
            <v>75.576863320000001</v>
          </cell>
          <cell r="AO229">
            <v>69.511774979999998</v>
          </cell>
          <cell r="AP229">
            <v>72.168932699999999</v>
          </cell>
          <cell r="AQ229">
            <v>81.140459509999999</v>
          </cell>
          <cell r="AR229">
            <v>85.353125259999999</v>
          </cell>
          <cell r="AS229">
            <v>83.857252500000001</v>
          </cell>
          <cell r="AT229">
            <v>79.366360959999994</v>
          </cell>
          <cell r="AU229">
            <v>85.628657059999995</v>
          </cell>
          <cell r="AV229">
            <v>92.510023390000001</v>
          </cell>
          <cell r="AW229">
            <v>84.207489670000001</v>
          </cell>
          <cell r="AX229">
            <v>92.878314520000004</v>
          </cell>
          <cell r="AY229">
            <v>102.1219572</v>
          </cell>
          <cell r="AZ229">
            <v>100</v>
          </cell>
          <cell r="BA229">
            <v>102.0292405</v>
          </cell>
          <cell r="BB229">
            <v>109.6983946</v>
          </cell>
          <cell r="BC229">
            <v>109.9426617</v>
          </cell>
          <cell r="BD229">
            <v>111.7918677</v>
          </cell>
          <cell r="BE229">
            <v>116.6851394</v>
          </cell>
          <cell r="BF229">
            <v>115.760479</v>
          </cell>
          <cell r="BG229">
            <v>113.9811251</v>
          </cell>
          <cell r="BH229">
            <v>118.8533874</v>
          </cell>
          <cell r="BI229">
            <v>117.69820470000001</v>
          </cell>
        </row>
        <row r="230">
          <cell r="A230" t="str">
            <v>East Asia &amp; Pacific (IDA &amp; IBRD countries)</v>
          </cell>
        </row>
        <row r="231">
          <cell r="A231" t="str">
            <v>Europe &amp; Central Asia (IDA &amp; IBRD countries)</v>
          </cell>
        </row>
        <row r="232">
          <cell r="A232" t="str">
            <v>Togo</v>
          </cell>
          <cell r="H232">
            <v>9.5750431789999997</v>
          </cell>
          <cell r="I232">
            <v>9.3530131920000006</v>
          </cell>
          <cell r="J232">
            <v>9.3807669409999992</v>
          </cell>
          <cell r="K232">
            <v>9.9450931570000005</v>
          </cell>
          <cell r="L232">
            <v>10.39069501</v>
          </cell>
          <cell r="M232">
            <v>11.06526528</v>
          </cell>
          <cell r="N232">
            <v>11.92023491</v>
          </cell>
          <cell r="O232">
            <v>12.351188949999999</v>
          </cell>
          <cell r="P232">
            <v>13.93608508</v>
          </cell>
          <cell r="Q232">
            <v>16.446280529999999</v>
          </cell>
          <cell r="R232">
            <v>18.36074777</v>
          </cell>
          <cell r="S232">
            <v>22.484023359999998</v>
          </cell>
          <cell r="T232">
            <v>22.583576570000002</v>
          </cell>
          <cell r="U232">
            <v>24.28620914</v>
          </cell>
          <cell r="V232">
            <v>27.275078220000001</v>
          </cell>
          <cell r="W232">
            <v>32.652769659999997</v>
          </cell>
          <cell r="X232">
            <v>36.286916249999997</v>
          </cell>
          <cell r="Y232">
            <v>39.68172603</v>
          </cell>
          <cell r="Z232">
            <v>38.28229889</v>
          </cell>
          <cell r="AA232">
            <v>37.587699350000001</v>
          </cell>
          <cell r="AB232">
            <v>39.13804734</v>
          </cell>
          <cell r="AC232">
            <v>39.159185340000001</v>
          </cell>
          <cell r="AD232">
            <v>39.100089830000002</v>
          </cell>
          <cell r="AE232">
            <v>38.77188246</v>
          </cell>
          <cell r="AF232">
            <v>39.165549480000003</v>
          </cell>
          <cell r="AG232">
            <v>39.317152190000002</v>
          </cell>
          <cell r="AH232">
            <v>39.8651494</v>
          </cell>
          <cell r="AI232">
            <v>39.463754510000001</v>
          </cell>
          <cell r="AJ232">
            <v>54.918852889999997</v>
          </cell>
          <cell r="AK232">
            <v>63.943944479999999</v>
          </cell>
          <cell r="AL232">
            <v>66.941316880000002</v>
          </cell>
          <cell r="AM232">
            <v>72.464527840000002</v>
          </cell>
          <cell r="AN232">
            <v>73.171302190000006</v>
          </cell>
          <cell r="AO232">
            <v>73.132365089999993</v>
          </cell>
          <cell r="AP232">
            <v>74.494532879999994</v>
          </cell>
          <cell r="AQ232">
            <v>77.414414129999997</v>
          </cell>
          <cell r="AR232">
            <v>79.783154760000002</v>
          </cell>
          <cell r="AS232">
            <v>79.041170710000003</v>
          </cell>
          <cell r="AT232">
            <v>79.351864699999993</v>
          </cell>
          <cell r="AU232">
            <v>84.734245290000004</v>
          </cell>
          <cell r="AV232">
            <v>86.622952799999993</v>
          </cell>
          <cell r="AW232">
            <v>87.442122920000003</v>
          </cell>
          <cell r="AX232">
            <v>95.045065230000006</v>
          </cell>
          <cell r="AY232">
            <v>98.574664400000003</v>
          </cell>
          <cell r="AZ232">
            <v>100</v>
          </cell>
          <cell r="BA232">
            <v>103.5635147</v>
          </cell>
          <cell r="BB232">
            <v>106.2325347</v>
          </cell>
          <cell r="BC232">
            <v>108.1716978</v>
          </cell>
          <cell r="BD232">
            <v>108.3781707</v>
          </cell>
          <cell r="BE232">
            <v>111.17975060000001</v>
          </cell>
          <cell r="BF232">
            <v>112.608909</v>
          </cell>
          <cell r="BG232">
            <v>111.5032135</v>
          </cell>
          <cell r="BH232">
            <v>112.5376906</v>
          </cell>
          <cell r="BI232">
            <v>113.2969293</v>
          </cell>
        </row>
        <row r="233">
          <cell r="A233" t="str">
            <v>Thailand</v>
          </cell>
          <cell r="B233">
            <v>10.21121022</v>
          </cell>
          <cell r="C233">
            <v>10.96551131</v>
          </cell>
          <cell r="D233">
            <v>11.37080742</v>
          </cell>
          <cell r="E233">
            <v>11.37080742</v>
          </cell>
          <cell r="F233">
            <v>11.28074161</v>
          </cell>
          <cell r="G233">
            <v>11.29950532</v>
          </cell>
          <cell r="H233">
            <v>11.75546344</v>
          </cell>
          <cell r="I233">
            <v>12.26208357</v>
          </cell>
          <cell r="J233">
            <v>12.48161897</v>
          </cell>
          <cell r="K233">
            <v>12.78746742</v>
          </cell>
          <cell r="L233">
            <v>12.776209189999999</v>
          </cell>
          <cell r="M233">
            <v>12.83812943</v>
          </cell>
          <cell r="N233">
            <v>13.459208179999999</v>
          </cell>
          <cell r="O233">
            <v>15.54667077</v>
          </cell>
          <cell r="P233">
            <v>19.326619869999998</v>
          </cell>
          <cell r="Q233">
            <v>20.356747469999998</v>
          </cell>
          <cell r="R233">
            <v>21.201411119999999</v>
          </cell>
          <cell r="S233">
            <v>22.81298696</v>
          </cell>
          <cell r="T233">
            <v>24.62070855</v>
          </cell>
          <cell r="U233">
            <v>27.057510180000001</v>
          </cell>
          <cell r="V233">
            <v>32.388786830000001</v>
          </cell>
          <cell r="W233">
            <v>36.490176669999997</v>
          </cell>
          <cell r="X233">
            <v>38.409224209999998</v>
          </cell>
          <cell r="Y233">
            <v>39.840558020000003</v>
          </cell>
          <cell r="Z233">
            <v>40.185138379999998</v>
          </cell>
          <cell r="AA233">
            <v>41.162332939999999</v>
          </cell>
          <cell r="AB233">
            <v>41.920409739999997</v>
          </cell>
          <cell r="AC233">
            <v>42.954360350000002</v>
          </cell>
          <cell r="AD233">
            <v>44.613571630000003</v>
          </cell>
          <cell r="AE233">
            <v>47.002835879999999</v>
          </cell>
          <cell r="AF233">
            <v>49.759079710000002</v>
          </cell>
          <cell r="AG233">
            <v>52.600249810000001</v>
          </cell>
          <cell r="AH233">
            <v>54.777450819999999</v>
          </cell>
          <cell r="AI233">
            <v>56.591784990000001</v>
          </cell>
          <cell r="AJ233">
            <v>59.448396240000001</v>
          </cell>
          <cell r="AK233">
            <v>62.907212020000003</v>
          </cell>
          <cell r="AL233">
            <v>66.559042070000004</v>
          </cell>
          <cell r="AM233">
            <v>70.303518980000007</v>
          </cell>
          <cell r="AN233">
            <v>75.924094620000005</v>
          </cell>
          <cell r="AO233">
            <v>76.140270610000002</v>
          </cell>
          <cell r="AP233">
            <v>77.352400250000002</v>
          </cell>
          <cell r="AQ233">
            <v>78.610853309999996</v>
          </cell>
          <cell r="AR233">
            <v>79.159013849999994</v>
          </cell>
          <cell r="AS233">
            <v>80.587319469999997</v>
          </cell>
          <cell r="AT233">
            <v>82.810843899999995</v>
          </cell>
          <cell r="AU233">
            <v>86.570761950000005</v>
          </cell>
          <cell r="AV233">
            <v>90.585458840000001</v>
          </cell>
          <cell r="AW233">
            <v>92.615969000000007</v>
          </cell>
          <cell r="AX233">
            <v>97.680663530000004</v>
          </cell>
          <cell r="AY233">
            <v>96.854562439999995</v>
          </cell>
          <cell r="AZ233">
            <v>100</v>
          </cell>
          <cell r="BA233">
            <v>103.80879059999999</v>
          </cell>
          <cell r="BB233">
            <v>106.9385213</v>
          </cell>
          <cell r="BC233">
            <v>109.2750063</v>
          </cell>
          <cell r="BD233">
            <v>111.34592259999999</v>
          </cell>
          <cell r="BE233">
            <v>110.3433361</v>
          </cell>
          <cell r="BF233">
            <v>110.55094680000001</v>
          </cell>
          <cell r="BG233">
            <v>111.28680919999999</v>
          </cell>
          <cell r="BH233">
            <v>112.4707868</v>
          </cell>
          <cell r="BI233">
            <v>113.26564999999999</v>
          </cell>
        </row>
        <row r="234">
          <cell r="A234" t="str">
            <v>Tajikistan</v>
          </cell>
          <cell r="AP234">
            <v>28.355627630000001</v>
          </cell>
          <cell r="AQ234">
            <v>39.298600100000002</v>
          </cell>
          <cell r="AR234">
            <v>44.112672629999999</v>
          </cell>
          <cell r="AS234">
            <v>51.304578329999998</v>
          </cell>
          <cell r="AT234">
            <v>54.968733399999998</v>
          </cell>
          <cell r="AU234">
            <v>58.867078839999998</v>
          </cell>
          <cell r="AV234">
            <v>64.760182740000005</v>
          </cell>
          <cell r="AW234">
            <v>73.27557994</v>
          </cell>
          <cell r="AX234">
            <v>88.275473579999996</v>
          </cell>
          <cell r="AY234">
            <v>93.967683399999999</v>
          </cell>
          <cell r="AZ234">
            <v>100</v>
          </cell>
          <cell r="BA234">
            <v>112.431549</v>
          </cell>
          <cell r="BB234">
            <v>118.98761930000001</v>
          </cell>
          <cell r="BC234">
            <v>124.9484784</v>
          </cell>
          <cell r="BD234">
            <v>132.5758678</v>
          </cell>
          <cell r="BE234">
            <v>140.15199469999999</v>
          </cell>
          <cell r="BF234">
            <v>148.56753449999999</v>
          </cell>
        </row>
        <row r="235">
          <cell r="A235" t="str">
            <v>Turkmenistan</v>
          </cell>
        </row>
        <row r="236">
          <cell r="A236" t="str">
            <v>Latin America &amp; the Caribbean (IDA &amp; IBRD countries)</v>
          </cell>
        </row>
        <row r="237">
          <cell r="A237" t="str">
            <v>Timor-Leste</v>
          </cell>
          <cell r="AR237">
            <v>66.519331129999998</v>
          </cell>
          <cell r="AS237">
            <v>71.285546920000002</v>
          </cell>
          <cell r="AT237">
            <v>73.593426440000002</v>
          </cell>
          <cell r="AU237">
            <v>74.411545430000004</v>
          </cell>
          <cell r="AV237">
            <v>77.340504850000002</v>
          </cell>
          <cell r="AW237">
            <v>85.307274469999996</v>
          </cell>
          <cell r="AX237">
            <v>93.039727339999999</v>
          </cell>
          <cell r="AY237">
            <v>93.662796889999996</v>
          </cell>
          <cell r="AZ237">
            <v>100</v>
          </cell>
          <cell r="BA237">
            <v>113.49984019999999</v>
          </cell>
          <cell r="BB237">
            <v>126.8931729</v>
          </cell>
          <cell r="BC237">
            <v>140.95916500000001</v>
          </cell>
          <cell r="BD237">
            <v>141.98291620000001</v>
          </cell>
          <cell r="BE237">
            <v>142.76779210000001</v>
          </cell>
          <cell r="BF237">
            <v>140.8567899</v>
          </cell>
          <cell r="BG237">
            <v>141.6416658</v>
          </cell>
          <cell r="BH237">
            <v>145.3760087</v>
          </cell>
        </row>
        <row r="238">
          <cell r="A238" t="str">
            <v>Middle East &amp; North Africa (IDA &amp; IBRD countries)</v>
          </cell>
        </row>
        <row r="239">
          <cell r="A239" t="str">
            <v>Tonga</v>
          </cell>
          <cell r="Q239">
            <v>6.8772949580000002</v>
          </cell>
          <cell r="R239">
            <v>7.3662414580000002</v>
          </cell>
          <cell r="S239">
            <v>8.6581283510000002</v>
          </cell>
          <cell r="T239">
            <v>9.4879561970000008</v>
          </cell>
          <cell r="U239">
            <v>10.00600008</v>
          </cell>
          <cell r="V239">
            <v>12.246682590000001</v>
          </cell>
          <cell r="W239">
            <v>14.071346220000001</v>
          </cell>
          <cell r="X239">
            <v>15.596380480000001</v>
          </cell>
          <cell r="Y239">
            <v>17.12693956</v>
          </cell>
          <cell r="Z239">
            <v>17.145171470000001</v>
          </cell>
          <cell r="AA239">
            <v>20.01955946</v>
          </cell>
          <cell r="AB239">
            <v>24.35857373</v>
          </cell>
          <cell r="AC239">
            <v>25.50001352</v>
          </cell>
          <cell r="AD239">
            <v>28.030640829999999</v>
          </cell>
          <cell r="AE239">
            <v>29.172509250000001</v>
          </cell>
          <cell r="AF239">
            <v>32.005120179999999</v>
          </cell>
          <cell r="AG239">
            <v>35.396206489999997</v>
          </cell>
          <cell r="AH239">
            <v>38.205596370000002</v>
          </cell>
          <cell r="AI239">
            <v>38.572715649999999</v>
          </cell>
          <cell r="AJ239">
            <v>38.963438770000003</v>
          </cell>
          <cell r="AK239">
            <v>39.532307430000003</v>
          </cell>
          <cell r="AL239">
            <v>40.71641082</v>
          </cell>
          <cell r="AM239">
            <v>41.581525159999998</v>
          </cell>
          <cell r="AN239">
            <v>42.943089550000003</v>
          </cell>
          <cell r="AO239">
            <v>44.860221379999999</v>
          </cell>
          <cell r="AP239">
            <v>47.698812680000003</v>
          </cell>
          <cell r="AQ239">
            <v>51.65317933</v>
          </cell>
          <cell r="AR239">
            <v>57.003963579999997</v>
          </cell>
          <cell r="AS239">
            <v>63.638439400000003</v>
          </cell>
          <cell r="AT239">
            <v>70.621743330000001</v>
          </cell>
          <cell r="AU239">
            <v>76.741606239999996</v>
          </cell>
          <cell r="AV239">
            <v>81.460536669999996</v>
          </cell>
          <cell r="AW239">
            <v>86.219663859999997</v>
          </cell>
          <cell r="AX239">
            <v>95.227021379999996</v>
          </cell>
          <cell r="AY239">
            <v>96.585777390000004</v>
          </cell>
          <cell r="AZ239">
            <v>100</v>
          </cell>
          <cell r="BA239">
            <v>106.270753</v>
          </cell>
          <cell r="BB239">
            <v>107.49025090000001</v>
          </cell>
          <cell r="BC239">
            <v>108.3239768</v>
          </cell>
          <cell r="BD239">
            <v>111.04385790000001</v>
          </cell>
          <cell r="BE239">
            <v>109.8734575</v>
          </cell>
          <cell r="BF239">
            <v>112.7061657</v>
          </cell>
          <cell r="BG239">
            <v>121.09403519999999</v>
          </cell>
        </row>
        <row r="240">
          <cell r="A240" t="str">
            <v>South Asia (IDA &amp; IBRD)</v>
          </cell>
        </row>
        <row r="241">
          <cell r="A241" t="str">
            <v>Sub-Saharan Africa (IDA &amp; IBRD countries)</v>
          </cell>
        </row>
        <row r="242">
          <cell r="A242" t="str">
            <v>Trinidad and Tobago</v>
          </cell>
          <cell r="B242">
            <v>2.2969923159999999</v>
          </cell>
          <cell r="C242">
            <v>2.3319699429999998</v>
          </cell>
          <cell r="D242">
            <v>2.4015408279999999</v>
          </cell>
          <cell r="E242">
            <v>2.4918676679999998</v>
          </cell>
          <cell r="F242">
            <v>2.5133923619999998</v>
          </cell>
          <cell r="G242">
            <v>2.5581714120000001</v>
          </cell>
          <cell r="H242">
            <v>2.6629121090000001</v>
          </cell>
          <cell r="I242">
            <v>2.7197988</v>
          </cell>
          <cell r="J242">
            <v>2.9436940520000001</v>
          </cell>
          <cell r="K242">
            <v>3.0153789689999999</v>
          </cell>
          <cell r="L242">
            <v>3.091484136</v>
          </cell>
          <cell r="M242">
            <v>3.2006450829999999</v>
          </cell>
          <cell r="N242">
            <v>3.4983392850000001</v>
          </cell>
          <cell r="O242">
            <v>4.0164694120000002</v>
          </cell>
          <cell r="P242">
            <v>4.9010958870000003</v>
          </cell>
          <cell r="Q242">
            <v>5.7332559209999996</v>
          </cell>
          <cell r="R242">
            <v>6.3462822670000003</v>
          </cell>
          <cell r="S242">
            <v>7.0916444590000003</v>
          </cell>
          <cell r="T242">
            <v>7.8190050839999996</v>
          </cell>
          <cell r="U242">
            <v>8.9701323340000005</v>
          </cell>
          <cell r="V242">
            <v>10.53724175</v>
          </cell>
          <cell r="W242">
            <v>12.047427280000001</v>
          </cell>
          <cell r="X242">
            <v>13.449116890000001</v>
          </cell>
          <cell r="Y242">
            <v>15.490020380000001</v>
          </cell>
          <cell r="Z242">
            <v>17.555580580000001</v>
          </cell>
          <cell r="AA242">
            <v>18.893767709999999</v>
          </cell>
          <cell r="AB242">
            <v>20.347393100000001</v>
          </cell>
          <cell r="AC242">
            <v>22.535116110000001</v>
          </cell>
          <cell r="AD242">
            <v>24.283501309999998</v>
          </cell>
          <cell r="AE242">
            <v>27.059623179999999</v>
          </cell>
          <cell r="AF242">
            <v>30.053615099999998</v>
          </cell>
          <cell r="AG242">
            <v>31.190574059999999</v>
          </cell>
          <cell r="AH242">
            <v>33.199201549999998</v>
          </cell>
          <cell r="AI242">
            <v>36.796413360000003</v>
          </cell>
          <cell r="AJ242">
            <v>40.039904610000001</v>
          </cell>
          <cell r="AK242">
            <v>42.114854710000003</v>
          </cell>
          <cell r="AL242">
            <v>43.548686279999998</v>
          </cell>
          <cell r="AM242">
            <v>45.127795949999999</v>
          </cell>
          <cell r="AN242">
            <v>47.660687850000002</v>
          </cell>
          <cell r="AO242">
            <v>49.299803679999997</v>
          </cell>
          <cell r="AP242">
            <v>51.052615400000001</v>
          </cell>
          <cell r="AQ242">
            <v>53.879221700000002</v>
          </cell>
          <cell r="AR242">
            <v>56.115240980000003</v>
          </cell>
          <cell r="AS242">
            <v>58.253852430000002</v>
          </cell>
          <cell r="AT242">
            <v>60.421798320000001</v>
          </cell>
          <cell r="AU242">
            <v>64.575515749999994</v>
          </cell>
          <cell r="AV242">
            <v>69.954400179999993</v>
          </cell>
          <cell r="AW242">
            <v>75.476872200000003</v>
          </cell>
          <cell r="AX242">
            <v>84.556999980000001</v>
          </cell>
          <cell r="AY242">
            <v>90.457461210000005</v>
          </cell>
          <cell r="AZ242">
            <v>100</v>
          </cell>
          <cell r="BA242">
            <v>105.1071329</v>
          </cell>
          <cell r="BB242">
            <v>114.8403491</v>
          </cell>
          <cell r="BC242">
            <v>120.8118376</v>
          </cell>
          <cell r="BD242">
            <v>127.67928759999999</v>
          </cell>
          <cell r="BE242">
            <v>133.630695</v>
          </cell>
          <cell r="BF242">
            <v>137.73404919999999</v>
          </cell>
          <cell r="BG242">
            <v>140.32397879999999</v>
          </cell>
          <cell r="BH242">
            <v>141.75327569999999</v>
          </cell>
        </row>
        <row r="243">
          <cell r="A243" t="str">
            <v>Tunisia</v>
          </cell>
          <cell r="Y243">
            <v>28.85195787</v>
          </cell>
          <cell r="Z243">
            <v>31.419782120000001</v>
          </cell>
          <cell r="AA243">
            <v>33.699086790000003</v>
          </cell>
          <cell r="AB243">
            <v>35.776427750000003</v>
          </cell>
          <cell r="AC243">
            <v>38.719327460000002</v>
          </cell>
          <cell r="AD243">
            <v>41.50594572</v>
          </cell>
          <cell r="AE243">
            <v>44.718873680000002</v>
          </cell>
          <cell r="AF243">
            <v>47.645855019999999</v>
          </cell>
          <cell r="AG243">
            <v>51.549820629999999</v>
          </cell>
          <cell r="AH243">
            <v>54.552260109999999</v>
          </cell>
          <cell r="AI243">
            <v>56.720688619999997</v>
          </cell>
          <cell r="AJ243">
            <v>59.405409630000001</v>
          </cell>
          <cell r="AK243">
            <v>63.114772690000002</v>
          </cell>
          <cell r="AL243">
            <v>65.465889320000002</v>
          </cell>
          <cell r="AM243">
            <v>67.856720749999994</v>
          </cell>
          <cell r="AN243">
            <v>69.977491490000006</v>
          </cell>
          <cell r="AO243">
            <v>71.85997338</v>
          </cell>
          <cell r="AP243">
            <v>73.988687089999999</v>
          </cell>
          <cell r="AQ243">
            <v>75.456129379999993</v>
          </cell>
          <cell r="AR243">
            <v>77.509315450000003</v>
          </cell>
          <cell r="AS243">
            <v>79.611827309999995</v>
          </cell>
          <cell r="AT243">
            <v>82.503551830000006</v>
          </cell>
          <cell r="AU243">
            <v>84.168297289999998</v>
          </cell>
          <cell r="AV243">
            <v>86.882938129999999</v>
          </cell>
          <cell r="AW243">
            <v>89.460706540000004</v>
          </cell>
          <cell r="AX243">
            <v>93.347799350000003</v>
          </cell>
          <cell r="AY243">
            <v>96.768905939999996</v>
          </cell>
          <cell r="AZ243">
            <v>100</v>
          </cell>
          <cell r="BA243">
            <v>103.2400284</v>
          </cell>
          <cell r="BB243">
            <v>108.0012978</v>
          </cell>
          <cell r="BC243">
            <v>113.7429009</v>
          </cell>
          <cell r="BD243">
            <v>119.0041368</v>
          </cell>
          <cell r="BE243">
            <v>124.2847922</v>
          </cell>
          <cell r="BF243">
            <v>128.79558370000001</v>
          </cell>
          <cell r="BG243">
            <v>135.63314600000001</v>
          </cell>
          <cell r="BH243">
            <v>145.54466260000001</v>
          </cell>
          <cell r="BI243">
            <v>155.32537350000001</v>
          </cell>
        </row>
        <row r="244">
          <cell r="A244" t="str">
            <v>Turkey</v>
          </cell>
          <cell r="B244">
            <v>5.3999999999999998E-5</v>
          </cell>
          <cell r="C244">
            <v>5.5699999999999999E-5</v>
          </cell>
          <cell r="D244">
            <v>5.7800000000000002E-5</v>
          </cell>
          <cell r="E244">
            <v>6.1500000000000004E-5</v>
          </cell>
          <cell r="F244">
            <v>6.2199999999999994E-5</v>
          </cell>
          <cell r="G244">
            <v>6.4999999999999994E-5</v>
          </cell>
          <cell r="H244">
            <v>7.0500000000000006E-5</v>
          </cell>
          <cell r="I244">
            <v>8.0400000000000003E-5</v>
          </cell>
          <cell r="J244">
            <v>8.53E-5</v>
          </cell>
          <cell r="K244">
            <v>8.9499999999999994E-5</v>
          </cell>
          <cell r="L244">
            <v>9.6500000000000001E-5</v>
          </cell>
          <cell r="M244">
            <v>1.149E-4</v>
          </cell>
          <cell r="N244">
            <v>1.3261300000000001E-4</v>
          </cell>
          <cell r="O244">
            <v>1.5109699999999999E-4</v>
          </cell>
          <cell r="P244">
            <v>1.8720600000000001E-4</v>
          </cell>
          <cell r="Q244">
            <v>2.2694499999999999E-4</v>
          </cell>
          <cell r="R244">
            <v>2.6656E-4</v>
          </cell>
          <cell r="S244">
            <v>3.3582700000000002E-4</v>
          </cell>
          <cell r="T244">
            <v>5.4369399999999995E-4</v>
          </cell>
          <cell r="U244">
            <v>8.8917399999999995E-4</v>
          </cell>
          <cell r="V244">
            <v>1.727316E-3</v>
          </cell>
          <cell r="W244">
            <v>2.3770430000000001E-3</v>
          </cell>
          <cell r="X244">
            <v>3.0696539999999998E-3</v>
          </cell>
          <cell r="Y244">
            <v>4.0332270000000003E-3</v>
          </cell>
          <cell r="Z244">
            <v>5.9849990000000004E-3</v>
          </cell>
          <cell r="AA244">
            <v>8.6759579999999992E-3</v>
          </cell>
          <cell r="AB244">
            <v>1.1678713E-2</v>
          </cell>
          <cell r="AC244">
            <v>1.6216576E-2</v>
          </cell>
          <cell r="AD244">
            <v>2.7375143000000001E-2</v>
          </cell>
          <cell r="AE244">
            <v>4.4696094999999998E-2</v>
          </cell>
          <cell r="AF244">
            <v>7.1649569999999996E-2</v>
          </cell>
          <cell r="AG244">
            <v>0.118922931</v>
          </cell>
          <cell r="AH244">
            <v>0.20225948699999999</v>
          </cell>
          <cell r="AI244">
            <v>0.33594055499999997</v>
          </cell>
          <cell r="AJ244">
            <v>0.68940036400000004</v>
          </cell>
          <cell r="AK244">
            <v>1.3037478979999999</v>
          </cell>
          <cell r="AL244">
            <v>2.3521196280000001</v>
          </cell>
          <cell r="AM244">
            <v>4.3671654990000004</v>
          </cell>
          <cell r="AN244">
            <v>8.0635930489999996</v>
          </cell>
          <cell r="AO244">
            <v>13.294243270000001</v>
          </cell>
          <cell r="AP244">
            <v>20.594826229999999</v>
          </cell>
          <cell r="AQ244">
            <v>31.798450580000001</v>
          </cell>
          <cell r="AR244">
            <v>46.096344360000003</v>
          </cell>
          <cell r="AS244">
            <v>56.054278770000003</v>
          </cell>
          <cell r="AT244">
            <v>60.873972350000003</v>
          </cell>
          <cell r="AU244">
            <v>65.852952169999995</v>
          </cell>
          <cell r="AV244">
            <v>72.173019429999997</v>
          </cell>
          <cell r="AW244">
            <v>78.492619579999996</v>
          </cell>
          <cell r="AX244">
            <v>86.690489540000002</v>
          </cell>
          <cell r="AY244">
            <v>92.109491779999999</v>
          </cell>
          <cell r="AZ244">
            <v>100</v>
          </cell>
          <cell r="BA244">
            <v>106.4718797</v>
          </cell>
          <cell r="BB244">
            <v>115.9389013</v>
          </cell>
          <cell r="BC244">
            <v>124.6263079</v>
          </cell>
          <cell r="BD244">
            <v>135.66143500000001</v>
          </cell>
          <cell r="BE244">
            <v>146.06782509999999</v>
          </cell>
          <cell r="BF244">
            <v>157.42479449999999</v>
          </cell>
          <cell r="BG244">
            <v>174.96870329999999</v>
          </cell>
          <cell r="BH244">
            <v>203.54540359999999</v>
          </cell>
          <cell r="BI244">
            <v>234.43712629999999</v>
          </cell>
        </row>
        <row r="245">
          <cell r="A245" t="str">
            <v>Tuvalu</v>
          </cell>
        </row>
        <row r="246">
          <cell r="A246" t="str">
            <v>Tanzania</v>
          </cell>
          <cell r="G246">
            <v>9.8098250999999997E-2</v>
          </cell>
          <cell r="H246">
            <v>0.107689332</v>
          </cell>
          <cell r="I246">
            <v>0.12081396899999999</v>
          </cell>
          <cell r="J246">
            <v>0.13965960199999999</v>
          </cell>
          <cell r="K246">
            <v>0.162585651</v>
          </cell>
          <cell r="L246">
            <v>0.168264581</v>
          </cell>
          <cell r="M246">
            <v>0.17629921400000001</v>
          </cell>
          <cell r="N246">
            <v>0.18976038100000001</v>
          </cell>
          <cell r="O246">
            <v>0.20948940299999999</v>
          </cell>
          <cell r="P246">
            <v>0.25054596099999998</v>
          </cell>
          <cell r="Q246">
            <v>0.31583261800000001</v>
          </cell>
          <cell r="R246">
            <v>0.33749668300000002</v>
          </cell>
          <cell r="S246">
            <v>0.37666026400000002</v>
          </cell>
          <cell r="T246">
            <v>0.40142567600000001</v>
          </cell>
          <cell r="U246">
            <v>0.453404792</v>
          </cell>
          <cell r="V246">
            <v>0.59032079800000004</v>
          </cell>
          <cell r="W246">
            <v>0.741738224</v>
          </cell>
          <cell r="X246">
            <v>0.95634041000000003</v>
          </cell>
          <cell r="Y246">
            <v>1.2150871780000001</v>
          </cell>
          <cell r="Z246">
            <v>1.654291878</v>
          </cell>
          <cell r="AA246">
            <v>2.2048750190000002</v>
          </cell>
          <cell r="AB246">
            <v>2.919964529</v>
          </cell>
          <cell r="AC246">
            <v>3.7944754970000001</v>
          </cell>
          <cell r="AD246">
            <v>4.9778478799999997</v>
          </cell>
          <cell r="AE246">
            <v>6.2646135059999999</v>
          </cell>
          <cell r="AF246">
            <v>8.5090222820000001</v>
          </cell>
          <cell r="AG246">
            <v>10.95074172</v>
          </cell>
          <cell r="AH246">
            <v>13.34313349</v>
          </cell>
          <cell r="AI246">
            <v>16.71591261</v>
          </cell>
          <cell r="AJ246">
            <v>22.41325797</v>
          </cell>
          <cell r="AK246">
            <v>28.560718269999999</v>
          </cell>
          <cell r="AL246">
            <v>34.551974299999998</v>
          </cell>
          <cell r="AM246">
            <v>40.111613249999998</v>
          </cell>
          <cell r="AN246">
            <v>45.24580109</v>
          </cell>
          <cell r="AO246">
            <v>48.815890879999998</v>
          </cell>
          <cell r="AP246">
            <v>51.707725259999997</v>
          </cell>
          <cell r="AQ246">
            <v>54.369363870000001</v>
          </cell>
          <cell r="AR246">
            <v>57.260636210000001</v>
          </cell>
          <cell r="AS246">
            <v>60.297491960000002</v>
          </cell>
          <cell r="AT246">
            <v>63.153061450000003</v>
          </cell>
          <cell r="AU246">
            <v>66.332546600000001</v>
          </cell>
          <cell r="AV246">
            <v>71.14230139</v>
          </cell>
          <cell r="AW246">
            <v>76.140414000000007</v>
          </cell>
          <cell r="AX246">
            <v>83.966425560000005</v>
          </cell>
          <cell r="AY246">
            <v>94.161820289999994</v>
          </cell>
          <cell r="AZ246">
            <v>100</v>
          </cell>
          <cell r="BA246">
            <v>112.69096949999999</v>
          </cell>
          <cell r="BB246">
            <v>130.72275730000001</v>
          </cell>
          <cell r="BC246">
            <v>141.01158419999999</v>
          </cell>
          <cell r="BD246">
            <v>149.65787069999999</v>
          </cell>
          <cell r="BE246">
            <v>158.02100630000001</v>
          </cell>
          <cell r="BF246">
            <v>166.19822400000001</v>
          </cell>
          <cell r="BG246">
            <v>175.03783559999999</v>
          </cell>
          <cell r="BH246">
            <v>181.15446019999999</v>
          </cell>
          <cell r="BI246">
            <v>187.43015890000001</v>
          </cell>
        </row>
        <row r="247">
          <cell r="A247" t="str">
            <v>Uganda</v>
          </cell>
          <cell r="AI247">
            <v>36.094047619999998</v>
          </cell>
          <cell r="AJ247">
            <v>39.716720510000002</v>
          </cell>
          <cell r="AK247">
            <v>42.318221379999997</v>
          </cell>
          <cell r="AL247">
            <v>45.361598309999998</v>
          </cell>
          <cell r="AM247">
            <v>49.067197</v>
          </cell>
          <cell r="AN247">
            <v>49.100957280000003</v>
          </cell>
          <cell r="AO247">
            <v>51.937700759999998</v>
          </cell>
          <cell r="AP247">
            <v>53.699438780000001</v>
          </cell>
          <cell r="AQ247">
            <v>54.701000559999997</v>
          </cell>
          <cell r="AR247">
            <v>54.543730529999998</v>
          </cell>
          <cell r="AS247">
            <v>59.278386249999997</v>
          </cell>
          <cell r="AT247">
            <v>61.484305390000003</v>
          </cell>
          <cell r="AU247">
            <v>66.678946150000002</v>
          </cell>
          <cell r="AV247">
            <v>71.553627950000006</v>
          </cell>
          <cell r="AW247">
            <v>75.945955150000003</v>
          </cell>
          <cell r="AX247">
            <v>85.098092510000001</v>
          </cell>
          <cell r="AY247">
            <v>96.175529220000001</v>
          </cell>
          <cell r="AZ247">
            <v>100</v>
          </cell>
          <cell r="BA247">
            <v>115.1251539</v>
          </cell>
          <cell r="BB247">
            <v>129.72156860000001</v>
          </cell>
          <cell r="BC247">
            <v>136.08144659999999</v>
          </cell>
          <cell r="BD247">
            <v>140.26551240000001</v>
          </cell>
          <cell r="BE247">
            <v>147.8538825</v>
          </cell>
          <cell r="BF247">
            <v>155.9056483</v>
          </cell>
          <cell r="BG247">
            <v>164.7001798</v>
          </cell>
          <cell r="BH247">
            <v>169.02187140000001</v>
          </cell>
          <cell r="BI247">
            <v>173.8712682</v>
          </cell>
        </row>
        <row r="248">
          <cell r="A248" t="str">
            <v>Ukraine</v>
          </cell>
          <cell r="AH248">
            <v>4.194349E-3</v>
          </cell>
          <cell r="AI248">
            <v>0.202793158</v>
          </cell>
          <cell r="AJ248">
            <v>2.0100609409999999</v>
          </cell>
          <cell r="AK248">
            <v>9.5828886450000006</v>
          </cell>
          <cell r="AL248">
            <v>17.280391999999999</v>
          </cell>
          <cell r="AM248">
            <v>20.034990069999999</v>
          </cell>
          <cell r="AN248">
            <v>22.154123250000001</v>
          </cell>
          <cell r="AO248">
            <v>27.179491859999999</v>
          </cell>
          <cell r="AP248">
            <v>34.84495038</v>
          </cell>
          <cell r="AQ248">
            <v>39.011991289999997</v>
          </cell>
          <cell r="AR248">
            <v>39.30747624</v>
          </cell>
          <cell r="AS248">
            <v>41.343476870000003</v>
          </cell>
          <cell r="AT248">
            <v>45.084262709999997</v>
          </cell>
          <cell r="AU248">
            <v>51.202006230000002</v>
          </cell>
          <cell r="AV248">
            <v>55.837080589999999</v>
          </cell>
          <cell r="AW248">
            <v>63.005880320000003</v>
          </cell>
          <cell r="AX248">
            <v>78.900034590000004</v>
          </cell>
          <cell r="AY248">
            <v>91.430300930000001</v>
          </cell>
          <cell r="AZ248">
            <v>100</v>
          </cell>
          <cell r="BA248">
            <v>107.9557247</v>
          </cell>
          <cell r="BB248">
            <v>108.56969909999999</v>
          </cell>
          <cell r="BC248">
            <v>108.31027330000001</v>
          </cell>
          <cell r="BD248">
            <v>121.3853338</v>
          </cell>
          <cell r="BE248">
            <v>180.49982700000001</v>
          </cell>
          <cell r="BF248">
            <v>205.61224490000001</v>
          </cell>
          <cell r="BG248">
            <v>235.29920440000001</v>
          </cell>
          <cell r="BH248">
            <v>261.06883429999999</v>
          </cell>
          <cell r="BI248">
            <v>281.65859560000001</v>
          </cell>
        </row>
        <row r="249">
          <cell r="A249" t="str">
            <v>Upper middle income</v>
          </cell>
        </row>
        <row r="250">
          <cell r="A250" t="str">
            <v>Uruguay</v>
          </cell>
          <cell r="B250">
            <v>3.7500000000000001E-6</v>
          </cell>
          <cell r="C250">
            <v>4.6E-6</v>
          </cell>
          <cell r="D250">
            <v>5.1100000000000002E-6</v>
          </cell>
          <cell r="E250">
            <v>6.19E-6</v>
          </cell>
          <cell r="F250">
            <v>8.8100000000000004E-6</v>
          </cell>
          <cell r="G250">
            <v>1.38E-5</v>
          </cell>
          <cell r="H250">
            <v>2.3900000000000002E-5</v>
          </cell>
          <cell r="I250">
            <v>4.5300000000000003E-5</v>
          </cell>
          <cell r="J250">
            <v>1.0208E-4</v>
          </cell>
          <cell r="K250">
            <v>1.23483E-4</v>
          </cell>
          <cell r="L250">
            <v>1.4361800000000001E-4</v>
          </cell>
          <cell r="M250">
            <v>1.7802000000000001E-4</v>
          </cell>
          <cell r="N250">
            <v>3.1417800000000003E-4</v>
          </cell>
          <cell r="O250">
            <v>6.1892100000000003E-4</v>
          </cell>
          <cell r="P250">
            <v>1.096812E-3</v>
          </cell>
          <cell r="Q250">
            <v>1.9896760000000001E-3</v>
          </cell>
          <cell r="R250">
            <v>2.9969100000000002E-3</v>
          </cell>
          <cell r="S250">
            <v>4.7409979999999997E-3</v>
          </cell>
          <cell r="T250">
            <v>6.8530329999999997E-3</v>
          </cell>
          <cell r="U250">
            <v>1.1433894999999999E-2</v>
          </cell>
          <cell r="V250">
            <v>1.8691653999999999E-2</v>
          </cell>
          <cell r="W250">
            <v>2.5055291E-2</v>
          </cell>
          <cell r="X250">
            <v>2.9813916999999999E-2</v>
          </cell>
          <cell r="Y250">
            <v>4.4481582999999998E-2</v>
          </cell>
          <cell r="Z250">
            <v>6.9081866000000006E-2</v>
          </cell>
          <cell r="AA250">
            <v>0.11897456100000001</v>
          </cell>
          <cell r="AB250">
            <v>0.20984808799999999</v>
          </cell>
          <cell r="AC250">
            <v>0.34324151400000003</v>
          </cell>
          <cell r="AD250">
            <v>0.556710127</v>
          </cell>
          <cell r="AE250">
            <v>1.0045691539999999</v>
          </cell>
          <cell r="AF250">
            <v>2.1349696919999999</v>
          </cell>
          <cell r="AG250">
            <v>4.3120342230000004</v>
          </cell>
          <cell r="AH250">
            <v>7.2640180909999996</v>
          </cell>
          <cell r="AI250">
            <v>11.193909440000001</v>
          </cell>
          <cell r="AJ250">
            <v>16.201621490000001</v>
          </cell>
          <cell r="AK250">
            <v>23.046534350000002</v>
          </cell>
          <cell r="AL250">
            <v>29.57839431</v>
          </cell>
          <cell r="AM250">
            <v>35.440479879999998</v>
          </cell>
          <cell r="AN250">
            <v>39.271975070000003</v>
          </cell>
          <cell r="AO250">
            <v>41.494253630000003</v>
          </cell>
          <cell r="AP250">
            <v>43.47096715</v>
          </cell>
          <cell r="AQ250">
            <v>45.36601469</v>
          </cell>
          <cell r="AR250">
            <v>51.704768659999999</v>
          </cell>
          <cell r="AS250">
            <v>61.725013310000001</v>
          </cell>
          <cell r="AT250">
            <v>67.377546260000003</v>
          </cell>
          <cell r="AU250">
            <v>70.543804059999999</v>
          </cell>
          <cell r="AV250">
            <v>75.056949560000007</v>
          </cell>
          <cell r="AW250">
            <v>81.147555019999999</v>
          </cell>
          <cell r="AX250">
            <v>87.539607779999997</v>
          </cell>
          <cell r="AY250">
            <v>93.721846360000001</v>
          </cell>
          <cell r="AZ250">
            <v>100</v>
          </cell>
          <cell r="BA250">
            <v>108.0928321</v>
          </cell>
          <cell r="BB250">
            <v>116.84593649999999</v>
          </cell>
          <cell r="BC250">
            <v>126.8656333</v>
          </cell>
          <cell r="BD250">
            <v>138.1279438</v>
          </cell>
          <cell r="BE250">
            <v>150.0984842</v>
          </cell>
          <cell r="BF250">
            <v>164.56709770000001</v>
          </cell>
          <cell r="BG250">
            <v>174.80003429999999</v>
          </cell>
          <cell r="BH250">
            <v>188.0962576</v>
          </cell>
          <cell r="BI250">
            <v>202.92198339999999</v>
          </cell>
        </row>
        <row r="251">
          <cell r="A251" t="str">
            <v>United States</v>
          </cell>
          <cell r="B251">
            <v>13.563060780000001</v>
          </cell>
          <cell r="C251">
            <v>13.70828375</v>
          </cell>
          <cell r="D251">
            <v>13.872615</v>
          </cell>
          <cell r="E251">
            <v>14.044589569999999</v>
          </cell>
          <cell r="F251">
            <v>14.22420745</v>
          </cell>
          <cell r="G251">
            <v>14.44968521</v>
          </cell>
          <cell r="H251">
            <v>14.88535411</v>
          </cell>
          <cell r="I251">
            <v>15.29809307</v>
          </cell>
          <cell r="J251">
            <v>15.95159642</v>
          </cell>
          <cell r="K251">
            <v>16.82293422</v>
          </cell>
          <cell r="L251">
            <v>17.805100079999999</v>
          </cell>
          <cell r="M251">
            <v>18.569431479999999</v>
          </cell>
          <cell r="N251">
            <v>19.177074950000002</v>
          </cell>
          <cell r="O251">
            <v>20.36178863</v>
          </cell>
          <cell r="P251">
            <v>22.61274461</v>
          </cell>
          <cell r="Q251">
            <v>24.68026107</v>
          </cell>
          <cell r="R251">
            <v>26.098095820000001</v>
          </cell>
          <cell r="S251">
            <v>27.794911540000001</v>
          </cell>
          <cell r="T251">
            <v>29.915931189999998</v>
          </cell>
          <cell r="U251">
            <v>33.282811029999998</v>
          </cell>
          <cell r="V251">
            <v>37.792366319999999</v>
          </cell>
          <cell r="W251">
            <v>41.698099800000001</v>
          </cell>
          <cell r="X251">
            <v>44.254788349999998</v>
          </cell>
          <cell r="Y251">
            <v>45.676444760000003</v>
          </cell>
          <cell r="Z251">
            <v>47.640776469999999</v>
          </cell>
          <cell r="AA251">
            <v>49.329948870000003</v>
          </cell>
          <cell r="AB251">
            <v>50.266254840000002</v>
          </cell>
          <cell r="AC251">
            <v>52.108293529999997</v>
          </cell>
          <cell r="AD251">
            <v>54.233134839999998</v>
          </cell>
          <cell r="AE251">
            <v>56.850969900000003</v>
          </cell>
          <cell r="AF251">
            <v>59.919760490000002</v>
          </cell>
          <cell r="AG251">
            <v>62.45734075</v>
          </cell>
          <cell r="AH251">
            <v>64.349060980000004</v>
          </cell>
          <cell r="AI251">
            <v>66.24842452</v>
          </cell>
          <cell r="AJ251">
            <v>67.975813500000001</v>
          </cell>
          <cell r="AK251">
            <v>69.882820350000003</v>
          </cell>
          <cell r="AL251">
            <v>71.931228520000005</v>
          </cell>
          <cell r="AM251">
            <v>73.612757610000003</v>
          </cell>
          <cell r="AN251">
            <v>74.755433060000001</v>
          </cell>
          <cell r="AO251">
            <v>76.391102270000005</v>
          </cell>
          <cell r="AP251">
            <v>78.970720760000006</v>
          </cell>
          <cell r="AQ251">
            <v>81.202568459999995</v>
          </cell>
          <cell r="AR251">
            <v>82.49046688</v>
          </cell>
          <cell r="AS251">
            <v>84.363078819999998</v>
          </cell>
          <cell r="AT251">
            <v>86.621678119999999</v>
          </cell>
          <cell r="AU251">
            <v>89.560532370000004</v>
          </cell>
          <cell r="AV251">
            <v>92.449705080000001</v>
          </cell>
          <cell r="AW251">
            <v>95.086992379999998</v>
          </cell>
          <cell r="AX251">
            <v>98.737477389999995</v>
          </cell>
          <cell r="AY251">
            <v>98.386419970000006</v>
          </cell>
          <cell r="AZ251">
            <v>100</v>
          </cell>
          <cell r="BA251">
            <v>103.15684160000001</v>
          </cell>
          <cell r="BB251">
            <v>105.2915045</v>
          </cell>
          <cell r="BC251">
            <v>106.83384890000001</v>
          </cell>
          <cell r="BD251">
            <v>108.5669321</v>
          </cell>
          <cell r="BE251">
            <v>108.695722</v>
          </cell>
          <cell r="BF251">
            <v>110.0670089</v>
          </cell>
          <cell r="BG251">
            <v>112.4115573</v>
          </cell>
          <cell r="BH251">
            <v>115.1573032</v>
          </cell>
          <cell r="BI251">
            <v>117.2441955</v>
          </cell>
        </row>
        <row r="252">
          <cell r="A252" t="str">
            <v>Uzbekistan</v>
          </cell>
        </row>
        <row r="253">
          <cell r="A253" t="str">
            <v>St. Vincent and the Grenadines</v>
          </cell>
          <cell r="P253">
            <v>19.62398185</v>
          </cell>
          <cell r="Q253">
            <v>20.957962599999998</v>
          </cell>
          <cell r="R253">
            <v>23.323903349999998</v>
          </cell>
          <cell r="S253">
            <v>25.69988914</v>
          </cell>
          <cell r="T253">
            <v>27.866268519999998</v>
          </cell>
          <cell r="U253">
            <v>32.215769000000002</v>
          </cell>
          <cell r="V253">
            <v>37.7592894</v>
          </cell>
          <cell r="W253">
            <v>42.568182849999999</v>
          </cell>
          <cell r="X253">
            <v>45.645120349999999</v>
          </cell>
          <cell r="Y253">
            <v>48.136608109999997</v>
          </cell>
          <cell r="Z253">
            <v>49.43723791</v>
          </cell>
          <cell r="AA253">
            <v>50.495039130000002</v>
          </cell>
          <cell r="AB253">
            <v>51.013960480000001</v>
          </cell>
          <cell r="AC253">
            <v>52.700454870000002</v>
          </cell>
          <cell r="AD253">
            <v>52.820205950000002</v>
          </cell>
          <cell r="AE253">
            <v>54.31709446</v>
          </cell>
          <cell r="AF253">
            <v>58.44850675</v>
          </cell>
          <cell r="AG253">
            <v>61.658501000000001</v>
          </cell>
          <cell r="AH253">
            <v>63.79406195</v>
          </cell>
          <cell r="AI253">
            <v>66.53170471</v>
          </cell>
          <cell r="AJ253">
            <v>67.202976050000004</v>
          </cell>
          <cell r="AK253">
            <v>68.371214370000004</v>
          </cell>
          <cell r="AL253">
            <v>71.384949910000003</v>
          </cell>
          <cell r="AM253">
            <v>71.701624989999999</v>
          </cell>
          <cell r="AN253">
            <v>73.237765249999995</v>
          </cell>
          <cell r="AO253">
            <v>73.98006694</v>
          </cell>
          <cell r="AP253">
            <v>74.104116450000006</v>
          </cell>
          <cell r="AQ253">
            <v>74.771689670000001</v>
          </cell>
          <cell r="AR253">
            <v>76.159081360000002</v>
          </cell>
          <cell r="AS253">
            <v>76.315955130000006</v>
          </cell>
          <cell r="AT253">
            <v>78.574937520000006</v>
          </cell>
          <cell r="AU253">
            <v>81.508477159999998</v>
          </cell>
          <cell r="AV253">
            <v>83.742359750000006</v>
          </cell>
          <cell r="AW253">
            <v>89.802080009999997</v>
          </cell>
          <cell r="AX253">
            <v>98.841774549999997</v>
          </cell>
          <cell r="AY253">
            <v>99.258431299999998</v>
          </cell>
          <cell r="AZ253">
            <v>100</v>
          </cell>
          <cell r="BA253">
            <v>103.18603109999999</v>
          </cell>
          <cell r="BB253">
            <v>105.8672625</v>
          </cell>
          <cell r="BC253">
            <v>106.71962929999999</v>
          </cell>
          <cell r="BD253">
            <v>106.9265144</v>
          </cell>
          <cell r="BE253">
            <v>105.07282360000001</v>
          </cell>
          <cell r="BF253">
            <v>104.9155909</v>
          </cell>
          <cell r="BG253">
            <v>107.1747766</v>
          </cell>
          <cell r="BH253">
            <v>109.66567360000001</v>
          </cell>
        </row>
        <row r="254">
          <cell r="A254" t="str">
            <v>Venezuela, RB</v>
          </cell>
          <cell r="AX254">
            <v>61.386661969999999</v>
          </cell>
          <cell r="AY254">
            <v>78.010747949999995</v>
          </cell>
          <cell r="AZ254">
            <v>100</v>
          </cell>
          <cell r="BA254">
            <v>126.0902123</v>
          </cell>
          <cell r="BB254">
            <v>152.65615360000001</v>
          </cell>
          <cell r="BC254">
            <v>214.69474059999999</v>
          </cell>
          <cell r="BD254">
            <v>348.16756229999999</v>
          </cell>
          <cell r="BE254">
            <v>772.0200863</v>
          </cell>
          <cell r="BF254">
            <v>2740.2739849999998</v>
          </cell>
        </row>
        <row r="255">
          <cell r="A255" t="str">
            <v>British Virgin Islands</v>
          </cell>
        </row>
        <row r="256">
          <cell r="A256" t="str">
            <v>Virgin Islands (U.S.)</v>
          </cell>
        </row>
        <row r="257">
          <cell r="A257" t="str">
            <v>Vietnam</v>
          </cell>
          <cell r="AK257">
            <v>40.165720380000003</v>
          </cell>
          <cell r="AL257">
            <v>42.445125009999998</v>
          </cell>
          <cell r="AM257">
            <v>43.807412360000001</v>
          </cell>
          <cell r="AN257">
            <v>46.990545699999998</v>
          </cell>
          <cell r="AO257">
            <v>48.925194570000002</v>
          </cell>
          <cell r="AP257">
            <v>48.088408729999998</v>
          </cell>
          <cell r="AQ257">
            <v>47.880885839999998</v>
          </cell>
          <cell r="AR257">
            <v>49.715120400000004</v>
          </cell>
          <cell r="AS257">
            <v>51.323229640000001</v>
          </cell>
          <cell r="AT257">
            <v>55.303319139999999</v>
          </cell>
          <cell r="AU257">
            <v>59.884962680000001</v>
          </cell>
          <cell r="AV257">
            <v>64.327239480000003</v>
          </cell>
          <cell r="AW257">
            <v>69.694993100000005</v>
          </cell>
          <cell r="AX257">
            <v>85.805303230000007</v>
          </cell>
          <cell r="AY257">
            <v>91.568830610000006</v>
          </cell>
          <cell r="AZ257">
            <v>100</v>
          </cell>
          <cell r="BA257">
            <v>118.6777323</v>
          </cell>
          <cell r="BB257">
            <v>129.47112000000001</v>
          </cell>
          <cell r="BC257">
            <v>138.00672990000001</v>
          </cell>
          <cell r="BD257">
            <v>143.6436899</v>
          </cell>
          <cell r="BE257">
            <v>144.5503702</v>
          </cell>
          <cell r="BF257">
            <v>148.40733280000001</v>
          </cell>
          <cell r="BG257">
            <v>153.63165219999999</v>
          </cell>
          <cell r="BH257">
            <v>159.06964120000001</v>
          </cell>
          <cell r="BI257">
            <v>163.51694789999999</v>
          </cell>
        </row>
        <row r="258">
          <cell r="A258" t="str">
            <v>Vanuatu</v>
          </cell>
          <cell r="R258">
            <v>19.574098899999999</v>
          </cell>
          <cell r="S258">
            <v>20.696968940000001</v>
          </cell>
          <cell r="T258">
            <v>22.02442971</v>
          </cell>
          <cell r="U258">
            <v>22.942709019999999</v>
          </cell>
          <cell r="V258">
            <v>25.521503769999999</v>
          </cell>
          <cell r="W258">
            <v>32.372914170000001</v>
          </cell>
          <cell r="X258">
            <v>34.533011620000003</v>
          </cell>
          <cell r="Y258">
            <v>35.103962490000001</v>
          </cell>
          <cell r="Z258">
            <v>37.040437509999997</v>
          </cell>
          <cell r="AA258">
            <v>37.4353452</v>
          </cell>
          <cell r="AB258">
            <v>39.219566659999998</v>
          </cell>
          <cell r="AC258">
            <v>45.510147869999997</v>
          </cell>
          <cell r="AD258">
            <v>49.496941669999998</v>
          </cell>
          <cell r="AE258">
            <v>53.331988989999999</v>
          </cell>
          <cell r="AF258">
            <v>55.870293689999997</v>
          </cell>
          <cell r="AG258">
            <v>59.484618859999998</v>
          </cell>
          <cell r="AH258">
            <v>61.898767360000001</v>
          </cell>
          <cell r="AI258">
            <v>64.105988839999995</v>
          </cell>
          <cell r="AJ258">
            <v>65.582068199999995</v>
          </cell>
          <cell r="AK258">
            <v>67.044352430000004</v>
          </cell>
          <cell r="AL258">
            <v>67.652005169999995</v>
          </cell>
          <cell r="AM258">
            <v>69.567031990000004</v>
          </cell>
          <cell r="AN258">
            <v>71.850333199999994</v>
          </cell>
          <cell r="AO258">
            <v>73.286603319999998</v>
          </cell>
          <cell r="AP258">
            <v>75.146388979999998</v>
          </cell>
          <cell r="AQ258">
            <v>77.834792010000001</v>
          </cell>
          <cell r="AR258">
            <v>79.363130729999995</v>
          </cell>
          <cell r="AS258">
            <v>81.756914249999994</v>
          </cell>
          <cell r="AT258">
            <v>82.916978580000006</v>
          </cell>
          <cell r="AU258">
            <v>83.911319419999998</v>
          </cell>
          <cell r="AV258">
            <v>85.623795329999993</v>
          </cell>
          <cell r="AW258">
            <v>88.993505990000003</v>
          </cell>
          <cell r="AX258">
            <v>93.302316329999996</v>
          </cell>
          <cell r="AY258">
            <v>97.311578190000006</v>
          </cell>
          <cell r="AZ258">
            <v>100</v>
          </cell>
          <cell r="BA258">
            <v>100.8737931</v>
          </cell>
          <cell r="BB258">
            <v>102.23297030000001</v>
          </cell>
          <cell r="BC258">
            <v>103.7244815</v>
          </cell>
          <cell r="BD258">
            <v>104.55309889999999</v>
          </cell>
          <cell r="BE258">
            <v>107.1494333</v>
          </cell>
          <cell r="BF258">
            <v>108.05170560000001</v>
          </cell>
          <cell r="BG258">
            <v>111.3845888</v>
          </cell>
          <cell r="BH258">
            <v>113.98092320000001</v>
          </cell>
          <cell r="BI258">
            <v>117.1296693</v>
          </cell>
        </row>
        <row r="259">
          <cell r="A259" t="str">
            <v>World</v>
          </cell>
        </row>
        <row r="260">
          <cell r="A260" t="str">
            <v>Samoa</v>
          </cell>
          <cell r="C260">
            <v>3.628394884</v>
          </cell>
          <cell r="D260">
            <v>3.7247239520000002</v>
          </cell>
          <cell r="E260">
            <v>3.7504117039999998</v>
          </cell>
          <cell r="F260">
            <v>3.949491777</v>
          </cell>
          <cell r="G260">
            <v>4.0329769689999999</v>
          </cell>
          <cell r="H260">
            <v>4.1485718499999997</v>
          </cell>
          <cell r="I260">
            <v>4.1271653910000001</v>
          </cell>
          <cell r="J260">
            <v>4.1978067069999998</v>
          </cell>
          <cell r="K260">
            <v>4.3711990289999996</v>
          </cell>
          <cell r="L260">
            <v>4.4910752020000002</v>
          </cell>
          <cell r="M260">
            <v>4.7051397970000002</v>
          </cell>
          <cell r="N260">
            <v>5.0583463789999996</v>
          </cell>
          <cell r="O260">
            <v>5.6534225380000001</v>
          </cell>
          <cell r="P260">
            <v>7.066081595</v>
          </cell>
          <cell r="Q260">
            <v>7.6870306319999999</v>
          </cell>
          <cell r="R260">
            <v>8.0639785400000008</v>
          </cell>
          <cell r="S260">
            <v>9.2421895319999994</v>
          </cell>
          <cell r="T260">
            <v>9.4324546849999997</v>
          </cell>
          <cell r="U260">
            <v>10.481301289999999</v>
          </cell>
          <cell r="V260">
            <v>13.94508239</v>
          </cell>
          <cell r="W260">
            <v>16.804748069999999</v>
          </cell>
          <cell r="X260">
            <v>19.879382509999999</v>
          </cell>
          <cell r="Y260">
            <v>23.15155583</v>
          </cell>
          <cell r="Z260">
            <v>25.897346160000001</v>
          </cell>
          <cell r="AA260">
            <v>28.251544719999998</v>
          </cell>
          <cell r="AB260">
            <v>29.871363469999999</v>
          </cell>
          <cell r="AC260">
            <v>31.23554369</v>
          </cell>
          <cell r="AD260">
            <v>33.893022510000002</v>
          </cell>
          <cell r="AE260">
            <v>36.083380009999999</v>
          </cell>
          <cell r="AF260">
            <v>41.581932620000003</v>
          </cell>
          <cell r="AG260">
            <v>40.825474939999999</v>
          </cell>
          <cell r="AH260">
            <v>44.512479890000002</v>
          </cell>
          <cell r="AI260">
            <v>45.27590953</v>
          </cell>
          <cell r="AJ260">
            <v>50.745412309999999</v>
          </cell>
          <cell r="AK260">
            <v>49.272004719999998</v>
          </cell>
          <cell r="AL260">
            <v>51.920187599999998</v>
          </cell>
          <cell r="AM260">
            <v>55.482859259999998</v>
          </cell>
          <cell r="AN260">
            <v>56.713932190000001</v>
          </cell>
          <cell r="AO260">
            <v>56.864292239999997</v>
          </cell>
          <cell r="AP260">
            <v>57.414046190000001</v>
          </cell>
          <cell r="AQ260">
            <v>59.617760699999998</v>
          </cell>
          <cell r="AR260">
            <v>64.417177910000007</v>
          </cell>
          <cell r="AS260">
            <v>64.491792410000002</v>
          </cell>
          <cell r="AT260">
            <v>75.012435749999995</v>
          </cell>
          <cell r="AU260">
            <v>76.405239600000002</v>
          </cell>
          <cell r="AV260">
            <v>79.232299780000005</v>
          </cell>
          <cell r="AW260">
            <v>83.651135800000006</v>
          </cell>
          <cell r="AX260">
            <v>93.326148230000001</v>
          </cell>
          <cell r="AY260">
            <v>99.228983580000005</v>
          </cell>
          <cell r="AZ260">
            <v>100</v>
          </cell>
          <cell r="BA260">
            <v>105.23541590000001</v>
          </cell>
          <cell r="BB260">
            <v>107.3917094</v>
          </cell>
          <cell r="BC260">
            <v>108.04689089999999</v>
          </cell>
          <cell r="BD260">
            <v>107.60733879999999</v>
          </cell>
          <cell r="BE260">
            <v>108.3869218</v>
          </cell>
          <cell r="BF260">
            <v>109.80106619999999</v>
          </cell>
          <cell r="BG260">
            <v>111.7224715</v>
          </cell>
          <cell r="BH260">
            <v>116.41197630000001</v>
          </cell>
          <cell r="BI260">
            <v>117.5555221</v>
          </cell>
        </row>
        <row r="261">
          <cell r="A261" t="str">
            <v>Kosovo</v>
          </cell>
          <cell r="AR261">
            <v>89.359626039999995</v>
          </cell>
          <cell r="AS261">
            <v>88.390241529999997</v>
          </cell>
          <cell r="AT261">
            <v>87.449126800000002</v>
          </cell>
          <cell r="AU261">
            <v>86.237791000000001</v>
          </cell>
          <cell r="AV261">
            <v>86.773885579999998</v>
          </cell>
          <cell r="AW261">
            <v>90.55592274</v>
          </cell>
          <cell r="AX261">
            <v>99.023279720000005</v>
          </cell>
          <cell r="AY261">
            <v>96.636557240000002</v>
          </cell>
          <cell r="AZ261">
            <v>100</v>
          </cell>
          <cell r="BA261">
            <v>107.3364177</v>
          </cell>
          <cell r="BB261">
            <v>109.9948594</v>
          </cell>
          <cell r="BC261">
            <v>111.9388252</v>
          </cell>
          <cell r="BD261">
            <v>112.4189956</v>
          </cell>
          <cell r="BE261">
            <v>111.8153849</v>
          </cell>
          <cell r="BF261">
            <v>112.1208304</v>
          </cell>
          <cell r="BG261">
            <v>113.789451</v>
          </cell>
          <cell r="BH261">
            <v>114.98856170000001</v>
          </cell>
          <cell r="BI261">
            <v>118.06564640000001</v>
          </cell>
        </row>
        <row r="262">
          <cell r="A262" t="str">
            <v>Yemen, Rep.</v>
          </cell>
          <cell r="AF262">
            <v>3.8446863339999999</v>
          </cell>
          <cell r="AG262">
            <v>5.228773415</v>
          </cell>
          <cell r="AH262">
            <v>6.7666479480000001</v>
          </cell>
          <cell r="AI262">
            <v>9.1858800889999994</v>
          </cell>
          <cell r="AJ262">
            <v>13.72316797</v>
          </cell>
          <cell r="AK262">
            <v>21.28204079</v>
          </cell>
          <cell r="AL262">
            <v>27.822806440000001</v>
          </cell>
          <cell r="AM262">
            <v>28.42843289</v>
          </cell>
          <cell r="AN262">
            <v>30.127460599999999</v>
          </cell>
          <cell r="AO262">
            <v>32.736564819999998</v>
          </cell>
          <cell r="AP262">
            <v>34.239173149999999</v>
          </cell>
          <cell r="AQ262">
            <v>38.317603509999998</v>
          </cell>
          <cell r="AR262">
            <v>43.007116420000003</v>
          </cell>
          <cell r="AS262">
            <v>47.665802399999997</v>
          </cell>
          <cell r="AT262">
            <v>53.63122293</v>
          </cell>
          <cell r="AU262">
            <v>59.965748220000002</v>
          </cell>
          <cell r="AV262">
            <v>66.468912900000007</v>
          </cell>
          <cell r="AW262">
            <v>71.723358750000003</v>
          </cell>
          <cell r="AX262">
            <v>85.333767949999995</v>
          </cell>
          <cell r="AY262">
            <v>89.948414159999999</v>
          </cell>
          <cell r="AZ262">
            <v>100</v>
          </cell>
          <cell r="BA262">
            <v>119.5435617</v>
          </cell>
          <cell r="BB262">
            <v>131.3609056</v>
          </cell>
          <cell r="BC262">
            <v>145.76915049999999</v>
          </cell>
          <cell r="BD262">
            <v>157.58334049999999</v>
          </cell>
        </row>
        <row r="263">
          <cell r="A263" t="str">
            <v>South Africa</v>
          </cell>
          <cell r="B263">
            <v>1.7724027929999999</v>
          </cell>
          <cell r="C263">
            <v>1.8096647729999999</v>
          </cell>
          <cell r="D263">
            <v>1.832218436</v>
          </cell>
          <cell r="E263">
            <v>1.856732931</v>
          </cell>
          <cell r="F263">
            <v>1.9038007340000001</v>
          </cell>
          <cell r="G263">
            <v>1.981266832</v>
          </cell>
          <cell r="H263">
            <v>2.050398178</v>
          </cell>
          <cell r="I263">
            <v>2.1229610700000001</v>
          </cell>
          <cell r="J263">
            <v>2.1651257840000002</v>
          </cell>
          <cell r="K263">
            <v>2.235237605</v>
          </cell>
          <cell r="L263">
            <v>2.3468175360000001</v>
          </cell>
          <cell r="M263">
            <v>2.486627973</v>
          </cell>
          <cell r="N263">
            <v>2.6464110760000001</v>
          </cell>
          <cell r="O263">
            <v>2.8960727720000001</v>
          </cell>
          <cell r="P263">
            <v>3.23561188</v>
          </cell>
          <cell r="Q263">
            <v>3.670023311</v>
          </cell>
          <cell r="R263">
            <v>4.074474618</v>
          </cell>
          <cell r="S263">
            <v>4.5288585970000002</v>
          </cell>
          <cell r="T263">
            <v>5.0331745359999998</v>
          </cell>
          <cell r="U263">
            <v>5.7022671870000003</v>
          </cell>
          <cell r="V263">
            <v>6.4812109810000003</v>
          </cell>
          <cell r="W263">
            <v>7.4698703110000002</v>
          </cell>
          <cell r="X263">
            <v>8.5633874100000007</v>
          </cell>
          <cell r="Y263">
            <v>9.6169587029999999</v>
          </cell>
          <cell r="Z263">
            <v>10.725455569999999</v>
          </cell>
          <cell r="AA263">
            <v>12.47308555</v>
          </cell>
          <cell r="AB263">
            <v>14.79993054</v>
          </cell>
          <cell r="AC263">
            <v>17.19168737</v>
          </cell>
          <cell r="AD263">
            <v>19.38870666</v>
          </cell>
          <cell r="AE263">
            <v>22.24483493</v>
          </cell>
          <cell r="AF263">
            <v>25.430512369999999</v>
          </cell>
          <cell r="AG263">
            <v>29.330226010000001</v>
          </cell>
          <cell r="AH263">
            <v>33.399707730000003</v>
          </cell>
          <cell r="AI263">
            <v>36.64530706</v>
          </cell>
          <cell r="AJ263">
            <v>39.920863799999999</v>
          </cell>
          <cell r="AK263">
            <v>43.386164950000001</v>
          </cell>
          <cell r="AL263">
            <v>46.57683943</v>
          </cell>
          <cell r="AM263">
            <v>50.581409299999997</v>
          </cell>
          <cell r="AN263">
            <v>54.061689739999998</v>
          </cell>
          <cell r="AO263">
            <v>56.862889600000003</v>
          </cell>
          <cell r="AP263">
            <v>59.898771740000001</v>
          </cell>
          <cell r="AQ263">
            <v>63.314142709999999</v>
          </cell>
          <cell r="AR263">
            <v>69.325634840000006</v>
          </cell>
          <cell r="AS263">
            <v>73.26292746</v>
          </cell>
          <cell r="AT263">
            <v>72.755925930000004</v>
          </cell>
          <cell r="AU263">
            <v>74.256773159999995</v>
          </cell>
          <cell r="AV263">
            <v>76.665589870000005</v>
          </cell>
          <cell r="AW263">
            <v>81.401845940000001</v>
          </cell>
          <cell r="AX263">
            <v>89.587031120000006</v>
          </cell>
          <cell r="AY263">
            <v>96.095136670000002</v>
          </cell>
          <cell r="AZ263">
            <v>100</v>
          </cell>
          <cell r="BA263">
            <v>105.0171577</v>
          </cell>
          <cell r="BB263">
            <v>111.0282807</v>
          </cell>
          <cell r="BC263">
            <v>117.4417229</v>
          </cell>
          <cell r="BD263">
            <v>124.6479707</v>
          </cell>
          <cell r="BE263">
            <v>130.26860730000001</v>
          </cell>
          <cell r="BF263">
            <v>138.8593066</v>
          </cell>
          <cell r="BG263">
            <v>146.05372149999999</v>
          </cell>
          <cell r="BH263">
            <v>152.6328245</v>
          </cell>
          <cell r="BI263">
            <v>158.92793750000001</v>
          </cell>
        </row>
        <row r="264">
          <cell r="A264" t="str">
            <v>Zambia</v>
          </cell>
          <cell r="AA264">
            <v>1.3551937999999999E-2</v>
          </cell>
          <cell r="AB264">
            <v>2.1117744000000001E-2</v>
          </cell>
          <cell r="AC264">
            <v>3.105306E-2</v>
          </cell>
          <cell r="AD264">
            <v>4.6891368000000003E-2</v>
          </cell>
          <cell r="AE264">
            <v>0.10475731200000001</v>
          </cell>
          <cell r="AF264">
            <v>0.21687257900000001</v>
          </cell>
          <cell r="AG264">
            <v>0.42863200299999998</v>
          </cell>
          <cell r="AH264">
            <v>1.1389032079999999</v>
          </cell>
          <cell r="AI264">
            <v>3.2266499280000001</v>
          </cell>
          <cell r="AJ264">
            <v>4.9884434390000001</v>
          </cell>
          <cell r="AK264">
            <v>6.730886151</v>
          </cell>
          <cell r="AL264">
            <v>9.6300873389999992</v>
          </cell>
          <cell r="AM264">
            <v>11.981631549999999</v>
          </cell>
          <cell r="AN264">
            <v>14.912153679999999</v>
          </cell>
          <cell r="AO264">
            <v>18.906776170000001</v>
          </cell>
          <cell r="AP264">
            <v>23.82828787</v>
          </cell>
          <cell r="AQ264">
            <v>28.92605987</v>
          </cell>
          <cell r="AR264">
            <v>35.357290450000001</v>
          </cell>
          <cell r="AS264">
            <v>42.924308680000003</v>
          </cell>
          <cell r="AT264">
            <v>50.63685795</v>
          </cell>
          <cell r="AU264">
            <v>59.915778449999998</v>
          </cell>
          <cell r="AV264">
            <v>65.319925510000004</v>
          </cell>
          <cell r="AW264">
            <v>72.281298329999998</v>
          </cell>
          <cell r="AX264">
            <v>81.277124659999998</v>
          </cell>
          <cell r="AY264">
            <v>92.164402469999999</v>
          </cell>
          <cell r="AZ264">
            <v>100</v>
          </cell>
          <cell r="BA264">
            <v>106.42939680000001</v>
          </cell>
          <cell r="BB264">
            <v>113.42808719999999</v>
          </cell>
          <cell r="BC264">
            <v>121.3427317</v>
          </cell>
          <cell r="BD264">
            <v>130.81580769999999</v>
          </cell>
          <cell r="BE264">
            <v>144.04206149999999</v>
          </cell>
          <cell r="BF264">
            <v>169.7819891</v>
          </cell>
          <cell r="BG264">
            <v>180.94907939999999</v>
          </cell>
          <cell r="BH264">
            <v>194.5104383</v>
          </cell>
          <cell r="BI264">
            <v>212.30875900000001</v>
          </cell>
        </row>
        <row r="265">
          <cell r="A265" t="str">
            <v>Zimbabwe</v>
          </cell>
          <cell r="AY265">
            <v>97.054889860000003</v>
          </cell>
          <cell r="AZ265">
            <v>100</v>
          </cell>
          <cell r="BA265">
            <v>103.47779730000001</v>
          </cell>
          <cell r="BB265">
            <v>107.3282964</v>
          </cell>
          <cell r="BC265">
            <v>109.0794885</v>
          </cell>
          <cell r="BD265">
            <v>108.84721469999999</v>
          </cell>
          <cell r="BE265">
            <v>106.2245411</v>
          </cell>
          <cell r="BF265">
            <v>104.56062609999999</v>
          </cell>
          <cell r="BG265">
            <v>105.511849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I_PA.NUS.FCRF_DS2_en_csv_v2_2"/>
    </sheetNames>
    <sheetDataSet>
      <sheetData sheetId="0">
        <row r="1">
          <cell r="A1" t="str">
            <v>Country Name</v>
          </cell>
          <cell r="B1" t="str">
            <v>Country Code</v>
          </cell>
          <cell r="C1" t="str">
            <v>Indicator Name</v>
          </cell>
          <cell r="D1" t="str">
            <v>Indicator Code</v>
          </cell>
          <cell r="E1">
            <v>1960</v>
          </cell>
          <cell r="F1">
            <v>1961</v>
          </cell>
          <cell r="G1">
            <v>1962</v>
          </cell>
          <cell r="H1">
            <v>1963</v>
          </cell>
          <cell r="I1">
            <v>1964</v>
          </cell>
          <cell r="J1">
            <v>1965</v>
          </cell>
          <cell r="K1">
            <v>1966</v>
          </cell>
          <cell r="L1">
            <v>1967</v>
          </cell>
          <cell r="M1">
            <v>1968</v>
          </cell>
          <cell r="N1">
            <v>1969</v>
          </cell>
          <cell r="O1">
            <v>1970</v>
          </cell>
          <cell r="P1">
            <v>1971</v>
          </cell>
          <cell r="Q1">
            <v>1972</v>
          </cell>
          <cell r="R1">
            <v>1973</v>
          </cell>
          <cell r="S1">
            <v>1974</v>
          </cell>
          <cell r="T1">
            <v>1975</v>
          </cell>
          <cell r="U1">
            <v>1976</v>
          </cell>
          <cell r="V1">
            <v>1977</v>
          </cell>
          <cell r="W1">
            <v>1978</v>
          </cell>
          <cell r="X1">
            <v>1979</v>
          </cell>
          <cell r="Y1">
            <v>1980</v>
          </cell>
          <cell r="Z1">
            <v>1981</v>
          </cell>
          <cell r="AA1">
            <v>1982</v>
          </cell>
          <cell r="AB1">
            <v>1983</v>
          </cell>
          <cell r="AC1">
            <v>1984</v>
          </cell>
          <cell r="AD1">
            <v>1985</v>
          </cell>
          <cell r="AE1">
            <v>1986</v>
          </cell>
          <cell r="AF1">
            <v>1987</v>
          </cell>
          <cell r="AG1">
            <v>1988</v>
          </cell>
          <cell r="AH1">
            <v>1989</v>
          </cell>
          <cell r="AI1">
            <v>1990</v>
          </cell>
          <cell r="AJ1">
            <v>1991</v>
          </cell>
          <cell r="AK1">
            <v>1992</v>
          </cell>
          <cell r="AL1">
            <v>1993</v>
          </cell>
          <cell r="AM1">
            <v>1994</v>
          </cell>
          <cell r="AN1">
            <v>1995</v>
          </cell>
          <cell r="AO1">
            <v>1996</v>
          </cell>
          <cell r="AP1">
            <v>1997</v>
          </cell>
          <cell r="AQ1">
            <v>1998</v>
          </cell>
          <cell r="AR1">
            <v>1999</v>
          </cell>
          <cell r="AS1">
            <v>2000</v>
          </cell>
          <cell r="AT1">
            <v>2001</v>
          </cell>
          <cell r="AU1">
            <v>2002</v>
          </cell>
          <cell r="AV1">
            <v>2003</v>
          </cell>
          <cell r="AW1">
            <v>2004</v>
          </cell>
          <cell r="AX1">
            <v>2005</v>
          </cell>
          <cell r="AY1">
            <v>2006</v>
          </cell>
          <cell r="AZ1">
            <v>2007</v>
          </cell>
          <cell r="BA1">
            <v>2008</v>
          </cell>
          <cell r="BB1">
            <v>2009</v>
          </cell>
          <cell r="BC1">
            <v>2010</v>
          </cell>
          <cell r="BD1">
            <v>2011</v>
          </cell>
          <cell r="BE1">
            <v>2012</v>
          </cell>
          <cell r="BF1">
            <v>2013</v>
          </cell>
          <cell r="BG1">
            <v>2014</v>
          </cell>
          <cell r="BH1">
            <v>2015</v>
          </cell>
          <cell r="BI1">
            <v>2016</v>
          </cell>
          <cell r="BJ1">
            <v>2017</v>
          </cell>
          <cell r="BK1">
            <v>2018</v>
          </cell>
          <cell r="BL1">
            <v>2019</v>
          </cell>
        </row>
        <row r="2">
          <cell r="A2" t="str">
            <v>Aruba</v>
          </cell>
          <cell r="B2" t="str">
            <v>ABW</v>
          </cell>
          <cell r="C2" t="str">
            <v>Official exchange rate (LCU per US$, period average)</v>
          </cell>
          <cell r="D2" t="str">
            <v>PA.NUS.FCRF</v>
          </cell>
          <cell r="AE2">
            <v>1.79</v>
          </cell>
          <cell r="AF2">
            <v>1.79</v>
          </cell>
          <cell r="AG2">
            <v>1.79</v>
          </cell>
          <cell r="AH2">
            <v>1.79</v>
          </cell>
          <cell r="AI2">
            <v>1.79</v>
          </cell>
          <cell r="AJ2">
            <v>1.79</v>
          </cell>
          <cell r="AK2">
            <v>1.79</v>
          </cell>
          <cell r="AL2">
            <v>1.79</v>
          </cell>
          <cell r="AM2">
            <v>1.79</v>
          </cell>
          <cell r="AN2">
            <v>1.79</v>
          </cell>
          <cell r="AO2">
            <v>1.79</v>
          </cell>
          <cell r="AP2">
            <v>1.79</v>
          </cell>
          <cell r="AQ2">
            <v>1.79</v>
          </cell>
          <cell r="AR2">
            <v>1.79</v>
          </cell>
          <cell r="AS2">
            <v>1.79</v>
          </cell>
          <cell r="AT2">
            <v>1.79</v>
          </cell>
          <cell r="AU2">
            <v>1.79</v>
          </cell>
          <cell r="AV2">
            <v>1.79</v>
          </cell>
          <cell r="AW2">
            <v>1.79</v>
          </cell>
          <cell r="AX2">
            <v>1.79</v>
          </cell>
          <cell r="AY2">
            <v>1.79</v>
          </cell>
          <cell r="AZ2">
            <v>1.79</v>
          </cell>
          <cell r="BA2">
            <v>1.79</v>
          </cell>
          <cell r="BB2">
            <v>1.79</v>
          </cell>
          <cell r="BC2">
            <v>1.79</v>
          </cell>
          <cell r="BD2">
            <v>1.79</v>
          </cell>
          <cell r="BE2">
            <v>1.79</v>
          </cell>
          <cell r="BF2">
            <v>1.79</v>
          </cell>
          <cell r="BG2">
            <v>1.79</v>
          </cell>
          <cell r="BH2">
            <v>1.79</v>
          </cell>
          <cell r="BI2">
            <v>1.79</v>
          </cell>
          <cell r="BJ2">
            <v>1.79</v>
          </cell>
          <cell r="BK2">
            <v>1.79</v>
          </cell>
          <cell r="BL2">
            <v>1.79</v>
          </cell>
        </row>
        <row r="3">
          <cell r="A3" t="str">
            <v>Afghanistan</v>
          </cell>
          <cell r="B3" t="str">
            <v>AFG</v>
          </cell>
          <cell r="C3" t="str">
            <v>Official exchange rate (LCU per US$, period average)</v>
          </cell>
          <cell r="D3" t="str">
            <v>PA.NUS.FCRF</v>
          </cell>
          <cell r="E3">
            <v>17.196560687862402</v>
          </cell>
          <cell r="F3">
            <v>17.196560687862402</v>
          </cell>
          <cell r="G3">
            <v>17.196560687862402</v>
          </cell>
          <cell r="H3">
            <v>35.109644737719201</v>
          </cell>
          <cell r="I3">
            <v>38.692261547690499</v>
          </cell>
          <cell r="J3">
            <v>38.692261547690499</v>
          </cell>
          <cell r="K3">
            <v>38.692261547690499</v>
          </cell>
          <cell r="L3">
            <v>38.692261547690499</v>
          </cell>
          <cell r="M3">
            <v>38.692261547690499</v>
          </cell>
          <cell r="N3">
            <v>38.692261547690499</v>
          </cell>
          <cell r="O3">
            <v>38.692261547690499</v>
          </cell>
          <cell r="P3">
            <v>38.692261547690499</v>
          </cell>
          <cell r="Q3">
            <v>38.692261547690499</v>
          </cell>
          <cell r="R3">
            <v>38.692261547690499</v>
          </cell>
          <cell r="S3">
            <v>38.378708983203403</v>
          </cell>
          <cell r="T3">
            <v>34.929630773845197</v>
          </cell>
          <cell r="U3">
            <v>34.929630773845197</v>
          </cell>
          <cell r="V3">
            <v>34.929630773845197</v>
          </cell>
          <cell r="W3">
            <v>34.929630773845197</v>
          </cell>
          <cell r="X3">
            <v>33.846164319636102</v>
          </cell>
          <cell r="Y3">
            <v>34.369458401519701</v>
          </cell>
          <cell r="Z3">
            <v>38.561658515663503</v>
          </cell>
          <cell r="AA3">
            <v>39.276429270145996</v>
          </cell>
          <cell r="AB3">
            <v>39.276429270145996</v>
          </cell>
          <cell r="AC3">
            <v>39.276429270145996</v>
          </cell>
          <cell r="AD3">
            <v>39.276429270145996</v>
          </cell>
          <cell r="AE3">
            <v>39.276429270145996</v>
          </cell>
          <cell r="AF3">
            <v>39.276429270145996</v>
          </cell>
          <cell r="AG3">
            <v>39.276429270145996</v>
          </cell>
          <cell r="AH3">
            <v>39.276429270145996</v>
          </cell>
          <cell r="AI3">
            <v>39.276429270145996</v>
          </cell>
          <cell r="AJ3">
            <v>39.276429270145996</v>
          </cell>
          <cell r="AK3">
            <v>39.276429270145996</v>
          </cell>
          <cell r="AL3">
            <v>39.276429270145996</v>
          </cell>
          <cell r="AM3">
            <v>38.818463000000001</v>
          </cell>
          <cell r="AN3">
            <v>36.567144623655899</v>
          </cell>
          <cell r="AO3">
            <v>47.5</v>
          </cell>
          <cell r="AP3">
            <v>47.5</v>
          </cell>
          <cell r="AQ3">
            <v>47.5</v>
          </cell>
          <cell r="AR3">
            <v>46.619531077188903</v>
          </cell>
          <cell r="AS3">
            <v>47.357574731182801</v>
          </cell>
          <cell r="AT3">
            <v>47.500014516128999</v>
          </cell>
          <cell r="AU3">
            <v>47.262999999999998</v>
          </cell>
          <cell r="AV3">
            <v>48.7627535833333</v>
          </cell>
          <cell r="AW3">
            <v>47.845312499999999</v>
          </cell>
          <cell r="AX3">
            <v>49.494597499999998</v>
          </cell>
          <cell r="AY3">
            <v>49.925330833333298</v>
          </cell>
          <cell r="AZ3">
            <v>49.962017770397203</v>
          </cell>
          <cell r="BA3">
            <v>50.249614743589703</v>
          </cell>
          <cell r="BB3">
            <v>50.325000000000003</v>
          </cell>
          <cell r="BC3">
            <v>46.452461001317502</v>
          </cell>
          <cell r="BD3">
            <v>46.747007738580997</v>
          </cell>
          <cell r="BE3">
            <v>50.921399999999998</v>
          </cell>
          <cell r="BF3">
            <v>55.377499999999998</v>
          </cell>
          <cell r="BG3">
            <v>57.247500000000002</v>
          </cell>
          <cell r="BH3">
            <v>61.143461541666703</v>
          </cell>
          <cell r="BI3">
            <v>67.866085769230807</v>
          </cell>
          <cell r="BJ3">
            <v>68.026904082231198</v>
          </cell>
          <cell r="BK3">
            <v>72.083247177304003</v>
          </cell>
          <cell r="BL3">
            <v>77.737949178336706</v>
          </cell>
        </row>
        <row r="4">
          <cell r="A4" t="str">
            <v>Angola</v>
          </cell>
          <cell r="B4" t="str">
            <v>AGO</v>
          </cell>
          <cell r="C4" t="str">
            <v>Official exchange rate (LCU per US$, period average)</v>
          </cell>
          <cell r="D4" t="str">
            <v>PA.NUS.FCRF</v>
          </cell>
          <cell r="E4">
            <v>2.8668443333333301E-8</v>
          </cell>
          <cell r="F4">
            <v>2.8734860000000001E-8</v>
          </cell>
          <cell r="G4">
            <v>2.8678443333333299E-8</v>
          </cell>
          <cell r="H4">
            <v>2.8752026666666701E-8</v>
          </cell>
          <cell r="I4">
            <v>2.8819776666666698E-8</v>
          </cell>
          <cell r="J4">
            <v>2.8778526666666701E-8</v>
          </cell>
          <cell r="K4">
            <v>2.8823859999999999E-8</v>
          </cell>
          <cell r="L4">
            <v>2.8841609999999999E-8</v>
          </cell>
          <cell r="M4">
            <v>2.8727609999999999E-8</v>
          </cell>
          <cell r="N4">
            <v>2.8561193333333301E-8</v>
          </cell>
          <cell r="O4">
            <v>2.8625109999999999E-8</v>
          </cell>
          <cell r="P4">
            <v>2.8191119999999999E-8</v>
          </cell>
          <cell r="Q4">
            <v>2.7052815000000001E-8</v>
          </cell>
          <cell r="R4">
            <v>2.4514619999999999E-8</v>
          </cell>
          <cell r="S4">
            <v>2.5407600833333301E-8</v>
          </cell>
          <cell r="T4">
            <v>2.5552180833333302E-8</v>
          </cell>
          <cell r="U4">
            <v>2.9383623333333298E-8</v>
          </cell>
          <cell r="V4">
            <v>2.9917999999999997E-8</v>
          </cell>
          <cell r="W4">
            <v>2.9917999999999997E-8</v>
          </cell>
          <cell r="X4">
            <v>2.9917999999999997E-8</v>
          </cell>
          <cell r="Y4">
            <v>2.9917999999999997E-8</v>
          </cell>
          <cell r="Z4">
            <v>2.9917999999999997E-8</v>
          </cell>
          <cell r="AA4">
            <v>2.9917999999999997E-8</v>
          </cell>
          <cell r="AB4">
            <v>2.9917999999999997E-8</v>
          </cell>
          <cell r="AC4">
            <v>2.9917999999999997E-8</v>
          </cell>
          <cell r="AD4">
            <v>2.9917999999999997E-8</v>
          </cell>
          <cell r="AE4">
            <v>2.9917999999999997E-8</v>
          </cell>
          <cell r="AF4">
            <v>2.9917999999999997E-8</v>
          </cell>
          <cell r="AG4">
            <v>2.9917999999999997E-8</v>
          </cell>
          <cell r="AH4">
            <v>2.9917999999999997E-8</v>
          </cell>
          <cell r="AI4">
            <v>2.9917999999999997E-8</v>
          </cell>
          <cell r="AJ4">
            <v>5.5098333333333298E-8</v>
          </cell>
          <cell r="AK4">
            <v>2.5141666666666701E-7</v>
          </cell>
          <cell r="AL4">
            <v>2.6601666666666699E-6</v>
          </cell>
          <cell r="AM4">
            <v>5.9515000000000002E-5</v>
          </cell>
          <cell r="AN4">
            <v>2.7502295833333299E-3</v>
          </cell>
          <cell r="AO4">
            <v>0.128029166666667</v>
          </cell>
          <cell r="AP4">
            <v>0.22904008333333301</v>
          </cell>
          <cell r="AQ4">
            <v>0.3928235175</v>
          </cell>
          <cell r="AR4">
            <v>2.7907061666666699</v>
          </cell>
          <cell r="AS4">
            <v>10.040544166666701</v>
          </cell>
          <cell r="AT4">
            <v>22.0578616666667</v>
          </cell>
          <cell r="AU4">
            <v>43.5302066666667</v>
          </cell>
          <cell r="AV4">
            <v>74.606300833333293</v>
          </cell>
          <cell r="AW4">
            <v>83.541362500000005</v>
          </cell>
          <cell r="AX4">
            <v>87.159141666666699</v>
          </cell>
          <cell r="AY4">
            <v>80.368072055555601</v>
          </cell>
          <cell r="AZ4">
            <v>76.706142749999998</v>
          </cell>
          <cell r="BA4">
            <v>75.033354166666697</v>
          </cell>
          <cell r="BB4">
            <v>79.328166666666704</v>
          </cell>
          <cell r="BC4">
            <v>91.905720340501802</v>
          </cell>
          <cell r="BD4">
            <v>93.934749999999994</v>
          </cell>
          <cell r="BE4">
            <v>95.467955421311004</v>
          </cell>
          <cell r="BF4">
            <v>96.518279479152596</v>
          </cell>
          <cell r="BG4">
            <v>98.302416855633496</v>
          </cell>
          <cell r="BH4">
            <v>120.060701665019</v>
          </cell>
          <cell r="BI4">
            <v>163.65643411657899</v>
          </cell>
          <cell r="BJ4">
            <v>165.91595069149801</v>
          </cell>
          <cell r="BK4">
            <v>252.85574773129699</v>
          </cell>
          <cell r="BL4">
            <v>364.82580498088703</v>
          </cell>
        </row>
        <row r="5">
          <cell r="A5" t="str">
            <v>Albania</v>
          </cell>
          <cell r="B5" t="str">
            <v>ALB</v>
          </cell>
          <cell r="C5" t="str">
            <v>Official exchange rate (LCU per US$, period average)</v>
          </cell>
          <cell r="D5" t="str">
            <v>PA.NUS.FCRF</v>
          </cell>
          <cell r="AK5">
            <v>75.032499999999999</v>
          </cell>
          <cell r="AL5">
            <v>102.0625</v>
          </cell>
          <cell r="AM5">
            <v>94.623333333333306</v>
          </cell>
          <cell r="AN5">
            <v>92.697500000000005</v>
          </cell>
          <cell r="AO5">
            <v>104.498916666667</v>
          </cell>
          <cell r="AP5">
            <v>148.93291666666701</v>
          </cell>
          <cell r="AQ5">
            <v>150.63333333333301</v>
          </cell>
          <cell r="AR5">
            <v>137.690583333333</v>
          </cell>
          <cell r="AS5">
            <v>143.70941666666701</v>
          </cell>
          <cell r="AT5">
            <v>143.484833333333</v>
          </cell>
          <cell r="AU5">
            <v>140.15451587499999</v>
          </cell>
          <cell r="AV5">
            <v>121.86324999999999</v>
          </cell>
          <cell r="AW5">
            <v>102.780051196172</v>
          </cell>
          <cell r="AX5">
            <v>99.870254480899206</v>
          </cell>
          <cell r="AY5">
            <v>98.103377091269806</v>
          </cell>
          <cell r="AZ5">
            <v>90.427893831070804</v>
          </cell>
          <cell r="BA5">
            <v>83.894604100529094</v>
          </cell>
          <cell r="BB5">
            <v>94.978119820384293</v>
          </cell>
          <cell r="BC5">
            <v>103.93666666666699</v>
          </cell>
          <cell r="BD5">
            <v>100.895833333333</v>
          </cell>
          <cell r="BE5">
            <v>108.184166666667</v>
          </cell>
          <cell r="BF5">
            <v>105.669166666667</v>
          </cell>
          <cell r="BG5">
            <v>105.48</v>
          </cell>
          <cell r="BH5">
            <v>125.961666666667</v>
          </cell>
          <cell r="BI5">
            <v>124.1425</v>
          </cell>
          <cell r="BJ5">
            <v>119.1</v>
          </cell>
          <cell r="BK5">
            <v>107.989166666667</v>
          </cell>
          <cell r="BL5">
            <v>109.850833333333</v>
          </cell>
        </row>
        <row r="6">
          <cell r="A6" t="str">
            <v>Andorra</v>
          </cell>
          <cell r="B6" t="str">
            <v>AND</v>
          </cell>
          <cell r="C6" t="str">
            <v>Official exchange rate (LCU per US$, period average)</v>
          </cell>
          <cell r="D6" t="str">
            <v>PA.NUS.FCRF</v>
          </cell>
        </row>
        <row r="7">
          <cell r="A7" t="str">
            <v>Arab World</v>
          </cell>
          <cell r="B7" t="str">
            <v>ARB</v>
          </cell>
          <cell r="C7" t="str">
            <v>Official exchange rate (LCU per US$, period average)</v>
          </cell>
          <cell r="D7" t="str">
            <v>PA.NUS.FCRF</v>
          </cell>
        </row>
        <row r="8">
          <cell r="A8" t="str">
            <v>United Arab Emirates</v>
          </cell>
          <cell r="B8" t="str">
            <v>ARE</v>
          </cell>
          <cell r="C8" t="str">
            <v>Official exchange rate (LCU per US$, period average)</v>
          </cell>
          <cell r="D8" t="str">
            <v>PA.NUS.FCRF</v>
          </cell>
          <cell r="K8">
            <v>4.7619000037618999</v>
          </cell>
          <cell r="L8">
            <v>4.7619000037618999</v>
          </cell>
          <cell r="M8">
            <v>4.7619000037618999</v>
          </cell>
          <cell r="N8">
            <v>4.7619000037618999</v>
          </cell>
          <cell r="O8">
            <v>4.7619000037618999</v>
          </cell>
          <cell r="P8">
            <v>4.7479628848644202</v>
          </cell>
          <cell r="Q8">
            <v>4.3859778425048797</v>
          </cell>
          <cell r="R8">
            <v>3.9962713138644301</v>
          </cell>
          <cell r="S8">
            <v>3.95904515568157</v>
          </cell>
          <cell r="T8">
            <v>3.9612849990000001</v>
          </cell>
          <cell r="U8">
            <v>3.9530724990000001</v>
          </cell>
          <cell r="V8">
            <v>3.9032474989999999</v>
          </cell>
          <cell r="W8">
            <v>3.8712108323333299</v>
          </cell>
          <cell r="X8">
            <v>3.81567583233333</v>
          </cell>
          <cell r="Y8">
            <v>3.7073649990000002</v>
          </cell>
          <cell r="Z8">
            <v>3.6709999990000002</v>
          </cell>
          <cell r="AA8">
            <v>3.6709999990000002</v>
          </cell>
          <cell r="AB8">
            <v>3.6709999990000002</v>
          </cell>
          <cell r="AC8">
            <v>3.67099999958333</v>
          </cell>
          <cell r="AD8">
            <v>3.6709999999999998</v>
          </cell>
          <cell r="AE8">
            <v>3.6709999999999998</v>
          </cell>
          <cell r="AF8">
            <v>3.6709999999999998</v>
          </cell>
          <cell r="AG8">
            <v>3.6709999999999998</v>
          </cell>
          <cell r="AH8">
            <v>3.6709999999999998</v>
          </cell>
          <cell r="AI8">
            <v>3.6709999999999998</v>
          </cell>
          <cell r="AJ8">
            <v>3.6709999999999998</v>
          </cell>
          <cell r="AK8">
            <v>3.6709999999999998</v>
          </cell>
          <cell r="AL8">
            <v>3.6709999999999998</v>
          </cell>
          <cell r="AM8">
            <v>3.6709999999999998</v>
          </cell>
          <cell r="AN8">
            <v>3.6709999999999998</v>
          </cell>
          <cell r="AO8">
            <v>3.6709999999999998</v>
          </cell>
          <cell r="AP8">
            <v>3.671125</v>
          </cell>
          <cell r="AQ8">
            <v>3.6724999999999999</v>
          </cell>
          <cell r="AR8">
            <v>3.6724999999999999</v>
          </cell>
          <cell r="AS8">
            <v>3.6724999999999999</v>
          </cell>
          <cell r="AT8">
            <v>3.6724999999999999</v>
          </cell>
          <cell r="AU8">
            <v>3.6724999999999999</v>
          </cell>
          <cell r="AV8">
            <v>3.6724999999999999</v>
          </cell>
          <cell r="AW8">
            <v>3.6724999999999999</v>
          </cell>
          <cell r="AX8">
            <v>3.6724999999999999</v>
          </cell>
          <cell r="AY8">
            <v>3.6724999999999999</v>
          </cell>
          <cell r="AZ8">
            <v>3.6724999999999999</v>
          </cell>
          <cell r="BA8">
            <v>3.6724999999999999</v>
          </cell>
          <cell r="BB8">
            <v>3.6724999999999999</v>
          </cell>
          <cell r="BC8">
            <v>3.6724999999999999</v>
          </cell>
          <cell r="BD8">
            <v>3.6724999999999999</v>
          </cell>
          <cell r="BE8">
            <v>3.6724999999999999</v>
          </cell>
          <cell r="BF8">
            <v>3.6724999999999999</v>
          </cell>
          <cell r="BG8">
            <v>3.6724999999999999</v>
          </cell>
          <cell r="BH8">
            <v>3.6724999999999999</v>
          </cell>
          <cell r="BI8">
            <v>3.6724999999999999</v>
          </cell>
          <cell r="BJ8">
            <v>3.6724999999999999</v>
          </cell>
          <cell r="BK8">
            <v>3.6724999999999999</v>
          </cell>
          <cell r="BL8">
            <v>3.6724999999999999</v>
          </cell>
        </row>
        <row r="9">
          <cell r="A9" t="str">
            <v>Argentina</v>
          </cell>
          <cell r="B9" t="str">
            <v>ARG</v>
          </cell>
          <cell r="C9" t="str">
            <v>Official exchange rate (LCU per US$, period average)</v>
          </cell>
          <cell r="D9" t="str">
            <v>PA.NUS.FCRF</v>
          </cell>
          <cell r="H9">
            <v>1.3871666666625E-11</v>
          </cell>
          <cell r="I9">
            <v>1.4039166666616699E-11</v>
          </cell>
          <cell r="J9">
            <v>1.69566666666417E-11</v>
          </cell>
          <cell r="K9">
            <v>2.0914999999966699E-11</v>
          </cell>
          <cell r="L9">
            <v>3.3342499999991702E-11</v>
          </cell>
          <cell r="M9">
            <v>3.5000000000000002E-11</v>
          </cell>
          <cell r="N9">
            <v>3.5000000000000002E-11</v>
          </cell>
          <cell r="O9">
            <v>3.7916666656666698E-11</v>
          </cell>
          <cell r="P9">
            <v>4.5216666656666701E-11</v>
          </cell>
          <cell r="Q9">
            <v>4.9999999990000002E-11</v>
          </cell>
          <cell r="R9">
            <v>4.9999999990000002E-11</v>
          </cell>
          <cell r="S9">
            <v>4.9999999990000002E-11</v>
          </cell>
          <cell r="T9">
            <v>3.6574999999500001E-10</v>
          </cell>
          <cell r="U9">
            <v>1.39983333333167E-9</v>
          </cell>
          <cell r="V9">
            <v>4.0763333333283302E-9</v>
          </cell>
          <cell r="W9">
            <v>7.9574999999958296E-9</v>
          </cell>
          <cell r="X9">
            <v>1.31696666666408E-8</v>
          </cell>
          <cell r="Y9">
            <v>1.83715833333225E-8</v>
          </cell>
          <cell r="Z9">
            <v>4.4026916666672502E-8</v>
          </cell>
          <cell r="AA9">
            <v>2.5922533333326298E-7</v>
          </cell>
          <cell r="AB9">
            <v>1.05299574995841E-6</v>
          </cell>
          <cell r="AC9">
            <v>6.7649116666E-6</v>
          </cell>
          <cell r="AD9">
            <v>6.0180899999999998E-5</v>
          </cell>
          <cell r="AE9">
            <v>9.4303166666666696E-5</v>
          </cell>
          <cell r="AF9">
            <v>2.1442983333333301E-4</v>
          </cell>
          <cell r="AG9">
            <v>8.7526041666666698E-4</v>
          </cell>
          <cell r="AH9">
            <v>4.2333960833333302E-2</v>
          </cell>
          <cell r="AI9">
            <v>0.48758908333333301</v>
          </cell>
          <cell r="AJ9">
            <v>0.95355441666666696</v>
          </cell>
          <cell r="AK9">
            <v>0.99064166666666698</v>
          </cell>
          <cell r="AL9">
            <v>0.99894583333333298</v>
          </cell>
          <cell r="AM9">
            <v>0.99900833333333305</v>
          </cell>
          <cell r="AN9">
            <v>0.99975000000000003</v>
          </cell>
          <cell r="AO9">
            <v>0.99966250000000001</v>
          </cell>
          <cell r="AP9">
            <v>0.99950000000000006</v>
          </cell>
          <cell r="AQ9">
            <v>0.99950000000000006</v>
          </cell>
          <cell r="AR9">
            <v>0.99950000000000006</v>
          </cell>
          <cell r="AS9">
            <v>0.99950000000000006</v>
          </cell>
          <cell r="AT9">
            <v>0.99950000000000006</v>
          </cell>
          <cell r="AU9">
            <v>3.0632566666666698</v>
          </cell>
          <cell r="AV9">
            <v>2.9006291666666701</v>
          </cell>
          <cell r="AW9">
            <v>2.9233008189033201</v>
          </cell>
          <cell r="AX9">
            <v>2.9036575</v>
          </cell>
          <cell r="AY9">
            <v>3.0543133333333299</v>
          </cell>
          <cell r="AZ9">
            <v>3.0956488492063499</v>
          </cell>
          <cell r="BA9">
            <v>3.14416455988456</v>
          </cell>
          <cell r="BB9">
            <v>3.7101068305232801</v>
          </cell>
          <cell r="BC9">
            <v>3.8962951544704998</v>
          </cell>
          <cell r="BD9">
            <v>4.1101395762132604</v>
          </cell>
          <cell r="BE9">
            <v>4.5369343601874599</v>
          </cell>
          <cell r="BF9">
            <v>5.4593526646570396</v>
          </cell>
          <cell r="BG9">
            <v>8.0752759928133404</v>
          </cell>
          <cell r="BH9">
            <v>9.2331855247242896</v>
          </cell>
          <cell r="BI9">
            <v>14.7581750873396</v>
          </cell>
          <cell r="BJ9">
            <v>16.5627069251411</v>
          </cell>
          <cell r="BK9">
            <v>28.094991666666701</v>
          </cell>
          <cell r="BL9">
            <v>48.147891666666702</v>
          </cell>
        </row>
        <row r="10">
          <cell r="A10" t="str">
            <v>Armenia</v>
          </cell>
          <cell r="B10" t="str">
            <v>ARM</v>
          </cell>
          <cell r="C10" t="str">
            <v>Official exchange rate (LCU per US$, period average)</v>
          </cell>
          <cell r="D10" t="str">
            <v>PA.NUS.FCRF</v>
          </cell>
          <cell r="AL10">
            <v>9.1050000000000004</v>
          </cell>
          <cell r="AM10">
            <v>288.65083333333303</v>
          </cell>
          <cell r="AN10">
            <v>405.90833333333302</v>
          </cell>
          <cell r="AO10">
            <v>414.04149999999998</v>
          </cell>
          <cell r="AP10">
            <v>490.84678574999998</v>
          </cell>
          <cell r="AQ10">
            <v>504.91500000000002</v>
          </cell>
          <cell r="AR10">
            <v>535.06183333333297</v>
          </cell>
          <cell r="AS10">
            <v>539.52583333333303</v>
          </cell>
          <cell r="AT10">
            <v>555.078258333333</v>
          </cell>
          <cell r="AU10">
            <v>573.35333333333301</v>
          </cell>
          <cell r="AV10">
            <v>578.76295454545505</v>
          </cell>
          <cell r="AW10">
            <v>533.45083333333298</v>
          </cell>
          <cell r="AX10">
            <v>457.68694062915898</v>
          </cell>
          <cell r="AY10">
            <v>416.04036972454202</v>
          </cell>
          <cell r="AZ10">
            <v>342.079116208671</v>
          </cell>
          <cell r="BA10">
            <v>305.96940026193602</v>
          </cell>
          <cell r="BB10">
            <v>363.28328560606099</v>
          </cell>
          <cell r="BC10">
            <v>373.66046673881698</v>
          </cell>
          <cell r="BD10">
            <v>372.50088244871102</v>
          </cell>
          <cell r="BE10">
            <v>401.76397562691602</v>
          </cell>
          <cell r="BF10">
            <v>409.625749270293</v>
          </cell>
          <cell r="BG10">
            <v>415.91978920493801</v>
          </cell>
          <cell r="BH10">
            <v>477.91830657609898</v>
          </cell>
          <cell r="BI10">
            <v>480.48815077796598</v>
          </cell>
          <cell r="BJ10">
            <v>482.71639384912902</v>
          </cell>
          <cell r="BK10">
            <v>482.98794659023503</v>
          </cell>
          <cell r="BL10">
            <v>480.445128767119</v>
          </cell>
        </row>
        <row r="11">
          <cell r="A11" t="str">
            <v>American Samoa</v>
          </cell>
          <cell r="B11" t="str">
            <v>ASM</v>
          </cell>
          <cell r="C11" t="str">
            <v>Official exchange rate (LCU per US$, period average)</v>
          </cell>
          <cell r="D11" t="str">
            <v>PA.NUS.FCRF</v>
          </cell>
        </row>
        <row r="12">
          <cell r="A12" t="str">
            <v>Antigua and Barbuda</v>
          </cell>
          <cell r="B12" t="str">
            <v>ATG</v>
          </cell>
          <cell r="C12" t="str">
            <v>Official exchange rate (LCU per US$, period average)</v>
          </cell>
          <cell r="D12" t="str">
            <v>PA.NUS.FCRF</v>
          </cell>
          <cell r="E12">
            <v>1.7142900007142901</v>
          </cell>
          <cell r="F12">
            <v>1.7142900007142901</v>
          </cell>
          <cell r="G12">
            <v>1.7142900007142901</v>
          </cell>
          <cell r="H12">
            <v>1.7142900007142901</v>
          </cell>
          <cell r="I12">
            <v>1.7142900007142901</v>
          </cell>
          <cell r="J12">
            <v>1.7142900007142901</v>
          </cell>
          <cell r="K12">
            <v>1.7142900007142901</v>
          </cell>
          <cell r="L12">
            <v>1.7619083340952399</v>
          </cell>
          <cell r="M12">
            <v>2.0000000010000001</v>
          </cell>
          <cell r="N12">
            <v>2.0000000010000001</v>
          </cell>
          <cell r="O12">
            <v>2.0000000010000001</v>
          </cell>
          <cell r="P12">
            <v>1.97487273321145</v>
          </cell>
          <cell r="Q12">
            <v>1.9212781494760101</v>
          </cell>
          <cell r="R12">
            <v>1.9592192359816101</v>
          </cell>
          <cell r="S12">
            <v>2.0532324085176299</v>
          </cell>
          <cell r="T12">
            <v>2.16979583233333</v>
          </cell>
          <cell r="U12">
            <v>2.6146708328333301</v>
          </cell>
          <cell r="V12">
            <v>2.7</v>
          </cell>
          <cell r="W12">
            <v>2.7</v>
          </cell>
          <cell r="X12">
            <v>2.7</v>
          </cell>
          <cell r="Y12">
            <v>2.7</v>
          </cell>
          <cell r="Z12">
            <v>2.7</v>
          </cell>
          <cell r="AA12">
            <v>2.7</v>
          </cell>
          <cell r="AB12">
            <v>2.7</v>
          </cell>
          <cell r="AC12">
            <v>2.7</v>
          </cell>
          <cell r="AD12">
            <v>2.7</v>
          </cell>
          <cell r="AE12">
            <v>2.7</v>
          </cell>
          <cell r="AF12">
            <v>2.7</v>
          </cell>
          <cell r="AG12">
            <v>2.7</v>
          </cell>
          <cell r="AH12">
            <v>2.7</v>
          </cell>
          <cell r="AI12">
            <v>2.7</v>
          </cell>
          <cell r="AJ12">
            <v>2.7</v>
          </cell>
          <cell r="AK12">
            <v>2.7</v>
          </cell>
          <cell r="AL12">
            <v>2.7</v>
          </cell>
          <cell r="AM12">
            <v>2.7</v>
          </cell>
          <cell r="AN12">
            <v>2.7</v>
          </cell>
          <cell r="AO12">
            <v>2.7</v>
          </cell>
          <cell r="AP12">
            <v>2.7</v>
          </cell>
          <cell r="AQ12">
            <v>2.7</v>
          </cell>
          <cell r="AR12">
            <v>2.7</v>
          </cell>
          <cell r="AS12">
            <v>2.7</v>
          </cell>
          <cell r="AT12">
            <v>2.7</v>
          </cell>
          <cell r="AU12">
            <v>2.7</v>
          </cell>
          <cell r="AV12">
            <v>2.7</v>
          </cell>
          <cell r="AW12">
            <v>2.7</v>
          </cell>
          <cell r="AX12">
            <v>2.7</v>
          </cell>
          <cell r="AY12">
            <v>2.7</v>
          </cell>
          <cell r="AZ12">
            <v>2.7</v>
          </cell>
          <cell r="BA12">
            <v>2.7</v>
          </cell>
          <cell r="BB12">
            <v>2.7</v>
          </cell>
          <cell r="BC12">
            <v>2.7</v>
          </cell>
          <cell r="BD12">
            <v>2.7</v>
          </cell>
          <cell r="BE12">
            <v>2.7</v>
          </cell>
          <cell r="BF12">
            <v>2.7</v>
          </cell>
          <cell r="BG12">
            <v>2.7</v>
          </cell>
          <cell r="BH12">
            <v>2.7</v>
          </cell>
          <cell r="BI12">
            <v>2.7</v>
          </cell>
          <cell r="BJ12">
            <v>2.7</v>
          </cell>
          <cell r="BK12">
            <v>2.7</v>
          </cell>
          <cell r="BL12">
            <v>2.7</v>
          </cell>
        </row>
        <row r="13">
          <cell r="A13" t="str">
            <v>Australia</v>
          </cell>
          <cell r="B13" t="str">
            <v>AUS</v>
          </cell>
          <cell r="C13" t="str">
            <v>Official exchange rate (LCU per US$, period average)</v>
          </cell>
          <cell r="D13" t="str">
            <v>PA.NUS.FCRF</v>
          </cell>
          <cell r="E13">
            <v>0.89285699989285705</v>
          </cell>
          <cell r="F13">
            <v>0.89285699989285705</v>
          </cell>
          <cell r="G13">
            <v>0.89285699989285705</v>
          </cell>
          <cell r="H13">
            <v>0.89285699989285705</v>
          </cell>
          <cell r="I13">
            <v>0.89285699989285705</v>
          </cell>
          <cell r="J13">
            <v>0.89285699989285705</v>
          </cell>
          <cell r="K13">
            <v>0.89285699989285705</v>
          </cell>
          <cell r="L13">
            <v>0.89285699989285705</v>
          </cell>
          <cell r="M13">
            <v>0.89285699989285705</v>
          </cell>
          <cell r="N13">
            <v>0.89285699989285705</v>
          </cell>
          <cell r="O13">
            <v>0.89285699989285705</v>
          </cell>
          <cell r="P13">
            <v>0.88267025929554799</v>
          </cell>
          <cell r="Q13">
            <v>0.838697807262207</v>
          </cell>
          <cell r="R13">
            <v>0.70411390796665796</v>
          </cell>
          <cell r="S13">
            <v>0.69666586863809599</v>
          </cell>
          <cell r="T13">
            <v>0.76387124900000003</v>
          </cell>
          <cell r="U13">
            <v>0.81828408233333305</v>
          </cell>
          <cell r="V13">
            <v>0.90182499900000002</v>
          </cell>
          <cell r="W13">
            <v>0.87365924900000003</v>
          </cell>
          <cell r="X13">
            <v>0.89464091566666704</v>
          </cell>
          <cell r="Y13">
            <v>0.87824433233333299</v>
          </cell>
          <cell r="Z13">
            <v>0.87021458233333304</v>
          </cell>
          <cell r="AA13">
            <v>0.98586283233333305</v>
          </cell>
          <cell r="AB13">
            <v>1.1100149991666699</v>
          </cell>
          <cell r="AC13">
            <v>1.1395191659166699</v>
          </cell>
          <cell r="AD13">
            <v>1.4318949995000001</v>
          </cell>
          <cell r="AE13">
            <v>1.4959741664166699</v>
          </cell>
          <cell r="AF13">
            <v>1.42818</v>
          </cell>
          <cell r="AG13">
            <v>1.2799083333333301</v>
          </cell>
          <cell r="AH13">
            <v>1.2645966666666699</v>
          </cell>
          <cell r="AI13">
            <v>1.2810566666666701</v>
          </cell>
          <cell r="AJ13">
            <v>1.2837558333333301</v>
          </cell>
          <cell r="AK13">
            <v>1.36164833333333</v>
          </cell>
          <cell r="AL13">
            <v>1.4705600000000001</v>
          </cell>
          <cell r="AM13">
            <v>1.3677508333333299</v>
          </cell>
          <cell r="AN13">
            <v>1.3490325000000001</v>
          </cell>
          <cell r="AO13">
            <v>1.27786333333333</v>
          </cell>
          <cell r="AP13">
            <v>1.34738</v>
          </cell>
          <cell r="AQ13">
            <v>1.5918283333333301</v>
          </cell>
          <cell r="AR13">
            <v>1.5499499999999999</v>
          </cell>
          <cell r="AS13">
            <v>1.7248266666666701</v>
          </cell>
          <cell r="AT13">
            <v>1.9334425</v>
          </cell>
          <cell r="AU13">
            <v>1.8405625000000001</v>
          </cell>
          <cell r="AV13">
            <v>1.54191416666667</v>
          </cell>
          <cell r="AW13">
            <v>1.3597524999999999</v>
          </cell>
          <cell r="AX13">
            <v>1.3094733333333299</v>
          </cell>
          <cell r="AY13">
            <v>1.3279734405000001</v>
          </cell>
          <cell r="AZ13">
            <v>1.1950725</v>
          </cell>
          <cell r="BA13">
            <v>1.19217833333333</v>
          </cell>
          <cell r="BB13">
            <v>1.28218881008452</v>
          </cell>
          <cell r="BC13">
            <v>1.0901594863867701</v>
          </cell>
          <cell r="BD13">
            <v>0.96946320149673504</v>
          </cell>
          <cell r="BE13">
            <v>0.96580103065870804</v>
          </cell>
          <cell r="BF13">
            <v>1.0358430965205401</v>
          </cell>
          <cell r="BG13">
            <v>1.1093632928169199</v>
          </cell>
          <cell r="BH13">
            <v>1.33109026245502</v>
          </cell>
          <cell r="BI13">
            <v>1.3452139760194699</v>
          </cell>
          <cell r="BJ13">
            <v>1.3047580767159199</v>
          </cell>
          <cell r="BK13">
            <v>1.33841214646451</v>
          </cell>
          <cell r="BL13">
            <v>1.4385065442138201</v>
          </cell>
        </row>
        <row r="14">
          <cell r="A14" t="str">
            <v>Austria</v>
          </cell>
          <cell r="B14" t="str">
            <v>AUT</v>
          </cell>
          <cell r="C14" t="str">
            <v>Official exchange rate (LCU per US$, period average)</v>
          </cell>
          <cell r="D14" t="str">
            <v>PA.NUS.FCRF</v>
          </cell>
          <cell r="E14">
            <v>26.000000024999999</v>
          </cell>
          <cell r="F14">
            <v>26.000000024999999</v>
          </cell>
          <cell r="G14">
            <v>26.000000024999999</v>
          </cell>
          <cell r="H14">
            <v>26.000000024999999</v>
          </cell>
          <cell r="I14">
            <v>26.000000024999999</v>
          </cell>
          <cell r="J14">
            <v>26.000000024999999</v>
          </cell>
          <cell r="K14">
            <v>26.000000024999999</v>
          </cell>
          <cell r="L14">
            <v>26.000000024999999</v>
          </cell>
          <cell r="M14">
            <v>26.000000024999999</v>
          </cell>
          <cell r="N14">
            <v>26.000000024999999</v>
          </cell>
          <cell r="O14">
            <v>26.000000024999999</v>
          </cell>
          <cell r="P14">
            <v>24.985583896139701</v>
          </cell>
          <cell r="Q14">
            <v>23.1153333323333</v>
          </cell>
          <cell r="R14">
            <v>19.579999999083299</v>
          </cell>
          <cell r="S14">
            <v>18.692499998999999</v>
          </cell>
          <cell r="T14">
            <v>17.416749999166701</v>
          </cell>
          <cell r="U14">
            <v>17.9396666658333</v>
          </cell>
          <cell r="V14">
            <v>16.526916666000002</v>
          </cell>
          <cell r="W14">
            <v>14.521666665750001</v>
          </cell>
          <cell r="X14">
            <v>13.367499999416699</v>
          </cell>
          <cell r="Y14">
            <v>12.937999999083299</v>
          </cell>
          <cell r="Z14">
            <v>15.926833332333301</v>
          </cell>
          <cell r="AA14">
            <v>17.059249999166699</v>
          </cell>
          <cell r="AB14">
            <v>17.9633333325</v>
          </cell>
          <cell r="AC14">
            <v>20.009083332666702</v>
          </cell>
          <cell r="AD14">
            <v>20.689499999833298</v>
          </cell>
          <cell r="AE14">
            <v>15.2671333333333</v>
          </cell>
          <cell r="AF14">
            <v>12.6425</v>
          </cell>
          <cell r="AG14">
            <v>12.347666666666701</v>
          </cell>
          <cell r="AH14">
            <v>13.2306666666667</v>
          </cell>
          <cell r="AI14">
            <v>11.3698333333333</v>
          </cell>
          <cell r="AJ14">
            <v>11.6759166666667</v>
          </cell>
          <cell r="AK14">
            <v>10.989333333333301</v>
          </cell>
          <cell r="AL14">
            <v>11.632182500000001</v>
          </cell>
          <cell r="AM14">
            <v>11.421824916666701</v>
          </cell>
          <cell r="AN14">
            <v>10.0814958333333</v>
          </cell>
          <cell r="AO14">
            <v>10.5865575</v>
          </cell>
          <cell r="AP14">
            <v>12.204244166666699</v>
          </cell>
          <cell r="AQ14">
            <v>12.379065000000001</v>
          </cell>
        </row>
        <row r="15">
          <cell r="A15" t="str">
            <v>Azerbaijan</v>
          </cell>
          <cell r="B15" t="str">
            <v>AZE</v>
          </cell>
          <cell r="C15" t="str">
            <v>Official exchange rate (LCU per US$, period average)</v>
          </cell>
          <cell r="D15" t="str">
            <v>PA.NUS.FCRF</v>
          </cell>
          <cell r="AK15">
            <v>1.0840000000000001E-2</v>
          </cell>
          <cell r="AL15">
            <v>1.9994999999999999E-2</v>
          </cell>
          <cell r="AM15">
            <v>0.31404500000000002</v>
          </cell>
          <cell r="AN15">
            <v>0.88270850000000001</v>
          </cell>
          <cell r="AO15">
            <v>0.86025283333333302</v>
          </cell>
          <cell r="AP15">
            <v>0.79707499999999998</v>
          </cell>
          <cell r="AQ15">
            <v>0.77379968666666699</v>
          </cell>
          <cell r="AR15">
            <v>0.82403333333333295</v>
          </cell>
          <cell r="AS15">
            <v>0.89483075000000001</v>
          </cell>
          <cell r="AT15">
            <v>0.93131666666666701</v>
          </cell>
          <cell r="AU15">
            <v>0.97216416666666705</v>
          </cell>
          <cell r="AV15">
            <v>0.98214599999999996</v>
          </cell>
          <cell r="AW15">
            <v>0.98269550000000006</v>
          </cell>
          <cell r="AX15">
            <v>0.94542099999999996</v>
          </cell>
          <cell r="AY15">
            <v>0.89344500000000004</v>
          </cell>
          <cell r="AZ15">
            <v>0.85812380824372803</v>
          </cell>
          <cell r="BA15">
            <v>0.82161957885304604</v>
          </cell>
          <cell r="BB15">
            <v>0.80378333333333296</v>
          </cell>
          <cell r="BC15">
            <v>0.80264999999999997</v>
          </cell>
          <cell r="BD15">
            <v>0.78968638888888898</v>
          </cell>
          <cell r="BE15">
            <v>0.78564534946236597</v>
          </cell>
          <cell r="BF15">
            <v>0.784541075268817</v>
          </cell>
          <cell r="BG15">
            <v>0.78434749999999998</v>
          </cell>
          <cell r="BH15">
            <v>1.0245638185505901</v>
          </cell>
          <cell r="BI15">
            <v>1.59572157270424</v>
          </cell>
          <cell r="BJ15">
            <v>1.72115480222734</v>
          </cell>
          <cell r="BK15">
            <v>1.7000166666666701</v>
          </cell>
          <cell r="BL15">
            <v>1.7</v>
          </cell>
        </row>
        <row r="16">
          <cell r="A16" t="str">
            <v>Burundi</v>
          </cell>
          <cell r="B16" t="str">
            <v>BDI</v>
          </cell>
          <cell r="C16" t="str">
            <v>Official exchange rate (LCU per US$, period average)</v>
          </cell>
          <cell r="D16" t="str">
            <v>PA.NUS.FCRF</v>
          </cell>
          <cell r="E16">
            <v>50.000000049000001</v>
          </cell>
          <cell r="F16">
            <v>50.000000049000001</v>
          </cell>
          <cell r="G16">
            <v>50.000000049000001</v>
          </cell>
          <cell r="H16">
            <v>50.000000049000001</v>
          </cell>
          <cell r="I16">
            <v>50.000000049000001</v>
          </cell>
          <cell r="J16">
            <v>84.375000080125005</v>
          </cell>
          <cell r="K16">
            <v>87.500000087499998</v>
          </cell>
          <cell r="L16">
            <v>87.500000087499998</v>
          </cell>
          <cell r="M16">
            <v>87.500000087499998</v>
          </cell>
          <cell r="N16">
            <v>87.500000087499998</v>
          </cell>
          <cell r="O16">
            <v>87.500000087499998</v>
          </cell>
          <cell r="P16">
            <v>87.500000080208295</v>
          </cell>
          <cell r="Q16">
            <v>87.5</v>
          </cell>
          <cell r="R16">
            <v>80.026083333333304</v>
          </cell>
          <cell r="S16">
            <v>78.75</v>
          </cell>
          <cell r="T16">
            <v>78.75</v>
          </cell>
          <cell r="U16">
            <v>86.25</v>
          </cell>
          <cell r="V16">
            <v>90</v>
          </cell>
          <cell r="W16">
            <v>90</v>
          </cell>
          <cell r="X16">
            <v>90</v>
          </cell>
          <cell r="Y16">
            <v>90</v>
          </cell>
          <cell r="Z16">
            <v>90</v>
          </cell>
          <cell r="AA16">
            <v>90</v>
          </cell>
          <cell r="AB16">
            <v>92.948333333166701</v>
          </cell>
          <cell r="AC16">
            <v>119.70916666616699</v>
          </cell>
          <cell r="AD16">
            <v>120.69074999941699</v>
          </cell>
          <cell r="AE16">
            <v>114.171083333167</v>
          </cell>
          <cell r="AF16">
            <v>123.56383333333299</v>
          </cell>
          <cell r="AG16">
            <v>140.39500000000001</v>
          </cell>
          <cell r="AH16">
            <v>158.666666666667</v>
          </cell>
          <cell r="AI16">
            <v>171.255416666667</v>
          </cell>
          <cell r="AJ16">
            <v>181.512583333333</v>
          </cell>
          <cell r="AK16">
            <v>208.30266666666699</v>
          </cell>
          <cell r="AL16">
            <v>242.78</v>
          </cell>
          <cell r="AM16">
            <v>252.66249999999999</v>
          </cell>
          <cell r="AN16">
            <v>249.75749999999999</v>
          </cell>
          <cell r="AO16">
            <v>302.74666666666701</v>
          </cell>
          <cell r="AP16">
            <v>352.35083333333301</v>
          </cell>
          <cell r="AQ16">
            <v>447.76583333333298</v>
          </cell>
          <cell r="AR16">
            <v>563.5625</v>
          </cell>
          <cell r="AS16">
            <v>720.67333333333295</v>
          </cell>
          <cell r="AT16">
            <v>830.35333333333301</v>
          </cell>
          <cell r="AU16">
            <v>930.74916666666695</v>
          </cell>
          <cell r="AV16">
            <v>1082.6199999999999</v>
          </cell>
          <cell r="AW16">
            <v>1100.9000000000001</v>
          </cell>
          <cell r="AX16">
            <v>1081.5771666666701</v>
          </cell>
          <cell r="AY16">
            <v>1028.6835530000001</v>
          </cell>
          <cell r="AZ16">
            <v>1081.8696825</v>
          </cell>
          <cell r="BA16">
            <v>1185.6908333333299</v>
          </cell>
          <cell r="BB16">
            <v>1230.17916666667</v>
          </cell>
          <cell r="BC16">
            <v>1230.74833333333</v>
          </cell>
          <cell r="BD16">
            <v>1261.0733333333301</v>
          </cell>
          <cell r="BE16">
            <v>1442.505625</v>
          </cell>
          <cell r="BF16">
            <v>1555.09083333333</v>
          </cell>
          <cell r="BG16">
            <v>1546.6866666666699</v>
          </cell>
          <cell r="BH16">
            <v>1571.8983333333299</v>
          </cell>
          <cell r="BI16">
            <v>1654.62666666667</v>
          </cell>
          <cell r="BJ16">
            <v>1729.0550000000001</v>
          </cell>
          <cell r="BK16">
            <v>1782.8768749999999</v>
          </cell>
          <cell r="BL16">
            <v>1845.62289069697</v>
          </cell>
        </row>
        <row r="17">
          <cell r="A17" t="str">
            <v>Belgium</v>
          </cell>
          <cell r="B17" t="str">
            <v>BEL</v>
          </cell>
          <cell r="C17" t="str">
            <v>Official exchange rate (LCU per US$, period average)</v>
          </cell>
          <cell r="D17" t="str">
            <v>PA.NUS.FCRF</v>
          </cell>
          <cell r="E17">
            <v>50.000000049000001</v>
          </cell>
          <cell r="F17">
            <v>50.000000049000001</v>
          </cell>
          <cell r="G17">
            <v>50.000000049000001</v>
          </cell>
          <cell r="H17">
            <v>50.000000049000001</v>
          </cell>
          <cell r="I17">
            <v>50.000000049000001</v>
          </cell>
          <cell r="J17">
            <v>50.000000049000001</v>
          </cell>
          <cell r="K17">
            <v>50.000000049000001</v>
          </cell>
          <cell r="L17">
            <v>50.000000049000001</v>
          </cell>
          <cell r="M17">
            <v>50.000000049000001</v>
          </cell>
          <cell r="N17">
            <v>50.000000049000001</v>
          </cell>
          <cell r="O17">
            <v>50.000000049000001</v>
          </cell>
          <cell r="P17">
            <v>49.056977421689901</v>
          </cell>
          <cell r="Q17">
            <v>44.014583332333302</v>
          </cell>
          <cell r="R17">
            <v>38.976499998999998</v>
          </cell>
          <cell r="S17">
            <v>38.951499998999999</v>
          </cell>
          <cell r="T17">
            <v>36.778916665666699</v>
          </cell>
          <cell r="U17">
            <v>38.605166665666701</v>
          </cell>
          <cell r="V17">
            <v>35.842749998999999</v>
          </cell>
          <cell r="W17">
            <v>31.492083332333301</v>
          </cell>
          <cell r="X17">
            <v>29.318666665666701</v>
          </cell>
          <cell r="Y17">
            <v>29.24166666575</v>
          </cell>
          <cell r="Z17">
            <v>37.129249999166703</v>
          </cell>
          <cell r="AA17">
            <v>45.690583332333297</v>
          </cell>
          <cell r="AB17">
            <v>51.131666665833301</v>
          </cell>
          <cell r="AC17">
            <v>57.783916666416701</v>
          </cell>
          <cell r="AD17">
            <v>59.378</v>
          </cell>
          <cell r="AE17">
            <v>44.671916666666696</v>
          </cell>
          <cell r="AF17">
            <v>37.334083333333297</v>
          </cell>
          <cell r="AG17">
            <v>36.768333333333302</v>
          </cell>
          <cell r="AH17">
            <v>39.404000000000003</v>
          </cell>
          <cell r="AI17">
            <v>33.417916666666699</v>
          </cell>
          <cell r="AJ17">
            <v>34.148249999999997</v>
          </cell>
          <cell r="AK17">
            <v>32.149500000000003</v>
          </cell>
          <cell r="AL17">
            <v>34.596520833333301</v>
          </cell>
          <cell r="AM17">
            <v>33.456497499999998</v>
          </cell>
          <cell r="AN17">
            <v>29.4800166666667</v>
          </cell>
          <cell r="AO17">
            <v>30.961513333333301</v>
          </cell>
          <cell r="AP17">
            <v>35.773890833333297</v>
          </cell>
          <cell r="AQ17">
            <v>36.298640833333302</v>
          </cell>
        </row>
        <row r="18">
          <cell r="A18" t="str">
            <v>Benin</v>
          </cell>
          <cell r="B18" t="str">
            <v>BEN</v>
          </cell>
          <cell r="C18" t="str">
            <v>Official exchange rate (LCU per US$, period average)</v>
          </cell>
          <cell r="D18" t="str">
            <v>PA.NUS.FCRF</v>
          </cell>
          <cell r="E18">
            <v>245.19510139835899</v>
          </cell>
          <cell r="F18">
            <v>245.26010162116</v>
          </cell>
          <cell r="G18">
            <v>245.013850686544</v>
          </cell>
          <cell r="H18">
            <v>245.01635069607499</v>
          </cell>
          <cell r="I18">
            <v>245.027184079042</v>
          </cell>
          <cell r="J18">
            <v>245.06093420770799</v>
          </cell>
          <cell r="K18">
            <v>245.67843655764401</v>
          </cell>
          <cell r="L18">
            <v>246.00093779128099</v>
          </cell>
          <cell r="M18">
            <v>247.56469375695099</v>
          </cell>
          <cell r="N18">
            <v>259.960574351236</v>
          </cell>
          <cell r="O18">
            <v>276.403137026845</v>
          </cell>
          <cell r="P18">
            <v>275.35645668533198</v>
          </cell>
          <cell r="Q18">
            <v>252.02762746264901</v>
          </cell>
          <cell r="R18">
            <v>222.88918305322699</v>
          </cell>
          <cell r="S18">
            <v>240.70466763782301</v>
          </cell>
          <cell r="T18">
            <v>214.31290034121901</v>
          </cell>
          <cell r="U18">
            <v>238.95049426705901</v>
          </cell>
          <cell r="V18">
            <v>245.67968656657601</v>
          </cell>
          <cell r="W18">
            <v>225.65586023395699</v>
          </cell>
          <cell r="X18">
            <v>212.721644262377</v>
          </cell>
          <cell r="Y18">
            <v>211.27955541470499</v>
          </cell>
          <cell r="Z18">
            <v>271.73145255032699</v>
          </cell>
          <cell r="AA18">
            <v>328.60625269898998</v>
          </cell>
          <cell r="AB18">
            <v>381.06603602462798</v>
          </cell>
          <cell r="AC18">
            <v>436.95666578800802</v>
          </cell>
          <cell r="AD18">
            <v>449.26296271160697</v>
          </cell>
          <cell r="AE18">
            <v>346.305903554493</v>
          </cell>
          <cell r="AF18">
            <v>300.53656240147802</v>
          </cell>
          <cell r="AG18">
            <v>297.84821881937802</v>
          </cell>
          <cell r="AH18">
            <v>319.008299487903</v>
          </cell>
          <cell r="AI18">
            <v>272.264787954393</v>
          </cell>
          <cell r="AJ18">
            <v>282.10690880881998</v>
          </cell>
          <cell r="AK18">
            <v>264.69180075057898</v>
          </cell>
          <cell r="AL18">
            <v>283.16257950001801</v>
          </cell>
          <cell r="AM18">
            <v>555.20469565569704</v>
          </cell>
          <cell r="AN18">
            <v>499.14842590131002</v>
          </cell>
          <cell r="AO18">
            <v>511.55243027251601</v>
          </cell>
          <cell r="AP18">
            <v>583.66937235339606</v>
          </cell>
          <cell r="AQ18">
            <v>589.951774567332</v>
          </cell>
          <cell r="AR18">
            <v>615.47334931916396</v>
          </cell>
          <cell r="AS18">
            <v>710.20797703136702</v>
          </cell>
          <cell r="AT18">
            <v>732.39769326022804</v>
          </cell>
          <cell r="AU18">
            <v>693.71322649637398</v>
          </cell>
          <cell r="AV18">
            <v>579.897426172466</v>
          </cell>
          <cell r="AW18">
            <v>527.33803229157604</v>
          </cell>
          <cell r="AX18">
            <v>527.25836264962595</v>
          </cell>
          <cell r="AY18">
            <v>522.42562489517604</v>
          </cell>
          <cell r="AZ18">
            <v>478.63371847636301</v>
          </cell>
          <cell r="BA18">
            <v>446.00004143278801</v>
          </cell>
          <cell r="BB18">
            <v>470.29342334139801</v>
          </cell>
          <cell r="BC18">
            <v>494.794262222947</v>
          </cell>
          <cell r="BD18">
            <v>471.24862571893698</v>
          </cell>
          <cell r="BE18">
            <v>510.55633845425098</v>
          </cell>
          <cell r="BF18">
            <v>493.89962385223703</v>
          </cell>
          <cell r="BG18">
            <v>493.757329875312</v>
          </cell>
          <cell r="BH18">
            <v>591.21169798260996</v>
          </cell>
          <cell r="BI18">
            <v>592.60561506302201</v>
          </cell>
          <cell r="BJ18">
            <v>580.65674958785803</v>
          </cell>
          <cell r="BK18">
            <v>555.44645839822601</v>
          </cell>
          <cell r="BL18">
            <v>585.95081375715597</v>
          </cell>
        </row>
        <row r="19">
          <cell r="A19" t="str">
            <v>Burkina Faso</v>
          </cell>
          <cell r="B19" t="str">
            <v>BFA</v>
          </cell>
          <cell r="C19" t="str">
            <v>Official exchange rate (LCU per US$, period average)</v>
          </cell>
          <cell r="D19" t="str">
            <v>PA.NUS.FCRF</v>
          </cell>
          <cell r="E19">
            <v>245.19510139835899</v>
          </cell>
          <cell r="F19">
            <v>245.26010162116</v>
          </cell>
          <cell r="G19">
            <v>245.013850686544</v>
          </cell>
          <cell r="H19">
            <v>245.01635069607499</v>
          </cell>
          <cell r="I19">
            <v>245.027184079042</v>
          </cell>
          <cell r="J19">
            <v>245.06093420770799</v>
          </cell>
          <cell r="K19">
            <v>245.67843655764401</v>
          </cell>
          <cell r="L19">
            <v>246.00093779128099</v>
          </cell>
          <cell r="M19">
            <v>247.56469375695099</v>
          </cell>
          <cell r="N19">
            <v>259.960574351236</v>
          </cell>
          <cell r="O19">
            <v>276.403137026845</v>
          </cell>
          <cell r="P19">
            <v>275.35645668533198</v>
          </cell>
          <cell r="Q19">
            <v>252.02762746264901</v>
          </cell>
          <cell r="R19">
            <v>222.88918305322699</v>
          </cell>
          <cell r="S19">
            <v>240.70466763782301</v>
          </cell>
          <cell r="T19">
            <v>214.31290034121901</v>
          </cell>
          <cell r="U19">
            <v>238.95049426705901</v>
          </cell>
          <cell r="V19">
            <v>245.67968656657601</v>
          </cell>
          <cell r="W19">
            <v>225.65586023395699</v>
          </cell>
          <cell r="X19">
            <v>212.721644262377</v>
          </cell>
          <cell r="Y19">
            <v>211.27955541470499</v>
          </cell>
          <cell r="Z19">
            <v>271.73145255032699</v>
          </cell>
          <cell r="AA19">
            <v>328.60625269898998</v>
          </cell>
          <cell r="AB19">
            <v>381.06603602462798</v>
          </cell>
          <cell r="AC19">
            <v>436.95666578800802</v>
          </cell>
          <cell r="AD19">
            <v>449.26296271160697</v>
          </cell>
          <cell r="AE19">
            <v>346.305903554493</v>
          </cell>
          <cell r="AF19">
            <v>300.53656240147802</v>
          </cell>
          <cell r="AG19">
            <v>297.84821881937802</v>
          </cell>
          <cell r="AH19">
            <v>319.008299487903</v>
          </cell>
          <cell r="AI19">
            <v>272.264787954393</v>
          </cell>
          <cell r="AJ19">
            <v>282.10690880881998</v>
          </cell>
          <cell r="AK19">
            <v>264.69180075057898</v>
          </cell>
          <cell r="AL19">
            <v>283.16257950001801</v>
          </cell>
          <cell r="AM19">
            <v>555.20469565569704</v>
          </cell>
          <cell r="AN19">
            <v>499.14842590131002</v>
          </cell>
          <cell r="AO19">
            <v>511.55243027251601</v>
          </cell>
          <cell r="AP19">
            <v>583.66937235339606</v>
          </cell>
          <cell r="AQ19">
            <v>589.951774567332</v>
          </cell>
          <cell r="AR19">
            <v>615.47334931916396</v>
          </cell>
          <cell r="AS19">
            <v>710.20797703136702</v>
          </cell>
          <cell r="AT19">
            <v>732.39769326022804</v>
          </cell>
          <cell r="AU19">
            <v>693.71322649637398</v>
          </cell>
          <cell r="AV19">
            <v>579.897426172466</v>
          </cell>
          <cell r="AW19">
            <v>527.33803229157604</v>
          </cell>
          <cell r="AX19">
            <v>527.25836264962595</v>
          </cell>
          <cell r="AY19">
            <v>522.42562489517604</v>
          </cell>
          <cell r="AZ19">
            <v>478.63371847636301</v>
          </cell>
          <cell r="BA19">
            <v>446.00004143278801</v>
          </cell>
          <cell r="BB19">
            <v>470.29342334139801</v>
          </cell>
          <cell r="BC19">
            <v>494.794262222947</v>
          </cell>
          <cell r="BD19">
            <v>471.24862571893698</v>
          </cell>
          <cell r="BE19">
            <v>510.55633845425098</v>
          </cell>
          <cell r="BF19">
            <v>493.89962385223703</v>
          </cell>
          <cell r="BG19">
            <v>493.757329875312</v>
          </cell>
          <cell r="BH19">
            <v>591.21169798260996</v>
          </cell>
          <cell r="BI19">
            <v>592.60561506302201</v>
          </cell>
          <cell r="BJ19">
            <v>580.65674958785803</v>
          </cell>
          <cell r="BK19">
            <v>555.44645839822601</v>
          </cell>
          <cell r="BL19">
            <v>585.91101318036897</v>
          </cell>
        </row>
        <row r="20">
          <cell r="A20" t="str">
            <v>Bangladesh</v>
          </cell>
          <cell r="B20" t="str">
            <v>BGD</v>
          </cell>
          <cell r="C20" t="str">
            <v>Official exchange rate (LCU per US$, period average)</v>
          </cell>
          <cell r="D20" t="str">
            <v>PA.NUS.FCRF</v>
          </cell>
          <cell r="P20">
            <v>7.8688425850291202</v>
          </cell>
          <cell r="Q20">
            <v>7.7001841681494998</v>
          </cell>
          <cell r="R20">
            <v>7.8498159993174204</v>
          </cell>
          <cell r="S20">
            <v>8.2260022412153795</v>
          </cell>
          <cell r="T20">
            <v>12.186180036989001</v>
          </cell>
          <cell r="U20">
            <v>15.3991686037548</v>
          </cell>
          <cell r="V20">
            <v>15.375099999416699</v>
          </cell>
          <cell r="W20">
            <v>15.016116665749999</v>
          </cell>
          <cell r="X20">
            <v>15.5519249993333</v>
          </cell>
          <cell r="Y20">
            <v>15.454058332500001</v>
          </cell>
          <cell r="Z20">
            <v>17.986691665833298</v>
          </cell>
          <cell r="AA20">
            <v>22.1178833323333</v>
          </cell>
          <cell r="AB20">
            <v>24.6154249995</v>
          </cell>
          <cell r="AC20">
            <v>25.353933385083302</v>
          </cell>
          <cell r="AD20">
            <v>27.9945916666667</v>
          </cell>
          <cell r="AE20">
            <v>30.4069</v>
          </cell>
          <cell r="AF20">
            <v>30.949833333333299</v>
          </cell>
          <cell r="AG20">
            <v>31.7332485981559</v>
          </cell>
          <cell r="AH20">
            <v>32.270000000000003</v>
          </cell>
          <cell r="AI20">
            <v>34.568808333333301</v>
          </cell>
          <cell r="AJ20">
            <v>36.5961833333333</v>
          </cell>
          <cell r="AK20">
            <v>38.950758333333297</v>
          </cell>
          <cell r="AL20">
            <v>39.567257499999997</v>
          </cell>
          <cell r="AM20">
            <v>40.211739166666703</v>
          </cell>
          <cell r="AN20">
            <v>40.278318333333303</v>
          </cell>
          <cell r="AO20">
            <v>41.794168333333303</v>
          </cell>
          <cell r="AP20">
            <v>43.8921158333333</v>
          </cell>
          <cell r="AQ20">
            <v>46.905651666666699</v>
          </cell>
          <cell r="AR20">
            <v>49.0854</v>
          </cell>
          <cell r="AS20">
            <v>52.141666666666701</v>
          </cell>
          <cell r="AT20">
            <v>55.8066666666667</v>
          </cell>
          <cell r="AU20">
            <v>57.887999999999998</v>
          </cell>
          <cell r="AV20">
            <v>58.150039999999997</v>
          </cell>
          <cell r="AW20">
            <v>59.512658333333299</v>
          </cell>
          <cell r="AX20">
            <v>64.327475000000007</v>
          </cell>
          <cell r="AY20">
            <v>68.933233333333305</v>
          </cell>
          <cell r="AZ20">
            <v>68.874875000000003</v>
          </cell>
          <cell r="BA20">
            <v>68.598275000000001</v>
          </cell>
          <cell r="BB20">
            <v>69.039066666666699</v>
          </cell>
          <cell r="BC20">
            <v>69.649291666666699</v>
          </cell>
          <cell r="BD20">
            <v>74.1524</v>
          </cell>
          <cell r="BE20">
            <v>81.8626583333333</v>
          </cell>
          <cell r="BF20">
            <v>78.103234999999998</v>
          </cell>
          <cell r="BG20">
            <v>77.641408333333302</v>
          </cell>
          <cell r="BH20">
            <v>77.946908333333297</v>
          </cell>
          <cell r="BI20">
            <v>78.468091666666695</v>
          </cell>
          <cell r="BJ20">
            <v>80.437541666666704</v>
          </cell>
          <cell r="BK20">
            <v>83.466201916666705</v>
          </cell>
          <cell r="BL20">
            <v>84.453522500000005</v>
          </cell>
        </row>
        <row r="21">
          <cell r="A21" t="str">
            <v>Bulgaria</v>
          </cell>
          <cell r="B21" t="str">
            <v>BGR</v>
          </cell>
          <cell r="C21" t="str">
            <v>Official exchange rate (LCU per US$, period average)</v>
          </cell>
          <cell r="D21" t="str">
            <v>PA.NUS.FCRF</v>
          </cell>
          <cell r="E21">
            <v>1.169999999E-3</v>
          </cell>
          <cell r="F21">
            <v>1.169999999E-3</v>
          </cell>
          <cell r="G21">
            <v>1.169999999E-3</v>
          </cell>
          <cell r="H21">
            <v>1.169999999E-3</v>
          </cell>
          <cell r="I21">
            <v>1.169999999E-3</v>
          </cell>
          <cell r="J21">
            <v>1.169999999E-3</v>
          </cell>
          <cell r="K21">
            <v>1.169999999E-3</v>
          </cell>
          <cell r="L21">
            <v>1.169999999E-3</v>
          </cell>
          <cell r="M21">
            <v>1.169999999E-3</v>
          </cell>
          <cell r="N21">
            <v>1.169999999E-3</v>
          </cell>
          <cell r="O21">
            <v>1.169999999E-3</v>
          </cell>
          <cell r="P21">
            <v>1.169999999E-3</v>
          </cell>
          <cell r="Q21">
            <v>1.08E-3</v>
          </cell>
          <cell r="R21">
            <v>9.791666657499999E-4</v>
          </cell>
          <cell r="S21">
            <v>9.6999999899999995E-4</v>
          </cell>
          <cell r="AJ21">
            <v>1.7788249999999999E-2</v>
          </cell>
          <cell r="AK21">
            <v>2.3341166666666701E-2</v>
          </cell>
          <cell r="AL21">
            <v>2.75935833333333E-2</v>
          </cell>
          <cell r="AM21">
            <v>5.4133666666666698E-2</v>
          </cell>
          <cell r="AN21">
            <v>6.7170833333333305E-2</v>
          </cell>
          <cell r="AO21">
            <v>0.177888666666667</v>
          </cell>
          <cell r="AP21">
            <v>1.6818791666666699</v>
          </cell>
          <cell r="AQ21">
            <v>1.7603583333333299</v>
          </cell>
          <cell r="AR21">
            <v>1.8363833333333299</v>
          </cell>
          <cell r="AS21">
            <v>2.123275</v>
          </cell>
          <cell r="AT21">
            <v>2.1847083333333299</v>
          </cell>
          <cell r="AU21">
            <v>2.076975</v>
          </cell>
          <cell r="AV21">
            <v>1.7327016666666699</v>
          </cell>
          <cell r="AW21">
            <v>1.5751089166666701</v>
          </cell>
          <cell r="AX21">
            <v>1.5741333333333301</v>
          </cell>
          <cell r="AY21">
            <v>1.5592666666666699</v>
          </cell>
          <cell r="AZ21">
            <v>1.4290499999999999</v>
          </cell>
          <cell r="BA21">
            <v>1.3371166666666701</v>
          </cell>
          <cell r="BB21">
            <v>1.40669166666667</v>
          </cell>
          <cell r="BC21">
            <v>1.47739166666667</v>
          </cell>
          <cell r="BD21">
            <v>1.40645833333333</v>
          </cell>
          <cell r="BE21">
            <v>1.5220499999999999</v>
          </cell>
          <cell r="BF21">
            <v>1.47356666666667</v>
          </cell>
          <cell r="BG21">
            <v>1.4741833333333301</v>
          </cell>
          <cell r="BH21">
            <v>1.7644</v>
          </cell>
          <cell r="BI21">
            <v>1.7680416666666701</v>
          </cell>
          <cell r="BJ21">
            <v>1.73545833333333</v>
          </cell>
          <cell r="BK21">
            <v>1.6570416666666701</v>
          </cell>
          <cell r="BL21">
            <v>1.7470416666666699</v>
          </cell>
        </row>
        <row r="22">
          <cell r="A22" t="str">
            <v>Bahrain</v>
          </cell>
          <cell r="B22" t="str">
            <v>BHR</v>
          </cell>
          <cell r="C22" t="str">
            <v>Official exchange rate (LCU per US$, period average)</v>
          </cell>
          <cell r="D22" t="str">
            <v>PA.NUS.FCRF</v>
          </cell>
          <cell r="K22">
            <v>0.47618999947619001</v>
          </cell>
          <cell r="L22">
            <v>0.47618999947619001</v>
          </cell>
          <cell r="M22">
            <v>0.47618999947619001</v>
          </cell>
          <cell r="N22">
            <v>0.47618999947619001</v>
          </cell>
          <cell r="O22">
            <v>0.47618999947619001</v>
          </cell>
          <cell r="P22">
            <v>0.47479628758907599</v>
          </cell>
          <cell r="Q22">
            <v>0.43859778342153799</v>
          </cell>
          <cell r="R22">
            <v>0.399630307154623</v>
          </cell>
          <cell r="S22">
            <v>0.39473999900000001</v>
          </cell>
          <cell r="T22">
            <v>0.39549999899999999</v>
          </cell>
          <cell r="U22">
            <v>0.39559916566666697</v>
          </cell>
          <cell r="V22">
            <v>0.39564999899999997</v>
          </cell>
          <cell r="W22">
            <v>0.38745333233333301</v>
          </cell>
          <cell r="X22">
            <v>0.38161749924999999</v>
          </cell>
          <cell r="Y22">
            <v>0.37700023471010002</v>
          </cell>
          <cell r="Z22">
            <v>0.37599999899999997</v>
          </cell>
          <cell r="AA22">
            <v>0.37599999899999997</v>
          </cell>
          <cell r="AB22">
            <v>0.37599999899999997</v>
          </cell>
          <cell r="AC22">
            <v>0.37599999958333302</v>
          </cell>
          <cell r="AD22">
            <v>0.376</v>
          </cell>
          <cell r="AE22">
            <v>0.376</v>
          </cell>
          <cell r="AF22">
            <v>0.376</v>
          </cell>
          <cell r="AG22">
            <v>0.376</v>
          </cell>
          <cell r="AH22">
            <v>0.376</v>
          </cell>
          <cell r="AI22">
            <v>0.376</v>
          </cell>
          <cell r="AJ22">
            <v>0.376</v>
          </cell>
          <cell r="AK22">
            <v>0.376</v>
          </cell>
          <cell r="AL22">
            <v>0.37599998916666699</v>
          </cell>
          <cell r="AM22">
            <v>0.37599996499999999</v>
          </cell>
          <cell r="AN22">
            <v>0.37599997083333297</v>
          </cell>
          <cell r="AO22">
            <v>0.37599996749999998</v>
          </cell>
          <cell r="AP22">
            <v>0.37599996499999999</v>
          </cell>
          <cell r="AQ22">
            <v>0.37599996250000001</v>
          </cell>
          <cell r="AR22">
            <v>0.375999979166667</v>
          </cell>
          <cell r="AS22">
            <v>0.376</v>
          </cell>
          <cell r="AT22">
            <v>0.376</v>
          </cell>
          <cell r="AU22">
            <v>0.376</v>
          </cell>
          <cell r="AV22">
            <v>0.376</v>
          </cell>
          <cell r="AW22">
            <v>0.376</v>
          </cell>
          <cell r="AX22">
            <v>0.376</v>
          </cell>
          <cell r="AY22">
            <v>0.376</v>
          </cell>
          <cell r="AZ22">
            <v>0.376</v>
          </cell>
          <cell r="BA22">
            <v>0.376</v>
          </cell>
          <cell r="BB22">
            <v>0.376</v>
          </cell>
          <cell r="BC22">
            <v>0.376</v>
          </cell>
          <cell r="BD22">
            <v>0.376</v>
          </cell>
          <cell r="BE22">
            <v>0.376</v>
          </cell>
          <cell r="BF22">
            <v>0.376</v>
          </cell>
          <cell r="BG22">
            <v>0.376</v>
          </cell>
          <cell r="BH22">
            <v>0.376</v>
          </cell>
          <cell r="BI22">
            <v>0.376</v>
          </cell>
          <cell r="BJ22">
            <v>0.376</v>
          </cell>
          <cell r="BK22">
            <v>0.376</v>
          </cell>
          <cell r="BL22">
            <v>0.376</v>
          </cell>
        </row>
        <row r="23">
          <cell r="A23" t="str">
            <v>Bahamas, The</v>
          </cell>
          <cell r="B23" t="str">
            <v>BHS</v>
          </cell>
          <cell r="C23" t="str">
            <v>Official exchange rate (LCU per US$, period average)</v>
          </cell>
          <cell r="D23" t="str">
            <v>PA.NUS.FCRF</v>
          </cell>
          <cell r="E23">
            <v>1.02041</v>
          </cell>
          <cell r="F23">
            <v>1.02041</v>
          </cell>
          <cell r="G23">
            <v>1.02041</v>
          </cell>
          <cell r="H23">
            <v>1.02041</v>
          </cell>
          <cell r="I23">
            <v>1.02041</v>
          </cell>
          <cell r="J23">
            <v>1.02041</v>
          </cell>
          <cell r="K23">
            <v>1</v>
          </cell>
          <cell r="L23">
            <v>1</v>
          </cell>
          <cell r="M23">
            <v>1</v>
          </cell>
          <cell r="N23">
            <v>1</v>
          </cell>
          <cell r="O23">
            <v>1</v>
          </cell>
          <cell r="P23">
            <v>1</v>
          </cell>
          <cell r="Q23">
            <v>1</v>
          </cell>
          <cell r="R23">
            <v>1</v>
          </cell>
          <cell r="S23">
            <v>1</v>
          </cell>
          <cell r="T23">
            <v>1</v>
          </cell>
          <cell r="U23">
            <v>1</v>
          </cell>
          <cell r="V23">
            <v>1</v>
          </cell>
          <cell r="W23">
            <v>1</v>
          </cell>
          <cell r="X23">
            <v>1</v>
          </cell>
          <cell r="Y23">
            <v>1</v>
          </cell>
          <cell r="Z23">
            <v>1</v>
          </cell>
          <cell r="AA23">
            <v>1</v>
          </cell>
          <cell r="AB23">
            <v>1</v>
          </cell>
          <cell r="AC23">
            <v>1</v>
          </cell>
          <cell r="AD23">
            <v>1</v>
          </cell>
          <cell r="AE23">
            <v>1</v>
          </cell>
          <cell r="AF23">
            <v>1</v>
          </cell>
          <cell r="AG23">
            <v>1</v>
          </cell>
          <cell r="AH23">
            <v>1</v>
          </cell>
          <cell r="AI23">
            <v>1</v>
          </cell>
          <cell r="AJ23">
            <v>1</v>
          </cell>
          <cell r="AK23">
            <v>1</v>
          </cell>
          <cell r="AL23">
            <v>1</v>
          </cell>
          <cell r="AM23">
            <v>1</v>
          </cell>
          <cell r="AN23">
            <v>1</v>
          </cell>
          <cell r="AO23">
            <v>1</v>
          </cell>
          <cell r="AP23">
            <v>1</v>
          </cell>
          <cell r="AQ23">
            <v>1</v>
          </cell>
          <cell r="AR23">
            <v>1</v>
          </cell>
          <cell r="AS23">
            <v>1</v>
          </cell>
          <cell r="AT23">
            <v>1</v>
          </cell>
          <cell r="AU23">
            <v>1</v>
          </cell>
          <cell r="AV23">
            <v>1</v>
          </cell>
          <cell r="AW23">
            <v>1</v>
          </cell>
          <cell r="AX23">
            <v>1</v>
          </cell>
          <cell r="AY23">
            <v>1</v>
          </cell>
          <cell r="AZ23">
            <v>1</v>
          </cell>
          <cell r="BA23">
            <v>1</v>
          </cell>
          <cell r="BB23">
            <v>1</v>
          </cell>
          <cell r="BC23">
            <v>1</v>
          </cell>
          <cell r="BD23">
            <v>1</v>
          </cell>
          <cell r="BE23">
            <v>1</v>
          </cell>
          <cell r="BF23">
            <v>1</v>
          </cell>
          <cell r="BG23">
            <v>1</v>
          </cell>
          <cell r="BH23">
            <v>1</v>
          </cell>
          <cell r="BI23">
            <v>1</v>
          </cell>
          <cell r="BJ23">
            <v>1</v>
          </cell>
          <cell r="BK23">
            <v>1</v>
          </cell>
          <cell r="BL23">
            <v>1</v>
          </cell>
        </row>
        <row r="24">
          <cell r="A24" t="str">
            <v>Bosnia and Herzegovina</v>
          </cell>
          <cell r="B24" t="str">
            <v>BIH</v>
          </cell>
          <cell r="C24" t="str">
            <v>Official exchange rate (LCU per US$, period average)</v>
          </cell>
          <cell r="D24" t="str">
            <v>PA.NUS.FCRF</v>
          </cell>
          <cell r="AP24">
            <v>1.73405583333333</v>
          </cell>
          <cell r="AQ24">
            <v>1.75966758333333</v>
          </cell>
          <cell r="AR24">
            <v>1.8357953848931099</v>
          </cell>
          <cell r="AS24">
            <v>2.12285951185833</v>
          </cell>
          <cell r="AT24">
            <v>2.1856595833000001</v>
          </cell>
          <cell r="AU24">
            <v>2.07817042621667</v>
          </cell>
          <cell r="AV24">
            <v>1.7329322041916699</v>
          </cell>
          <cell r="AW24">
            <v>1.57515702795</v>
          </cell>
          <cell r="AX24">
            <v>1.5727220196</v>
          </cell>
          <cell r="AY24">
            <v>1.5590719560583299</v>
          </cell>
          <cell r="AZ24">
            <v>1.429002741625</v>
          </cell>
          <cell r="BA24">
            <v>1.3351956804842799</v>
          </cell>
          <cell r="BB24">
            <v>1.4078912383694999</v>
          </cell>
          <cell r="BC24">
            <v>1.47673956845028</v>
          </cell>
          <cell r="BD24">
            <v>1.40693658566639</v>
          </cell>
          <cell r="BE24">
            <v>1.5222099744513</v>
          </cell>
          <cell r="BF24">
            <v>1.4730513226323501</v>
          </cell>
          <cell r="BG24">
            <v>1.4741691867940001</v>
          </cell>
          <cell r="BH24">
            <v>1.76349164694686</v>
          </cell>
          <cell r="BI24">
            <v>1.7681390242991499</v>
          </cell>
          <cell r="BJ24">
            <v>1.73535271327691</v>
          </cell>
          <cell r="BK24">
            <v>1.6569854411354299</v>
          </cell>
          <cell r="BL24">
            <v>1.74708646136073</v>
          </cell>
        </row>
        <row r="25">
          <cell r="A25" t="str">
            <v>Belarus</v>
          </cell>
          <cell r="B25" t="str">
            <v>BLR</v>
          </cell>
          <cell r="C25" t="str">
            <v>Official exchange rate (LCU per US$, period average)</v>
          </cell>
          <cell r="D25" t="str">
            <v>PA.NUS.FCRF</v>
          </cell>
          <cell r="AM25">
            <v>3.6411125E-4</v>
          </cell>
          <cell r="AN25">
            <v>1.15209666666667E-3</v>
          </cell>
          <cell r="AO25">
            <v>1.3229876666666701E-3</v>
          </cell>
          <cell r="AP25">
            <v>2.6020549583333301E-3</v>
          </cell>
          <cell r="AQ25">
            <v>4.6127620000000003E-3</v>
          </cell>
          <cell r="AR25">
            <v>2.4929532916666702E-2</v>
          </cell>
          <cell r="AS25">
            <v>8.7675000000000003E-2</v>
          </cell>
          <cell r="AT25">
            <v>0.13900000000000001</v>
          </cell>
          <cell r="AU25">
            <v>0.17909166666666701</v>
          </cell>
          <cell r="AV25">
            <v>0.20512708333333299</v>
          </cell>
          <cell r="AW25">
            <v>0.21602574999999999</v>
          </cell>
          <cell r="AX25">
            <v>0.21538199999999999</v>
          </cell>
          <cell r="AY25">
            <v>0.21445641666666701</v>
          </cell>
          <cell r="AZ25">
            <v>0.214607833333333</v>
          </cell>
          <cell r="BA25">
            <v>0.21363974999999999</v>
          </cell>
          <cell r="BB25">
            <v>0.279304921788469</v>
          </cell>
          <cell r="BC25">
            <v>0.29785099999999998</v>
          </cell>
          <cell r="BD25">
            <v>0.49746333333333298</v>
          </cell>
          <cell r="BE25">
            <v>0.83368983333333302</v>
          </cell>
          <cell r="BF25">
            <v>0.88800524999999997</v>
          </cell>
          <cell r="BG25">
            <v>1.0224102500000001</v>
          </cell>
          <cell r="BH25">
            <v>1.5925988333333301</v>
          </cell>
          <cell r="BI25">
            <v>1.9895628333333299</v>
          </cell>
          <cell r="BJ25">
            <v>1.93234166666667</v>
          </cell>
          <cell r="BK25">
            <v>2.0376083333333299</v>
          </cell>
          <cell r="BL25">
            <v>2.0917833333333302</v>
          </cell>
        </row>
        <row r="26">
          <cell r="A26" t="str">
            <v>Belize</v>
          </cell>
          <cell r="B26" t="str">
            <v>BLZ</v>
          </cell>
          <cell r="C26" t="str">
            <v>Official exchange rate (LCU per US$, period average)</v>
          </cell>
          <cell r="D26" t="str">
            <v>PA.NUS.FCRF</v>
          </cell>
          <cell r="E26">
            <v>1.42857000042857</v>
          </cell>
          <cell r="F26">
            <v>1.42857000042857</v>
          </cell>
          <cell r="G26">
            <v>1.42857000042857</v>
          </cell>
          <cell r="H26">
            <v>1.42857000042857</v>
          </cell>
          <cell r="I26">
            <v>1.42857000042857</v>
          </cell>
          <cell r="J26">
            <v>1.42857000042857</v>
          </cell>
          <cell r="K26">
            <v>1.42857000042857</v>
          </cell>
          <cell r="L26">
            <v>1.4484116669960301</v>
          </cell>
          <cell r="M26">
            <v>1.6666700006666699</v>
          </cell>
          <cell r="N26">
            <v>1.6666700006666699</v>
          </cell>
          <cell r="O26">
            <v>1.6666700006666699</v>
          </cell>
          <cell r="P26">
            <v>1.6436821181343699</v>
          </cell>
          <cell r="Q26">
            <v>1.6015618461200301</v>
          </cell>
          <cell r="R26">
            <v>1.6326837811972299</v>
          </cell>
          <cell r="S26">
            <v>1.7109267840790501</v>
          </cell>
          <cell r="T26">
            <v>1.80804370464356</v>
          </cell>
          <cell r="U26">
            <v>2.2256731316515599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  <cell r="AD26">
            <v>2</v>
          </cell>
          <cell r="AE26">
            <v>2</v>
          </cell>
          <cell r="AF26">
            <v>2</v>
          </cell>
          <cell r="AG26">
            <v>2</v>
          </cell>
          <cell r="AH26">
            <v>2</v>
          </cell>
          <cell r="AI26">
            <v>2</v>
          </cell>
          <cell r="AJ26">
            <v>2</v>
          </cell>
          <cell r="AK26">
            <v>2</v>
          </cell>
          <cell r="AL26">
            <v>2</v>
          </cell>
          <cell r="AM26">
            <v>2</v>
          </cell>
          <cell r="AN26">
            <v>2</v>
          </cell>
          <cell r="AO26">
            <v>2</v>
          </cell>
          <cell r="AP26">
            <v>2</v>
          </cell>
          <cell r="AQ26">
            <v>2</v>
          </cell>
          <cell r="AR26">
            <v>2</v>
          </cell>
          <cell r="AS26">
            <v>2</v>
          </cell>
          <cell r="AT26">
            <v>2</v>
          </cell>
          <cell r="AU26">
            <v>2</v>
          </cell>
          <cell r="AV26">
            <v>2</v>
          </cell>
          <cell r="AW26">
            <v>2</v>
          </cell>
          <cell r="AX26">
            <v>2</v>
          </cell>
          <cell r="AY26">
            <v>2</v>
          </cell>
          <cell r="AZ26">
            <v>2</v>
          </cell>
          <cell r="BA26">
            <v>2</v>
          </cell>
          <cell r="BB26">
            <v>2</v>
          </cell>
          <cell r="BC26">
            <v>2</v>
          </cell>
          <cell r="BD26">
            <v>2</v>
          </cell>
          <cell r="BE26">
            <v>2</v>
          </cell>
          <cell r="BF26">
            <v>2</v>
          </cell>
          <cell r="BG26">
            <v>2</v>
          </cell>
          <cell r="BH26">
            <v>2</v>
          </cell>
          <cell r="BI26">
            <v>2</v>
          </cell>
          <cell r="BJ26">
            <v>2</v>
          </cell>
          <cell r="BK26">
            <v>2</v>
          </cell>
          <cell r="BL26">
            <v>2</v>
          </cell>
        </row>
        <row r="27">
          <cell r="A27" t="str">
            <v>Bermuda</v>
          </cell>
          <cell r="B27" t="str">
            <v>BMU</v>
          </cell>
          <cell r="C27" t="str">
            <v>Official exchange rate (LCU per US$, period average)</v>
          </cell>
          <cell r="D27" t="str">
            <v>PA.NUS.FCRF</v>
          </cell>
          <cell r="E27">
            <v>0.85714000000000001</v>
          </cell>
          <cell r="F27">
            <v>0.85714000000000001</v>
          </cell>
          <cell r="G27">
            <v>0.85714000000000001</v>
          </cell>
          <cell r="H27">
            <v>0.85714000000000001</v>
          </cell>
          <cell r="I27">
            <v>0.85714000000000001</v>
          </cell>
          <cell r="J27">
            <v>0.85714000000000001</v>
          </cell>
          <cell r="K27">
            <v>0.85714000000000001</v>
          </cell>
          <cell r="L27">
            <v>0.86904499999999996</v>
          </cell>
          <cell r="M27">
            <v>1</v>
          </cell>
          <cell r="N27">
            <v>1</v>
          </cell>
          <cell r="O27">
            <v>1</v>
          </cell>
          <cell r="P27">
            <v>1</v>
          </cell>
          <cell r="Q27">
            <v>1</v>
          </cell>
          <cell r="R27">
            <v>1</v>
          </cell>
          <cell r="S27">
            <v>1</v>
          </cell>
          <cell r="T27">
            <v>1</v>
          </cell>
          <cell r="U27">
            <v>1</v>
          </cell>
          <cell r="V27">
            <v>1</v>
          </cell>
          <cell r="W27">
            <v>1</v>
          </cell>
          <cell r="X27">
            <v>1</v>
          </cell>
          <cell r="Y27">
            <v>1</v>
          </cell>
          <cell r="Z27">
            <v>1</v>
          </cell>
          <cell r="AA27">
            <v>1</v>
          </cell>
          <cell r="AB27">
            <v>1</v>
          </cell>
          <cell r="AC27">
            <v>1</v>
          </cell>
          <cell r="AD27">
            <v>1</v>
          </cell>
          <cell r="AE27">
            <v>1</v>
          </cell>
          <cell r="AF27">
            <v>1</v>
          </cell>
          <cell r="AG27">
            <v>1</v>
          </cell>
          <cell r="AH27">
            <v>1</v>
          </cell>
          <cell r="AI27">
            <v>1</v>
          </cell>
          <cell r="AJ27">
            <v>1</v>
          </cell>
          <cell r="AK27">
            <v>1</v>
          </cell>
          <cell r="AL27">
            <v>1</v>
          </cell>
          <cell r="AM27">
            <v>1</v>
          </cell>
          <cell r="AN27">
            <v>1</v>
          </cell>
          <cell r="AO27">
            <v>1</v>
          </cell>
          <cell r="AP27">
            <v>1</v>
          </cell>
          <cell r="AQ27">
            <v>1</v>
          </cell>
          <cell r="AR27">
            <v>1</v>
          </cell>
          <cell r="AS27">
            <v>1</v>
          </cell>
          <cell r="AT27">
            <v>1</v>
          </cell>
          <cell r="AU27">
            <v>1</v>
          </cell>
          <cell r="AV27">
            <v>1</v>
          </cell>
          <cell r="AW27">
            <v>1</v>
          </cell>
          <cell r="AX27">
            <v>1</v>
          </cell>
          <cell r="AY27">
            <v>1</v>
          </cell>
          <cell r="AZ27">
            <v>1</v>
          </cell>
          <cell r="BA27">
            <v>1</v>
          </cell>
          <cell r="BB27">
            <v>1</v>
          </cell>
          <cell r="BC27">
            <v>1</v>
          </cell>
          <cell r="BD27">
            <v>1</v>
          </cell>
          <cell r="BE27">
            <v>1</v>
          </cell>
          <cell r="BF27">
            <v>1</v>
          </cell>
          <cell r="BG27">
            <v>1</v>
          </cell>
          <cell r="BH27">
            <v>1</v>
          </cell>
          <cell r="BI27">
            <v>1</v>
          </cell>
          <cell r="BJ27">
            <v>1</v>
          </cell>
          <cell r="BK27">
            <v>1</v>
          </cell>
          <cell r="BL27">
            <v>1</v>
          </cell>
        </row>
        <row r="28">
          <cell r="A28" t="str">
            <v>Bolivia</v>
          </cell>
          <cell r="B28" t="str">
            <v>BOL</v>
          </cell>
          <cell r="C28" t="str">
            <v>Official exchange rate (LCU per US$, period average)</v>
          </cell>
          <cell r="D28" t="str">
            <v>PA.NUS.FCRF</v>
          </cell>
          <cell r="E28">
            <v>1.188E-5</v>
          </cell>
          <cell r="F28">
            <v>1.188E-5</v>
          </cell>
          <cell r="G28">
            <v>1.188E-5</v>
          </cell>
          <cell r="H28">
            <v>1.188E-5</v>
          </cell>
          <cell r="I28">
            <v>1.188E-5</v>
          </cell>
          <cell r="J28">
            <v>1.188E-5</v>
          </cell>
          <cell r="K28">
            <v>1.188E-5</v>
          </cell>
          <cell r="L28">
            <v>1.188E-5</v>
          </cell>
          <cell r="M28">
            <v>1.188E-5</v>
          </cell>
          <cell r="N28">
            <v>1.188E-5</v>
          </cell>
          <cell r="O28">
            <v>1.188E-5</v>
          </cell>
          <cell r="P28">
            <v>1.188E-5</v>
          </cell>
          <cell r="Q28">
            <v>1.3295000000000001E-5</v>
          </cell>
          <cell r="R28">
            <v>2.001E-5</v>
          </cell>
          <cell r="S28">
            <v>2.001E-5</v>
          </cell>
          <cell r="T28">
            <v>2.001E-5</v>
          </cell>
          <cell r="U28">
            <v>2.001E-5</v>
          </cell>
          <cell r="V28">
            <v>2.001E-5</v>
          </cell>
          <cell r="W28">
            <v>2.001E-5</v>
          </cell>
          <cell r="X28">
            <v>2.0403333333333301E-5</v>
          </cell>
          <cell r="Y28">
            <v>2.4519999999999999E-5</v>
          </cell>
          <cell r="Z28">
            <v>2.4519999999999999E-5</v>
          </cell>
          <cell r="AA28">
            <v>6.4071666666666699E-5</v>
          </cell>
          <cell r="AB28">
            <v>2.3163E-4</v>
          </cell>
          <cell r="AC28">
            <v>3.1359091666666701E-3</v>
          </cell>
          <cell r="AD28">
            <v>0.44002900833333303</v>
          </cell>
          <cell r="AE28">
            <v>1.9219583333333301</v>
          </cell>
          <cell r="AF28">
            <v>2.0548500000000001</v>
          </cell>
          <cell r="AG28">
            <v>2.3502416666666699</v>
          </cell>
          <cell r="AH28">
            <v>2.6916833333333301</v>
          </cell>
          <cell r="AI28">
            <v>3.17265</v>
          </cell>
          <cell r="AJ28">
            <v>3.5806083333333301</v>
          </cell>
          <cell r="AK28">
            <v>3.90051666666667</v>
          </cell>
          <cell r="AL28">
            <v>4.2650833333333296</v>
          </cell>
          <cell r="AM28">
            <v>4.6205166666666697</v>
          </cell>
          <cell r="AN28">
            <v>4.8003416666666698</v>
          </cell>
          <cell r="AO28">
            <v>5.0746124999999997</v>
          </cell>
          <cell r="AP28">
            <v>5.2542583333333299</v>
          </cell>
          <cell r="AQ28">
            <v>5.5101333333333304</v>
          </cell>
          <cell r="AR28">
            <v>5.8124083333333303</v>
          </cell>
          <cell r="AS28">
            <v>6.1835416666666703</v>
          </cell>
          <cell r="AT28">
            <v>6.6069166666666703</v>
          </cell>
          <cell r="AU28">
            <v>7.17</v>
          </cell>
          <cell r="AV28">
            <v>7.6591666666666702</v>
          </cell>
          <cell r="AW28">
            <v>7.9362666666666701</v>
          </cell>
          <cell r="AX28">
            <v>8.0660624999999992</v>
          </cell>
          <cell r="AY28">
            <v>8.0116166666666704</v>
          </cell>
          <cell r="AZ28">
            <v>7.8512451612499996</v>
          </cell>
          <cell r="BA28">
            <v>7.2383206989166702</v>
          </cell>
          <cell r="BB28">
            <v>7.02</v>
          </cell>
          <cell r="BC28">
            <v>7.0166666666666702</v>
          </cell>
          <cell r="BD28">
            <v>6.9369624999999999</v>
          </cell>
          <cell r="BE28">
            <v>6.91</v>
          </cell>
          <cell r="BF28">
            <v>6.91</v>
          </cell>
          <cell r="BG28">
            <v>6.91</v>
          </cell>
          <cell r="BH28">
            <v>6.91</v>
          </cell>
          <cell r="BI28">
            <v>6.91</v>
          </cell>
          <cell r="BJ28">
            <v>6.91</v>
          </cell>
          <cell r="BK28">
            <v>6.91</v>
          </cell>
          <cell r="BL28">
            <v>6.91</v>
          </cell>
        </row>
        <row r="29">
          <cell r="A29" t="str">
            <v>Brazil</v>
          </cell>
          <cell r="B29" t="str">
            <v>BRA</v>
          </cell>
          <cell r="C29" t="str">
            <v>Official exchange rate (LCU per US$, period average)</v>
          </cell>
          <cell r="D29" t="str">
            <v>PA.NUS.FCRF</v>
          </cell>
          <cell r="E29">
            <v>8.0997053349699404E-14</v>
          </cell>
          <cell r="F29">
            <v>1.1684347882688201E-13</v>
          </cell>
          <cell r="G29">
            <v>1.6776415548709099E-13</v>
          </cell>
          <cell r="H29">
            <v>2.4886939767619999E-13</v>
          </cell>
          <cell r="I29">
            <v>5.4202391705355898E-13</v>
          </cell>
          <cell r="J29">
            <v>8.2165488534659101E-13</v>
          </cell>
          <cell r="K29">
            <v>9.6071305109730698E-13</v>
          </cell>
          <cell r="L29">
            <v>1.15260322134062E-12</v>
          </cell>
          <cell r="M29">
            <v>1.4695952527679299E-12</v>
          </cell>
          <cell r="N29">
            <v>1.7633628396387501E-12</v>
          </cell>
          <cell r="O29">
            <v>1.9878537834480901E-12</v>
          </cell>
          <cell r="P29">
            <v>2.2882208631248701E-12</v>
          </cell>
          <cell r="Q29">
            <v>2.56796001993275E-12</v>
          </cell>
          <cell r="R29">
            <v>2.65094052783721E-12</v>
          </cell>
          <cell r="S29">
            <v>2.9383610615176001E-12</v>
          </cell>
          <cell r="T29">
            <v>3.5168444719384999E-12</v>
          </cell>
          <cell r="U29">
            <v>4.61870733099062E-12</v>
          </cell>
          <cell r="V29">
            <v>6.1208672945584299E-12</v>
          </cell>
          <cell r="W29">
            <v>7.8197498441913693E-12</v>
          </cell>
          <cell r="X29">
            <v>1.1660690720063E-11</v>
          </cell>
          <cell r="Y29">
            <v>2.2812318924444299E-11</v>
          </cell>
          <cell r="Z29">
            <v>4.0300109353132597E-11</v>
          </cell>
          <cell r="AA29">
            <v>7.7685442717109896E-11</v>
          </cell>
          <cell r="AB29">
            <v>2.49718172221135E-10</v>
          </cell>
          <cell r="AC29">
            <v>7.9974132397413803E-10</v>
          </cell>
          <cell r="AD29">
            <v>2.68324234084592E-9</v>
          </cell>
          <cell r="AE29">
            <v>5.9096822674925101E-9</v>
          </cell>
          <cell r="AF29">
            <v>1.6976307824584001E-8</v>
          </cell>
          <cell r="AG29">
            <v>1.1354767374037E-7</v>
          </cell>
          <cell r="AH29">
            <v>1.22638743473744E-6</v>
          </cell>
          <cell r="AI29">
            <v>2.95572678942699E-5</v>
          </cell>
          <cell r="AJ29">
            <v>1.7596144308602401E-4</v>
          </cell>
          <cell r="AK29">
            <v>1.95302352248811E-3</v>
          </cell>
          <cell r="AL29">
            <v>3.8276610926672998E-2</v>
          </cell>
          <cell r="AM29">
            <v>0.66468351407057702</v>
          </cell>
          <cell r="AN29">
            <v>0.91766666666666696</v>
          </cell>
          <cell r="AO29">
            <v>1.0051000000000001</v>
          </cell>
          <cell r="AP29">
            <v>1.07799166666667</v>
          </cell>
          <cell r="AQ29">
            <v>1.16051666666667</v>
          </cell>
          <cell r="AR29">
            <v>1.8139328465721301</v>
          </cell>
          <cell r="AS29">
            <v>1.8294231220756101</v>
          </cell>
          <cell r="AT29">
            <v>2.3496317093224399</v>
          </cell>
          <cell r="AU29">
            <v>2.9203630177551898</v>
          </cell>
          <cell r="AV29">
            <v>3.0774751184780098</v>
          </cell>
          <cell r="AW29">
            <v>2.9251194495158601</v>
          </cell>
          <cell r="AX29">
            <v>2.4343900362318802</v>
          </cell>
          <cell r="AY29">
            <v>2.17532666666667</v>
          </cell>
          <cell r="AZ29">
            <v>1.94705833333333</v>
          </cell>
          <cell r="BA29">
            <v>1.8337666666666701</v>
          </cell>
          <cell r="BB29">
            <v>1.99942817314426</v>
          </cell>
          <cell r="BC29">
            <v>1.7592267105871799</v>
          </cell>
          <cell r="BD29">
            <v>1.6728287552565899</v>
          </cell>
          <cell r="BE29">
            <v>1.9530686111248701</v>
          </cell>
          <cell r="BF29">
            <v>2.1560891512631102</v>
          </cell>
          <cell r="BG29">
            <v>2.3529519627666899</v>
          </cell>
          <cell r="BH29">
            <v>3.3269043827687899</v>
          </cell>
          <cell r="BI29">
            <v>3.49131342157271</v>
          </cell>
          <cell r="BJ29">
            <v>3.1913894463004802</v>
          </cell>
          <cell r="BK29">
            <v>3.65382536145755</v>
          </cell>
          <cell r="BL29">
            <v>3.9444710972507</v>
          </cell>
        </row>
        <row r="30">
          <cell r="A30" t="str">
            <v>Barbados</v>
          </cell>
          <cell r="B30" t="str">
            <v>BRB</v>
          </cell>
          <cell r="C30" t="str">
            <v>Official exchange rate (LCU per US$, period average)</v>
          </cell>
          <cell r="D30" t="str">
            <v>PA.NUS.FCRF</v>
          </cell>
          <cell r="E30">
            <v>1.7142900007142901</v>
          </cell>
          <cell r="F30">
            <v>1.7142900007142901</v>
          </cell>
          <cell r="G30">
            <v>1.7142900007142901</v>
          </cell>
          <cell r="H30">
            <v>1.7142900007142901</v>
          </cell>
          <cell r="I30">
            <v>1.7142900007142901</v>
          </cell>
          <cell r="J30">
            <v>1.7142900007142901</v>
          </cell>
          <cell r="K30">
            <v>1.7142900007142901</v>
          </cell>
          <cell r="L30">
            <v>1.7380991672619099</v>
          </cell>
          <cell r="M30">
            <v>2.0000000010000001</v>
          </cell>
          <cell r="N30">
            <v>2.0000000010000001</v>
          </cell>
          <cell r="O30">
            <v>2.0000000010000001</v>
          </cell>
          <cell r="P30">
            <v>1.9748761519687701</v>
          </cell>
          <cell r="Q30">
            <v>1.92128071035726</v>
          </cell>
          <cell r="R30">
            <v>1.95922053743668</v>
          </cell>
          <cell r="S30">
            <v>2.0532309107887801</v>
          </cell>
          <cell r="T30">
            <v>2.0188665976000002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  <cell r="AD30">
            <v>2</v>
          </cell>
          <cell r="AE30">
            <v>2</v>
          </cell>
          <cell r="AF30">
            <v>2</v>
          </cell>
          <cell r="AG30">
            <v>2</v>
          </cell>
          <cell r="AH30">
            <v>2</v>
          </cell>
          <cell r="AI30">
            <v>2</v>
          </cell>
          <cell r="AJ30">
            <v>2</v>
          </cell>
          <cell r="AK30">
            <v>2</v>
          </cell>
          <cell r="AL30">
            <v>2</v>
          </cell>
          <cell r="AM30">
            <v>2</v>
          </cell>
          <cell r="AN30">
            <v>2</v>
          </cell>
          <cell r="AO30">
            <v>2</v>
          </cell>
          <cell r="AP30">
            <v>2</v>
          </cell>
          <cell r="AQ30">
            <v>2</v>
          </cell>
          <cell r="AR30">
            <v>2</v>
          </cell>
          <cell r="AS30">
            <v>2</v>
          </cell>
          <cell r="AT30">
            <v>2</v>
          </cell>
          <cell r="AU30">
            <v>2</v>
          </cell>
          <cell r="AV30">
            <v>2</v>
          </cell>
          <cell r="AW30">
            <v>2</v>
          </cell>
          <cell r="AX30">
            <v>2</v>
          </cell>
          <cell r="AY30">
            <v>2</v>
          </cell>
          <cell r="AZ30">
            <v>2</v>
          </cell>
          <cell r="BA30">
            <v>2</v>
          </cell>
          <cell r="BB30">
            <v>2</v>
          </cell>
          <cell r="BC30">
            <v>2</v>
          </cell>
          <cell r="BD30">
            <v>2</v>
          </cell>
          <cell r="BE30">
            <v>2</v>
          </cell>
          <cell r="BF30">
            <v>2</v>
          </cell>
          <cell r="BG30">
            <v>2</v>
          </cell>
          <cell r="BH30">
            <v>2</v>
          </cell>
          <cell r="BI30">
            <v>2</v>
          </cell>
          <cell r="BJ30">
            <v>2</v>
          </cell>
          <cell r="BK30">
            <v>2</v>
          </cell>
          <cell r="BL30">
            <v>2</v>
          </cell>
        </row>
        <row r="31">
          <cell r="A31" t="str">
            <v>Brunei Darussalam</v>
          </cell>
          <cell r="B31" t="str">
            <v>BRN</v>
          </cell>
          <cell r="C31" t="str">
            <v>Official exchange rate (LCU per US$, period average)</v>
          </cell>
          <cell r="D31" t="str">
            <v>PA.NUS.FCRF</v>
          </cell>
          <cell r="E31">
            <v>3.0612200020612201</v>
          </cell>
          <cell r="F31">
            <v>3.0612200020612201</v>
          </cell>
          <cell r="G31">
            <v>3.0612200020612201</v>
          </cell>
          <cell r="H31">
            <v>3.0612200020612201</v>
          </cell>
          <cell r="I31">
            <v>3.0612200020612201</v>
          </cell>
          <cell r="J31">
            <v>3.0612200020612201</v>
          </cell>
          <cell r="K31">
            <v>3.0612200020612201</v>
          </cell>
          <cell r="L31">
            <v>3.0612200020612201</v>
          </cell>
          <cell r="M31">
            <v>3.0612200020612201</v>
          </cell>
          <cell r="N31">
            <v>3.0612200020612201</v>
          </cell>
          <cell r="O31">
            <v>3.0612200020612201</v>
          </cell>
          <cell r="P31">
            <v>3.0522604298093099</v>
          </cell>
          <cell r="Q31">
            <v>2.81955586834381</v>
          </cell>
          <cell r="R31">
            <v>2.45857965494532</v>
          </cell>
          <cell r="S31">
            <v>2.43686666583333</v>
          </cell>
          <cell r="T31">
            <v>2.3712999990833299</v>
          </cell>
          <cell r="U31">
            <v>2.4708416659166699</v>
          </cell>
          <cell r="V31">
            <v>2.43939999925</v>
          </cell>
          <cell r="W31">
            <v>2.2740249991666701</v>
          </cell>
          <cell r="X31">
            <v>2.1745583325000002</v>
          </cell>
          <cell r="Y31">
            <v>2.14120833258333</v>
          </cell>
          <cell r="Z31">
            <v>2.1126916659999999</v>
          </cell>
          <cell r="AA31">
            <v>2.1400249991666702</v>
          </cell>
          <cell r="AB31">
            <v>2.1130499989999998</v>
          </cell>
          <cell r="AC31">
            <v>2.1330833330000001</v>
          </cell>
          <cell r="AD31">
            <v>2.20014999966667</v>
          </cell>
          <cell r="AE31">
            <v>2.1774166665000001</v>
          </cell>
          <cell r="AF31">
            <v>2.10598333333333</v>
          </cell>
          <cell r="AG31">
            <v>2.0124249999999999</v>
          </cell>
          <cell r="AH31">
            <v>1.9502583333333301</v>
          </cell>
          <cell r="AI31">
            <v>1.81253333333333</v>
          </cell>
          <cell r="AJ31">
            <v>1.7275499999999999</v>
          </cell>
          <cell r="AK31">
            <v>1.62896666666667</v>
          </cell>
          <cell r="AL31">
            <v>1.61579083333333</v>
          </cell>
          <cell r="AM31">
            <v>1.52744416666667</v>
          </cell>
          <cell r="AN31">
            <v>1.4173750000000001</v>
          </cell>
          <cell r="AO31">
            <v>1.4100408333333301</v>
          </cell>
          <cell r="AP31">
            <v>1.48480583333333</v>
          </cell>
          <cell r="AQ31">
            <v>1.67360166666667</v>
          </cell>
          <cell r="AR31">
            <v>1.69495666666667</v>
          </cell>
          <cell r="AS31">
            <v>1.72396333333333</v>
          </cell>
          <cell r="AT31">
            <v>1.7917225000000001</v>
          </cell>
          <cell r="AU31">
            <v>1.7905883333333299</v>
          </cell>
          <cell r="AV31">
            <v>1.7421833333333301</v>
          </cell>
          <cell r="AW31">
            <v>1.6902283333333299</v>
          </cell>
          <cell r="AX31">
            <v>1.6643975</v>
          </cell>
          <cell r="AY31">
            <v>1.58893333333333</v>
          </cell>
          <cell r="AZ31">
            <v>1.5071016666666699</v>
          </cell>
          <cell r="BA31">
            <v>1.41716666666667</v>
          </cell>
          <cell r="BB31">
            <v>1.4545692733233</v>
          </cell>
          <cell r="BC31">
            <v>1.3635094736842099</v>
          </cell>
          <cell r="BD31">
            <v>1.25791302014692</v>
          </cell>
          <cell r="BE31">
            <v>1.24956701649958</v>
          </cell>
          <cell r="BF31">
            <v>1.25116566976059</v>
          </cell>
          <cell r="BG31">
            <v>1.2670401230813999</v>
          </cell>
          <cell r="BH31">
            <v>1.37491084459887</v>
          </cell>
          <cell r="BI31">
            <v>1.3813468768828601</v>
          </cell>
          <cell r="BJ31">
            <v>1.3808911640528101</v>
          </cell>
          <cell r="BK31">
            <v>1.3489185654253699</v>
          </cell>
          <cell r="BL31">
            <v>1.36421851405475</v>
          </cell>
        </row>
        <row r="32">
          <cell r="A32" t="str">
            <v>Bhutan</v>
          </cell>
          <cell r="B32" t="str">
            <v>BTN</v>
          </cell>
          <cell r="C32" t="str">
            <v>Official exchange rate (LCU per US$, period average)</v>
          </cell>
          <cell r="D32" t="str">
            <v>PA.NUS.FCRF</v>
          </cell>
          <cell r="E32">
            <v>4.7619000037618999</v>
          </cell>
          <cell r="F32">
            <v>4.7619000037618999</v>
          </cell>
          <cell r="G32">
            <v>4.7619000037618999</v>
          </cell>
          <cell r="H32">
            <v>4.7619000037618999</v>
          </cell>
          <cell r="I32">
            <v>4.7619000037618999</v>
          </cell>
          <cell r="J32">
            <v>4.7619000037618999</v>
          </cell>
          <cell r="K32">
            <v>6.35912500535912</v>
          </cell>
          <cell r="L32">
            <v>7.5000000064999996</v>
          </cell>
          <cell r="M32">
            <v>7.5000000064999996</v>
          </cell>
          <cell r="N32">
            <v>7.5000000064999996</v>
          </cell>
          <cell r="O32">
            <v>7.5000000064999996</v>
          </cell>
          <cell r="P32">
            <v>7.4919352309682399</v>
          </cell>
          <cell r="Q32">
            <v>7.5944683739493604</v>
          </cell>
          <cell r="R32">
            <v>7.7420385621496797</v>
          </cell>
          <cell r="S32">
            <v>8.1016032272183001</v>
          </cell>
          <cell r="T32">
            <v>8.3758919456538603</v>
          </cell>
          <cell r="U32">
            <v>8.9604127281239201</v>
          </cell>
          <cell r="V32">
            <v>8.7385761713145698</v>
          </cell>
          <cell r="W32">
            <v>8.1928403484039301</v>
          </cell>
          <cell r="X32">
            <v>8.12579094635689</v>
          </cell>
          <cell r="Y32">
            <v>7.8629447011379803</v>
          </cell>
          <cell r="Z32">
            <v>8.6585228170931696</v>
          </cell>
          <cell r="AA32">
            <v>9.4551319334863901</v>
          </cell>
          <cell r="AB32">
            <v>10.098898244046101</v>
          </cell>
          <cell r="AC32">
            <v>11.3625833326667</v>
          </cell>
          <cell r="AD32">
            <v>12.368749999583301</v>
          </cell>
          <cell r="AE32">
            <v>12.61083333325</v>
          </cell>
          <cell r="AF32">
            <v>12.961499999999999</v>
          </cell>
          <cell r="AG32">
            <v>13.9170833333333</v>
          </cell>
          <cell r="AH32">
            <v>16.2255</v>
          </cell>
          <cell r="AI32">
            <v>17.503499999999999</v>
          </cell>
          <cell r="AJ32">
            <v>22.742433333333299</v>
          </cell>
          <cell r="AK32">
            <v>25.9180833333333</v>
          </cell>
          <cell r="AL32">
            <v>30.4932916666667</v>
          </cell>
          <cell r="AM32">
            <v>31.373742499999999</v>
          </cell>
          <cell r="AN32">
            <v>32.4270766666667</v>
          </cell>
          <cell r="AO32">
            <v>35.433173333333301</v>
          </cell>
          <cell r="AP32">
            <v>36.313285833333303</v>
          </cell>
          <cell r="AQ32">
            <v>41.259365000000003</v>
          </cell>
          <cell r="AR32">
            <v>43.055428333333303</v>
          </cell>
          <cell r="AS32">
            <v>44.941605000000003</v>
          </cell>
          <cell r="AT32">
            <v>47.186414166666701</v>
          </cell>
          <cell r="AU32">
            <v>48.610319166666699</v>
          </cell>
          <cell r="AV32">
            <v>46.583284166666701</v>
          </cell>
          <cell r="AW32">
            <v>45.316466666666699</v>
          </cell>
          <cell r="AX32">
            <v>44.099975000000001</v>
          </cell>
          <cell r="AY32">
            <v>45.3070083333333</v>
          </cell>
          <cell r="AZ32">
            <v>41.3485333333333</v>
          </cell>
          <cell r="BA32">
            <v>43.505183333333299</v>
          </cell>
          <cell r="BB32">
            <v>48.405266666666698</v>
          </cell>
          <cell r="BC32">
            <v>45.725812121212101</v>
          </cell>
          <cell r="BD32">
            <v>46.670466666666698</v>
          </cell>
          <cell r="BE32">
            <v>53.437233333333303</v>
          </cell>
          <cell r="BF32">
            <v>58.597845416666701</v>
          </cell>
          <cell r="BG32">
            <v>61.029514460784299</v>
          </cell>
          <cell r="BH32">
            <v>64.151944463278596</v>
          </cell>
          <cell r="BI32">
            <v>67.195312807389399</v>
          </cell>
          <cell r="BJ32">
            <v>65.121568645066006</v>
          </cell>
          <cell r="BK32">
            <v>68.389467093542095</v>
          </cell>
          <cell r="BL32">
            <v>70.420340535955106</v>
          </cell>
        </row>
        <row r="33">
          <cell r="A33" t="str">
            <v>Botswana</v>
          </cell>
          <cell r="B33" t="str">
            <v>BWA</v>
          </cell>
          <cell r="C33" t="str">
            <v>Official exchange rate (LCU per US$, period average)</v>
          </cell>
          <cell r="D33" t="str">
            <v>PA.NUS.FCRF</v>
          </cell>
          <cell r="E33">
            <v>0.71332088216921496</v>
          </cell>
          <cell r="F33">
            <v>0.71469443508617803</v>
          </cell>
          <cell r="G33">
            <v>0.71326549427167596</v>
          </cell>
          <cell r="H33">
            <v>0.71528718525026103</v>
          </cell>
          <cell r="I33">
            <v>0.71725864624589497</v>
          </cell>
          <cell r="J33">
            <v>0.71633440114267999</v>
          </cell>
          <cell r="K33">
            <v>0.71698343163387301</v>
          </cell>
          <cell r="L33">
            <v>0.71704961913768805</v>
          </cell>
          <cell r="M33">
            <v>0.71699815611019702</v>
          </cell>
          <cell r="N33">
            <v>0.71805712542767897</v>
          </cell>
          <cell r="O33">
            <v>0.71641352003693703</v>
          </cell>
          <cell r="P33">
            <v>0.71244376174914903</v>
          </cell>
          <cell r="Q33">
            <v>0.772828411038462</v>
          </cell>
          <cell r="R33">
            <v>0.69411413758375096</v>
          </cell>
          <cell r="S33">
            <v>0.67947700357025098</v>
          </cell>
          <cell r="T33">
            <v>0.73950770050947401</v>
          </cell>
          <cell r="U33">
            <v>0.86956499899999995</v>
          </cell>
          <cell r="V33">
            <v>0.84195966566666702</v>
          </cell>
          <cell r="W33">
            <v>0.82815699899999995</v>
          </cell>
          <cell r="X33">
            <v>0.81500666566666702</v>
          </cell>
          <cell r="Y33">
            <v>0.77722499899999997</v>
          </cell>
          <cell r="Z33">
            <v>0.83673833233333295</v>
          </cell>
          <cell r="AA33">
            <v>1.0296608325000001</v>
          </cell>
          <cell r="AB33">
            <v>1.0969258325</v>
          </cell>
          <cell r="AC33">
            <v>1.29837333291667</v>
          </cell>
          <cell r="AD33">
            <v>1.90256666641667</v>
          </cell>
          <cell r="AE33">
            <v>1.8791441664999999</v>
          </cell>
          <cell r="AF33">
            <v>1.67894083333333</v>
          </cell>
          <cell r="AG33">
            <v>1.8285875</v>
          </cell>
          <cell r="AH33">
            <v>2.0148858333333299</v>
          </cell>
          <cell r="AI33">
            <v>1.8604658333333299</v>
          </cell>
          <cell r="AJ33">
            <v>2.0215566666666702</v>
          </cell>
          <cell r="AK33">
            <v>2.1097250000000001</v>
          </cell>
          <cell r="AL33">
            <v>2.4230749999999999</v>
          </cell>
          <cell r="AM33">
            <v>2.6846454999999998</v>
          </cell>
          <cell r="AN33">
            <v>2.77220666666667</v>
          </cell>
          <cell r="AO33">
            <v>3.32419666666667</v>
          </cell>
          <cell r="AP33">
            <v>3.6507633333333298</v>
          </cell>
          <cell r="AQ33">
            <v>4.2258800000000001</v>
          </cell>
          <cell r="AR33">
            <v>4.6243952500000001</v>
          </cell>
          <cell r="AS33">
            <v>5.1022416666666697</v>
          </cell>
          <cell r="AT33">
            <v>5.84141666666667</v>
          </cell>
          <cell r="AU33">
            <v>6.3277916666666698</v>
          </cell>
          <cell r="AV33">
            <v>4.94966666666667</v>
          </cell>
          <cell r="AW33">
            <v>4.6938333333333304</v>
          </cell>
          <cell r="AX33">
            <v>5.1167499999999997</v>
          </cell>
          <cell r="AY33">
            <v>5.8303000000000003</v>
          </cell>
          <cell r="AZ33">
            <v>6.1394083333333302</v>
          </cell>
          <cell r="BA33">
            <v>6.8268583333333304</v>
          </cell>
          <cell r="BB33">
            <v>7.1551416666666698</v>
          </cell>
          <cell r="BC33">
            <v>6.7936249999999996</v>
          </cell>
          <cell r="BD33">
            <v>6.8382333333333296</v>
          </cell>
          <cell r="BE33">
            <v>7.6405250000000002</v>
          </cell>
          <cell r="BF33">
            <v>8.3989083333333294</v>
          </cell>
          <cell r="BG33">
            <v>8.9760833333333405</v>
          </cell>
          <cell r="BH33">
            <v>10.1289916666667</v>
          </cell>
          <cell r="BI33">
            <v>10.901158333333299</v>
          </cell>
          <cell r="BJ33">
            <v>10.3474166666667</v>
          </cell>
          <cell r="BK33">
            <v>10.199975</v>
          </cell>
          <cell r="BL33">
            <v>10.7558666666667</v>
          </cell>
        </row>
        <row r="34">
          <cell r="A34" t="str">
            <v>Central African Republic</v>
          </cell>
          <cell r="B34" t="str">
            <v>CAF</v>
          </cell>
          <cell r="C34" t="str">
            <v>Official exchange rate (LCU per US$, period average)</v>
          </cell>
          <cell r="D34" t="str">
            <v>PA.NUS.FCRF</v>
          </cell>
          <cell r="E34">
            <v>245.19510139835899</v>
          </cell>
          <cell r="F34">
            <v>245.26010162116</v>
          </cell>
          <cell r="G34">
            <v>245.013850686544</v>
          </cell>
          <cell r="H34">
            <v>245.01635069607499</v>
          </cell>
          <cell r="I34">
            <v>245.027184079042</v>
          </cell>
          <cell r="J34">
            <v>245.06093420770799</v>
          </cell>
          <cell r="K34">
            <v>245.67843655764401</v>
          </cell>
          <cell r="L34">
            <v>246.00093779128099</v>
          </cell>
          <cell r="M34">
            <v>247.56469375695099</v>
          </cell>
          <cell r="N34">
            <v>259.960574351236</v>
          </cell>
          <cell r="O34">
            <v>276.403137026845</v>
          </cell>
          <cell r="P34">
            <v>275.35645668533198</v>
          </cell>
          <cell r="Q34">
            <v>252.02762746264901</v>
          </cell>
          <cell r="R34">
            <v>222.88918305322699</v>
          </cell>
          <cell r="S34">
            <v>240.70466763782301</v>
          </cell>
          <cell r="T34">
            <v>214.31290034121901</v>
          </cell>
          <cell r="U34">
            <v>238.95049426705901</v>
          </cell>
          <cell r="V34">
            <v>245.67968656657601</v>
          </cell>
          <cell r="W34">
            <v>225.65586023395699</v>
          </cell>
          <cell r="X34">
            <v>212.721644262377</v>
          </cell>
          <cell r="Y34">
            <v>211.27955541470499</v>
          </cell>
          <cell r="Z34">
            <v>271.73145255032699</v>
          </cell>
          <cell r="AA34">
            <v>328.60625269898998</v>
          </cell>
          <cell r="AB34">
            <v>381.06603602462798</v>
          </cell>
          <cell r="AC34">
            <v>436.95666578800802</v>
          </cell>
          <cell r="AD34">
            <v>449.26296271160697</v>
          </cell>
          <cell r="AE34">
            <v>346.305903554493</v>
          </cell>
          <cell r="AF34">
            <v>300.53656240147802</v>
          </cell>
          <cell r="AG34">
            <v>297.84821881937802</v>
          </cell>
          <cell r="AH34">
            <v>319.008299487903</v>
          </cell>
          <cell r="AI34">
            <v>272.264787954393</v>
          </cell>
          <cell r="AJ34">
            <v>282.10690880881998</v>
          </cell>
          <cell r="AK34">
            <v>264.69180075057898</v>
          </cell>
          <cell r="AL34">
            <v>283.16257950001801</v>
          </cell>
          <cell r="AM34">
            <v>555.20469565569704</v>
          </cell>
          <cell r="AN34">
            <v>499.14842590131002</v>
          </cell>
          <cell r="AO34">
            <v>511.55243027251601</v>
          </cell>
          <cell r="AP34">
            <v>583.66937235339606</v>
          </cell>
          <cell r="AQ34">
            <v>589.951774567332</v>
          </cell>
          <cell r="AR34">
            <v>615.47334931916396</v>
          </cell>
          <cell r="AS34">
            <v>710.20797703136702</v>
          </cell>
          <cell r="AT34">
            <v>732.39769326022804</v>
          </cell>
          <cell r="AU34">
            <v>693.71322649637398</v>
          </cell>
          <cell r="AV34">
            <v>579.897426172466</v>
          </cell>
          <cell r="AW34">
            <v>527.33803229157604</v>
          </cell>
          <cell r="AX34">
            <v>527.25836264962595</v>
          </cell>
          <cell r="AY34">
            <v>522.42562489517604</v>
          </cell>
          <cell r="AZ34">
            <v>478.63371847636301</v>
          </cell>
          <cell r="BA34">
            <v>446.00004143278801</v>
          </cell>
          <cell r="BB34">
            <v>470.29342334139801</v>
          </cell>
          <cell r="BC34">
            <v>494.794262222947</v>
          </cell>
          <cell r="BD34">
            <v>471.24862571893698</v>
          </cell>
          <cell r="BE34">
            <v>510.55633845425098</v>
          </cell>
          <cell r="BF34">
            <v>493.89962385223703</v>
          </cell>
          <cell r="BG34">
            <v>493.757329875312</v>
          </cell>
          <cell r="BH34">
            <v>591.21169798260996</v>
          </cell>
          <cell r="BI34">
            <v>592.60561506302201</v>
          </cell>
          <cell r="BJ34">
            <v>580.65674958785803</v>
          </cell>
          <cell r="BK34">
            <v>555.44645839822601</v>
          </cell>
          <cell r="BL34">
            <v>585.91101318036897</v>
          </cell>
        </row>
        <row r="35">
          <cell r="A35" t="str">
            <v>Canada</v>
          </cell>
          <cell r="B35" t="str">
            <v>CAN</v>
          </cell>
          <cell r="C35" t="str">
            <v>Official exchange rate (LCU per US$, period average)</v>
          </cell>
          <cell r="D35" t="str">
            <v>PA.NUS.FCRF</v>
          </cell>
          <cell r="E35">
            <v>0.96976678666666705</v>
          </cell>
          <cell r="F35">
            <v>1.01306251583333</v>
          </cell>
          <cell r="G35">
            <v>1.06876922408333</v>
          </cell>
          <cell r="H35">
            <v>1.07851434416667</v>
          </cell>
          <cell r="I35">
            <v>1.07859841916667</v>
          </cell>
          <cell r="J35">
            <v>1.07798428416667</v>
          </cell>
          <cell r="K35">
            <v>1.0773415666666699</v>
          </cell>
          <cell r="L35">
            <v>1.0787104241666701</v>
          </cell>
          <cell r="M35">
            <v>1.0774714008333299</v>
          </cell>
          <cell r="N35">
            <v>1.0767805125000001</v>
          </cell>
          <cell r="O35">
            <v>1.0442187441666699</v>
          </cell>
          <cell r="P35">
            <v>1.00981054416667</v>
          </cell>
          <cell r="Q35">
            <v>0.99066255583333296</v>
          </cell>
          <cell r="R35">
            <v>1.00009014</v>
          </cell>
          <cell r="S35">
            <v>0.97801752558333299</v>
          </cell>
          <cell r="T35">
            <v>1.01715926333333</v>
          </cell>
          <cell r="U35">
            <v>0.98602830408333297</v>
          </cell>
          <cell r="V35">
            <v>1.06344161083333</v>
          </cell>
          <cell r="W35">
            <v>1.14065917075</v>
          </cell>
          <cell r="X35">
            <v>1.17142449583333</v>
          </cell>
          <cell r="Y35">
            <v>1.1692268666666701</v>
          </cell>
          <cell r="Z35">
            <v>1.1989031208333301</v>
          </cell>
          <cell r="AA35">
            <v>1.23373491166667</v>
          </cell>
          <cell r="AB35">
            <v>1.23241182741667</v>
          </cell>
          <cell r="AC35">
            <v>1.29506561083333</v>
          </cell>
          <cell r="AD35">
            <v>1.36550739166667</v>
          </cell>
          <cell r="AE35">
            <v>1.3894710591666699</v>
          </cell>
          <cell r="AF35">
            <v>1.3259825816666699</v>
          </cell>
          <cell r="AG35">
            <v>1.23070084666667</v>
          </cell>
          <cell r="AH35">
            <v>1.1839720841666701</v>
          </cell>
          <cell r="AI35">
            <v>1.1667736266666699</v>
          </cell>
          <cell r="AJ35">
            <v>1.14572584416667</v>
          </cell>
          <cell r="AK35">
            <v>1.20872292</v>
          </cell>
          <cell r="AL35">
            <v>1.2900878816666701</v>
          </cell>
          <cell r="AM35">
            <v>1.3656734475000001</v>
          </cell>
          <cell r="AN35">
            <v>1.3724454183333299</v>
          </cell>
          <cell r="AO35">
            <v>1.36352163583333</v>
          </cell>
          <cell r="AP35">
            <v>1.3845980283333299</v>
          </cell>
          <cell r="AQ35">
            <v>1.4835053016666699</v>
          </cell>
          <cell r="AR35">
            <v>1.48570481916667</v>
          </cell>
          <cell r="AS35">
            <v>1.485394095</v>
          </cell>
          <cell r="AT35">
            <v>1.548839955</v>
          </cell>
          <cell r="AU35">
            <v>1.5703428341666701</v>
          </cell>
          <cell r="AV35">
            <v>1.4010145475</v>
          </cell>
          <cell r="AW35">
            <v>1.3012815950000001</v>
          </cell>
          <cell r="AX35">
            <v>1.2114051341666701</v>
          </cell>
          <cell r="AY35">
            <v>1.1343447258333299</v>
          </cell>
          <cell r="AZ35">
            <v>1.0740456216666701</v>
          </cell>
          <cell r="BA35">
            <v>1.06708691833333</v>
          </cell>
          <cell r="BB35">
            <v>1.1415354059127001</v>
          </cell>
          <cell r="BC35">
            <v>1.03011273517598</v>
          </cell>
          <cell r="BD35">
            <v>0.98925815863636402</v>
          </cell>
          <cell r="BE35">
            <v>0.99936474359307403</v>
          </cell>
          <cell r="BF35">
            <v>1.0301373637301601</v>
          </cell>
          <cell r="BG35">
            <v>1.10474713237886</v>
          </cell>
          <cell r="BH35">
            <v>1.27878620362554</v>
          </cell>
          <cell r="BI35">
            <v>1.3256151637482001</v>
          </cell>
          <cell r="BJ35">
            <v>1.2979358464603901</v>
          </cell>
          <cell r="BK35">
            <v>1.2958179281353399</v>
          </cell>
          <cell r="BL35">
            <v>1.32679336266012</v>
          </cell>
        </row>
        <row r="36">
          <cell r="A36" t="str">
            <v>Central Europe and the Baltics</v>
          </cell>
          <cell r="B36" t="str">
            <v>CEB</v>
          </cell>
          <cell r="C36" t="str">
            <v>Official exchange rate (LCU per US$, period average)</v>
          </cell>
          <cell r="D36" t="str">
            <v>PA.NUS.FCRF</v>
          </cell>
        </row>
        <row r="37">
          <cell r="A37" t="str">
            <v>Switzerland</v>
          </cell>
          <cell r="B37" t="str">
            <v>CHE</v>
          </cell>
          <cell r="C37" t="str">
            <v>Official exchange rate (LCU per US$, period average)</v>
          </cell>
          <cell r="D37" t="str">
            <v>PA.NUS.FCRF</v>
          </cell>
          <cell r="E37">
            <v>4.3729500033729503</v>
          </cell>
          <cell r="F37">
            <v>4.3729500033729503</v>
          </cell>
          <cell r="G37">
            <v>4.3729500033729503</v>
          </cell>
          <cell r="H37">
            <v>4.3729500033729503</v>
          </cell>
          <cell r="I37">
            <v>4.3729500033729503</v>
          </cell>
          <cell r="J37">
            <v>4.3729500033729503</v>
          </cell>
          <cell r="K37">
            <v>4.3729500033729503</v>
          </cell>
          <cell r="L37">
            <v>4.3729500033729503</v>
          </cell>
          <cell r="M37">
            <v>4.3729500033729503</v>
          </cell>
          <cell r="N37">
            <v>4.3729500033729503</v>
          </cell>
          <cell r="O37">
            <v>4.3729500033729503</v>
          </cell>
          <cell r="P37">
            <v>4.1338541683120198</v>
          </cell>
          <cell r="Q37">
            <v>3.8192499990000002</v>
          </cell>
          <cell r="R37">
            <v>3.16483333241667</v>
          </cell>
          <cell r="S37">
            <v>2.9792499989999999</v>
          </cell>
          <cell r="T37">
            <v>2.5812833324166702</v>
          </cell>
          <cell r="U37">
            <v>2.49964166575</v>
          </cell>
          <cell r="V37">
            <v>2.4035249993333299</v>
          </cell>
          <cell r="W37">
            <v>1.7880249992499999</v>
          </cell>
          <cell r="X37">
            <v>1.6627249990833299</v>
          </cell>
          <cell r="Y37">
            <v>1.67570833258333</v>
          </cell>
          <cell r="Z37">
            <v>1.9642416659166699</v>
          </cell>
          <cell r="AA37">
            <v>2.0302749990833302</v>
          </cell>
          <cell r="AB37">
            <v>2.0991416657499999</v>
          </cell>
          <cell r="AC37">
            <v>2.34968333283333</v>
          </cell>
          <cell r="AD37">
            <v>2.457125</v>
          </cell>
          <cell r="AE37">
            <v>1.7989166665</v>
          </cell>
          <cell r="AF37">
            <v>1.49119166666667</v>
          </cell>
          <cell r="AG37">
            <v>1.4633</v>
          </cell>
          <cell r="AH37">
            <v>1.6359250000000001</v>
          </cell>
          <cell r="AI37">
            <v>1.3891583333333299</v>
          </cell>
          <cell r="AJ37">
            <v>1.4339916666666701</v>
          </cell>
          <cell r="AK37">
            <v>1.40621833333333</v>
          </cell>
          <cell r="AL37">
            <v>1.4776166666666699</v>
          </cell>
          <cell r="AM37">
            <v>1.3676925</v>
          </cell>
          <cell r="AN37">
            <v>1.18246916666667</v>
          </cell>
          <cell r="AO37">
            <v>1.2360100000000001</v>
          </cell>
          <cell r="AP37">
            <v>1.4513125</v>
          </cell>
          <cell r="AQ37">
            <v>1.44981330833333</v>
          </cell>
          <cell r="AR37">
            <v>1.5021549999999999</v>
          </cell>
          <cell r="AS37">
            <v>1.6888425</v>
          </cell>
          <cell r="AT37">
            <v>1.6876150000000001</v>
          </cell>
          <cell r="AU37">
            <v>1.5586074999999999</v>
          </cell>
          <cell r="AV37">
            <v>1.34665083333333</v>
          </cell>
          <cell r="AW37">
            <v>1.2434958333333299</v>
          </cell>
          <cell r="AX37">
            <v>1.2451766666666699</v>
          </cell>
          <cell r="AY37">
            <v>1.2538433333333301</v>
          </cell>
          <cell r="AZ37">
            <v>1.20036583333333</v>
          </cell>
          <cell r="BA37">
            <v>1.0830900000000001</v>
          </cell>
          <cell r="BB37">
            <v>1.08814169630268</v>
          </cell>
          <cell r="BC37">
            <v>1.04290564573352</v>
          </cell>
          <cell r="BD37">
            <v>0.88804202822328104</v>
          </cell>
          <cell r="BE37">
            <v>0.93768448070934896</v>
          </cell>
          <cell r="BF37">
            <v>0.92690354775828498</v>
          </cell>
          <cell r="BG37">
            <v>0.91615104728361296</v>
          </cell>
          <cell r="BH37">
            <v>0.96238132800435405</v>
          </cell>
          <cell r="BI37">
            <v>0.98539439424483399</v>
          </cell>
          <cell r="BJ37">
            <v>0.98469166666666696</v>
          </cell>
          <cell r="BK37">
            <v>0.97788333333333299</v>
          </cell>
          <cell r="BL37">
            <v>0.99377499999999996</v>
          </cell>
        </row>
        <row r="38">
          <cell r="A38" t="str">
            <v>Channel Islands</v>
          </cell>
          <cell r="B38" t="str">
            <v>CHI</v>
          </cell>
          <cell r="C38" t="str">
            <v>Official exchange rate (LCU per US$, period average)</v>
          </cell>
          <cell r="D38" t="str">
            <v>PA.NUS.FCRF</v>
          </cell>
        </row>
        <row r="39">
          <cell r="A39" t="str">
            <v>Chile</v>
          </cell>
          <cell r="B39" t="str">
            <v>CHL</v>
          </cell>
          <cell r="C39" t="str">
            <v>Official exchange rate (LCU per US$, period average)</v>
          </cell>
          <cell r="D39" t="str">
            <v>PA.NUS.FCRF</v>
          </cell>
          <cell r="E39">
            <v>1.0489693750843499E-3</v>
          </cell>
          <cell r="F39">
            <v>1.05013600777515E-3</v>
          </cell>
          <cell r="G39">
            <v>1.05763578898984E-3</v>
          </cell>
          <cell r="H39">
            <v>1.6217859852693699E-3</v>
          </cell>
          <cell r="I39">
            <v>2.3074326347769501E-3</v>
          </cell>
          <cell r="J39">
            <v>3.1566578421154401E-3</v>
          </cell>
          <cell r="K39">
            <v>3.8511375671629201E-3</v>
          </cell>
          <cell r="L39">
            <v>5.0682687003574898E-3</v>
          </cell>
          <cell r="M39">
            <v>6.8764659110372899E-3</v>
          </cell>
          <cell r="N39">
            <v>8.6175817471208106E-3</v>
          </cell>
          <cell r="O39">
            <v>1.12775040919884E-2</v>
          </cell>
          <cell r="P39">
            <v>1.22086435743848E-2</v>
          </cell>
          <cell r="Q39">
            <v>2.0835225059596601E-2</v>
          </cell>
          <cell r="R39">
            <v>7.1641908452915404E-2</v>
          </cell>
          <cell r="S39">
            <v>0.59282626128923499</v>
          </cell>
          <cell r="T39">
            <v>4.91041666666667</v>
          </cell>
          <cell r="U39">
            <v>13.054166666666699</v>
          </cell>
          <cell r="V39">
            <v>21.535833333333301</v>
          </cell>
          <cell r="W39">
            <v>31.655833333333302</v>
          </cell>
          <cell r="X39">
            <v>37.245833333333302</v>
          </cell>
          <cell r="Y39">
            <v>39</v>
          </cell>
          <cell r="Z39">
            <v>39</v>
          </cell>
          <cell r="AA39">
            <v>50.908333333333303</v>
          </cell>
          <cell r="AB39">
            <v>78.788333333333298</v>
          </cell>
          <cell r="AC39">
            <v>98.477500000000006</v>
          </cell>
          <cell r="AD39">
            <v>160.85999999991699</v>
          </cell>
          <cell r="AE39">
            <v>192.92999999966699</v>
          </cell>
          <cell r="AF39">
            <v>219.40666666666701</v>
          </cell>
          <cell r="AG39">
            <v>245.011666666667</v>
          </cell>
          <cell r="AH39">
            <v>266.95416666666699</v>
          </cell>
          <cell r="AI39">
            <v>304.90333333333302</v>
          </cell>
          <cell r="AJ39">
            <v>349.21583333333302</v>
          </cell>
          <cell r="AK39">
            <v>362.57583333333298</v>
          </cell>
          <cell r="AL39">
            <v>404.16583333333301</v>
          </cell>
          <cell r="AM39">
            <v>420.17666666666702</v>
          </cell>
          <cell r="AN39">
            <v>396.77333333333303</v>
          </cell>
          <cell r="AO39">
            <v>412.26666666666699</v>
          </cell>
          <cell r="AP39">
            <v>419.29500000000002</v>
          </cell>
          <cell r="AQ39">
            <v>460.28750000000002</v>
          </cell>
          <cell r="AR39">
            <v>508.77666666666698</v>
          </cell>
          <cell r="AS39">
            <v>539.58749999999998</v>
          </cell>
          <cell r="AT39">
            <v>634.93833333333305</v>
          </cell>
          <cell r="AU39">
            <v>688.93666666666695</v>
          </cell>
          <cell r="AV39">
            <v>691.39750000000004</v>
          </cell>
          <cell r="AW39">
            <v>609.52916666666704</v>
          </cell>
          <cell r="AX39">
            <v>559.76750000000004</v>
          </cell>
          <cell r="AY39">
            <v>530.27499999999998</v>
          </cell>
          <cell r="AZ39">
            <v>522.46416666666698</v>
          </cell>
          <cell r="BA39">
            <v>522.46103583333297</v>
          </cell>
          <cell r="BB39">
            <v>560.85989484127003</v>
          </cell>
          <cell r="BC39">
            <v>510.24916666666701</v>
          </cell>
          <cell r="BD39">
            <v>483.66750000000002</v>
          </cell>
          <cell r="BE39">
            <v>486.47130339105303</v>
          </cell>
          <cell r="BF39">
            <v>495.272877645503</v>
          </cell>
          <cell r="BG39">
            <v>570.34821612743997</v>
          </cell>
          <cell r="BH39">
            <v>654.12408425419596</v>
          </cell>
          <cell r="BI39">
            <v>676.95773604465705</v>
          </cell>
          <cell r="BJ39">
            <v>648.83379259826097</v>
          </cell>
          <cell r="BK39">
            <v>641.27681306639499</v>
          </cell>
          <cell r="BL39">
            <v>702.89742256152897</v>
          </cell>
        </row>
        <row r="40">
          <cell r="A40" t="str">
            <v>China</v>
          </cell>
          <cell r="B40" t="str">
            <v>CHN</v>
          </cell>
          <cell r="C40" t="str">
            <v>Official exchange rate (LCU per US$, period average)</v>
          </cell>
          <cell r="D40" t="str">
            <v>PA.NUS.FCRF</v>
          </cell>
          <cell r="E40">
            <v>2.4618094550643601</v>
          </cell>
          <cell r="F40">
            <v>2.4618094550643601</v>
          </cell>
          <cell r="G40">
            <v>2.4618094550643601</v>
          </cell>
          <cell r="H40">
            <v>2.4618094550643601</v>
          </cell>
          <cell r="I40">
            <v>2.4618094550643601</v>
          </cell>
          <cell r="J40">
            <v>2.4618094550643601</v>
          </cell>
          <cell r="K40">
            <v>2.4618094550643601</v>
          </cell>
          <cell r="L40">
            <v>2.4618094550643601</v>
          </cell>
          <cell r="M40">
            <v>2.4618094550643601</v>
          </cell>
          <cell r="N40">
            <v>2.4618094550643601</v>
          </cell>
          <cell r="O40">
            <v>2.4618094550643601</v>
          </cell>
          <cell r="P40">
            <v>2.4618094550643601</v>
          </cell>
          <cell r="Q40">
            <v>2.2450669558673702</v>
          </cell>
          <cell r="R40">
            <v>1.9894159741355499</v>
          </cell>
          <cell r="S40">
            <v>1.961199999</v>
          </cell>
          <cell r="T40">
            <v>1.859799999</v>
          </cell>
          <cell r="U40">
            <v>1.9413999989999999</v>
          </cell>
          <cell r="V40">
            <v>1.8578238020097499</v>
          </cell>
          <cell r="W40">
            <v>1.6835999989999999</v>
          </cell>
          <cell r="X40">
            <v>1.5549999990000001</v>
          </cell>
          <cell r="Y40">
            <v>1.4983999990000001</v>
          </cell>
          <cell r="Z40">
            <v>1.7045333325000001</v>
          </cell>
          <cell r="AA40">
            <v>1.8925416658333301</v>
          </cell>
          <cell r="AB40">
            <v>1.97567499916667</v>
          </cell>
          <cell r="AC40">
            <v>2.3200416662499999</v>
          </cell>
          <cell r="AD40">
            <v>2.93665833325</v>
          </cell>
          <cell r="AE40">
            <v>3.4527916665833298</v>
          </cell>
          <cell r="AF40">
            <v>3.7221000000000002</v>
          </cell>
          <cell r="AG40">
            <v>3.7221000000000002</v>
          </cell>
          <cell r="AH40">
            <v>3.7651083333333299</v>
          </cell>
          <cell r="AI40">
            <v>4.78320833333333</v>
          </cell>
          <cell r="AJ40">
            <v>5.3233916666666703</v>
          </cell>
          <cell r="AK40">
            <v>5.5145916666666697</v>
          </cell>
          <cell r="AL40">
            <v>5.7619583333333297</v>
          </cell>
          <cell r="AM40">
            <v>8.6187426666666695</v>
          </cell>
          <cell r="AN40">
            <v>8.3514166666666707</v>
          </cell>
          <cell r="AO40">
            <v>8.3141750000000005</v>
          </cell>
          <cell r="AP40">
            <v>8.2898166666666704</v>
          </cell>
          <cell r="AQ40">
            <v>8.2789583333333301</v>
          </cell>
          <cell r="AR40">
            <v>8.2782499999999999</v>
          </cell>
          <cell r="AS40">
            <v>8.2785041666666697</v>
          </cell>
          <cell r="AT40">
            <v>8.2770683333333306</v>
          </cell>
          <cell r="AU40">
            <v>8.2769575</v>
          </cell>
          <cell r="AV40">
            <v>8.2770366666666693</v>
          </cell>
          <cell r="AW40">
            <v>8.2768008333333292</v>
          </cell>
          <cell r="AX40">
            <v>8.1943166666666691</v>
          </cell>
          <cell r="AY40">
            <v>7.9734383333333296</v>
          </cell>
          <cell r="AZ40">
            <v>7.6075324999999996</v>
          </cell>
          <cell r="BA40">
            <v>6.9486549999999996</v>
          </cell>
          <cell r="BB40">
            <v>6.8314160517666602</v>
          </cell>
          <cell r="BC40">
            <v>6.7702690287094001</v>
          </cell>
          <cell r="BD40">
            <v>6.4614613265500704</v>
          </cell>
          <cell r="BE40">
            <v>6.3123328268318604</v>
          </cell>
          <cell r="BF40">
            <v>6.19575834608231</v>
          </cell>
        </row>
        <row r="41">
          <cell r="A41" t="str">
            <v>Cote d'Ivoire</v>
          </cell>
          <cell r="B41" t="str">
            <v>CIV</v>
          </cell>
          <cell r="C41" t="str">
            <v>Official exchange rate (LCU per US$, period average)</v>
          </cell>
          <cell r="D41" t="str">
            <v>PA.NUS.FCRF</v>
          </cell>
          <cell r="E41">
            <v>245.19510139835899</v>
          </cell>
          <cell r="F41">
            <v>245.26010162116</v>
          </cell>
          <cell r="G41">
            <v>245.013850686544</v>
          </cell>
          <cell r="H41">
            <v>245.01635069607499</v>
          </cell>
          <cell r="I41">
            <v>245.027184079042</v>
          </cell>
          <cell r="J41">
            <v>245.06093420770799</v>
          </cell>
          <cell r="K41">
            <v>245.67843655764401</v>
          </cell>
          <cell r="L41">
            <v>246.00093779128099</v>
          </cell>
          <cell r="M41">
            <v>247.56469375695099</v>
          </cell>
          <cell r="N41">
            <v>259.960574351236</v>
          </cell>
          <cell r="O41">
            <v>276.403137026845</v>
          </cell>
          <cell r="P41">
            <v>275.35645668533198</v>
          </cell>
          <cell r="Q41">
            <v>252.02762746264901</v>
          </cell>
          <cell r="R41">
            <v>222.88918305322699</v>
          </cell>
          <cell r="S41">
            <v>240.70466763782301</v>
          </cell>
          <cell r="T41">
            <v>214.31290034121901</v>
          </cell>
          <cell r="U41">
            <v>238.95049426705901</v>
          </cell>
          <cell r="V41">
            <v>245.67968656657601</v>
          </cell>
          <cell r="W41">
            <v>225.65586023395699</v>
          </cell>
          <cell r="X41">
            <v>212.721644262377</v>
          </cell>
          <cell r="Y41">
            <v>211.27955541470499</v>
          </cell>
          <cell r="Z41">
            <v>271.73145255032699</v>
          </cell>
          <cell r="AA41">
            <v>328.60625269898998</v>
          </cell>
          <cell r="AB41">
            <v>381.06603602462798</v>
          </cell>
          <cell r="AC41">
            <v>436.95666578800802</v>
          </cell>
          <cell r="AD41">
            <v>449.26296271160697</v>
          </cell>
          <cell r="AE41">
            <v>346.305903554493</v>
          </cell>
          <cell r="AF41">
            <v>300.53656240147802</v>
          </cell>
          <cell r="AG41">
            <v>297.84821881937802</v>
          </cell>
          <cell r="AH41">
            <v>319.008299487903</v>
          </cell>
          <cell r="AI41">
            <v>272.264787954393</v>
          </cell>
          <cell r="AJ41">
            <v>282.10690880881998</v>
          </cell>
          <cell r="AK41">
            <v>264.69180075057898</v>
          </cell>
          <cell r="AL41">
            <v>283.16257950001801</v>
          </cell>
          <cell r="AM41">
            <v>555.20469565569704</v>
          </cell>
          <cell r="AN41">
            <v>499.14842590131002</v>
          </cell>
          <cell r="AO41">
            <v>511.55243027251601</v>
          </cell>
          <cell r="AP41">
            <v>583.66937235339606</v>
          </cell>
          <cell r="AQ41">
            <v>589.951774567332</v>
          </cell>
          <cell r="AR41">
            <v>615.47334931916396</v>
          </cell>
          <cell r="AS41">
            <v>710.20797703136702</v>
          </cell>
          <cell r="AT41">
            <v>732.39769326022804</v>
          </cell>
          <cell r="AU41">
            <v>693.71322649637398</v>
          </cell>
          <cell r="AV41">
            <v>579.897426172466</v>
          </cell>
          <cell r="AW41">
            <v>527.33803229157604</v>
          </cell>
          <cell r="AX41">
            <v>527.25836264962595</v>
          </cell>
          <cell r="AY41">
            <v>522.42562489517604</v>
          </cell>
          <cell r="AZ41">
            <v>478.63371847636301</v>
          </cell>
          <cell r="BA41">
            <v>446.00004143278801</v>
          </cell>
          <cell r="BB41">
            <v>470.29342334139801</v>
          </cell>
          <cell r="BC41">
            <v>494.794262222947</v>
          </cell>
          <cell r="BD41">
            <v>471.24862571893698</v>
          </cell>
          <cell r="BE41">
            <v>510.55633845425098</v>
          </cell>
          <cell r="BF41">
            <v>493.89962385223703</v>
          </cell>
          <cell r="BG41">
            <v>493.757329875312</v>
          </cell>
          <cell r="BH41">
            <v>591.21169798260996</v>
          </cell>
          <cell r="BI41">
            <v>592.60561506302201</v>
          </cell>
          <cell r="BJ41">
            <v>580.65674958785803</v>
          </cell>
          <cell r="BK41">
            <v>555.44645839822601</v>
          </cell>
          <cell r="BL41">
            <v>585.91101318036897</v>
          </cell>
        </row>
        <row r="42">
          <cell r="A42" t="str">
            <v>Cameroon</v>
          </cell>
          <cell r="B42" t="str">
            <v>CMR</v>
          </cell>
          <cell r="C42" t="str">
            <v>Official exchange rate (LCU per US$, period average)</v>
          </cell>
          <cell r="D42" t="str">
            <v>PA.NUS.FCRF</v>
          </cell>
          <cell r="E42">
            <v>245.19510139835899</v>
          </cell>
          <cell r="F42">
            <v>245.26010162116</v>
          </cell>
          <cell r="G42">
            <v>245.013850686544</v>
          </cell>
          <cell r="H42">
            <v>245.01635069607499</v>
          </cell>
          <cell r="I42">
            <v>245.027184079042</v>
          </cell>
          <cell r="J42">
            <v>245.06093420770799</v>
          </cell>
          <cell r="K42">
            <v>245.67843655764401</v>
          </cell>
          <cell r="L42">
            <v>246.00093779128099</v>
          </cell>
          <cell r="M42">
            <v>247.56469375695099</v>
          </cell>
          <cell r="N42">
            <v>259.960574351236</v>
          </cell>
          <cell r="O42">
            <v>276.403137026845</v>
          </cell>
          <cell r="P42">
            <v>275.35645668533198</v>
          </cell>
          <cell r="Q42">
            <v>252.02762746264901</v>
          </cell>
          <cell r="R42">
            <v>222.88918305322699</v>
          </cell>
          <cell r="S42">
            <v>240.70466763782301</v>
          </cell>
          <cell r="T42">
            <v>214.31290034121901</v>
          </cell>
          <cell r="U42">
            <v>238.95049426705901</v>
          </cell>
          <cell r="V42">
            <v>245.67968656657601</v>
          </cell>
          <cell r="W42">
            <v>225.65586023395699</v>
          </cell>
          <cell r="X42">
            <v>212.721644262377</v>
          </cell>
          <cell r="Y42">
            <v>211.27955541470499</v>
          </cell>
          <cell r="Z42">
            <v>271.73145255032699</v>
          </cell>
          <cell r="AA42">
            <v>328.60625269898998</v>
          </cell>
          <cell r="AB42">
            <v>381.06603602462798</v>
          </cell>
          <cell r="AC42">
            <v>436.95666578800802</v>
          </cell>
          <cell r="AD42">
            <v>449.26296271160697</v>
          </cell>
          <cell r="AE42">
            <v>346.305903554493</v>
          </cell>
          <cell r="AF42">
            <v>300.53656240147802</v>
          </cell>
          <cell r="AG42">
            <v>297.84821881937802</v>
          </cell>
          <cell r="AH42">
            <v>319.008299487903</v>
          </cell>
          <cell r="AI42">
            <v>272.264787954393</v>
          </cell>
          <cell r="AJ42">
            <v>282.10690880881998</v>
          </cell>
          <cell r="AK42">
            <v>264.69180075057898</v>
          </cell>
          <cell r="AL42">
            <v>283.16257950001801</v>
          </cell>
          <cell r="AM42">
            <v>555.20469565569704</v>
          </cell>
          <cell r="AN42">
            <v>499.14842590131002</v>
          </cell>
          <cell r="AO42">
            <v>511.55243027251601</v>
          </cell>
          <cell r="AP42">
            <v>583.66937235339606</v>
          </cell>
          <cell r="AQ42">
            <v>589.951774567332</v>
          </cell>
          <cell r="AR42">
            <v>615.47334931916396</v>
          </cell>
          <cell r="AS42">
            <v>710.20797703136702</v>
          </cell>
          <cell r="AT42">
            <v>732.39769326022804</v>
          </cell>
          <cell r="AU42">
            <v>693.71322649637398</v>
          </cell>
          <cell r="AV42">
            <v>579.897426172466</v>
          </cell>
          <cell r="AW42">
            <v>527.33803229157604</v>
          </cell>
          <cell r="AX42">
            <v>527.25836264962595</v>
          </cell>
          <cell r="AY42">
            <v>522.42562489517604</v>
          </cell>
          <cell r="AZ42">
            <v>478.63371847636301</v>
          </cell>
          <cell r="BA42">
            <v>446.00004143278801</v>
          </cell>
          <cell r="BB42">
            <v>470.29342334139801</v>
          </cell>
          <cell r="BC42">
            <v>494.794262222947</v>
          </cell>
          <cell r="BD42">
            <v>471.24862571893698</v>
          </cell>
          <cell r="BE42">
            <v>510.55633845425098</v>
          </cell>
          <cell r="BF42">
            <v>493.89962385223703</v>
          </cell>
          <cell r="BG42">
            <v>493.757329875312</v>
          </cell>
          <cell r="BH42">
            <v>591.21169798260996</v>
          </cell>
          <cell r="BI42">
            <v>592.60561506302201</v>
          </cell>
          <cell r="BJ42">
            <v>580.65674958785803</v>
          </cell>
          <cell r="BK42">
            <v>555.44645839822601</v>
          </cell>
          <cell r="BL42">
            <v>585.91101318036897</v>
          </cell>
        </row>
        <row r="43">
          <cell r="A43" t="str">
            <v>Congo, Dem. Rep.</v>
          </cell>
          <cell r="B43" t="str">
            <v>COD</v>
          </cell>
          <cell r="C43" t="str">
            <v>Official exchange rate (LCU per US$, period average)</v>
          </cell>
          <cell r="D43" t="str">
            <v>PA.NUS.FCRF</v>
          </cell>
          <cell r="E43">
            <v>1.7000000000000001E-13</v>
          </cell>
          <cell r="F43">
            <v>1.7500000000000001E-13</v>
          </cell>
          <cell r="G43">
            <v>2.0999999999999999E-13</v>
          </cell>
          <cell r="H43">
            <v>2.5249999999999998E-13</v>
          </cell>
          <cell r="I43">
            <v>5.4999999999999998E-13</v>
          </cell>
          <cell r="J43">
            <v>5.4999999999999998E-13</v>
          </cell>
          <cell r="K43">
            <v>5.4999999999999998E-13</v>
          </cell>
          <cell r="L43">
            <v>1.15666666666667E-12</v>
          </cell>
          <cell r="M43">
            <v>1.67E-12</v>
          </cell>
          <cell r="N43">
            <v>1.67E-12</v>
          </cell>
          <cell r="O43">
            <v>1.67E-12</v>
          </cell>
          <cell r="P43">
            <v>1.67E-12</v>
          </cell>
          <cell r="Q43">
            <v>1.67E-12</v>
          </cell>
          <cell r="R43">
            <v>1.67E-12</v>
          </cell>
          <cell r="S43">
            <v>1.67E-12</v>
          </cell>
          <cell r="T43">
            <v>1.67E-12</v>
          </cell>
          <cell r="U43">
            <v>2.6408333333333302E-12</v>
          </cell>
          <cell r="V43">
            <v>2.8549999999999999E-12</v>
          </cell>
          <cell r="W43">
            <v>2.7866666666666699E-12</v>
          </cell>
          <cell r="X43">
            <v>5.7608333333333302E-12</v>
          </cell>
          <cell r="Y43">
            <v>9.3308333333333297E-12</v>
          </cell>
          <cell r="Z43">
            <v>1.46083333333333E-11</v>
          </cell>
          <cell r="AA43">
            <v>1.91625E-11</v>
          </cell>
          <cell r="AB43">
            <v>4.2955000000000002E-11</v>
          </cell>
          <cell r="AC43">
            <v>1.20404166666667E-10</v>
          </cell>
          <cell r="AD43">
            <v>1.6620749999999999E-10</v>
          </cell>
          <cell r="AE43">
            <v>1.98705833333333E-10</v>
          </cell>
          <cell r="AF43">
            <v>3.7459499999999999E-10</v>
          </cell>
          <cell r="AG43">
            <v>6.2342999999999999E-10</v>
          </cell>
          <cell r="AH43">
            <v>1.27120833333333E-9</v>
          </cell>
          <cell r="AI43">
            <v>2.3947483333333299E-9</v>
          </cell>
          <cell r="AJ43">
            <v>5.1945694166666698E-8</v>
          </cell>
          <cell r="AK43">
            <v>2.1513626025000001E-6</v>
          </cell>
          <cell r="AL43">
            <v>2.5144168139999999E-5</v>
          </cell>
          <cell r="AM43">
            <v>1.19411916666667E-2</v>
          </cell>
          <cell r="AN43">
            <v>7.0244716666666707E-2</v>
          </cell>
          <cell r="AO43">
            <v>0.50184917500000004</v>
          </cell>
          <cell r="AP43">
            <v>1.3134475999999999</v>
          </cell>
          <cell r="AQ43">
            <v>1.6066598830652601</v>
          </cell>
          <cell r="AR43">
            <v>4.0183333322313999</v>
          </cell>
          <cell r="AS43">
            <v>21.8183333273501</v>
          </cell>
          <cell r="AT43">
            <v>206.61749994333999</v>
          </cell>
          <cell r="AU43">
            <v>346.48499990498402</v>
          </cell>
          <cell r="AV43">
            <v>405.17818323067002</v>
          </cell>
          <cell r="AW43">
            <v>399.47579166666702</v>
          </cell>
          <cell r="AX43">
            <v>473.90800833333299</v>
          </cell>
          <cell r="AY43">
            <v>468.27882499999998</v>
          </cell>
          <cell r="AZ43">
            <v>516.74989166666705</v>
          </cell>
          <cell r="BA43">
            <v>559.29250833333299</v>
          </cell>
          <cell r="BB43">
            <v>809.78583333333302</v>
          </cell>
          <cell r="BC43">
            <v>905.91345833333298</v>
          </cell>
          <cell r="BD43">
            <v>919.49130000000002</v>
          </cell>
          <cell r="BE43">
            <v>919.75501666666696</v>
          </cell>
          <cell r="BF43">
            <v>919.56590735488101</v>
          </cell>
          <cell r="BG43">
            <v>925.22628253199696</v>
          </cell>
          <cell r="BH43">
            <v>925.98496128039301</v>
          </cell>
          <cell r="BI43">
            <v>1010.30275716866</v>
          </cell>
          <cell r="BJ43">
            <v>1464.41793163743</v>
          </cell>
          <cell r="BK43">
            <v>1622.5235016229201</v>
          </cell>
          <cell r="BL43">
            <v>1647.76012727639</v>
          </cell>
        </row>
        <row r="44">
          <cell r="A44" t="str">
            <v>Congo, Rep.</v>
          </cell>
          <cell r="B44" t="str">
            <v>COG</v>
          </cell>
          <cell r="C44" t="str">
            <v>Official exchange rate (LCU per US$, period average)</v>
          </cell>
          <cell r="D44" t="str">
            <v>PA.NUS.FCRF</v>
          </cell>
          <cell r="E44">
            <v>245.19510139835899</v>
          </cell>
          <cell r="F44">
            <v>245.26010162116</v>
          </cell>
          <cell r="G44">
            <v>245.013850686544</v>
          </cell>
          <cell r="H44">
            <v>245.01635069607499</v>
          </cell>
          <cell r="I44">
            <v>245.027184079042</v>
          </cell>
          <cell r="J44">
            <v>245.06093420770799</v>
          </cell>
          <cell r="K44">
            <v>245.67843655764401</v>
          </cell>
          <cell r="L44">
            <v>246.00093779128099</v>
          </cell>
          <cell r="M44">
            <v>247.56469375695099</v>
          </cell>
          <cell r="N44">
            <v>259.960574351236</v>
          </cell>
          <cell r="O44">
            <v>276.403137026845</v>
          </cell>
          <cell r="P44">
            <v>275.35645668533198</v>
          </cell>
          <cell r="Q44">
            <v>252.02762746264901</v>
          </cell>
          <cell r="R44">
            <v>222.88918305322699</v>
          </cell>
          <cell r="S44">
            <v>240.70466763782301</v>
          </cell>
          <cell r="T44">
            <v>214.31290034121901</v>
          </cell>
          <cell r="U44">
            <v>238.95049426705901</v>
          </cell>
          <cell r="V44">
            <v>245.67968656657601</v>
          </cell>
          <cell r="W44">
            <v>225.65586023395699</v>
          </cell>
          <cell r="X44">
            <v>212.721644262377</v>
          </cell>
          <cell r="Y44">
            <v>211.27955541470499</v>
          </cell>
          <cell r="Z44">
            <v>271.73145255032699</v>
          </cell>
          <cell r="AA44">
            <v>328.60625269898998</v>
          </cell>
          <cell r="AB44">
            <v>381.06603602462798</v>
          </cell>
          <cell r="AC44">
            <v>436.95666578800802</v>
          </cell>
          <cell r="AD44">
            <v>449.26296271160697</v>
          </cell>
          <cell r="AE44">
            <v>346.305903554493</v>
          </cell>
          <cell r="AF44">
            <v>300.53656240147802</v>
          </cell>
          <cell r="AG44">
            <v>297.84821881937802</v>
          </cell>
          <cell r="AH44">
            <v>319.008299487903</v>
          </cell>
          <cell r="AI44">
            <v>272.264787954393</v>
          </cell>
          <cell r="AJ44">
            <v>282.10690880881998</v>
          </cell>
          <cell r="AK44">
            <v>264.69180075057898</v>
          </cell>
          <cell r="AL44">
            <v>283.16257950001801</v>
          </cell>
          <cell r="AM44">
            <v>555.20469565569704</v>
          </cell>
          <cell r="AN44">
            <v>499.14842590131002</v>
          </cell>
          <cell r="AO44">
            <v>511.55243027251601</v>
          </cell>
          <cell r="AP44">
            <v>583.66937235339606</v>
          </cell>
          <cell r="AQ44">
            <v>589.951774567332</v>
          </cell>
          <cell r="AR44">
            <v>615.47334931916396</v>
          </cell>
          <cell r="AS44">
            <v>710.20797703136702</v>
          </cell>
          <cell r="AT44">
            <v>732.39769326022804</v>
          </cell>
          <cell r="AU44">
            <v>693.71322649637398</v>
          </cell>
          <cell r="AV44">
            <v>579.897426172466</v>
          </cell>
          <cell r="AW44">
            <v>527.33803229157604</v>
          </cell>
          <cell r="AX44">
            <v>527.25836264962595</v>
          </cell>
          <cell r="AY44">
            <v>522.42562489517604</v>
          </cell>
          <cell r="AZ44">
            <v>478.63371847636301</v>
          </cell>
          <cell r="BA44">
            <v>446.00004143278801</v>
          </cell>
          <cell r="BB44">
            <v>470.29342334139801</v>
          </cell>
          <cell r="BC44">
            <v>494.794262222947</v>
          </cell>
          <cell r="BD44">
            <v>471.24862571893698</v>
          </cell>
          <cell r="BE44">
            <v>510.55633845425098</v>
          </cell>
          <cell r="BF44">
            <v>493.89962385223703</v>
          </cell>
          <cell r="BG44">
            <v>493.757329875312</v>
          </cell>
          <cell r="BH44">
            <v>591.21169798260996</v>
          </cell>
          <cell r="BI44">
            <v>592.60561506302201</v>
          </cell>
          <cell r="BJ44">
            <v>580.65674958785803</v>
          </cell>
          <cell r="BK44">
            <v>555.44645839822601</v>
          </cell>
          <cell r="BL44">
            <v>585.91101318036897</v>
          </cell>
        </row>
        <row r="45">
          <cell r="A45" t="str">
            <v>Colombia</v>
          </cell>
          <cell r="B45" t="str">
            <v>COL</v>
          </cell>
          <cell r="C45" t="str">
            <v>Official exchange rate (LCU per US$, period average)</v>
          </cell>
          <cell r="D45" t="str">
            <v>PA.NUS.FCRF</v>
          </cell>
          <cell r="E45">
            <v>6.6349999989999997</v>
          </cell>
          <cell r="F45">
            <v>6.6999999990000001</v>
          </cell>
          <cell r="G45">
            <v>6.9012083325000004</v>
          </cell>
          <cell r="H45">
            <v>9</v>
          </cell>
          <cell r="I45">
            <v>9</v>
          </cell>
          <cell r="J45">
            <v>10.474999999916699</v>
          </cell>
          <cell r="K45">
            <v>13.5</v>
          </cell>
          <cell r="L45">
            <v>14.5063916664167</v>
          </cell>
          <cell r="M45">
            <v>16.290666665833299</v>
          </cell>
          <cell r="N45">
            <v>17.320141665833301</v>
          </cell>
          <cell r="O45">
            <v>18.443099999083302</v>
          </cell>
          <cell r="P45">
            <v>19.931933332583299</v>
          </cell>
          <cell r="Q45">
            <v>21.865641665666701</v>
          </cell>
          <cell r="R45">
            <v>23.636983332333301</v>
          </cell>
          <cell r="S45">
            <v>26.064124999000001</v>
          </cell>
          <cell r="T45">
            <v>30.928941665666699</v>
          </cell>
          <cell r="U45">
            <v>34.693924998999996</v>
          </cell>
          <cell r="V45">
            <v>36.7748666656667</v>
          </cell>
          <cell r="W45">
            <v>39.0946416656667</v>
          </cell>
          <cell r="X45">
            <v>42.549774999</v>
          </cell>
          <cell r="Y45">
            <v>47.280308332416702</v>
          </cell>
          <cell r="Z45">
            <v>54.490549999000002</v>
          </cell>
          <cell r="AA45">
            <v>64.084716665749994</v>
          </cell>
          <cell r="AB45">
            <v>78.854299999583304</v>
          </cell>
          <cell r="AC45">
            <v>100.81724166625</v>
          </cell>
          <cell r="AD45">
            <v>142.31166666641701</v>
          </cell>
          <cell r="AE45">
            <v>194.261416666667</v>
          </cell>
          <cell r="AF45">
            <v>242.60749999999999</v>
          </cell>
          <cell r="AG45">
            <v>299.17383333333299</v>
          </cell>
          <cell r="AH45">
            <v>382.56808333333299</v>
          </cell>
          <cell r="AI45">
            <v>502.25925000000001</v>
          </cell>
          <cell r="AJ45">
            <v>633.045166666667</v>
          </cell>
          <cell r="AK45">
            <v>759.28200000000004</v>
          </cell>
          <cell r="AL45">
            <v>863.06468333333305</v>
          </cell>
          <cell r="AM45">
            <v>844.83588999999995</v>
          </cell>
          <cell r="AN45">
            <v>912.826415</v>
          </cell>
          <cell r="AO45">
            <v>1036.6864166666701</v>
          </cell>
          <cell r="AP45">
            <v>1140.9629416666701</v>
          </cell>
          <cell r="AQ45">
            <v>1426.0374583333301</v>
          </cell>
          <cell r="AR45">
            <v>1756.23084833333</v>
          </cell>
          <cell r="AS45">
            <v>2087.9038416666699</v>
          </cell>
          <cell r="AT45">
            <v>2299.63315583333</v>
          </cell>
          <cell r="AU45">
            <v>2504.2413308333298</v>
          </cell>
          <cell r="AV45">
            <v>2877.6524583333298</v>
          </cell>
          <cell r="AW45">
            <v>2628.6129025</v>
          </cell>
          <cell r="AX45">
            <v>2320.8341766666699</v>
          </cell>
          <cell r="AY45">
            <v>2361.1394074999998</v>
          </cell>
          <cell r="AZ45">
            <v>2078.29183666667</v>
          </cell>
          <cell r="BA45">
            <v>1967.7113091666699</v>
          </cell>
          <cell r="BB45">
            <v>2158.25590299025</v>
          </cell>
          <cell r="BC45">
            <v>1898.56963600842</v>
          </cell>
          <cell r="BD45">
            <v>1848.1394699518301</v>
          </cell>
          <cell r="BE45">
            <v>1796.8959123110001</v>
          </cell>
          <cell r="BF45">
            <v>1868.7853270907999</v>
          </cell>
          <cell r="BG45">
            <v>2001.781048176</v>
          </cell>
          <cell r="BH45">
            <v>2741.88085479965</v>
          </cell>
          <cell r="BI45">
            <v>3054.1216732108101</v>
          </cell>
          <cell r="BJ45">
            <v>2951.3274023476001</v>
          </cell>
          <cell r="BK45">
            <v>2955.70396997842</v>
          </cell>
          <cell r="BL45">
            <v>3280.83163119763</v>
          </cell>
        </row>
        <row r="46">
          <cell r="A46" t="str">
            <v>Comoros</v>
          </cell>
          <cell r="B46" t="str">
            <v>COM</v>
          </cell>
          <cell r="C46" t="str">
            <v>Official exchange rate (LCU per US$, period average)</v>
          </cell>
          <cell r="D46" t="str">
            <v>PA.NUS.FCRF</v>
          </cell>
          <cell r="E46">
            <v>245.193023629327</v>
          </cell>
          <cell r="F46">
            <v>245.25802330132001</v>
          </cell>
          <cell r="G46">
            <v>245.011774453421</v>
          </cell>
          <cell r="H46">
            <v>245.01427444176699</v>
          </cell>
          <cell r="I46">
            <v>245.02510773293201</v>
          </cell>
          <cell r="J46">
            <v>245.058857575601</v>
          </cell>
          <cell r="K46">
            <v>245.67635469285801</v>
          </cell>
          <cell r="L46">
            <v>245.99885319363801</v>
          </cell>
          <cell r="M46">
            <v>247.56259590813099</v>
          </cell>
          <cell r="N46">
            <v>259.95837146044499</v>
          </cell>
          <cell r="O46">
            <v>276.40079480273403</v>
          </cell>
          <cell r="P46">
            <v>275.35431255095898</v>
          </cell>
          <cell r="Q46">
            <v>252.025491795188</v>
          </cell>
          <cell r="R46">
            <v>222.887294303251</v>
          </cell>
          <cell r="S46">
            <v>240.702627920466</v>
          </cell>
          <cell r="T46">
            <v>214.31108426616299</v>
          </cell>
          <cell r="U46">
            <v>238.94846941446499</v>
          </cell>
          <cell r="V46">
            <v>245.67760469119699</v>
          </cell>
          <cell r="W46">
            <v>225.653948039319</v>
          </cell>
          <cell r="X46">
            <v>212.719841671533</v>
          </cell>
          <cell r="Y46">
            <v>211.27776504403801</v>
          </cell>
          <cell r="Z46">
            <v>271.72914991379798</v>
          </cell>
          <cell r="AA46">
            <v>328.60346810871198</v>
          </cell>
          <cell r="AB46">
            <v>381.06280689319698</v>
          </cell>
          <cell r="AC46">
            <v>436.95296304263002</v>
          </cell>
          <cell r="AD46">
            <v>449.25915568338502</v>
          </cell>
          <cell r="AE46">
            <v>346.30296897840299</v>
          </cell>
          <cell r="AF46">
            <v>300.53401567212302</v>
          </cell>
          <cell r="AG46">
            <v>297.84569487089101</v>
          </cell>
          <cell r="AH46">
            <v>319.00559623012299</v>
          </cell>
          <cell r="AI46">
            <v>272.26248079841201</v>
          </cell>
          <cell r="AJ46">
            <v>282.10451825127899</v>
          </cell>
          <cell r="AK46">
            <v>264.68955776765102</v>
          </cell>
          <cell r="AL46">
            <v>283.160179996784</v>
          </cell>
          <cell r="AM46">
            <v>416.39882095182401</v>
          </cell>
          <cell r="AN46">
            <v>374.35709325152499</v>
          </cell>
          <cell r="AO46">
            <v>383.65999150808801</v>
          </cell>
          <cell r="AP46">
            <v>437.747087471253</v>
          </cell>
          <cell r="AQ46">
            <v>442.45883594005699</v>
          </cell>
          <cell r="AR46">
            <v>461.79299846316201</v>
          </cell>
          <cell r="AS46">
            <v>532.65598277352501</v>
          </cell>
          <cell r="AT46">
            <v>549.298269945171</v>
          </cell>
          <cell r="AU46">
            <v>520.28491987228006</v>
          </cell>
          <cell r="AV46">
            <v>434.92306962934902</v>
          </cell>
          <cell r="AW46">
            <v>395.503524218682</v>
          </cell>
          <cell r="AX46">
            <v>395.44377198721998</v>
          </cell>
          <cell r="AY46">
            <v>391.81921867138198</v>
          </cell>
          <cell r="AZ46">
            <v>358.97528885727201</v>
          </cell>
          <cell r="BA46">
            <v>334.50003107459099</v>
          </cell>
          <cell r="BB46">
            <v>352.72006750604902</v>
          </cell>
          <cell r="BC46">
            <v>371.09569666721097</v>
          </cell>
          <cell r="BD46">
            <v>353.43646928920299</v>
          </cell>
          <cell r="BE46">
            <v>382.91725384068798</v>
          </cell>
          <cell r="BF46">
            <v>370.424717889178</v>
          </cell>
          <cell r="BG46">
            <v>370.31799740648398</v>
          </cell>
          <cell r="BH46">
            <v>443.40877348695699</v>
          </cell>
          <cell r="BI46">
            <v>444.454211297266</v>
          </cell>
          <cell r="BJ46">
            <v>435.49256219089301</v>
          </cell>
          <cell r="BK46">
            <v>416.584843798669</v>
          </cell>
          <cell r="BL46">
            <v>439.46311031786701</v>
          </cell>
        </row>
        <row r="47">
          <cell r="A47" t="str">
            <v>Cabo Verde</v>
          </cell>
          <cell r="B47" t="str">
            <v>CPV</v>
          </cell>
          <cell r="C47" t="str">
            <v>Official exchange rate (LCU per US$, period average)</v>
          </cell>
          <cell r="D47" t="str">
            <v>PA.NUS.FCRF</v>
          </cell>
          <cell r="E47">
            <v>28.750000028750001</v>
          </cell>
          <cell r="F47">
            <v>28.750000028750001</v>
          </cell>
          <cell r="G47">
            <v>28.750000028750001</v>
          </cell>
          <cell r="H47">
            <v>28.750000028750001</v>
          </cell>
          <cell r="I47">
            <v>28.750000028750001</v>
          </cell>
          <cell r="J47">
            <v>28.750000028750001</v>
          </cell>
          <cell r="K47">
            <v>28.750000028750001</v>
          </cell>
          <cell r="L47">
            <v>28.750000028750001</v>
          </cell>
          <cell r="M47">
            <v>28.750000028750001</v>
          </cell>
          <cell r="N47">
            <v>28.750000028750001</v>
          </cell>
          <cell r="O47">
            <v>28.750000028750001</v>
          </cell>
          <cell r="P47">
            <v>28.360170287822701</v>
          </cell>
          <cell r="Q47">
            <v>27.053416666666699</v>
          </cell>
          <cell r="R47">
            <v>24.515166666583301</v>
          </cell>
          <cell r="S47">
            <v>25.408166666583298</v>
          </cell>
          <cell r="T47">
            <v>25.5432499999167</v>
          </cell>
          <cell r="U47">
            <v>30.2290833333333</v>
          </cell>
          <cell r="V47">
            <v>34.046491665833301</v>
          </cell>
          <cell r="W47">
            <v>35.500749999</v>
          </cell>
          <cell r="X47">
            <v>37.432999999000003</v>
          </cell>
          <cell r="Y47">
            <v>40.1749166656667</v>
          </cell>
          <cell r="Z47">
            <v>48.694666665666702</v>
          </cell>
          <cell r="AA47">
            <v>58.293333332416701</v>
          </cell>
          <cell r="AB47">
            <v>71.685833332499996</v>
          </cell>
          <cell r="AC47">
            <v>84.877916666166698</v>
          </cell>
          <cell r="AD47">
            <v>91.631666666333302</v>
          </cell>
          <cell r="AE47">
            <v>80.144916666666703</v>
          </cell>
          <cell r="AF47">
            <v>72.465833333333293</v>
          </cell>
          <cell r="AG47">
            <v>72.067499999999995</v>
          </cell>
          <cell r="AH47">
            <v>77.978083333333302</v>
          </cell>
          <cell r="AI47">
            <v>70.031333333333293</v>
          </cell>
          <cell r="AJ47">
            <v>71.408333333333303</v>
          </cell>
          <cell r="AK47">
            <v>68.017583333333306</v>
          </cell>
          <cell r="AL47">
            <v>80.426597362500004</v>
          </cell>
          <cell r="AM47">
            <v>81.890833333333305</v>
          </cell>
          <cell r="AN47">
            <v>76.853333333333296</v>
          </cell>
          <cell r="AO47">
            <v>82.591466666666705</v>
          </cell>
          <cell r="AP47">
            <v>93.176666666666705</v>
          </cell>
          <cell r="AQ47">
            <v>98.157499999999999</v>
          </cell>
          <cell r="AR47">
            <v>102.7</v>
          </cell>
          <cell r="AS47">
            <v>115.876551583333</v>
          </cell>
          <cell r="AT47">
            <v>123.213333333333</v>
          </cell>
          <cell r="AU47">
            <v>117.255833333333</v>
          </cell>
          <cell r="AV47">
            <v>97.787499999999994</v>
          </cell>
          <cell r="AW47">
            <v>88.7479249022727</v>
          </cell>
          <cell r="AX47">
            <v>88.646168526140798</v>
          </cell>
          <cell r="AY47">
            <v>87.926064911331395</v>
          </cell>
          <cell r="AZ47">
            <v>80.615027157526598</v>
          </cell>
          <cell r="BA47">
            <v>75.336003838854396</v>
          </cell>
          <cell r="BB47">
            <v>80.035417727784505</v>
          </cell>
          <cell r="BC47">
            <v>83.278689375901905</v>
          </cell>
          <cell r="BD47">
            <v>79.276881476118305</v>
          </cell>
          <cell r="BE47">
            <v>86.318954184704197</v>
          </cell>
          <cell r="BF47">
            <v>83.072500000000005</v>
          </cell>
          <cell r="BG47">
            <v>83.034499999999994</v>
          </cell>
          <cell r="BH47">
            <v>99.385693542568504</v>
          </cell>
          <cell r="BI47">
            <v>99.688113636363596</v>
          </cell>
          <cell r="BJ47">
            <v>97.806937771512096</v>
          </cell>
          <cell r="BK47">
            <v>93.413578908527896</v>
          </cell>
          <cell r="BL47">
            <v>98.495178587897598</v>
          </cell>
        </row>
        <row r="48">
          <cell r="A48" t="str">
            <v>Costa Rica</v>
          </cell>
          <cell r="B48" t="str">
            <v>CRI</v>
          </cell>
          <cell r="C48" t="str">
            <v>Official exchange rate (LCU per US$, period average)</v>
          </cell>
          <cell r="D48" t="str">
            <v>PA.NUS.FCRF</v>
          </cell>
          <cell r="E48">
            <v>5.6150000046150002</v>
          </cell>
          <cell r="F48">
            <v>5.9516666716183302</v>
          </cell>
          <cell r="G48">
            <v>6.625000005625</v>
          </cell>
          <cell r="H48">
            <v>6.625000005625</v>
          </cell>
          <cell r="I48">
            <v>6.625000005625</v>
          </cell>
          <cell r="J48">
            <v>6.625000005625</v>
          </cell>
          <cell r="K48">
            <v>6.625000005625</v>
          </cell>
          <cell r="L48">
            <v>6.625000005625</v>
          </cell>
          <cell r="M48">
            <v>6.625000005625</v>
          </cell>
          <cell r="N48">
            <v>6.625000005625</v>
          </cell>
          <cell r="O48">
            <v>6.625000005625</v>
          </cell>
          <cell r="P48">
            <v>6.6258333384062498</v>
          </cell>
          <cell r="Q48">
            <v>6.6349999989999997</v>
          </cell>
          <cell r="R48">
            <v>6.6467583323333299</v>
          </cell>
          <cell r="S48">
            <v>7.9299999989999996</v>
          </cell>
          <cell r="T48">
            <v>8.5699999990000002</v>
          </cell>
          <cell r="U48">
            <v>8.5699999990000002</v>
          </cell>
          <cell r="V48">
            <v>8.5699999990000002</v>
          </cell>
          <cell r="W48">
            <v>8.5699999990000002</v>
          </cell>
          <cell r="X48">
            <v>8.5699999990000002</v>
          </cell>
          <cell r="Y48">
            <v>8.5699999990833309</v>
          </cell>
          <cell r="Z48">
            <v>21.7633333325</v>
          </cell>
          <cell r="AA48">
            <v>37.406666665750002</v>
          </cell>
          <cell r="AB48">
            <v>41.094166665666698</v>
          </cell>
          <cell r="AC48">
            <v>44.532683333000001</v>
          </cell>
          <cell r="AD48">
            <v>50.45335</v>
          </cell>
          <cell r="AE48">
            <v>55.985891666666703</v>
          </cell>
          <cell r="AF48">
            <v>62.776200000000003</v>
          </cell>
          <cell r="AG48">
            <v>75.804733333333303</v>
          </cell>
          <cell r="AH48">
            <v>81.504208333333295</v>
          </cell>
          <cell r="AI48">
            <v>91.579291666666705</v>
          </cell>
          <cell r="AJ48">
            <v>122.432416666667</v>
          </cell>
          <cell r="AK48">
            <v>134.506333333333</v>
          </cell>
          <cell r="AL48">
            <v>142.17166666666699</v>
          </cell>
          <cell r="AM48">
            <v>157.066666666667</v>
          </cell>
          <cell r="AN48">
            <v>179.729166666667</v>
          </cell>
          <cell r="AO48">
            <v>207.68916666666701</v>
          </cell>
          <cell r="AP48">
            <v>232.5975</v>
          </cell>
          <cell r="AQ48">
            <v>257.22916666666703</v>
          </cell>
          <cell r="AR48">
            <v>285.68469483333303</v>
          </cell>
          <cell r="AS48">
            <v>308.18666666666701</v>
          </cell>
          <cell r="AT48">
            <v>328.870833333333</v>
          </cell>
          <cell r="AU48">
            <v>359.81752688172003</v>
          </cell>
          <cell r="AV48">
            <v>398.662222222222</v>
          </cell>
          <cell r="AW48">
            <v>437.935</v>
          </cell>
          <cell r="AX48">
            <v>477.786741487455</v>
          </cell>
          <cell r="AY48">
            <v>511.30181794034797</v>
          </cell>
          <cell r="AZ48">
            <v>516.61739023297503</v>
          </cell>
          <cell r="BA48">
            <v>526.23551344086002</v>
          </cell>
          <cell r="BB48">
            <v>573.287956733231</v>
          </cell>
          <cell r="BC48">
            <v>525.829200716846</v>
          </cell>
          <cell r="BD48">
            <v>505.664239919355</v>
          </cell>
          <cell r="BE48">
            <v>502.90146198156702</v>
          </cell>
          <cell r="BF48">
            <v>499.76683256528401</v>
          </cell>
          <cell r="BG48">
            <v>538.31720027905806</v>
          </cell>
          <cell r="BH48">
            <v>534.56576996927799</v>
          </cell>
          <cell r="BI48">
            <v>544.73936722901999</v>
          </cell>
          <cell r="BJ48">
            <v>567.51309030977995</v>
          </cell>
          <cell r="BK48">
            <v>576.97250124807999</v>
          </cell>
          <cell r="BL48">
            <v>587.29459568612401</v>
          </cell>
        </row>
        <row r="49">
          <cell r="A49" t="str">
            <v>Caribbean small states</v>
          </cell>
          <cell r="B49" t="str">
            <v>CSS</v>
          </cell>
          <cell r="C49" t="str">
            <v>Official exchange rate (LCU per US$, period average)</v>
          </cell>
          <cell r="D49" t="str">
            <v>PA.NUS.FCRF</v>
          </cell>
        </row>
        <row r="50">
          <cell r="A50" t="str">
            <v>Cuba</v>
          </cell>
          <cell r="B50" t="str">
            <v>CUB</v>
          </cell>
          <cell r="C50" t="str">
            <v>Official exchange rate (LCU per US$, period average)</v>
          </cell>
          <cell r="D50" t="str">
            <v>PA.NUS.FCRF</v>
          </cell>
          <cell r="E50">
            <v>0.99999999900000003</v>
          </cell>
          <cell r="F50">
            <v>0.99999999900000003</v>
          </cell>
          <cell r="G50">
            <v>0.99999999900000003</v>
          </cell>
          <cell r="H50">
            <v>0.99999999900000003</v>
          </cell>
          <cell r="I50">
            <v>0.99999999900000003</v>
          </cell>
          <cell r="J50">
            <v>0.99999999900000003</v>
          </cell>
          <cell r="K50">
            <v>0.99999999900000003</v>
          </cell>
          <cell r="L50">
            <v>0.99999999900000003</v>
          </cell>
          <cell r="M50">
            <v>0.99999999900000003</v>
          </cell>
          <cell r="N50">
            <v>0.99999999900000003</v>
          </cell>
          <cell r="O50">
            <v>0.99999999900000003</v>
          </cell>
          <cell r="P50">
            <v>0.99999999900000003</v>
          </cell>
          <cell r="Q50">
            <v>0.92099999899999996</v>
          </cell>
          <cell r="R50">
            <v>0.83666666566666703</v>
          </cell>
          <cell r="S50">
            <v>0.82199999899999998</v>
          </cell>
        </row>
        <row r="51">
          <cell r="A51" t="str">
            <v>Curacao</v>
          </cell>
          <cell r="B51" t="str">
            <v>CUW</v>
          </cell>
          <cell r="C51" t="str">
            <v>Official exchange rate (LCU per US$, period average)</v>
          </cell>
          <cell r="D51" t="str">
            <v>PA.NUS.FCRF</v>
          </cell>
          <cell r="BD51">
            <v>1.79</v>
          </cell>
          <cell r="BE51">
            <v>1.79</v>
          </cell>
          <cell r="BF51">
            <v>1.79</v>
          </cell>
          <cell r="BG51">
            <v>1.79</v>
          </cell>
          <cell r="BH51">
            <v>1.79</v>
          </cell>
          <cell r="BI51">
            <v>1.79</v>
          </cell>
          <cell r="BJ51">
            <v>1.79</v>
          </cell>
          <cell r="BK51">
            <v>1.79</v>
          </cell>
          <cell r="BL51">
            <v>1.79</v>
          </cell>
        </row>
        <row r="52">
          <cell r="A52" t="str">
            <v>Cayman Islands</v>
          </cell>
          <cell r="B52" t="str">
            <v>CYM</v>
          </cell>
          <cell r="C52" t="str">
            <v>Official exchange rate (LCU per US$, period average)</v>
          </cell>
          <cell r="D52" t="str">
            <v>PA.NUS.FCRF</v>
          </cell>
          <cell r="E52">
            <v>0.71428571479591796</v>
          </cell>
          <cell r="F52">
            <v>0.71428571479591796</v>
          </cell>
          <cell r="G52">
            <v>0.71428571479591796</v>
          </cell>
          <cell r="H52">
            <v>0.71428571479591796</v>
          </cell>
          <cell r="I52">
            <v>0.71428571479591796</v>
          </cell>
          <cell r="J52">
            <v>0.71428571479591796</v>
          </cell>
          <cell r="K52">
            <v>0.71428571479591796</v>
          </cell>
          <cell r="L52">
            <v>0.72746699535686898</v>
          </cell>
          <cell r="M52">
            <v>0.83333333402777798</v>
          </cell>
          <cell r="N52">
            <v>0.83333333402777798</v>
          </cell>
          <cell r="O52">
            <v>0.82784386527165499</v>
          </cell>
          <cell r="P52">
            <v>0.83275941294144096</v>
          </cell>
          <cell r="Q52">
            <v>0.80049730397871</v>
          </cell>
          <cell r="R52">
            <v>0.81634189059861495</v>
          </cell>
          <cell r="S52">
            <v>0.83882588132865998</v>
          </cell>
          <cell r="T52">
            <v>0.83333000000000002</v>
          </cell>
          <cell r="U52">
            <v>0.83333000000000002</v>
          </cell>
          <cell r="V52">
            <v>0.83333000000000002</v>
          </cell>
          <cell r="W52">
            <v>0.83333000000000002</v>
          </cell>
          <cell r="X52">
            <v>0.83333000000000002</v>
          </cell>
          <cell r="Y52">
            <v>0.83333000000000002</v>
          </cell>
          <cell r="Z52">
            <v>0.83333000000000002</v>
          </cell>
          <cell r="AA52">
            <v>0.83333000000000002</v>
          </cell>
          <cell r="AB52">
            <v>0.83333000000000002</v>
          </cell>
          <cell r="AC52">
            <v>0.83333000000000002</v>
          </cell>
          <cell r="AD52">
            <v>0.83333000000000002</v>
          </cell>
          <cell r="AE52">
            <v>0.83333000000000002</v>
          </cell>
          <cell r="AF52">
            <v>0.83333000000000002</v>
          </cell>
          <cell r="AG52">
            <v>0.83333000000000002</v>
          </cell>
          <cell r="AH52">
            <v>0.83333000000000002</v>
          </cell>
          <cell r="AI52">
            <v>0.83333000000000002</v>
          </cell>
          <cell r="AJ52">
            <v>0.83333000000000002</v>
          </cell>
          <cell r="AK52">
            <v>0.83333000000000002</v>
          </cell>
          <cell r="AL52">
            <v>0.83333000000000002</v>
          </cell>
          <cell r="AM52">
            <v>0.83333000000000002</v>
          </cell>
          <cell r="AN52">
            <v>0.83333000000000002</v>
          </cell>
          <cell r="AO52">
            <v>0.83333000000000002</v>
          </cell>
          <cell r="AP52">
            <v>0.83333000000000002</v>
          </cell>
          <cell r="AQ52">
            <v>0.83333000000000002</v>
          </cell>
          <cell r="AR52">
            <v>0.83333000000000002</v>
          </cell>
          <cell r="AS52">
            <v>0.83333000000000002</v>
          </cell>
          <cell r="AT52">
            <v>0.83333000000000002</v>
          </cell>
          <cell r="AU52">
            <v>0.83333000000000002</v>
          </cell>
          <cell r="AV52">
            <v>0.83333000000000002</v>
          </cell>
          <cell r="AW52">
            <v>0.83333000000000002</v>
          </cell>
          <cell r="AX52">
            <v>0.83333000000000002</v>
          </cell>
          <cell r="AY52">
            <v>0.83333000000000002</v>
          </cell>
          <cell r="AZ52">
            <v>0.83333000000000002</v>
          </cell>
          <cell r="BA52">
            <v>0.83333000000000002</v>
          </cell>
          <cell r="BB52">
            <v>0.83333000000000002</v>
          </cell>
          <cell r="BC52">
            <v>0.83333000000000002</v>
          </cell>
          <cell r="BD52">
            <v>0.83333000000000002</v>
          </cell>
          <cell r="BE52">
            <v>0.83333000000000002</v>
          </cell>
          <cell r="BF52">
            <v>0.83333000000000002</v>
          </cell>
          <cell r="BG52">
            <v>0.83333000000000002</v>
          </cell>
          <cell r="BH52">
            <v>0.83333000000000002</v>
          </cell>
          <cell r="BI52">
            <v>0.83333000000000002</v>
          </cell>
          <cell r="BJ52">
            <v>0.83333000000000002</v>
          </cell>
          <cell r="BK52">
            <v>0.83333000000000002</v>
          </cell>
          <cell r="BL52">
            <v>0.83333000000000002</v>
          </cell>
        </row>
        <row r="53">
          <cell r="A53" t="str">
            <v>Cyprus</v>
          </cell>
          <cell r="B53" t="str">
            <v>CYP</v>
          </cell>
          <cell r="C53" t="str">
            <v>Official exchange rate (LCU per US$, period average)</v>
          </cell>
          <cell r="D53" t="str">
            <v>PA.NUS.FCRF</v>
          </cell>
          <cell r="E53">
            <v>0.357142999357143</v>
          </cell>
          <cell r="F53">
            <v>0.357142999357143</v>
          </cell>
          <cell r="G53">
            <v>0.357142999357143</v>
          </cell>
          <cell r="H53">
            <v>0.357142999357143</v>
          </cell>
          <cell r="I53">
            <v>0.357142999357143</v>
          </cell>
          <cell r="J53">
            <v>0.357142999357143</v>
          </cell>
          <cell r="K53">
            <v>0.357142999357143</v>
          </cell>
          <cell r="L53">
            <v>0.36210333266567502</v>
          </cell>
          <cell r="M53">
            <v>0.41666699941666702</v>
          </cell>
          <cell r="N53">
            <v>0.41666699941666702</v>
          </cell>
          <cell r="O53">
            <v>0.41666699941666702</v>
          </cell>
          <cell r="P53">
            <v>0.41073059842855703</v>
          </cell>
          <cell r="Q53">
            <v>0.38357236917017301</v>
          </cell>
          <cell r="R53">
            <v>0.349950502818348</v>
          </cell>
          <cell r="S53">
            <v>0.36469271072513199</v>
          </cell>
          <cell r="T53">
            <v>0.36890724310711598</v>
          </cell>
          <cell r="U53">
            <v>0.41049569197003999</v>
          </cell>
          <cell r="V53">
            <v>0.40812157726554699</v>
          </cell>
          <cell r="W53">
            <v>0.37351258326468401</v>
          </cell>
          <cell r="X53">
            <v>0.35444386394817601</v>
          </cell>
          <cell r="Y53">
            <v>0.353051686694203</v>
          </cell>
          <cell r="Z53">
            <v>0.42143075903061999</v>
          </cell>
          <cell r="AA53">
            <v>0.47538589573342899</v>
          </cell>
          <cell r="AB53">
            <v>0.52664077116050401</v>
          </cell>
          <cell r="AC53">
            <v>0.58838586009280902</v>
          </cell>
          <cell r="AD53">
            <v>0.61255231616374495</v>
          </cell>
          <cell r="AE53">
            <v>0.51814308333333303</v>
          </cell>
          <cell r="AF53">
            <v>0.48109658333333299</v>
          </cell>
          <cell r="AG53">
            <v>0.46662883333333299</v>
          </cell>
          <cell r="AH53">
            <v>0.49462491666666702</v>
          </cell>
          <cell r="AI53">
            <v>0.45807991666666698</v>
          </cell>
          <cell r="AJ53">
            <v>0.46442850000000002</v>
          </cell>
          <cell r="AK53">
            <v>0.44954858333333297</v>
          </cell>
          <cell r="AL53">
            <v>0.49740516666666701</v>
          </cell>
          <cell r="AM53">
            <v>0.49219099999999999</v>
          </cell>
          <cell r="AN53">
            <v>0.45242016666666701</v>
          </cell>
          <cell r="AO53">
            <v>0.46631125000000001</v>
          </cell>
          <cell r="AP53">
            <v>0.51389733333333298</v>
          </cell>
          <cell r="AQ53">
            <v>0.51782558333333295</v>
          </cell>
          <cell r="AR53">
            <v>0.54294774999999995</v>
          </cell>
          <cell r="AS53">
            <v>0.62240911666666698</v>
          </cell>
          <cell r="AT53">
            <v>0.64310702615833304</v>
          </cell>
          <cell r="AU53">
            <v>0.61065998966666701</v>
          </cell>
          <cell r="AV53">
            <v>0.51744326166666699</v>
          </cell>
          <cell r="AW53">
            <v>0.46860055225000002</v>
          </cell>
          <cell r="AX53">
            <v>0.46407050716166698</v>
          </cell>
          <cell r="AY53">
            <v>0.45891594691666698</v>
          </cell>
          <cell r="AZ53">
            <v>0.42612499999999998</v>
          </cell>
        </row>
        <row r="54">
          <cell r="A54" t="str">
            <v>Czech Republic</v>
          </cell>
          <cell r="B54" t="str">
            <v>CZE</v>
          </cell>
          <cell r="C54" t="str">
            <v>Official exchange rate (LCU per US$, period average)</v>
          </cell>
          <cell r="D54" t="str">
            <v>PA.NUS.FCRF</v>
          </cell>
          <cell r="AL54">
            <v>29.152833333333302</v>
          </cell>
          <cell r="AM54">
            <v>28.785083333333301</v>
          </cell>
          <cell r="AN54">
            <v>26.540666666666699</v>
          </cell>
          <cell r="AO54">
            <v>27.144916666666699</v>
          </cell>
          <cell r="AP54">
            <v>31.698416666666699</v>
          </cell>
          <cell r="AQ54">
            <v>32.281166666666699</v>
          </cell>
          <cell r="AR54">
            <v>34.569249999999997</v>
          </cell>
          <cell r="AS54">
            <v>38.598416666666701</v>
          </cell>
          <cell r="AT54">
            <v>38.035328333333297</v>
          </cell>
          <cell r="AU54">
            <v>32.738518333333303</v>
          </cell>
          <cell r="AV54">
            <v>28.209</v>
          </cell>
          <cell r="AW54">
            <v>25.699750000000002</v>
          </cell>
          <cell r="AX54">
            <v>23.957416666666699</v>
          </cell>
          <cell r="AY54">
            <v>22.595583333333298</v>
          </cell>
          <cell r="AZ54">
            <v>20.293666666666699</v>
          </cell>
          <cell r="BA54">
            <v>17.071666666666701</v>
          </cell>
          <cell r="BB54">
            <v>19.062999999999999</v>
          </cell>
          <cell r="BC54">
            <v>19.09825</v>
          </cell>
          <cell r="BD54">
            <v>17.695916666666701</v>
          </cell>
          <cell r="BE54">
            <v>19.577500000000001</v>
          </cell>
          <cell r="BF54">
            <v>19.5705833333333</v>
          </cell>
          <cell r="BG54">
            <v>20.7575</v>
          </cell>
          <cell r="BH54">
            <v>24.598749999999999</v>
          </cell>
          <cell r="BI54">
            <v>24.439916666666701</v>
          </cell>
          <cell r="BJ54">
            <v>23.376333333333299</v>
          </cell>
          <cell r="BK54">
            <v>21.7299166666667</v>
          </cell>
          <cell r="BL54">
            <v>22.93225</v>
          </cell>
        </row>
        <row r="55">
          <cell r="A55" t="str">
            <v>Germany</v>
          </cell>
          <cell r="B55" t="str">
            <v>DEU</v>
          </cell>
          <cell r="C55" t="str">
            <v>Official exchange rate (LCU per US$, period average)</v>
          </cell>
          <cell r="D55" t="str">
            <v>PA.NUS.FCRF</v>
          </cell>
          <cell r="E55">
            <v>4.2000000032000004</v>
          </cell>
          <cell r="F55">
            <v>4.0333333363666704</v>
          </cell>
          <cell r="G55">
            <v>4.0000000030000002</v>
          </cell>
          <cell r="H55">
            <v>4.0000000030000002</v>
          </cell>
          <cell r="I55">
            <v>4.0000000030000002</v>
          </cell>
          <cell r="J55">
            <v>4.0000000030000002</v>
          </cell>
          <cell r="K55">
            <v>4.0000000030000002</v>
          </cell>
          <cell r="L55">
            <v>4.0000000030000002</v>
          </cell>
          <cell r="M55">
            <v>4.0000000030000002</v>
          </cell>
          <cell r="N55">
            <v>3.94333333594333</v>
          </cell>
          <cell r="O55">
            <v>3.6600000026599999</v>
          </cell>
          <cell r="P55">
            <v>3.50739351008637</v>
          </cell>
          <cell r="Q55">
            <v>3.1886416656666698</v>
          </cell>
          <cell r="R55">
            <v>2.6725999990833298</v>
          </cell>
          <cell r="S55">
            <v>2.5877499990000001</v>
          </cell>
          <cell r="T55">
            <v>2.4602916660833301</v>
          </cell>
          <cell r="U55">
            <v>2.5179999990833299</v>
          </cell>
          <cell r="V55">
            <v>2.3221833324166701</v>
          </cell>
          <cell r="W55">
            <v>2.00862499916667</v>
          </cell>
          <cell r="X55">
            <v>1.8328833325</v>
          </cell>
          <cell r="Y55">
            <v>1.81766666583333</v>
          </cell>
          <cell r="Z55">
            <v>2.2599999990833299</v>
          </cell>
          <cell r="AA55">
            <v>2.4265916657500002</v>
          </cell>
          <cell r="AB55">
            <v>2.5532583324166702</v>
          </cell>
          <cell r="AC55">
            <v>2.8459416661666701</v>
          </cell>
          <cell r="AD55">
            <v>2.9439666665000002</v>
          </cell>
          <cell r="AE55">
            <v>2.1714833330833301</v>
          </cell>
          <cell r="AF55">
            <v>1.7973916666666701</v>
          </cell>
          <cell r="AG55">
            <v>1.7562249999999999</v>
          </cell>
          <cell r="AH55">
            <v>1.8800416666666699</v>
          </cell>
          <cell r="AI55">
            <v>1.6157333333333299</v>
          </cell>
          <cell r="AJ55">
            <v>1.65954166666667</v>
          </cell>
          <cell r="AK55">
            <v>1.56165</v>
          </cell>
          <cell r="AL55">
            <v>1.65332083333333</v>
          </cell>
          <cell r="AM55">
            <v>1.6227941666666701</v>
          </cell>
          <cell r="AN55">
            <v>1.4331324999999999</v>
          </cell>
          <cell r="AO55">
            <v>1.5047741666666701</v>
          </cell>
          <cell r="AP55">
            <v>1.73405583333333</v>
          </cell>
          <cell r="AQ55">
            <v>1.7596676</v>
          </cell>
        </row>
        <row r="56">
          <cell r="A56" t="str">
            <v>Djibouti</v>
          </cell>
          <cell r="B56" t="str">
            <v>DJI</v>
          </cell>
          <cell r="C56" t="str">
            <v>Official exchange rate (LCU per US$, period average)</v>
          </cell>
          <cell r="D56" t="str">
            <v>PA.NUS.FCRF</v>
          </cell>
          <cell r="E56">
            <v>214.39200021339201</v>
          </cell>
          <cell r="F56">
            <v>214.39200021339201</v>
          </cell>
          <cell r="G56">
            <v>214.39200021339201</v>
          </cell>
          <cell r="H56">
            <v>214.39200021339201</v>
          </cell>
          <cell r="I56">
            <v>214.39200021339201</v>
          </cell>
          <cell r="J56">
            <v>214.39200021339201</v>
          </cell>
          <cell r="K56">
            <v>214.39200021339201</v>
          </cell>
          <cell r="L56">
            <v>214.39200021339201</v>
          </cell>
          <cell r="M56">
            <v>214.39200021339201</v>
          </cell>
          <cell r="N56">
            <v>214.39200021339201</v>
          </cell>
          <cell r="O56">
            <v>214.39200021339201</v>
          </cell>
          <cell r="P56">
            <v>213.77875019552599</v>
          </cell>
          <cell r="Q56">
            <v>197.46599999899999</v>
          </cell>
          <cell r="R56">
            <v>179.94233333233299</v>
          </cell>
          <cell r="S56">
            <v>177.72099999900001</v>
          </cell>
          <cell r="T56">
            <v>177.72099999900001</v>
          </cell>
          <cell r="U56">
            <v>177.72099999900001</v>
          </cell>
          <cell r="V56">
            <v>177.72099999900001</v>
          </cell>
          <cell r="W56">
            <v>177.72099999900001</v>
          </cell>
          <cell r="X56">
            <v>177.72099999900001</v>
          </cell>
          <cell r="Y56">
            <v>177.72099999900001</v>
          </cell>
          <cell r="Z56">
            <v>177.72099999900001</v>
          </cell>
          <cell r="AA56">
            <v>177.72099999900001</v>
          </cell>
          <cell r="AB56">
            <v>177.72099999900001</v>
          </cell>
          <cell r="AC56">
            <v>177.72099999900001</v>
          </cell>
          <cell r="AD56">
            <v>177.72099999900001</v>
          </cell>
          <cell r="AE56">
            <v>177.72099999950001</v>
          </cell>
          <cell r="AF56">
            <v>177.721</v>
          </cell>
          <cell r="AG56">
            <v>177.721</v>
          </cell>
          <cell r="AH56">
            <v>177.721</v>
          </cell>
          <cell r="AI56">
            <v>177.721</v>
          </cell>
          <cell r="AJ56">
            <v>177.721</v>
          </cell>
          <cell r="AK56">
            <v>177.721</v>
          </cell>
          <cell r="AL56">
            <v>177.721</v>
          </cell>
          <cell r="AM56">
            <v>177.721</v>
          </cell>
          <cell r="AN56">
            <v>177.721</v>
          </cell>
          <cell r="AO56">
            <v>177.721</v>
          </cell>
          <cell r="AP56">
            <v>177.721</v>
          </cell>
          <cell r="AQ56">
            <v>177.721</v>
          </cell>
          <cell r="AR56">
            <v>177.721</v>
          </cell>
          <cell r="AS56">
            <v>177.721</v>
          </cell>
          <cell r="AT56">
            <v>177.721</v>
          </cell>
          <cell r="AU56">
            <v>177.721</v>
          </cell>
          <cell r="AV56">
            <v>177.721</v>
          </cell>
          <cell r="AW56">
            <v>177.721</v>
          </cell>
          <cell r="AX56">
            <v>177.721</v>
          </cell>
          <cell r="AY56">
            <v>177.721</v>
          </cell>
          <cell r="AZ56">
            <v>177.721</v>
          </cell>
          <cell r="BA56">
            <v>177.721</v>
          </cell>
          <cell r="BB56">
            <v>177.721</v>
          </cell>
          <cell r="BC56">
            <v>177.721</v>
          </cell>
          <cell r="BD56">
            <v>177.721</v>
          </cell>
          <cell r="BE56">
            <v>177.721</v>
          </cell>
          <cell r="BF56">
            <v>177.721</v>
          </cell>
          <cell r="BG56">
            <v>177.72083333333299</v>
          </cell>
          <cell r="BH56">
            <v>177.72</v>
          </cell>
          <cell r="BI56">
            <v>177.72</v>
          </cell>
          <cell r="BJ56">
            <v>177.72</v>
          </cell>
          <cell r="BK56">
            <v>177.72</v>
          </cell>
          <cell r="BL56">
            <v>177.72</v>
          </cell>
        </row>
        <row r="57">
          <cell r="A57" t="str">
            <v>Dominica</v>
          </cell>
          <cell r="B57" t="str">
            <v>DMA</v>
          </cell>
          <cell r="C57" t="str">
            <v>Official exchange rate (LCU per US$, period average)</v>
          </cell>
          <cell r="D57" t="str">
            <v>PA.NUS.FCRF</v>
          </cell>
          <cell r="E57">
            <v>1.7142900007142901</v>
          </cell>
          <cell r="F57">
            <v>1.7142900007142901</v>
          </cell>
          <cell r="G57">
            <v>1.7142900007142901</v>
          </cell>
          <cell r="H57">
            <v>1.7142900007142901</v>
          </cell>
          <cell r="I57">
            <v>1.7142900007142901</v>
          </cell>
          <cell r="J57">
            <v>1.7142900007142901</v>
          </cell>
          <cell r="K57">
            <v>1.7142900007142901</v>
          </cell>
          <cell r="L57">
            <v>1.7619083340952399</v>
          </cell>
          <cell r="M57">
            <v>2.0000000010000001</v>
          </cell>
          <cell r="N57">
            <v>2.0000000010000001</v>
          </cell>
          <cell r="O57">
            <v>2.0000000010000001</v>
          </cell>
          <cell r="P57">
            <v>1.97487273321145</v>
          </cell>
          <cell r="Q57">
            <v>1.9212781494760101</v>
          </cell>
          <cell r="R57">
            <v>1.9592192359816101</v>
          </cell>
          <cell r="S57">
            <v>2.0532324085176299</v>
          </cell>
          <cell r="T57">
            <v>2.16979583233333</v>
          </cell>
          <cell r="U57">
            <v>2.6146708328333301</v>
          </cell>
          <cell r="V57">
            <v>2.7</v>
          </cell>
          <cell r="W57">
            <v>2.7</v>
          </cell>
          <cell r="X57">
            <v>2.7</v>
          </cell>
          <cell r="Y57">
            <v>2.7</v>
          </cell>
          <cell r="Z57">
            <v>2.7</v>
          </cell>
          <cell r="AA57">
            <v>2.7</v>
          </cell>
          <cell r="AB57">
            <v>2.7</v>
          </cell>
          <cell r="AC57">
            <v>2.7</v>
          </cell>
          <cell r="AD57">
            <v>2.7</v>
          </cell>
          <cell r="AE57">
            <v>2.7</v>
          </cell>
          <cell r="AF57">
            <v>2.7</v>
          </cell>
          <cell r="AG57">
            <v>2.7</v>
          </cell>
          <cell r="AH57">
            <v>2.7</v>
          </cell>
          <cell r="AI57">
            <v>2.7</v>
          </cell>
          <cell r="AJ57">
            <v>2.7</v>
          </cell>
          <cell r="AK57">
            <v>2.7</v>
          </cell>
          <cell r="AL57">
            <v>2.7</v>
          </cell>
          <cell r="AM57">
            <v>2.7</v>
          </cell>
          <cell r="AN57">
            <v>2.7</v>
          </cell>
          <cell r="AO57">
            <v>2.7</v>
          </cell>
          <cell r="AP57">
            <v>2.7</v>
          </cell>
          <cell r="AQ57">
            <v>2.7</v>
          </cell>
          <cell r="AR57">
            <v>2.7</v>
          </cell>
          <cell r="AS57">
            <v>2.7</v>
          </cell>
          <cell r="AT57">
            <v>2.7</v>
          </cell>
          <cell r="AU57">
            <v>2.7</v>
          </cell>
          <cell r="AV57">
            <v>2.7</v>
          </cell>
          <cell r="AW57">
            <v>2.7</v>
          </cell>
          <cell r="AX57">
            <v>2.7</v>
          </cell>
          <cell r="AY57">
            <v>2.7</v>
          </cell>
          <cell r="AZ57">
            <v>2.7</v>
          </cell>
          <cell r="BA57">
            <v>2.7</v>
          </cell>
          <cell r="BB57">
            <v>2.7</v>
          </cell>
          <cell r="BC57">
            <v>2.7</v>
          </cell>
          <cell r="BD57">
            <v>2.7</v>
          </cell>
          <cell r="BE57">
            <v>2.7</v>
          </cell>
          <cell r="BF57">
            <v>2.7</v>
          </cell>
          <cell r="BG57">
            <v>2.7</v>
          </cell>
          <cell r="BH57">
            <v>2.7</v>
          </cell>
          <cell r="BI57">
            <v>2.7</v>
          </cell>
          <cell r="BJ57">
            <v>2.7</v>
          </cell>
          <cell r="BK57">
            <v>2.7</v>
          </cell>
          <cell r="BL57">
            <v>2.7</v>
          </cell>
        </row>
        <row r="58">
          <cell r="A58" t="str">
            <v>Denmark</v>
          </cell>
          <cell r="B58" t="str">
            <v>DNK</v>
          </cell>
          <cell r="C58" t="str">
            <v>Official exchange rate (LCU per US$, period average)</v>
          </cell>
          <cell r="D58" t="str">
            <v>PA.NUS.FCRF</v>
          </cell>
          <cell r="E58">
            <v>6.9071400059071397</v>
          </cell>
          <cell r="F58">
            <v>6.9071400059071397</v>
          </cell>
          <cell r="G58">
            <v>6.9071400059071397</v>
          </cell>
          <cell r="H58">
            <v>6.9071400059071397</v>
          </cell>
          <cell r="I58">
            <v>6.9071400059071397</v>
          </cell>
          <cell r="J58">
            <v>6.9071400059071397</v>
          </cell>
          <cell r="K58">
            <v>6.9071400059071397</v>
          </cell>
          <cell r="L58">
            <v>6.9565416720476199</v>
          </cell>
          <cell r="M58">
            <v>7.5000000064999996</v>
          </cell>
          <cell r="N58">
            <v>7.5000000064999996</v>
          </cell>
          <cell r="O58">
            <v>7.5000000064999996</v>
          </cell>
          <cell r="P58">
            <v>7.4263379687119402</v>
          </cell>
          <cell r="Q58">
            <v>6.9492916656666699</v>
          </cell>
          <cell r="R58">
            <v>6.049499999</v>
          </cell>
          <cell r="S58">
            <v>6.0948999989999999</v>
          </cell>
          <cell r="T58">
            <v>5.746149999</v>
          </cell>
          <cell r="U58">
            <v>6.0450249989999998</v>
          </cell>
          <cell r="V58">
            <v>6.0031916656666704</v>
          </cell>
          <cell r="W58">
            <v>5.5146249989999996</v>
          </cell>
          <cell r="X58">
            <v>5.2609583323333302</v>
          </cell>
          <cell r="Y58">
            <v>5.6359416656666701</v>
          </cell>
          <cell r="Z58">
            <v>7.1233666656666701</v>
          </cell>
          <cell r="AA58">
            <v>8.3324416661666696</v>
          </cell>
          <cell r="AB58">
            <v>9.1449916657500001</v>
          </cell>
          <cell r="AC58">
            <v>10.356591666250001</v>
          </cell>
          <cell r="AD58">
            <v>10.5963916664167</v>
          </cell>
          <cell r="AE58">
            <v>8.0909916665833403</v>
          </cell>
          <cell r="AF58">
            <v>6.8403166666666699</v>
          </cell>
          <cell r="AG58">
            <v>6.7315250000000004</v>
          </cell>
          <cell r="AH58">
            <v>7.3101750000000001</v>
          </cell>
          <cell r="AI58">
            <v>6.1885583333333303</v>
          </cell>
          <cell r="AJ58">
            <v>6.3964583333333298</v>
          </cell>
          <cell r="AK58">
            <v>6.0361333333333302</v>
          </cell>
          <cell r="AL58">
            <v>6.4839391666666701</v>
          </cell>
          <cell r="AM58">
            <v>6.3605516666666704</v>
          </cell>
          <cell r="AN58">
            <v>5.6023666666666703</v>
          </cell>
          <cell r="AO58">
            <v>5.79867166666667</v>
          </cell>
          <cell r="AP58">
            <v>6.6044591666666701</v>
          </cell>
          <cell r="AQ58">
            <v>6.7008266666666696</v>
          </cell>
          <cell r="AR58">
            <v>6.9762399999999998</v>
          </cell>
          <cell r="AS58">
            <v>8.0831441666666706</v>
          </cell>
          <cell r="AT58">
            <v>8.3228174999999993</v>
          </cell>
          <cell r="AU58">
            <v>7.8947141666666703</v>
          </cell>
          <cell r="AV58">
            <v>6.5876733333333304</v>
          </cell>
          <cell r="AW58">
            <v>5.9910566666666698</v>
          </cell>
          <cell r="AX58">
            <v>5.9969099999999997</v>
          </cell>
          <cell r="AY58">
            <v>5.9467783333333299</v>
          </cell>
          <cell r="AZ58">
            <v>5.4437008333333301</v>
          </cell>
          <cell r="BA58">
            <v>5.0981308333333297</v>
          </cell>
          <cell r="BB58">
            <v>5.36086666666667</v>
          </cell>
          <cell r="BC58">
            <v>5.6240750000000004</v>
          </cell>
          <cell r="BD58">
            <v>5.3687115350877201</v>
          </cell>
          <cell r="BE58">
            <v>5.7924755370391603</v>
          </cell>
          <cell r="BF58">
            <v>5.6163116861762203</v>
          </cell>
          <cell r="BG58">
            <v>5.6124666666666698</v>
          </cell>
          <cell r="BH58">
            <v>6.7279068312963002</v>
          </cell>
          <cell r="BI58">
            <v>6.7317182572463796</v>
          </cell>
          <cell r="BJ58">
            <v>6.6028934656140397</v>
          </cell>
          <cell r="BK58">
            <v>6.3146187866666699</v>
          </cell>
          <cell r="BL58">
            <v>6.669446615</v>
          </cell>
        </row>
        <row r="59">
          <cell r="A59" t="str">
            <v>Dominican Republic</v>
          </cell>
          <cell r="B59" t="str">
            <v>DOM</v>
          </cell>
          <cell r="C59" t="str">
            <v>Official exchange rate (LCU per US$, period average)</v>
          </cell>
          <cell r="D59" t="str">
            <v>PA.NUS.FCRF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1</v>
          </cell>
          <cell r="N59">
            <v>1</v>
          </cell>
          <cell r="O59">
            <v>1</v>
          </cell>
          <cell r="P59">
            <v>0.99999999991666699</v>
          </cell>
          <cell r="Q59">
            <v>1</v>
          </cell>
          <cell r="R59">
            <v>0.99999999991666699</v>
          </cell>
          <cell r="S59">
            <v>0.99999999949999996</v>
          </cell>
          <cell r="T59">
            <v>0.99999999900000003</v>
          </cell>
          <cell r="U59">
            <v>0.99999999900000003</v>
          </cell>
          <cell r="V59">
            <v>0.99999999900000003</v>
          </cell>
          <cell r="W59">
            <v>0.99999999900000003</v>
          </cell>
          <cell r="X59">
            <v>0.99999999900000003</v>
          </cell>
          <cell r="Y59">
            <v>0.99999999900000003</v>
          </cell>
          <cell r="Z59">
            <v>0.99999999900000003</v>
          </cell>
          <cell r="AA59">
            <v>0.99999999900000003</v>
          </cell>
          <cell r="AB59">
            <v>0.99999999900000003</v>
          </cell>
          <cell r="AC59">
            <v>0.99999999958333297</v>
          </cell>
          <cell r="AD59">
            <v>3.1126083333333301</v>
          </cell>
          <cell r="AE59">
            <v>2.9043333332499999</v>
          </cell>
          <cell r="AF59">
            <v>3.8447583333333299</v>
          </cell>
          <cell r="AG59">
            <v>6.1125166666666697</v>
          </cell>
          <cell r="AH59">
            <v>6.34</v>
          </cell>
          <cell r="AI59">
            <v>8.5252999999999997</v>
          </cell>
          <cell r="AJ59">
            <v>12.5759189640769</v>
          </cell>
          <cell r="AK59">
            <v>12.5</v>
          </cell>
          <cell r="AL59">
            <v>12.5</v>
          </cell>
          <cell r="AM59">
            <v>12.6167803030303</v>
          </cell>
          <cell r="AN59">
            <v>12.87</v>
          </cell>
          <cell r="AO59">
            <v>12.8963492063492</v>
          </cell>
          <cell r="AP59">
            <v>14.005921052631599</v>
          </cell>
          <cell r="AQ59">
            <v>14.703110844469499</v>
          </cell>
          <cell r="AR59">
            <v>15.834429906597</v>
          </cell>
          <cell r="AS59">
            <v>16.181457678286598</v>
          </cell>
          <cell r="AT59">
            <v>16.690961523125999</v>
          </cell>
          <cell r="AU59">
            <v>17.593043688767398</v>
          </cell>
          <cell r="AV59">
            <v>29.3699996161352</v>
          </cell>
          <cell r="AW59">
            <v>41.930314572938698</v>
          </cell>
          <cell r="AX59">
            <v>30.282808177008199</v>
          </cell>
          <cell r="AY59">
            <v>33.300035201722999</v>
          </cell>
          <cell r="AZ59">
            <v>33.171870575549498</v>
          </cell>
          <cell r="BA59">
            <v>34.529360957350598</v>
          </cell>
          <cell r="BB59">
            <v>35.971865545260002</v>
          </cell>
          <cell r="BC59">
            <v>36.821291867081499</v>
          </cell>
          <cell r="BD59">
            <v>38.087584866809898</v>
          </cell>
          <cell r="BE59">
            <v>39.320300843225802</v>
          </cell>
          <cell r="BF59">
            <v>41.794503425229699</v>
          </cell>
          <cell r="BG59">
            <v>43.549672619047598</v>
          </cell>
          <cell r="BH59">
            <v>45.045499074074101</v>
          </cell>
          <cell r="BI59">
            <v>46.064443939393897</v>
          </cell>
          <cell r="BJ59">
            <v>47.534358196248199</v>
          </cell>
          <cell r="BK59">
            <v>49.509992857142898</v>
          </cell>
          <cell r="BL59">
            <v>51.294858333333302</v>
          </cell>
        </row>
        <row r="60">
          <cell r="A60" t="str">
            <v>Algeria</v>
          </cell>
          <cell r="B60" t="str">
            <v>DZA</v>
          </cell>
          <cell r="C60" t="str">
            <v>Official exchange rate (LCU per US$, period average)</v>
          </cell>
          <cell r="D60" t="str">
            <v>PA.NUS.FCRF</v>
          </cell>
          <cell r="E60">
            <v>4.9370600039370602</v>
          </cell>
          <cell r="F60">
            <v>4.9370600039370602</v>
          </cell>
          <cell r="G60">
            <v>4.9370600039370602</v>
          </cell>
          <cell r="H60">
            <v>4.9370600039370602</v>
          </cell>
          <cell r="I60">
            <v>4.9370600039370602</v>
          </cell>
          <cell r="J60">
            <v>4.9370600039370602</v>
          </cell>
          <cell r="K60">
            <v>4.9370600039370602</v>
          </cell>
          <cell r="L60">
            <v>4.9370600039370602</v>
          </cell>
          <cell r="M60">
            <v>4.9370600039370602</v>
          </cell>
          <cell r="N60">
            <v>4.9370600039370602</v>
          </cell>
          <cell r="O60">
            <v>4.9370600039370602</v>
          </cell>
          <cell r="P60">
            <v>4.9126383368589703</v>
          </cell>
          <cell r="Q60">
            <v>4.48051495321132</v>
          </cell>
          <cell r="R60">
            <v>3.9624954122422298</v>
          </cell>
          <cell r="S60">
            <v>4.1807499989999997</v>
          </cell>
          <cell r="T60">
            <v>3.9494083323333302</v>
          </cell>
          <cell r="U60">
            <v>4.163824999</v>
          </cell>
          <cell r="V60">
            <v>4.1467583323333299</v>
          </cell>
          <cell r="W60">
            <v>3.9658999989999999</v>
          </cell>
          <cell r="X60">
            <v>3.8532666656666699</v>
          </cell>
          <cell r="Y60">
            <v>3.8374499989999999</v>
          </cell>
          <cell r="Z60">
            <v>4.3158083323333303</v>
          </cell>
          <cell r="AA60">
            <v>4.5921916656666699</v>
          </cell>
          <cell r="AB60">
            <v>4.7887999990000001</v>
          </cell>
          <cell r="AC60">
            <v>4.9833749995833303</v>
          </cell>
          <cell r="AD60">
            <v>5.0278</v>
          </cell>
          <cell r="AE60">
            <v>4.70231666666667</v>
          </cell>
          <cell r="AF60">
            <v>4.8497416666666702</v>
          </cell>
          <cell r="AG60">
            <v>5.9147666666666696</v>
          </cell>
          <cell r="AH60">
            <v>7.6085583333333302</v>
          </cell>
          <cell r="AI60">
            <v>8.9575083333333296</v>
          </cell>
          <cell r="AJ60">
            <v>18.472874999999998</v>
          </cell>
          <cell r="AK60">
            <v>21.836075000000001</v>
          </cell>
          <cell r="AL60">
            <v>23.345406666666701</v>
          </cell>
          <cell r="AM60">
            <v>35.058500833333298</v>
          </cell>
          <cell r="AN60">
            <v>47.6627266666667</v>
          </cell>
          <cell r="AO60">
            <v>54.748933333333298</v>
          </cell>
          <cell r="AP60">
            <v>57.707349999999998</v>
          </cell>
          <cell r="AQ60">
            <v>58.738958333333301</v>
          </cell>
          <cell r="AR60">
            <v>66.573875000000001</v>
          </cell>
          <cell r="AS60">
            <v>75.2597916666667</v>
          </cell>
          <cell r="AT60">
            <v>77.215020833333298</v>
          </cell>
          <cell r="AU60">
            <v>79.681899999999999</v>
          </cell>
          <cell r="AV60">
            <v>77.394975000000002</v>
          </cell>
          <cell r="AW60">
            <v>72.060649999999995</v>
          </cell>
          <cell r="AX60">
            <v>73.276308333333304</v>
          </cell>
          <cell r="AY60">
            <v>72.646616666666702</v>
          </cell>
          <cell r="AZ60">
            <v>69.292400000000001</v>
          </cell>
          <cell r="BA60">
            <v>64.582800000000006</v>
          </cell>
          <cell r="BB60">
            <v>72.6474166666667</v>
          </cell>
          <cell r="BC60">
            <v>74.3859833333333</v>
          </cell>
          <cell r="BD60">
            <v>72.937883333333303</v>
          </cell>
          <cell r="BE60">
            <v>77.535966666666695</v>
          </cell>
          <cell r="BF60">
            <v>79.368399999999994</v>
          </cell>
          <cell r="BG60">
            <v>80.579016666666703</v>
          </cell>
          <cell r="BH60">
            <v>100.69143333333299</v>
          </cell>
          <cell r="BI60">
            <v>109.44306666666699</v>
          </cell>
          <cell r="BJ60">
            <v>110.97301666666699</v>
          </cell>
          <cell r="BK60">
            <v>116.593791666667</v>
          </cell>
          <cell r="BL60">
            <v>119.353558333333</v>
          </cell>
        </row>
        <row r="61">
          <cell r="A61" t="str">
            <v>East Asia &amp; Pacific (excluding high income)</v>
          </cell>
          <cell r="B61" t="str">
            <v>EAP</v>
          </cell>
          <cell r="C61" t="str">
            <v>Official exchange rate (LCU per US$, period average)</v>
          </cell>
          <cell r="D61" t="str">
            <v>PA.NUS.FCRF</v>
          </cell>
        </row>
        <row r="62">
          <cell r="A62" t="str">
            <v>Early-demographic dividend</v>
          </cell>
          <cell r="B62" t="str">
            <v>EAR</v>
          </cell>
          <cell r="C62" t="str">
            <v>Official exchange rate (LCU per US$, period average)</v>
          </cell>
          <cell r="D62" t="str">
            <v>PA.NUS.FCRF</v>
          </cell>
        </row>
        <row r="63">
          <cell r="A63" t="str">
            <v>East Asia &amp; Pacific</v>
          </cell>
          <cell r="B63" t="str">
            <v>EAS</v>
          </cell>
          <cell r="C63" t="str">
            <v>Official exchange rate (LCU per US$, period average)</v>
          </cell>
          <cell r="D63" t="str">
            <v>PA.NUS.FCRF</v>
          </cell>
        </row>
        <row r="64">
          <cell r="A64" t="str">
            <v>Europe &amp; Central Asia (excluding high income)</v>
          </cell>
          <cell r="B64" t="str">
            <v>ECA</v>
          </cell>
          <cell r="C64" t="str">
            <v>Official exchange rate (LCU per US$, period average)</v>
          </cell>
          <cell r="D64" t="str">
            <v>PA.NUS.FCRF</v>
          </cell>
        </row>
        <row r="65">
          <cell r="A65" t="str">
            <v>Europe &amp; Central Asia</v>
          </cell>
          <cell r="B65" t="str">
            <v>ECS</v>
          </cell>
          <cell r="C65" t="str">
            <v>Official exchange rate (LCU per US$, period average)</v>
          </cell>
          <cell r="D65" t="str">
            <v>PA.NUS.FCRF</v>
          </cell>
        </row>
        <row r="66">
          <cell r="A66" t="str">
            <v>Ecuador</v>
          </cell>
          <cell r="B66" t="str">
            <v>ECU</v>
          </cell>
          <cell r="C66" t="str">
            <v>Official exchange rate (LCU per US$, period average)</v>
          </cell>
          <cell r="D66" t="str">
            <v>PA.NUS.FCRF</v>
          </cell>
          <cell r="E66">
            <v>15.000000014999999</v>
          </cell>
          <cell r="F66">
            <v>16.5000000165</v>
          </cell>
          <cell r="G66">
            <v>18.000000018000001</v>
          </cell>
          <cell r="H66">
            <v>18.000000018000001</v>
          </cell>
          <cell r="I66">
            <v>18.000000018000001</v>
          </cell>
          <cell r="J66">
            <v>18.000000018000001</v>
          </cell>
          <cell r="K66">
            <v>18.000000018000001</v>
          </cell>
          <cell r="L66">
            <v>18.000000018000001</v>
          </cell>
          <cell r="M66">
            <v>18.000000018000001</v>
          </cell>
          <cell r="N66">
            <v>18.000000018000001</v>
          </cell>
          <cell r="O66">
            <v>20.9166666871667</v>
          </cell>
          <cell r="P66">
            <v>25.000000021916701</v>
          </cell>
          <cell r="Q66">
            <v>25.000138180545601</v>
          </cell>
          <cell r="R66">
            <v>24.999976992090001</v>
          </cell>
          <cell r="S66">
            <v>24.999979285776799</v>
          </cell>
          <cell r="T66">
            <v>24.999999999</v>
          </cell>
          <cell r="U66">
            <v>24.999999999</v>
          </cell>
          <cell r="V66">
            <v>24.999999999</v>
          </cell>
          <cell r="W66">
            <v>24.999999999</v>
          </cell>
          <cell r="X66">
            <v>24.999999999</v>
          </cell>
          <cell r="Y66">
            <v>24.999999999</v>
          </cell>
          <cell r="Z66">
            <v>24.999999999</v>
          </cell>
          <cell r="AA66">
            <v>30.025833332333299</v>
          </cell>
          <cell r="AB66">
            <v>44.115008332333304</v>
          </cell>
          <cell r="AC66">
            <v>62.535899999249999</v>
          </cell>
          <cell r="AD66">
            <v>69.556249999083306</v>
          </cell>
          <cell r="AE66">
            <v>122.77924166666701</v>
          </cell>
          <cell r="AF66">
            <v>170.46166666666701</v>
          </cell>
          <cell r="AG66">
            <v>301.61083333333301</v>
          </cell>
          <cell r="AH66">
            <v>526.34833333333302</v>
          </cell>
          <cell r="AI66">
            <v>767.75083333333305</v>
          </cell>
          <cell r="AJ66">
            <v>1046.24933333333</v>
          </cell>
          <cell r="AK66">
            <v>1533.96166666667</v>
          </cell>
          <cell r="AL66">
            <v>1919.105</v>
          </cell>
          <cell r="AM66">
            <v>2196.7283333333298</v>
          </cell>
          <cell r="AN66">
            <v>2564.49416666667</v>
          </cell>
          <cell r="AO66">
            <v>3189.47416666667</v>
          </cell>
          <cell r="AP66">
            <v>3998.2666666666701</v>
          </cell>
          <cell r="AQ66">
            <v>5446.5729000000001</v>
          </cell>
          <cell r="AR66">
            <v>11786.801666666701</v>
          </cell>
          <cell r="AS66">
            <v>1</v>
          </cell>
          <cell r="AT66">
            <v>1</v>
          </cell>
          <cell r="AU66">
            <v>1</v>
          </cell>
          <cell r="AV66">
            <v>1</v>
          </cell>
          <cell r="AW66">
            <v>1</v>
          </cell>
          <cell r="AX66">
            <v>1</v>
          </cell>
          <cell r="AY66">
            <v>1</v>
          </cell>
          <cell r="AZ66">
            <v>1</v>
          </cell>
          <cell r="BA66">
            <v>1</v>
          </cell>
          <cell r="BB66">
            <v>1</v>
          </cell>
          <cell r="BC66">
            <v>1</v>
          </cell>
          <cell r="BD66">
            <v>1</v>
          </cell>
          <cell r="BE66">
            <v>1</v>
          </cell>
          <cell r="BF66">
            <v>1</v>
          </cell>
          <cell r="BG66">
            <v>1</v>
          </cell>
          <cell r="BH66">
            <v>1</v>
          </cell>
          <cell r="BI66">
            <v>1</v>
          </cell>
          <cell r="BJ66">
            <v>1</v>
          </cell>
          <cell r="BK66">
            <v>1</v>
          </cell>
          <cell r="BL66">
            <v>1</v>
          </cell>
        </row>
        <row r="67">
          <cell r="A67" t="str">
            <v>Egypt, Arab Rep.</v>
          </cell>
          <cell r="B67" t="str">
            <v>EGY</v>
          </cell>
          <cell r="C67" t="str">
            <v>Official exchange rate (LCU per US$, period average)</v>
          </cell>
          <cell r="D67" t="str">
            <v>PA.NUS.FCRF</v>
          </cell>
          <cell r="E67">
            <v>0.34824199934824202</v>
          </cell>
          <cell r="F67">
            <v>0.34824199934824202</v>
          </cell>
          <cell r="G67">
            <v>0.40448912538026</v>
          </cell>
          <cell r="H67">
            <v>0.434782608884688</v>
          </cell>
          <cell r="I67">
            <v>0.434782608884688</v>
          </cell>
          <cell r="J67">
            <v>0.434782608884688</v>
          </cell>
          <cell r="K67">
            <v>0.434782608884688</v>
          </cell>
          <cell r="L67">
            <v>0.434782608884688</v>
          </cell>
          <cell r="M67">
            <v>0.434782608884688</v>
          </cell>
          <cell r="N67">
            <v>0.434782608884688</v>
          </cell>
          <cell r="O67">
            <v>0.434782608884688</v>
          </cell>
          <cell r="P67">
            <v>0.43478264139429701</v>
          </cell>
          <cell r="Q67">
            <v>0.434782608884688</v>
          </cell>
          <cell r="R67">
            <v>0.39795624317960598</v>
          </cell>
          <cell r="S67">
            <v>0.39130366745108802</v>
          </cell>
          <cell r="T67">
            <v>0.39130366745108802</v>
          </cell>
          <cell r="U67">
            <v>0.39130366745108802</v>
          </cell>
          <cell r="V67">
            <v>0.39130366745108802</v>
          </cell>
          <cell r="W67">
            <v>0.39130366745108802</v>
          </cell>
          <cell r="X67">
            <v>0.70000070049070096</v>
          </cell>
          <cell r="Y67">
            <v>0.70000070049070096</v>
          </cell>
          <cell r="Z67">
            <v>0.70000070049070096</v>
          </cell>
          <cell r="AA67">
            <v>0.70000070049070096</v>
          </cell>
          <cell r="AB67">
            <v>0.70000070049070096</v>
          </cell>
          <cell r="AC67">
            <v>0.70000070020486704</v>
          </cell>
          <cell r="AD67">
            <v>0.70000070000070003</v>
          </cell>
          <cell r="AE67">
            <v>0.70000070000070003</v>
          </cell>
          <cell r="AF67">
            <v>0.70000070000070003</v>
          </cell>
          <cell r="AG67">
            <v>0.70000070000070003</v>
          </cell>
          <cell r="AH67">
            <v>0.86666666666666703</v>
          </cell>
          <cell r="AI67">
            <v>1.55</v>
          </cell>
          <cell r="AJ67">
            <v>3.13800833333333</v>
          </cell>
          <cell r="AK67">
            <v>3.3217483333333302</v>
          </cell>
          <cell r="AL67">
            <v>3.3525174999999998</v>
          </cell>
          <cell r="AM67">
            <v>3.38513333333333</v>
          </cell>
          <cell r="AN67">
            <v>3.3922083333333299</v>
          </cell>
          <cell r="AO67">
            <v>3.3914833333333299</v>
          </cell>
          <cell r="AP67">
            <v>3.3887499999999999</v>
          </cell>
          <cell r="AQ67">
            <v>3.3879999999999999</v>
          </cell>
          <cell r="AR67">
            <v>3.3952499999999999</v>
          </cell>
          <cell r="AS67">
            <v>3.4720499999999999</v>
          </cell>
          <cell r="AT67">
            <v>3.9729999999999999</v>
          </cell>
          <cell r="AU67">
            <v>4.4996666666666698</v>
          </cell>
          <cell r="AV67">
            <v>5.8508750000000003</v>
          </cell>
          <cell r="AW67">
            <v>6.19624166666667</v>
          </cell>
          <cell r="AX67">
            <v>5.7788333333333304</v>
          </cell>
          <cell r="AY67">
            <v>5.7331666666666701</v>
          </cell>
          <cell r="AZ67">
            <v>5.6354333333333297</v>
          </cell>
          <cell r="BA67">
            <v>5.4325000000000001</v>
          </cell>
          <cell r="BB67">
            <v>5.54455330862978</v>
          </cell>
          <cell r="BC67">
            <v>5.62194291761051</v>
          </cell>
          <cell r="BD67">
            <v>5.9328276515151499</v>
          </cell>
          <cell r="BE67">
            <v>6.05605833333333</v>
          </cell>
          <cell r="BF67">
            <v>6.8703250000000002</v>
          </cell>
          <cell r="BG67">
            <v>7.0776085606060599</v>
          </cell>
          <cell r="BH67">
            <v>7.6912583333333302</v>
          </cell>
          <cell r="BI67">
            <v>10.0254007885465</v>
          </cell>
          <cell r="BJ67">
            <v>17.782533515063601</v>
          </cell>
          <cell r="BK67">
            <v>17.767290421810699</v>
          </cell>
          <cell r="BL67">
            <v>16.7705818428763</v>
          </cell>
        </row>
        <row r="68">
          <cell r="A68" t="str">
            <v>Euro area</v>
          </cell>
          <cell r="B68" t="str">
            <v>EMU</v>
          </cell>
          <cell r="C68" t="str">
            <v>Official exchange rate (LCU per US$, period average)</v>
          </cell>
          <cell r="D68" t="str">
            <v>PA.NUS.FCRF</v>
          </cell>
          <cell r="AR68">
            <v>0.938283072395239</v>
          </cell>
          <cell r="AS68">
            <v>1.08270508132601</v>
          </cell>
          <cell r="AT68">
            <v>1.11653308564468</v>
          </cell>
          <cell r="AU68">
            <v>1.0575589962396501</v>
          </cell>
          <cell r="AV68">
            <v>0.88404792718496095</v>
          </cell>
          <cell r="AW68">
            <v>0.80392164774760499</v>
          </cell>
          <cell r="AX68">
            <v>0.80380019216141596</v>
          </cell>
          <cell r="AY68">
            <v>0.79643273094909595</v>
          </cell>
          <cell r="AZ68">
            <v>0.72967239998408795</v>
          </cell>
          <cell r="BA68">
            <v>0.67992268004272904</v>
          </cell>
          <cell r="BB68">
            <v>0.71695770201613596</v>
          </cell>
          <cell r="BC68">
            <v>0.75430899010597896</v>
          </cell>
          <cell r="BD68">
            <v>0.71841389865332195</v>
          </cell>
          <cell r="BE68">
            <v>0.77833812041681205</v>
          </cell>
          <cell r="BF68">
            <v>0.75294512270200198</v>
          </cell>
          <cell r="BG68">
            <v>0.75272819693259096</v>
          </cell>
          <cell r="BH68">
            <v>0.90129642336709603</v>
          </cell>
          <cell r="BI68">
            <v>0.90342143625728799</v>
          </cell>
          <cell r="BJ68">
            <v>0.88520550826938005</v>
          </cell>
          <cell r="BK68">
            <v>0.84677266710809596</v>
          </cell>
          <cell r="BL68">
            <v>0.893276257067393</v>
          </cell>
        </row>
        <row r="69">
          <cell r="A69" t="str">
            <v>Eritrea</v>
          </cell>
          <cell r="B69" t="str">
            <v>ERI</v>
          </cell>
          <cell r="C69" t="str">
            <v>Official exchange rate (LCU per US$, period average)</v>
          </cell>
          <cell r="D69" t="str">
            <v>PA.NUS.FCRF</v>
          </cell>
          <cell r="E69">
            <v>2.4866905218725499</v>
          </cell>
          <cell r="F69">
            <v>2.4866905218725499</v>
          </cell>
          <cell r="G69">
            <v>2.4866905218725499</v>
          </cell>
          <cell r="H69">
            <v>2.4879833273696002</v>
          </cell>
          <cell r="I69">
            <v>2.5022041878371399</v>
          </cell>
          <cell r="J69">
            <v>2.5022041878371399</v>
          </cell>
          <cell r="K69">
            <v>2.5022041878371399</v>
          </cell>
          <cell r="L69">
            <v>2.5022041878371399</v>
          </cell>
          <cell r="M69">
            <v>2.5022041878371399</v>
          </cell>
          <cell r="N69">
            <v>2.5022041878371399</v>
          </cell>
          <cell r="O69">
            <v>2.5022041878371399</v>
          </cell>
          <cell r="P69">
            <v>2.4956734349068799</v>
          </cell>
          <cell r="Q69">
            <v>2.3020278528101699</v>
          </cell>
          <cell r="R69">
            <v>2.1006004156892799</v>
          </cell>
          <cell r="S69">
            <v>2.0718250675291499</v>
          </cell>
          <cell r="T69">
            <v>2.0718250675291499</v>
          </cell>
          <cell r="U69">
            <v>2.0718250675291499</v>
          </cell>
          <cell r="V69">
            <v>2.0718250675291499</v>
          </cell>
          <cell r="W69">
            <v>2.0718250675291499</v>
          </cell>
          <cell r="X69">
            <v>2.0718250675291499</v>
          </cell>
          <cell r="Y69">
            <v>2.0718250675291499</v>
          </cell>
          <cell r="Z69">
            <v>2.0718250675291499</v>
          </cell>
          <cell r="AA69">
            <v>2.0718250675291499</v>
          </cell>
          <cell r="AB69">
            <v>2.0718250675291499</v>
          </cell>
          <cell r="AC69">
            <v>2.0718250675291499</v>
          </cell>
          <cell r="AD69">
            <v>2.0718250675291499</v>
          </cell>
          <cell r="AE69">
            <v>2.0718250675291499</v>
          </cell>
          <cell r="AF69">
            <v>2.0718250675291499</v>
          </cell>
          <cell r="AG69">
            <v>2.0718250675291499</v>
          </cell>
          <cell r="AH69">
            <v>2.0718250675291499</v>
          </cell>
          <cell r="AI69">
            <v>2.0718250675291499</v>
          </cell>
          <cell r="AJ69">
            <v>2.0718250675291499</v>
          </cell>
          <cell r="AK69">
            <v>2.8049708945654301</v>
          </cell>
          <cell r="AL69">
            <v>5.0044083756742799</v>
          </cell>
          <cell r="AM69">
            <v>5.4698183546119896</v>
          </cell>
          <cell r="AN69">
            <v>6.1637629827054896</v>
          </cell>
          <cell r="AO69">
            <v>6.3572751139121904</v>
          </cell>
          <cell r="AP69">
            <v>6.7588217839559102</v>
          </cell>
          <cell r="AQ69">
            <v>7.3619304166666701</v>
          </cell>
          <cell r="AR69">
            <v>8.1526333333333305</v>
          </cell>
          <cell r="AS69">
            <v>9.625</v>
          </cell>
          <cell r="AT69">
            <v>11.3094520833333</v>
          </cell>
          <cell r="AU69">
            <v>13.958194166666701</v>
          </cell>
          <cell r="AV69">
            <v>13.877890583333301</v>
          </cell>
          <cell r="AW69">
            <v>13.7875</v>
          </cell>
          <cell r="AX69">
            <v>15.3679166666667</v>
          </cell>
          <cell r="AY69">
            <v>15.375</v>
          </cell>
          <cell r="AZ69">
            <v>15.375</v>
          </cell>
          <cell r="BA69">
            <v>15.375</v>
          </cell>
          <cell r="BB69">
            <v>15.375</v>
          </cell>
          <cell r="BC69">
            <v>15.375</v>
          </cell>
          <cell r="BD69">
            <v>15.375</v>
          </cell>
          <cell r="BE69">
            <v>15.375</v>
          </cell>
          <cell r="BF69">
            <v>15.375</v>
          </cell>
          <cell r="BG69">
            <v>15.375</v>
          </cell>
          <cell r="BH69">
            <v>15.375</v>
          </cell>
          <cell r="BI69">
            <v>15.35</v>
          </cell>
          <cell r="BJ69">
            <v>15.074999999999999</v>
          </cell>
          <cell r="BK69">
            <v>15.074999999999999</v>
          </cell>
          <cell r="BL69">
            <v>15.074999999999999</v>
          </cell>
        </row>
        <row r="70">
          <cell r="A70" t="str">
            <v>Spain</v>
          </cell>
          <cell r="B70" t="str">
            <v>ESP</v>
          </cell>
          <cell r="C70" t="str">
            <v>Official exchange rate (LCU per US$, period average)</v>
          </cell>
          <cell r="D70" t="str">
            <v>PA.NUS.FCRF</v>
          </cell>
          <cell r="E70">
            <v>60.000000059000001</v>
          </cell>
          <cell r="F70">
            <v>60.000000059000001</v>
          </cell>
          <cell r="G70">
            <v>60.000000059000001</v>
          </cell>
          <cell r="H70">
            <v>60.000000059000001</v>
          </cell>
          <cell r="I70">
            <v>60.000000059000001</v>
          </cell>
          <cell r="J70">
            <v>60.000000059000001</v>
          </cell>
          <cell r="K70">
            <v>60.000000059000001</v>
          </cell>
          <cell r="L70">
            <v>61.666666727500001</v>
          </cell>
          <cell r="M70">
            <v>70.000000069999999</v>
          </cell>
          <cell r="N70">
            <v>70.000000069999999</v>
          </cell>
          <cell r="O70">
            <v>70.000000069999999</v>
          </cell>
          <cell r="P70">
            <v>69.468666707166705</v>
          </cell>
          <cell r="Q70">
            <v>64.271416665916703</v>
          </cell>
          <cell r="R70">
            <v>58.260083332333302</v>
          </cell>
          <cell r="S70">
            <v>57.686499998999999</v>
          </cell>
          <cell r="T70">
            <v>57.406916665666699</v>
          </cell>
          <cell r="U70">
            <v>66.9029166660833</v>
          </cell>
          <cell r="V70">
            <v>75.961833332416703</v>
          </cell>
          <cell r="W70">
            <v>76.667833332833297</v>
          </cell>
          <cell r="X70">
            <v>67.124999999583295</v>
          </cell>
          <cell r="Y70">
            <v>71.701916665916698</v>
          </cell>
          <cell r="Z70">
            <v>92.321833332500006</v>
          </cell>
          <cell r="AA70">
            <v>109.859166665833</v>
          </cell>
          <cell r="AB70">
            <v>143.42991666633301</v>
          </cell>
          <cell r="AC70">
            <v>160.76099999966701</v>
          </cell>
          <cell r="AD70">
            <v>170.04408333316701</v>
          </cell>
          <cell r="AE70">
            <v>140.04837544216801</v>
          </cell>
          <cell r="AF70">
            <v>123.478333333333</v>
          </cell>
          <cell r="AG70">
            <v>116.486833333333</v>
          </cell>
          <cell r="AH70">
            <v>118.377666666667</v>
          </cell>
          <cell r="AI70">
            <v>101.933916666667</v>
          </cell>
          <cell r="AJ70">
            <v>103.911583333333</v>
          </cell>
          <cell r="AK70">
            <v>102.379083333333</v>
          </cell>
          <cell r="AL70">
            <v>127.260416666667</v>
          </cell>
          <cell r="AM70">
            <v>133.957955</v>
          </cell>
          <cell r="AN70">
            <v>124.68899999999999</v>
          </cell>
          <cell r="AO70">
            <v>126.661583333333</v>
          </cell>
          <cell r="AP70">
            <v>146.41362833333301</v>
          </cell>
          <cell r="AQ70">
            <v>149.395331666667</v>
          </cell>
        </row>
        <row r="71">
          <cell r="A71" t="str">
            <v>Estonia</v>
          </cell>
          <cell r="B71" t="str">
            <v>EST</v>
          </cell>
          <cell r="C71" t="str">
            <v>Official exchange rate (LCU per US$, period average)</v>
          </cell>
          <cell r="D71" t="str">
            <v>PA.NUS.FCRF</v>
          </cell>
          <cell r="AL71">
            <v>13.22275</v>
          </cell>
          <cell r="AM71">
            <v>12.991250000000001</v>
          </cell>
          <cell r="AN71">
            <v>11.46475</v>
          </cell>
          <cell r="AO71">
            <v>12.038</v>
          </cell>
          <cell r="AP71">
            <v>13.88175</v>
          </cell>
          <cell r="AQ71">
            <v>14.074666666666699</v>
          </cell>
          <cell r="AR71">
            <v>14.677583333333301</v>
          </cell>
          <cell r="AS71">
            <v>16.968636666666701</v>
          </cell>
          <cell r="AT71">
            <v>17.478071533333299</v>
          </cell>
          <cell r="AU71">
            <v>16.611791666666701</v>
          </cell>
          <cell r="AV71">
            <v>13.856411404510499</v>
          </cell>
          <cell r="AW71">
            <v>12.5955635879843</v>
          </cell>
          <cell r="AX71">
            <v>12.5837865859395</v>
          </cell>
          <cell r="AY71">
            <v>12.4654837577722</v>
          </cell>
          <cell r="AZ71">
            <v>11.4338529961624</v>
          </cell>
          <cell r="BA71">
            <v>10.694443093841301</v>
          </cell>
          <cell r="BB71">
            <v>11.257430885076699</v>
          </cell>
          <cell r="BC71">
            <v>11.8068482348947</v>
          </cell>
        </row>
        <row r="72">
          <cell r="A72" t="str">
            <v>Ethiopia</v>
          </cell>
          <cell r="B72" t="str">
            <v>ETH</v>
          </cell>
          <cell r="C72" t="str">
            <v>Official exchange rate (LCU per US$, period average)</v>
          </cell>
          <cell r="D72" t="str">
            <v>PA.NUS.FCRF</v>
          </cell>
          <cell r="E72">
            <v>2.4844700014844698</v>
          </cell>
          <cell r="F72">
            <v>2.4844700014844698</v>
          </cell>
          <cell r="G72">
            <v>2.4844700014844698</v>
          </cell>
          <cell r="H72">
            <v>2.4844700012774301</v>
          </cell>
          <cell r="I72">
            <v>2.5000000015000001</v>
          </cell>
          <cell r="J72">
            <v>2.5000000015000001</v>
          </cell>
          <cell r="K72">
            <v>2.5000000015000001</v>
          </cell>
          <cell r="L72">
            <v>2.5000000015000001</v>
          </cell>
          <cell r="M72">
            <v>2.5000000015000001</v>
          </cell>
          <cell r="N72">
            <v>2.5000000015000001</v>
          </cell>
          <cell r="O72">
            <v>2.5000000015000001</v>
          </cell>
          <cell r="P72">
            <v>2.49347500129167</v>
          </cell>
          <cell r="Q72">
            <v>2.2999999990000002</v>
          </cell>
          <cell r="R72">
            <v>2.0987499989999998</v>
          </cell>
          <cell r="S72">
            <v>2.0699999990000002</v>
          </cell>
          <cell r="T72">
            <v>2.0699999990000002</v>
          </cell>
          <cell r="U72">
            <v>2.0699999990000002</v>
          </cell>
          <cell r="V72">
            <v>2.0699999990000002</v>
          </cell>
          <cell r="W72">
            <v>2.0699999990000002</v>
          </cell>
          <cell r="X72">
            <v>2.0699999990000002</v>
          </cell>
          <cell r="Y72">
            <v>2.0699999990000002</v>
          </cell>
          <cell r="Z72">
            <v>2.0699999990000002</v>
          </cell>
          <cell r="AA72">
            <v>2.0699999990000002</v>
          </cell>
          <cell r="AB72">
            <v>2.0699999990000002</v>
          </cell>
          <cell r="AC72">
            <v>2.06999999958333</v>
          </cell>
          <cell r="AD72">
            <v>2.0699999999999998</v>
          </cell>
          <cell r="AE72">
            <v>2.0699999999999998</v>
          </cell>
          <cell r="AF72">
            <v>2.0699999999999998</v>
          </cell>
          <cell r="AG72">
            <v>2.0699999999999998</v>
          </cell>
          <cell r="AH72">
            <v>2.0699999999999998</v>
          </cell>
          <cell r="AI72">
            <v>2.0699999999999998</v>
          </cell>
          <cell r="AJ72">
            <v>2.0699999999999998</v>
          </cell>
          <cell r="AK72">
            <v>2.8025000000000002</v>
          </cell>
          <cell r="AL72">
            <v>5</v>
          </cell>
          <cell r="AM72">
            <v>5.4649999999999999</v>
          </cell>
          <cell r="AN72">
            <v>6.1583333333333297</v>
          </cell>
          <cell r="AO72">
            <v>6.3516750000000002</v>
          </cell>
          <cell r="AP72">
            <v>6.7093416666666696</v>
          </cell>
          <cell r="AQ72">
            <v>7.1159083333333299</v>
          </cell>
          <cell r="AR72">
            <v>7.9422499999999996</v>
          </cell>
          <cell r="AS72">
            <v>8.21725833333333</v>
          </cell>
          <cell r="AT72">
            <v>8.4574916666666695</v>
          </cell>
          <cell r="AU72">
            <v>8.5677500000000002</v>
          </cell>
          <cell r="AV72">
            <v>8.5996833333333296</v>
          </cell>
          <cell r="AW72">
            <v>8.6355833333333294</v>
          </cell>
          <cell r="AX72">
            <v>8.6664416666666693</v>
          </cell>
          <cell r="AY72">
            <v>8.6986158333333297</v>
          </cell>
          <cell r="AZ72">
            <v>8.9659499999999994</v>
          </cell>
          <cell r="BA72">
            <v>9.5997416666666702</v>
          </cell>
          <cell r="BB72">
            <v>11.777599672499999</v>
          </cell>
          <cell r="BC72">
            <v>14.409589808006601</v>
          </cell>
          <cell r="BD72">
            <v>16.8992257595275</v>
          </cell>
          <cell r="BE72">
            <v>17.704761378267399</v>
          </cell>
          <cell r="BF72">
            <v>18.626628957547801</v>
          </cell>
          <cell r="BG72">
            <v>19.585789907694998</v>
          </cell>
          <cell r="BH72">
            <v>20.57684875</v>
          </cell>
          <cell r="BI72">
            <v>21.731547222222201</v>
          </cell>
          <cell r="BJ72">
            <v>23.866104457412501</v>
          </cell>
          <cell r="BK72">
            <v>27.429386594166701</v>
          </cell>
          <cell r="BL72">
            <v>29.069749999999999</v>
          </cell>
        </row>
        <row r="73">
          <cell r="A73" t="str">
            <v>European Union</v>
          </cell>
          <cell r="B73" t="str">
            <v>EUU</v>
          </cell>
          <cell r="C73" t="str">
            <v>Official exchange rate (LCU per US$, period average)</v>
          </cell>
          <cell r="D73" t="str">
            <v>PA.NUS.FCRF</v>
          </cell>
        </row>
        <row r="74">
          <cell r="A74" t="str">
            <v>Fragile and conflict affected situations</v>
          </cell>
          <cell r="B74" t="str">
            <v>FCS</v>
          </cell>
          <cell r="C74" t="str">
            <v>Official exchange rate (LCU per US$, period average)</v>
          </cell>
          <cell r="D74" t="str">
            <v>PA.NUS.FCRF</v>
          </cell>
        </row>
        <row r="75">
          <cell r="A75" t="str">
            <v>Finland</v>
          </cell>
          <cell r="B75" t="str">
            <v>FIN</v>
          </cell>
          <cell r="C75" t="str">
            <v>Official exchange rate (LCU per US$, period average)</v>
          </cell>
          <cell r="D75" t="str">
            <v>PA.NUS.FCRF</v>
          </cell>
          <cell r="E75">
            <v>3.2000000021999999</v>
          </cell>
          <cell r="F75">
            <v>3.2000000021999999</v>
          </cell>
          <cell r="G75">
            <v>3.2000000021999999</v>
          </cell>
          <cell r="H75">
            <v>3.2000000021999999</v>
          </cell>
          <cell r="I75">
            <v>3.2000000021999999</v>
          </cell>
          <cell r="J75">
            <v>3.2000000021999999</v>
          </cell>
          <cell r="K75">
            <v>3.2000000021999999</v>
          </cell>
          <cell r="L75">
            <v>3.44999250244999</v>
          </cell>
          <cell r="M75">
            <v>4.1999700031999696</v>
          </cell>
          <cell r="N75">
            <v>4.1999700031999696</v>
          </cell>
          <cell r="O75">
            <v>4.1999700031999696</v>
          </cell>
          <cell r="P75">
            <v>4.1844177906868598</v>
          </cell>
          <cell r="Q75">
            <v>4.1463333325707703</v>
          </cell>
          <cell r="R75">
            <v>3.8211666658854799</v>
          </cell>
          <cell r="S75">
            <v>3.7737499992161001</v>
          </cell>
          <cell r="T75">
            <v>3.6786666658773202</v>
          </cell>
          <cell r="U75">
            <v>3.8644166658879602</v>
          </cell>
          <cell r="V75">
            <v>4.0294166658974104</v>
          </cell>
          <cell r="W75">
            <v>4.1173333325691104</v>
          </cell>
          <cell r="X75">
            <v>3.8953333325564001</v>
          </cell>
          <cell r="Y75">
            <v>3.73008333254693</v>
          </cell>
          <cell r="Z75">
            <v>4.3152499992471096</v>
          </cell>
          <cell r="AA75">
            <v>4.8204166659426999</v>
          </cell>
          <cell r="AB75">
            <v>5.5700833326522998</v>
          </cell>
          <cell r="AC75">
            <v>6.0099999997764701</v>
          </cell>
          <cell r="AD75">
            <v>6.1978958331666698</v>
          </cell>
          <cell r="AE75">
            <v>5.0695199999999998</v>
          </cell>
          <cell r="AF75">
            <v>4.3955650000000004</v>
          </cell>
          <cell r="AG75">
            <v>4.1828333333333303</v>
          </cell>
          <cell r="AH75">
            <v>4.2912158333333297</v>
          </cell>
          <cell r="AI75">
            <v>3.8235049999999999</v>
          </cell>
          <cell r="AJ75">
            <v>4.04397916666667</v>
          </cell>
          <cell r="AK75">
            <v>4.4794400000000003</v>
          </cell>
          <cell r="AL75">
            <v>5.7122916666666699</v>
          </cell>
          <cell r="AM75">
            <v>5.2235125</v>
          </cell>
          <cell r="AN75">
            <v>4.3666666666666698</v>
          </cell>
          <cell r="AO75">
            <v>4.5935499999999996</v>
          </cell>
          <cell r="AP75">
            <v>5.1914350000000002</v>
          </cell>
          <cell r="AQ75">
            <v>5.34406583333333</v>
          </cell>
        </row>
        <row r="76">
          <cell r="A76" t="str">
            <v>Fiji</v>
          </cell>
          <cell r="B76" t="str">
            <v>FJI</v>
          </cell>
          <cell r="C76" t="str">
            <v>Official exchange rate (LCU per US$, period average)</v>
          </cell>
          <cell r="D76" t="str">
            <v>PA.NUS.FCRF</v>
          </cell>
          <cell r="E76">
            <v>0.79285799970331605</v>
          </cell>
          <cell r="F76">
            <v>0.79285799970331605</v>
          </cell>
          <cell r="G76">
            <v>0.79285799970331605</v>
          </cell>
          <cell r="H76">
            <v>0.79285799970331605</v>
          </cell>
          <cell r="I76">
            <v>0.79285799970331605</v>
          </cell>
          <cell r="J76">
            <v>0.79285799970331605</v>
          </cell>
          <cell r="K76">
            <v>0.79285799970331605</v>
          </cell>
          <cell r="L76">
            <v>0.80585399973123595</v>
          </cell>
          <cell r="M76">
            <v>0.87083399987083399</v>
          </cell>
          <cell r="N76">
            <v>0.87083399987083399</v>
          </cell>
          <cell r="O76">
            <v>0.87083399987083399</v>
          </cell>
          <cell r="P76">
            <v>0.85882323105772096</v>
          </cell>
          <cell r="Q76">
            <v>0.82518371157047099</v>
          </cell>
          <cell r="R76">
            <v>0.79422382521396895</v>
          </cell>
          <cell r="S76">
            <v>0.80560382810873898</v>
          </cell>
          <cell r="T76">
            <v>0.82188306421920099</v>
          </cell>
          <cell r="U76">
            <v>0.89771540302132802</v>
          </cell>
          <cell r="V76">
            <v>0.917440332333333</v>
          </cell>
          <cell r="W76">
            <v>0.84677074900000004</v>
          </cell>
          <cell r="X76">
            <v>0.83574324899999997</v>
          </cell>
          <cell r="Y76">
            <v>0.81796466566666703</v>
          </cell>
          <cell r="Z76">
            <v>0.854626582333333</v>
          </cell>
          <cell r="AA76">
            <v>0.93244866566666695</v>
          </cell>
          <cell r="AB76">
            <v>1.01702033233333</v>
          </cell>
          <cell r="AC76">
            <v>1.0825966660833299</v>
          </cell>
          <cell r="AD76">
            <v>1.15355416625</v>
          </cell>
          <cell r="AE76">
            <v>1.1328658332499999</v>
          </cell>
          <cell r="AF76">
            <v>1.24385833333333</v>
          </cell>
          <cell r="AG76">
            <v>1.4302583333333301</v>
          </cell>
          <cell r="AH76">
            <v>1.4833333333333301</v>
          </cell>
          <cell r="AI76">
            <v>1.4809083333333299</v>
          </cell>
          <cell r="AJ76">
            <v>1.4755575000000001</v>
          </cell>
          <cell r="AK76">
            <v>1.5029908333333299</v>
          </cell>
          <cell r="AL76">
            <v>1.5417749999999999</v>
          </cell>
          <cell r="AM76">
            <v>1.4641249999999999</v>
          </cell>
          <cell r="AN76">
            <v>1.4063333333333301</v>
          </cell>
          <cell r="AO76">
            <v>1.4033</v>
          </cell>
          <cell r="AP76">
            <v>1.443675</v>
          </cell>
          <cell r="AQ76">
            <v>1.98681666666667</v>
          </cell>
          <cell r="AR76">
            <v>1.969625</v>
          </cell>
          <cell r="AS76">
            <v>2.128625</v>
          </cell>
          <cell r="AT76">
            <v>2.2766029460261299</v>
          </cell>
          <cell r="AU76">
            <v>2.1867833500114999</v>
          </cell>
          <cell r="AV76">
            <v>1.89576838179997</v>
          </cell>
          <cell r="AW76">
            <v>1.73310167837133</v>
          </cell>
          <cell r="AX76">
            <v>1.6910462157155199</v>
          </cell>
          <cell r="AY76">
            <v>1.7312649327874501</v>
          </cell>
          <cell r="AZ76">
            <v>1.61041379610359</v>
          </cell>
          <cell r="BA76">
            <v>1.5940344107734401</v>
          </cell>
          <cell r="BB76">
            <v>1.95809503538886</v>
          </cell>
          <cell r="BC76">
            <v>1.9185086782254701</v>
          </cell>
          <cell r="BD76">
            <v>1.7908838312601201</v>
          </cell>
          <cell r="BE76">
            <v>1.7898928174109501</v>
          </cell>
          <cell r="BF76">
            <v>1.8414766170653201</v>
          </cell>
          <cell r="BG76">
            <v>1.8873453583192199</v>
          </cell>
          <cell r="BH76">
            <v>2.0976298163310099</v>
          </cell>
          <cell r="BI76">
            <v>2.0946959391850801</v>
          </cell>
          <cell r="BJ76">
            <v>2.0668753038145402</v>
          </cell>
          <cell r="BK76">
            <v>2.0873797892499701</v>
          </cell>
          <cell r="BL76">
            <v>2.1603931153146401</v>
          </cell>
        </row>
        <row r="77">
          <cell r="A77" t="str">
            <v>France</v>
          </cell>
          <cell r="B77" t="str">
            <v>FRA</v>
          </cell>
          <cell r="C77" t="str">
            <v>Official exchange rate (LCU per US$, period average)</v>
          </cell>
          <cell r="D77" t="str">
            <v>PA.NUS.FCRF</v>
          </cell>
          <cell r="E77">
            <v>4.9370600039370602</v>
          </cell>
          <cell r="F77">
            <v>4.9370600039370602</v>
          </cell>
          <cell r="G77">
            <v>4.9370600039370602</v>
          </cell>
          <cell r="H77">
            <v>4.9370600039370602</v>
          </cell>
          <cell r="I77">
            <v>4.9370600039370602</v>
          </cell>
          <cell r="J77">
            <v>4.9370600039370602</v>
          </cell>
          <cell r="K77">
            <v>4.9370600039370602</v>
          </cell>
          <cell r="L77">
            <v>4.9370600039370602</v>
          </cell>
          <cell r="M77">
            <v>4.9370600039370602</v>
          </cell>
          <cell r="N77">
            <v>5.1941975041942001</v>
          </cell>
          <cell r="O77">
            <v>5.5541900045541901</v>
          </cell>
          <cell r="P77">
            <v>5.5406013547209403</v>
          </cell>
          <cell r="Q77">
            <v>5.0445445156406201</v>
          </cell>
          <cell r="R77">
            <v>4.4527796739908299</v>
          </cell>
          <cell r="S77">
            <v>4.8096184728558304</v>
          </cell>
          <cell r="T77">
            <v>4.2877995153765696</v>
          </cell>
          <cell r="U77">
            <v>4.8028783632131002</v>
          </cell>
          <cell r="V77">
            <v>4.9051733225321703</v>
          </cell>
          <cell r="W77">
            <v>4.5130999993333303</v>
          </cell>
          <cell r="X77">
            <v>4.2544166660833298</v>
          </cell>
          <cell r="Y77">
            <v>4.2255749990833298</v>
          </cell>
          <cell r="Z77">
            <v>5.4346083325833296</v>
          </cell>
          <cell r="AA77">
            <v>6.5720999990833304</v>
          </cell>
          <cell r="AB77">
            <v>7.6212916657500003</v>
          </cell>
          <cell r="AC77">
            <v>8.7390999995833294</v>
          </cell>
          <cell r="AD77">
            <v>8.9852249997500007</v>
          </cell>
          <cell r="AE77">
            <v>6.9260916666666699</v>
          </cell>
          <cell r="AF77">
            <v>6.01070833333333</v>
          </cell>
          <cell r="AG77">
            <v>5.9569416666666699</v>
          </cell>
          <cell r="AH77">
            <v>6.3801416666666704</v>
          </cell>
          <cell r="AI77">
            <v>5.4452749999999996</v>
          </cell>
          <cell r="AJ77">
            <v>5.64211666666667</v>
          </cell>
          <cell r="AK77">
            <v>5.2938158333333298</v>
          </cell>
          <cell r="AL77">
            <v>5.6632300000000004</v>
          </cell>
          <cell r="AM77">
            <v>5.5520449999999997</v>
          </cell>
          <cell r="AN77">
            <v>4.9914825</v>
          </cell>
          <cell r="AO77">
            <v>5.1155225</v>
          </cell>
          <cell r="AP77">
            <v>5.8366916666666704</v>
          </cell>
          <cell r="AQ77">
            <v>5.8995156666666704</v>
          </cell>
        </row>
        <row r="78">
          <cell r="A78" t="str">
            <v>Faroe Islands</v>
          </cell>
          <cell r="B78" t="str">
            <v>FRO</v>
          </cell>
          <cell r="C78" t="str">
            <v>Official exchange rate (LCU per US$, period average)</v>
          </cell>
          <cell r="D78" t="str">
            <v>PA.NUS.FCRF</v>
          </cell>
          <cell r="E78">
            <v>6.9071400059071397</v>
          </cell>
          <cell r="F78">
            <v>6.9071400059071397</v>
          </cell>
          <cell r="G78">
            <v>6.9071400059071397</v>
          </cell>
          <cell r="H78">
            <v>6.9071400059071397</v>
          </cell>
          <cell r="I78">
            <v>6.9071400059071397</v>
          </cell>
          <cell r="J78">
            <v>6.9071400059071397</v>
          </cell>
          <cell r="K78">
            <v>6.9071400059071397</v>
          </cell>
          <cell r="L78">
            <v>6.9565450053809501</v>
          </cell>
          <cell r="M78">
            <v>7.5000000064999996</v>
          </cell>
          <cell r="N78">
            <v>7.5000000064999996</v>
          </cell>
          <cell r="O78">
            <v>7.5000000064999996</v>
          </cell>
          <cell r="P78">
            <v>7.4263379687119402</v>
          </cell>
          <cell r="Q78">
            <v>6.9492916656666699</v>
          </cell>
          <cell r="R78">
            <v>6.049499999</v>
          </cell>
          <cell r="S78">
            <v>6.0948999989999999</v>
          </cell>
          <cell r="T78">
            <v>5.746149999</v>
          </cell>
          <cell r="U78">
            <v>6.0450249989999998</v>
          </cell>
          <cell r="V78">
            <v>6.0031916656666704</v>
          </cell>
          <cell r="W78">
            <v>5.5146249989999996</v>
          </cell>
          <cell r="X78">
            <v>5.2609583323333302</v>
          </cell>
          <cell r="Y78">
            <v>5.6359416656666701</v>
          </cell>
          <cell r="Z78">
            <v>7.1233666656666701</v>
          </cell>
          <cell r="AA78">
            <v>8.3324416661666696</v>
          </cell>
          <cell r="AB78">
            <v>9.1449916657500001</v>
          </cell>
          <cell r="AC78">
            <v>10.356591666250001</v>
          </cell>
          <cell r="AD78">
            <v>10.5963916664167</v>
          </cell>
          <cell r="AE78">
            <v>8.0909916665833403</v>
          </cell>
          <cell r="AF78">
            <v>6.8403166666666699</v>
          </cell>
          <cell r="AG78">
            <v>6.7315250000000004</v>
          </cell>
          <cell r="AH78">
            <v>7.3101750000000001</v>
          </cell>
          <cell r="AI78">
            <v>6.1885583333333303</v>
          </cell>
          <cell r="AJ78">
            <v>6.3964583333333298</v>
          </cell>
          <cell r="AK78">
            <v>6.0361333333333302</v>
          </cell>
          <cell r="AL78">
            <v>6.4839391666666701</v>
          </cell>
          <cell r="AM78">
            <v>6.3605516666666704</v>
          </cell>
          <cell r="AN78">
            <v>5.6023666666666703</v>
          </cell>
          <cell r="AO78">
            <v>5.79867166666667</v>
          </cell>
          <cell r="AP78">
            <v>6.6044591666666701</v>
          </cell>
          <cell r="AQ78">
            <v>6.7008266666666696</v>
          </cell>
          <cell r="AR78">
            <v>6.9762399999999998</v>
          </cell>
          <cell r="AS78">
            <v>8.0831441666666706</v>
          </cell>
          <cell r="AT78">
            <v>8.3228174999999993</v>
          </cell>
          <cell r="AU78">
            <v>7.8947141666666703</v>
          </cell>
          <cell r="AV78">
            <v>6.5876733333333304</v>
          </cell>
          <cell r="AW78">
            <v>5.9910566666666698</v>
          </cell>
          <cell r="AX78">
            <v>5.9969099999999997</v>
          </cell>
          <cell r="AY78">
            <v>5.9467783333333299</v>
          </cell>
          <cell r="AZ78">
            <v>5.4437008333333301</v>
          </cell>
          <cell r="BA78">
            <v>5.0981308333333297</v>
          </cell>
          <cell r="BB78">
            <v>5.36086666666667</v>
          </cell>
          <cell r="BC78">
            <v>5.6240750000000004</v>
          </cell>
          <cell r="BD78">
            <v>5.3687115350877201</v>
          </cell>
          <cell r="BE78">
            <v>5.7924755370391603</v>
          </cell>
          <cell r="BF78">
            <v>5.6163116861762203</v>
          </cell>
          <cell r="BG78">
            <v>5.6124666666666698</v>
          </cell>
          <cell r="BH78">
            <v>6.7279068312963002</v>
          </cell>
          <cell r="BI78">
            <v>6.7317182572463796</v>
          </cell>
        </row>
        <row r="79">
          <cell r="A79" t="str">
            <v>Micronesia, Fed. Sts.</v>
          </cell>
          <cell r="B79" t="str">
            <v>FSM</v>
          </cell>
          <cell r="C79" t="str">
            <v>Official exchange rate (LCU per US$, period average)</v>
          </cell>
          <cell r="D79" t="str">
            <v>PA.NUS.FCRF</v>
          </cell>
          <cell r="E79">
            <v>1</v>
          </cell>
          <cell r="F79">
            <v>1</v>
          </cell>
          <cell r="G79">
            <v>1</v>
          </cell>
          <cell r="H79">
            <v>1</v>
          </cell>
          <cell r="I79">
            <v>1</v>
          </cell>
          <cell r="J79">
            <v>1</v>
          </cell>
          <cell r="K79">
            <v>1</v>
          </cell>
          <cell r="L79">
            <v>1</v>
          </cell>
          <cell r="M79">
            <v>1</v>
          </cell>
          <cell r="N79">
            <v>1</v>
          </cell>
          <cell r="O79">
            <v>1</v>
          </cell>
          <cell r="P79">
            <v>1</v>
          </cell>
          <cell r="Q79">
            <v>1</v>
          </cell>
          <cell r="R79">
            <v>1</v>
          </cell>
          <cell r="S79">
            <v>1</v>
          </cell>
          <cell r="T79">
            <v>1</v>
          </cell>
          <cell r="U79">
            <v>1</v>
          </cell>
          <cell r="V79">
            <v>1</v>
          </cell>
          <cell r="W79">
            <v>1</v>
          </cell>
          <cell r="X79">
            <v>1</v>
          </cell>
          <cell r="Y79">
            <v>1</v>
          </cell>
          <cell r="Z79">
            <v>1</v>
          </cell>
          <cell r="AA79">
            <v>1</v>
          </cell>
          <cell r="AB79">
            <v>1</v>
          </cell>
          <cell r="AC79">
            <v>1</v>
          </cell>
          <cell r="AD79">
            <v>1</v>
          </cell>
          <cell r="AE79">
            <v>1</v>
          </cell>
          <cell r="AF79">
            <v>1</v>
          </cell>
          <cell r="AG79">
            <v>1</v>
          </cell>
          <cell r="AH79">
            <v>1</v>
          </cell>
          <cell r="AI79">
            <v>1</v>
          </cell>
          <cell r="AJ79">
            <v>1</v>
          </cell>
          <cell r="AK79">
            <v>1</v>
          </cell>
          <cell r="AL79">
            <v>1</v>
          </cell>
          <cell r="AM79">
            <v>1</v>
          </cell>
          <cell r="AN79">
            <v>1</v>
          </cell>
          <cell r="AO79">
            <v>1</v>
          </cell>
          <cell r="AP79">
            <v>1</v>
          </cell>
          <cell r="AQ79">
            <v>1</v>
          </cell>
          <cell r="AR79">
            <v>1</v>
          </cell>
          <cell r="AS79">
            <v>1</v>
          </cell>
          <cell r="AT79">
            <v>1</v>
          </cell>
          <cell r="AU79">
            <v>1</v>
          </cell>
          <cell r="AV79">
            <v>1</v>
          </cell>
          <cell r="AW79">
            <v>1</v>
          </cell>
          <cell r="AX79">
            <v>1</v>
          </cell>
          <cell r="AY79">
            <v>1</v>
          </cell>
          <cell r="AZ79">
            <v>1</v>
          </cell>
          <cell r="BA79">
            <v>1</v>
          </cell>
          <cell r="BB79">
            <v>1</v>
          </cell>
          <cell r="BC79">
            <v>1</v>
          </cell>
          <cell r="BD79">
            <v>1</v>
          </cell>
          <cell r="BE79">
            <v>1</v>
          </cell>
          <cell r="BF79">
            <v>1</v>
          </cell>
          <cell r="BG79">
            <v>1</v>
          </cell>
          <cell r="BH79">
            <v>1</v>
          </cell>
          <cell r="BI79">
            <v>1</v>
          </cell>
          <cell r="BJ79">
            <v>1</v>
          </cell>
          <cell r="BK79">
            <v>1</v>
          </cell>
          <cell r="BL79">
            <v>1</v>
          </cell>
        </row>
        <row r="80">
          <cell r="A80" t="str">
            <v>Gabon</v>
          </cell>
          <cell r="B80" t="str">
            <v>GAB</v>
          </cell>
          <cell r="C80" t="str">
            <v>Official exchange rate (LCU per US$, period average)</v>
          </cell>
          <cell r="D80" t="str">
            <v>PA.NUS.FCRF</v>
          </cell>
          <cell r="E80">
            <v>245.19510139835899</v>
          </cell>
          <cell r="F80">
            <v>245.26010162116</v>
          </cell>
          <cell r="G80">
            <v>245.013850686544</v>
          </cell>
          <cell r="H80">
            <v>245.01635069607499</v>
          </cell>
          <cell r="I80">
            <v>245.027184079042</v>
          </cell>
          <cell r="J80">
            <v>245.06093420770799</v>
          </cell>
          <cell r="K80">
            <v>245.67843655764401</v>
          </cell>
          <cell r="L80">
            <v>246.00093779128099</v>
          </cell>
          <cell r="M80">
            <v>247.56469375695099</v>
          </cell>
          <cell r="N80">
            <v>259.960574351236</v>
          </cell>
          <cell r="O80">
            <v>276.403137026845</v>
          </cell>
          <cell r="P80">
            <v>275.35645668533198</v>
          </cell>
          <cell r="Q80">
            <v>252.02762746264901</v>
          </cell>
          <cell r="R80">
            <v>222.88918305322699</v>
          </cell>
          <cell r="S80">
            <v>240.70466763782301</v>
          </cell>
          <cell r="T80">
            <v>214.31290034121901</v>
          </cell>
          <cell r="U80">
            <v>238.95049426705901</v>
          </cell>
          <cell r="V80">
            <v>245.67968656657601</v>
          </cell>
          <cell r="W80">
            <v>225.65586023395699</v>
          </cell>
          <cell r="X80">
            <v>212.721644262377</v>
          </cell>
          <cell r="Y80">
            <v>211.27955541470499</v>
          </cell>
          <cell r="Z80">
            <v>271.73145255032699</v>
          </cell>
          <cell r="AA80">
            <v>328.60625269898998</v>
          </cell>
          <cell r="AB80">
            <v>381.06603602462798</v>
          </cell>
          <cell r="AC80">
            <v>436.95666578800802</v>
          </cell>
          <cell r="AD80">
            <v>449.26296271160697</v>
          </cell>
          <cell r="AE80">
            <v>346.305903554493</v>
          </cell>
          <cell r="AF80">
            <v>300.53656240147802</v>
          </cell>
          <cell r="AG80">
            <v>297.84821881937802</v>
          </cell>
          <cell r="AH80">
            <v>319.008299487903</v>
          </cell>
          <cell r="AI80">
            <v>272.264787954393</v>
          </cell>
          <cell r="AJ80">
            <v>282.10690880881998</v>
          </cell>
          <cell r="AK80">
            <v>264.69180075057898</v>
          </cell>
          <cell r="AL80">
            <v>283.16257950001801</v>
          </cell>
          <cell r="AM80">
            <v>555.20469565569704</v>
          </cell>
          <cell r="AN80">
            <v>499.14842590131002</v>
          </cell>
          <cell r="AO80">
            <v>511.55243027251601</v>
          </cell>
          <cell r="AP80">
            <v>583.66937235339606</v>
          </cell>
          <cell r="AQ80">
            <v>589.951774567332</v>
          </cell>
          <cell r="AR80">
            <v>615.47334931916396</v>
          </cell>
          <cell r="AS80">
            <v>710.20797703136702</v>
          </cell>
          <cell r="AT80">
            <v>732.39769326022804</v>
          </cell>
          <cell r="AU80">
            <v>693.71322649637398</v>
          </cell>
          <cell r="AV80">
            <v>579.897426172466</v>
          </cell>
          <cell r="AW80">
            <v>527.33803229157604</v>
          </cell>
          <cell r="AX80">
            <v>527.25836264962595</v>
          </cell>
          <cell r="AY80">
            <v>522.42562489517604</v>
          </cell>
          <cell r="AZ80">
            <v>478.63371847636301</v>
          </cell>
          <cell r="BA80">
            <v>446.00004143278801</v>
          </cell>
          <cell r="BB80">
            <v>470.29342334139801</v>
          </cell>
          <cell r="BC80">
            <v>494.794262222947</v>
          </cell>
          <cell r="BD80">
            <v>471.24862571893698</v>
          </cell>
          <cell r="BE80">
            <v>510.55633845425098</v>
          </cell>
          <cell r="BF80">
            <v>493.89962385223703</v>
          </cell>
          <cell r="BG80">
            <v>493.757329875312</v>
          </cell>
          <cell r="BH80">
            <v>591.21169798260996</v>
          </cell>
          <cell r="BI80">
            <v>592.60561506302201</v>
          </cell>
          <cell r="BJ80">
            <v>580.65674958785803</v>
          </cell>
          <cell r="BK80">
            <v>555.44645839822601</v>
          </cell>
          <cell r="BL80">
            <v>585.91101318036897</v>
          </cell>
        </row>
        <row r="81">
          <cell r="A81" t="str">
            <v>United Kingdom</v>
          </cell>
          <cell r="B81" t="str">
            <v>GBR</v>
          </cell>
          <cell r="C81" t="str">
            <v>Official exchange rate (LCU per US$, period average)</v>
          </cell>
          <cell r="D81" t="str">
            <v>PA.NUS.FCRF</v>
          </cell>
          <cell r="E81">
            <v>0.357142999357143</v>
          </cell>
          <cell r="F81">
            <v>0.357142999357143</v>
          </cell>
          <cell r="G81">
            <v>0.357142999357143</v>
          </cell>
          <cell r="H81">
            <v>0.357142999357143</v>
          </cell>
          <cell r="I81">
            <v>0.357142999357143</v>
          </cell>
          <cell r="J81">
            <v>0.357142999357143</v>
          </cell>
          <cell r="K81">
            <v>0.357142999357143</v>
          </cell>
          <cell r="L81">
            <v>0.36210333266567502</v>
          </cell>
          <cell r="M81">
            <v>0.41666699941666702</v>
          </cell>
          <cell r="N81">
            <v>0.41666699941666702</v>
          </cell>
          <cell r="O81">
            <v>0.41666699941666702</v>
          </cell>
          <cell r="P81">
            <v>0.41092023742942502</v>
          </cell>
          <cell r="Q81">
            <v>0.40039046153000801</v>
          </cell>
          <cell r="R81">
            <v>0.40817094529930797</v>
          </cell>
          <cell r="S81">
            <v>0.42775643974766298</v>
          </cell>
          <cell r="T81">
            <v>0.45204116566666702</v>
          </cell>
          <cell r="U81">
            <v>0.55650983233333295</v>
          </cell>
          <cell r="V81">
            <v>0.57327199900000003</v>
          </cell>
          <cell r="W81">
            <v>0.52150458233333297</v>
          </cell>
          <cell r="X81">
            <v>0.47218116566666701</v>
          </cell>
          <cell r="Y81">
            <v>0.43029499900000001</v>
          </cell>
          <cell r="Z81">
            <v>0.49764133233333302</v>
          </cell>
          <cell r="AA81">
            <v>0.57244683233333304</v>
          </cell>
          <cell r="AB81">
            <v>0.65972458233333298</v>
          </cell>
          <cell r="AC81">
            <v>0.75180666625000003</v>
          </cell>
          <cell r="AD81">
            <v>0.77924599974999997</v>
          </cell>
          <cell r="AE81">
            <v>0.68219733333333299</v>
          </cell>
          <cell r="AF81">
            <v>0.61192650000000004</v>
          </cell>
          <cell r="AG81">
            <v>0.56217016666666697</v>
          </cell>
          <cell r="AH81">
            <v>0.61117275000000004</v>
          </cell>
          <cell r="AI81">
            <v>0.56317716666666695</v>
          </cell>
          <cell r="AJ81">
            <v>0.56701533333333298</v>
          </cell>
          <cell r="AK81">
            <v>0.56977416666666703</v>
          </cell>
          <cell r="AL81">
            <v>0.66675655333333295</v>
          </cell>
          <cell r="AM81">
            <v>0.65342660416666698</v>
          </cell>
          <cell r="AN81">
            <v>0.63366811999999995</v>
          </cell>
          <cell r="AO81">
            <v>0.64095825500000003</v>
          </cell>
          <cell r="AP81">
            <v>0.61083611416666705</v>
          </cell>
          <cell r="AQ81">
            <v>0.60382359416666698</v>
          </cell>
          <cell r="AR81">
            <v>0.61805684500000002</v>
          </cell>
          <cell r="AS81">
            <v>0.66093083333333302</v>
          </cell>
          <cell r="AT81">
            <v>0.69465500000000002</v>
          </cell>
          <cell r="AU81">
            <v>0.66722333333333295</v>
          </cell>
          <cell r="AV81">
            <v>0.61247249999999998</v>
          </cell>
          <cell r="AW81">
            <v>0.54618</v>
          </cell>
          <cell r="AX81">
            <v>0.54999833333333303</v>
          </cell>
          <cell r="AY81">
            <v>0.54348666666666701</v>
          </cell>
          <cell r="AZ81">
            <v>0.499771666666667</v>
          </cell>
          <cell r="BA81">
            <v>0.54396624999999998</v>
          </cell>
          <cell r="BB81">
            <v>0.64191926349599604</v>
          </cell>
          <cell r="BC81">
            <v>0.64717934556016499</v>
          </cell>
          <cell r="BD81">
            <v>0.62414083574049495</v>
          </cell>
          <cell r="BE81">
            <v>0.63304698885732702</v>
          </cell>
          <cell r="BF81">
            <v>0.63966057761347705</v>
          </cell>
          <cell r="BG81">
            <v>0.60772962687825505</v>
          </cell>
          <cell r="BH81">
            <v>0.65454547893142601</v>
          </cell>
          <cell r="BI81">
            <v>0.74063446369708397</v>
          </cell>
          <cell r="BJ81">
            <v>0.77697668234412298</v>
          </cell>
          <cell r="BK81">
            <v>0.74953154025984703</v>
          </cell>
          <cell r="BL81">
            <v>0.78344511001192896</v>
          </cell>
        </row>
        <row r="82">
          <cell r="A82" t="str">
            <v>Georgia</v>
          </cell>
          <cell r="B82" t="str">
            <v>GEO</v>
          </cell>
          <cell r="C82" t="str">
            <v>Official exchange rate (LCU per US$, period average)</v>
          </cell>
          <cell r="D82" t="str">
            <v>PA.NUS.FCRF</v>
          </cell>
          <cell r="AO82">
            <v>1.2627999999999999</v>
          </cell>
          <cell r="AP82">
            <v>1.2975000000000001</v>
          </cell>
          <cell r="AQ82">
            <v>1.38981666666667</v>
          </cell>
          <cell r="AR82">
            <v>2.0245166666666701</v>
          </cell>
          <cell r="AS82">
            <v>1.97616666666667</v>
          </cell>
          <cell r="AT82">
            <v>2.0730166666666698</v>
          </cell>
          <cell r="AU82">
            <v>2.195675</v>
          </cell>
          <cell r="AV82">
            <v>2.1456499999999998</v>
          </cell>
          <cell r="AW82">
            <v>1.91665</v>
          </cell>
          <cell r="AX82">
            <v>1.812675</v>
          </cell>
          <cell r="AY82">
            <v>1.78043333333333</v>
          </cell>
          <cell r="AZ82">
            <v>1.67049166666667</v>
          </cell>
          <cell r="BA82">
            <v>1.4907916666666701</v>
          </cell>
          <cell r="BB82">
            <v>1.6704870967741901</v>
          </cell>
          <cell r="BC82">
            <v>1.78234166666667</v>
          </cell>
          <cell r="BD82">
            <v>1.6864954301075299</v>
          </cell>
          <cell r="BE82">
            <v>1.6512583333333299</v>
          </cell>
          <cell r="BF82">
            <v>1.6633500000000001</v>
          </cell>
          <cell r="BG82">
            <v>1.76566666666667</v>
          </cell>
          <cell r="BH82">
            <v>2.2693416666666701</v>
          </cell>
          <cell r="BI82">
            <v>2.3667250000000002</v>
          </cell>
          <cell r="BJ82">
            <v>2.5095416666666699</v>
          </cell>
          <cell r="BK82">
            <v>2.53411083333333</v>
          </cell>
          <cell r="BL82">
            <v>2.8181449999999999</v>
          </cell>
        </row>
        <row r="83">
          <cell r="A83" t="str">
            <v>Ghana</v>
          </cell>
          <cell r="B83" t="str">
            <v>GHA</v>
          </cell>
          <cell r="C83" t="str">
            <v>Official exchange rate (LCU per US$, period average)</v>
          </cell>
          <cell r="D83" t="str">
            <v>PA.NUS.FCRF</v>
          </cell>
          <cell r="E83">
            <v>7.1391596674247305E-5</v>
          </cell>
          <cell r="F83">
            <v>7.1391596674247305E-5</v>
          </cell>
          <cell r="G83">
            <v>7.1391596674247305E-5</v>
          </cell>
          <cell r="H83">
            <v>7.1391596674247305E-5</v>
          </cell>
          <cell r="I83">
            <v>7.1391596674247305E-5</v>
          </cell>
          <cell r="J83">
            <v>7.1391596674247305E-5</v>
          </cell>
          <cell r="K83">
            <v>7.1391596674247305E-5</v>
          </cell>
          <cell r="L83">
            <v>8.6081194792526894E-5</v>
          </cell>
          <cell r="M83">
            <v>1.01985139685E-4</v>
          </cell>
          <cell r="N83">
            <v>1.01985139685E-4</v>
          </cell>
          <cell r="O83">
            <v>1.01985139685E-4</v>
          </cell>
          <cell r="P83">
            <v>1.0342936280328E-4</v>
          </cell>
          <cell r="Q83">
            <v>1.33267478842706E-4</v>
          </cell>
          <cell r="R83">
            <v>1.16437365491452E-4</v>
          </cell>
          <cell r="S83">
            <v>1.14938171943065E-4</v>
          </cell>
          <cell r="T83">
            <v>1.14938171943065E-4</v>
          </cell>
          <cell r="U83">
            <v>1.14938171943065E-4</v>
          </cell>
          <cell r="V83">
            <v>1.14938171943065E-4</v>
          </cell>
          <cell r="W83">
            <v>1.7626318381266601E-4</v>
          </cell>
          <cell r="X83">
            <v>2.7485215053763402E-4</v>
          </cell>
          <cell r="Y83">
            <v>2.7485215053763402E-4</v>
          </cell>
          <cell r="Z83">
            <v>2.7485215053763402E-4</v>
          </cell>
          <cell r="AA83">
            <v>2.7485215053763402E-4</v>
          </cell>
          <cell r="AB83">
            <v>8.8252277014463302E-4</v>
          </cell>
          <cell r="AC83">
            <v>3.5966844251375698E-3</v>
          </cell>
          <cell r="AD83">
            <v>5.4335771505376398E-3</v>
          </cell>
          <cell r="AE83">
            <v>8.9156207437275994E-3</v>
          </cell>
          <cell r="AF83">
            <v>1.5365068100358399E-2</v>
          </cell>
          <cell r="AG83">
            <v>2.0223704525089599E-2</v>
          </cell>
          <cell r="AH83">
            <v>2.6985483870967698E-2</v>
          </cell>
          <cell r="AI83">
            <v>3.2615621953404998E-2</v>
          </cell>
          <cell r="AJ83">
            <v>3.67633074820789E-2</v>
          </cell>
          <cell r="AK83">
            <v>4.3685167383512503E-2</v>
          </cell>
          <cell r="AL83">
            <v>6.4871187589605694E-2</v>
          </cell>
          <cell r="AM83">
            <v>9.5568238854515902E-2</v>
          </cell>
          <cell r="AN83">
            <v>0.119913872960145</v>
          </cell>
          <cell r="AO83">
            <v>0.16354716757520099</v>
          </cell>
          <cell r="AP83">
            <v>0.204796277898216</v>
          </cell>
          <cell r="AQ83">
            <v>0.23116590058234099</v>
          </cell>
          <cell r="AR83">
            <v>0.26664297240719098</v>
          </cell>
          <cell r="AS83">
            <v>0.54491917586876604</v>
          </cell>
          <cell r="AT83">
            <v>0.71630515780899495</v>
          </cell>
          <cell r="AU83">
            <v>0.79241708431316704</v>
          </cell>
          <cell r="AV83">
            <v>0.86676432652534496</v>
          </cell>
          <cell r="AW83">
            <v>0.89949485400706297</v>
          </cell>
          <cell r="AX83">
            <v>0.90520948583333305</v>
          </cell>
          <cell r="AY83">
            <v>0.91510679916666704</v>
          </cell>
          <cell r="AZ83">
            <v>0.93261919500000001</v>
          </cell>
          <cell r="BA83">
            <v>1.0522750000000001</v>
          </cell>
          <cell r="BB83">
            <v>1.40496666666667</v>
          </cell>
          <cell r="BC83">
            <v>1.4299833333333301</v>
          </cell>
          <cell r="BD83">
            <v>1.5206249999999999</v>
          </cell>
          <cell r="BE83">
            <v>1.82486666666667</v>
          </cell>
          <cell r="BF83">
            <v>1.9813499999999999</v>
          </cell>
          <cell r="BG83">
            <v>2.8965749999999999</v>
          </cell>
          <cell r="BH83">
            <v>3.7146416666666702</v>
          </cell>
          <cell r="BI83">
            <v>3.90981666666667</v>
          </cell>
          <cell r="BJ83">
            <v>4.3505333333333303</v>
          </cell>
          <cell r="BK83">
            <v>4.5853250000000001</v>
          </cell>
          <cell r="BL83">
            <v>5.2173666666666696</v>
          </cell>
        </row>
        <row r="84">
          <cell r="A84" t="str">
            <v>Gibraltar</v>
          </cell>
          <cell r="B84" t="str">
            <v>GIB</v>
          </cell>
          <cell r="C84" t="str">
            <v>Official exchange rate (LCU per US$, period average)</v>
          </cell>
          <cell r="D84" t="str">
            <v>PA.NUS.FCRF</v>
          </cell>
          <cell r="E84">
            <v>0.357142999357143</v>
          </cell>
          <cell r="F84">
            <v>0.357142999357143</v>
          </cell>
          <cell r="G84">
            <v>0.357142999357143</v>
          </cell>
          <cell r="H84">
            <v>0.357142999357143</v>
          </cell>
          <cell r="I84">
            <v>0.357142999357143</v>
          </cell>
          <cell r="J84">
            <v>0.357142999357143</v>
          </cell>
          <cell r="K84">
            <v>0.357142999357143</v>
          </cell>
          <cell r="L84">
            <v>0.36210333266567502</v>
          </cell>
          <cell r="M84">
            <v>0.41666699941666702</v>
          </cell>
          <cell r="N84">
            <v>0.41666699941666702</v>
          </cell>
          <cell r="O84">
            <v>0.41666699941666702</v>
          </cell>
          <cell r="P84">
            <v>0.41092023742942502</v>
          </cell>
          <cell r="Q84">
            <v>0.40039046153000801</v>
          </cell>
          <cell r="R84">
            <v>0.40817094529930797</v>
          </cell>
          <cell r="S84">
            <v>0.42775643974766298</v>
          </cell>
          <cell r="T84">
            <v>0.45204116566666702</v>
          </cell>
          <cell r="U84">
            <v>0.55650983233333295</v>
          </cell>
          <cell r="V84">
            <v>0.57327199900000003</v>
          </cell>
          <cell r="W84">
            <v>0.52150458233333297</v>
          </cell>
          <cell r="X84">
            <v>0.47218116566666701</v>
          </cell>
          <cell r="Y84">
            <v>0.43029499900000001</v>
          </cell>
          <cell r="Z84">
            <v>0.49764133233333302</v>
          </cell>
          <cell r="AA84">
            <v>0.57244683233333304</v>
          </cell>
          <cell r="AB84">
            <v>0.65972458233333298</v>
          </cell>
          <cell r="AC84">
            <v>0.75180666625000003</v>
          </cell>
          <cell r="AD84">
            <v>0.77924599974999997</v>
          </cell>
          <cell r="AE84">
            <v>0.68219733333333299</v>
          </cell>
          <cell r="AF84">
            <v>0.61192650000000004</v>
          </cell>
          <cell r="AG84">
            <v>0.56217016666666697</v>
          </cell>
          <cell r="AH84">
            <v>0.61117275000000004</v>
          </cell>
          <cell r="AI84">
            <v>0.56317716666666695</v>
          </cell>
          <cell r="AJ84">
            <v>0.56701533333333298</v>
          </cell>
          <cell r="AK84">
            <v>0.56977416666666703</v>
          </cell>
          <cell r="AL84">
            <v>0.66675655333333295</v>
          </cell>
          <cell r="AM84">
            <v>0.65342660416666698</v>
          </cell>
          <cell r="AN84">
            <v>0.63366811999999995</v>
          </cell>
          <cell r="AO84">
            <v>0.64095825500000003</v>
          </cell>
          <cell r="AP84">
            <v>0.61083611416666705</v>
          </cell>
          <cell r="AQ84">
            <v>0.60382359416666698</v>
          </cell>
          <cell r="AR84">
            <v>0.61805684500000002</v>
          </cell>
          <cell r="AS84">
            <v>0.66093083333333302</v>
          </cell>
          <cell r="AT84">
            <v>0.69465500000000002</v>
          </cell>
          <cell r="AU84">
            <v>0.66722333333333295</v>
          </cell>
          <cell r="AV84">
            <v>0.61247249999999998</v>
          </cell>
          <cell r="AW84">
            <v>0.54618</v>
          </cell>
          <cell r="AX84">
            <v>0.54999833333333303</v>
          </cell>
          <cell r="AY84">
            <v>0.54348666666666701</v>
          </cell>
          <cell r="AZ84">
            <v>0.499771666666667</v>
          </cell>
          <cell r="BA84">
            <v>0.54396624999999998</v>
          </cell>
          <cell r="BB84">
            <v>0.64191926349599604</v>
          </cell>
          <cell r="BC84">
            <v>0.64717934556016499</v>
          </cell>
          <cell r="BD84">
            <v>0.62414083574049495</v>
          </cell>
          <cell r="BE84">
            <v>0.63304698885732702</v>
          </cell>
          <cell r="BF84">
            <v>0.63966057761347705</v>
          </cell>
          <cell r="BG84">
            <v>0.60772962687825505</v>
          </cell>
          <cell r="BH84">
            <v>0.65454547893142601</v>
          </cell>
          <cell r="BI84">
            <v>0.74063446369708397</v>
          </cell>
          <cell r="BJ84">
            <v>0.77697668234412298</v>
          </cell>
          <cell r="BK84">
            <v>0.74953154025984703</v>
          </cell>
          <cell r="BL84">
            <v>0.78344511001192896</v>
          </cell>
        </row>
        <row r="85">
          <cell r="A85" t="str">
            <v>Guinea</v>
          </cell>
          <cell r="B85" t="str">
            <v>GIN</v>
          </cell>
          <cell r="C85" t="str">
            <v>Official exchange rate (LCU per US$, period average)</v>
          </cell>
          <cell r="D85" t="str">
            <v>PA.NUS.FCRF</v>
          </cell>
          <cell r="E85">
            <v>24.685000023684999</v>
          </cell>
          <cell r="F85">
            <v>24.685000023684999</v>
          </cell>
          <cell r="G85">
            <v>24.685000023684999</v>
          </cell>
          <cell r="H85">
            <v>24.685000023684999</v>
          </cell>
          <cell r="I85">
            <v>24.685000023684999</v>
          </cell>
          <cell r="J85">
            <v>24.685000023684999</v>
          </cell>
          <cell r="K85">
            <v>24.685000023684999</v>
          </cell>
          <cell r="L85">
            <v>24.685000023684999</v>
          </cell>
          <cell r="M85">
            <v>24.685000023684999</v>
          </cell>
          <cell r="N85">
            <v>24.685000023684999</v>
          </cell>
          <cell r="O85">
            <v>24.685000023684999</v>
          </cell>
          <cell r="P85">
            <v>24.612752017628001</v>
          </cell>
          <cell r="Q85">
            <v>22.7362739789965</v>
          </cell>
          <cell r="R85">
            <v>20.716091769978998</v>
          </cell>
          <cell r="S85">
            <v>20.556276171700802</v>
          </cell>
          <cell r="T85">
            <v>20.6732649333333</v>
          </cell>
          <cell r="U85">
            <v>21.3819569425</v>
          </cell>
          <cell r="V85">
            <v>21.144482672500001</v>
          </cell>
          <cell r="W85">
            <v>19.723540754999998</v>
          </cell>
          <cell r="X85">
            <v>19.1070133208333</v>
          </cell>
          <cell r="Y85">
            <v>18.9688930416667</v>
          </cell>
          <cell r="Z85">
            <v>20.948117119166699</v>
          </cell>
          <cell r="AA85">
            <v>22.366028524166701</v>
          </cell>
          <cell r="AB85">
            <v>23.095183975000001</v>
          </cell>
          <cell r="AC85">
            <v>24.089943695833298</v>
          </cell>
          <cell r="AD85">
            <v>24.333098786666699</v>
          </cell>
          <cell r="AE85">
            <v>333.45249999999999</v>
          </cell>
          <cell r="AF85">
            <v>428.40249999999997</v>
          </cell>
          <cell r="AG85">
            <v>474.39583333333297</v>
          </cell>
          <cell r="AH85">
            <v>591.64583333333303</v>
          </cell>
          <cell r="AI85">
            <v>660.16666666666697</v>
          </cell>
          <cell r="AJ85">
            <v>753.85808333333296</v>
          </cell>
          <cell r="AK85">
            <v>902.00133333333304</v>
          </cell>
          <cell r="AL85">
            <v>955.49033333333296</v>
          </cell>
          <cell r="AM85">
            <v>976.63641666666695</v>
          </cell>
          <cell r="AN85">
            <v>991.41150000000005</v>
          </cell>
          <cell r="AO85">
            <v>1004.01658333333</v>
          </cell>
          <cell r="AP85">
            <v>1095.3254999999999</v>
          </cell>
          <cell r="AQ85">
            <v>1236.8317500000001</v>
          </cell>
          <cell r="AR85">
            <v>1387.4013333333301</v>
          </cell>
          <cell r="AS85">
            <v>1746.86991666667</v>
          </cell>
          <cell r="AT85">
            <v>1950.55833333333</v>
          </cell>
          <cell r="AU85">
            <v>1975.84375</v>
          </cell>
          <cell r="AV85">
            <v>1984.9312500000001</v>
          </cell>
          <cell r="AW85">
            <v>2243.9312500000001</v>
          </cell>
          <cell r="AX85">
            <v>3644.3333333333298</v>
          </cell>
          <cell r="AY85">
            <v>5148.75</v>
          </cell>
          <cell r="AZ85">
            <v>4197.7520041666703</v>
          </cell>
          <cell r="BA85">
            <v>4601.6910041666697</v>
          </cell>
          <cell r="BB85">
            <v>4801.0832375</v>
          </cell>
          <cell r="BC85">
            <v>5726.0710208333303</v>
          </cell>
          <cell r="BD85">
            <v>6658.0312583333298</v>
          </cell>
          <cell r="BE85">
            <v>6985.8290263333301</v>
          </cell>
          <cell r="BF85">
            <v>6907.8780694999996</v>
          </cell>
          <cell r="BG85">
            <v>7014.1187772499998</v>
          </cell>
          <cell r="BH85">
            <v>7485.51674166667</v>
          </cell>
          <cell r="BI85">
            <v>8967.9270795833309</v>
          </cell>
          <cell r="BJ85">
            <v>9088.3194962316593</v>
          </cell>
          <cell r="BK85">
            <v>9011.1341772519409</v>
          </cell>
          <cell r="BL85">
            <v>9183.8758639098396</v>
          </cell>
        </row>
        <row r="86">
          <cell r="A86" t="str">
            <v>Gambia, The</v>
          </cell>
          <cell r="B86" t="str">
            <v>GMB</v>
          </cell>
          <cell r="C86" t="str">
            <v>Official exchange rate (LCU per US$, period average)</v>
          </cell>
          <cell r="D86" t="str">
            <v>PA.NUS.FCRF</v>
          </cell>
          <cell r="E86">
            <v>1.7857107145017099</v>
          </cell>
          <cell r="F86">
            <v>1.7857107145017099</v>
          </cell>
          <cell r="G86">
            <v>1.7857107145017099</v>
          </cell>
          <cell r="H86">
            <v>1.7857107145017099</v>
          </cell>
          <cell r="I86">
            <v>1.7857107145017099</v>
          </cell>
          <cell r="J86">
            <v>1.7857107145017099</v>
          </cell>
          <cell r="K86">
            <v>1.7857107145017099</v>
          </cell>
          <cell r="L86">
            <v>1.83531392893198</v>
          </cell>
          <cell r="M86">
            <v>2.08333000108333</v>
          </cell>
          <cell r="N86">
            <v>2.08333000108333</v>
          </cell>
          <cell r="O86">
            <v>2.08333000108333</v>
          </cell>
          <cell r="P86">
            <v>2.0545982738146198</v>
          </cell>
          <cell r="Q86">
            <v>2.0013327960424601</v>
          </cell>
          <cell r="R86">
            <v>1.7024045640635801</v>
          </cell>
          <cell r="S86">
            <v>1.7109267862755799</v>
          </cell>
          <cell r="T86">
            <v>1.8080437071058399</v>
          </cell>
          <cell r="U86">
            <v>2.2256731353848398</v>
          </cell>
          <cell r="V86">
            <v>2.2930188807786198</v>
          </cell>
          <cell r="W86">
            <v>2.0857452966718499</v>
          </cell>
          <cell r="X86">
            <v>1.88841579961904</v>
          </cell>
          <cell r="Y86">
            <v>1.7209828399170599</v>
          </cell>
          <cell r="Z86">
            <v>1.9901702093111799</v>
          </cell>
          <cell r="AA86">
            <v>2.2895101853073001</v>
          </cell>
          <cell r="AB86">
            <v>2.6385746191158299</v>
          </cell>
          <cell r="AC86">
            <v>3.58405801260268</v>
          </cell>
          <cell r="AD86">
            <v>3.8938738044416201</v>
          </cell>
          <cell r="AE86">
            <v>6.9249710882610698</v>
          </cell>
          <cell r="AF86">
            <v>7.07440010539122</v>
          </cell>
          <cell r="AG86">
            <v>6.70842323781853</v>
          </cell>
          <cell r="AH86">
            <v>7.5835829400414898</v>
          </cell>
          <cell r="AI86">
            <v>7.8789921808440599</v>
          </cell>
          <cell r="AJ86">
            <v>8.7331408398755705</v>
          </cell>
          <cell r="AK86">
            <v>8.89571491305405</v>
          </cell>
          <cell r="AL86">
            <v>9.1144194715680502</v>
          </cell>
          <cell r="AM86">
            <v>9.5817709601133902</v>
          </cell>
          <cell r="AN86">
            <v>9.5442648193098893</v>
          </cell>
          <cell r="AO86">
            <v>9.7971734695092998</v>
          </cell>
          <cell r="AP86">
            <v>10.2001666666667</v>
          </cell>
          <cell r="AQ86">
            <v>10.6431</v>
          </cell>
          <cell r="AR86">
            <v>11.395091666666699</v>
          </cell>
          <cell r="AS86">
            <v>12.7876250950944</v>
          </cell>
          <cell r="AT86">
            <v>15.687158333333301</v>
          </cell>
          <cell r="AU86">
            <v>19.917825000000001</v>
          </cell>
          <cell r="AV86">
            <v>28.530508333333302</v>
          </cell>
          <cell r="AW86">
            <v>30.030083333333302</v>
          </cell>
          <cell r="AX86">
            <v>28.575433333333301</v>
          </cell>
          <cell r="AY86">
            <v>28.065725</v>
          </cell>
          <cell r="AZ86">
            <v>24.873433333333299</v>
          </cell>
          <cell r="BA86">
            <v>22.192350000000001</v>
          </cell>
          <cell r="BB86">
            <v>26.644361204231299</v>
          </cell>
          <cell r="BC86">
            <v>28.0119536626841</v>
          </cell>
          <cell r="BD86">
            <v>29.4615200601576</v>
          </cell>
          <cell r="BE86">
            <v>32.077133888621702</v>
          </cell>
          <cell r="BF86">
            <v>35.957586834165099</v>
          </cell>
          <cell r="BG86">
            <v>41.7329616505126</v>
          </cell>
          <cell r="BH86">
            <v>42.506208092372503</v>
          </cell>
          <cell r="BI86">
            <v>43.372527673181899</v>
          </cell>
          <cell r="BJ86">
            <v>46.608909462110098</v>
          </cell>
          <cell r="BK86">
            <v>48.151780637907301</v>
          </cell>
          <cell r="BL86">
            <v>50.062461368422198</v>
          </cell>
        </row>
        <row r="87">
          <cell r="A87" t="str">
            <v>Guinea-Bissau</v>
          </cell>
          <cell r="B87" t="str">
            <v>GNB</v>
          </cell>
          <cell r="C87" t="str">
            <v>Official exchange rate (LCU per US$, period average)</v>
          </cell>
          <cell r="D87" t="str">
            <v>PA.NUS.FCRF</v>
          </cell>
          <cell r="E87">
            <v>245.19510139835899</v>
          </cell>
          <cell r="F87">
            <v>245.26010162116</v>
          </cell>
          <cell r="G87">
            <v>245.013850686544</v>
          </cell>
          <cell r="H87">
            <v>245.01635069607499</v>
          </cell>
          <cell r="I87">
            <v>245.027184079042</v>
          </cell>
          <cell r="J87">
            <v>245.06093420770799</v>
          </cell>
          <cell r="K87">
            <v>245.67843655764401</v>
          </cell>
          <cell r="L87">
            <v>246.00093779128099</v>
          </cell>
          <cell r="M87">
            <v>247.56469375695099</v>
          </cell>
          <cell r="N87">
            <v>259.960574351236</v>
          </cell>
          <cell r="O87">
            <v>276.403137026845</v>
          </cell>
          <cell r="P87">
            <v>275.35645668533198</v>
          </cell>
          <cell r="Q87">
            <v>252.02762746264901</v>
          </cell>
          <cell r="R87">
            <v>222.88918305322699</v>
          </cell>
          <cell r="S87">
            <v>240.70466763782301</v>
          </cell>
          <cell r="T87">
            <v>214.31290034121901</v>
          </cell>
          <cell r="U87">
            <v>238.95049426705901</v>
          </cell>
          <cell r="V87">
            <v>245.67968656657601</v>
          </cell>
          <cell r="W87">
            <v>225.65586023395699</v>
          </cell>
          <cell r="X87">
            <v>212.721644262377</v>
          </cell>
          <cell r="Y87">
            <v>211.27955541470499</v>
          </cell>
          <cell r="Z87">
            <v>271.73145255032699</v>
          </cell>
          <cell r="AA87">
            <v>328.60625269898998</v>
          </cell>
          <cell r="AB87">
            <v>381.06603602462798</v>
          </cell>
          <cell r="AC87">
            <v>436.95666578800802</v>
          </cell>
          <cell r="AD87">
            <v>449.26296271160697</v>
          </cell>
          <cell r="AE87">
            <v>346.305903554493</v>
          </cell>
          <cell r="AF87">
            <v>300.53656240147802</v>
          </cell>
          <cell r="AG87">
            <v>297.84821881937802</v>
          </cell>
          <cell r="AH87">
            <v>319.008299487903</v>
          </cell>
          <cell r="AI87">
            <v>272.264787954393</v>
          </cell>
          <cell r="AJ87">
            <v>282.10690880881998</v>
          </cell>
          <cell r="AK87">
            <v>264.69180075057898</v>
          </cell>
          <cell r="AL87">
            <v>283.16257950001801</v>
          </cell>
          <cell r="AM87">
            <v>555.20469565569704</v>
          </cell>
          <cell r="AN87">
            <v>499.14842590131002</v>
          </cell>
          <cell r="AO87">
            <v>511.55243027251601</v>
          </cell>
          <cell r="AP87">
            <v>583.66937235339606</v>
          </cell>
          <cell r="AQ87">
            <v>589.951774567332</v>
          </cell>
          <cell r="AR87">
            <v>615.47334931916396</v>
          </cell>
          <cell r="AS87">
            <v>710.20797703136702</v>
          </cell>
          <cell r="AT87">
            <v>732.39769326022804</v>
          </cell>
          <cell r="AU87">
            <v>693.71322649637398</v>
          </cell>
          <cell r="AV87">
            <v>579.897426172466</v>
          </cell>
          <cell r="AW87">
            <v>527.33803229157604</v>
          </cell>
          <cell r="AX87">
            <v>527.25836264962595</v>
          </cell>
          <cell r="AY87">
            <v>522.42562489517604</v>
          </cell>
          <cell r="AZ87">
            <v>478.63371847636301</v>
          </cell>
          <cell r="BA87">
            <v>446.00004143278801</v>
          </cell>
          <cell r="BB87">
            <v>470.29342334139801</v>
          </cell>
          <cell r="BC87">
            <v>494.794262222947</v>
          </cell>
          <cell r="BD87">
            <v>471.24862571893698</v>
          </cell>
          <cell r="BE87">
            <v>510.55633845425098</v>
          </cell>
          <cell r="BF87">
            <v>493.89962385223703</v>
          </cell>
          <cell r="BG87">
            <v>493.757329875312</v>
          </cell>
          <cell r="BH87">
            <v>591.21169798260996</v>
          </cell>
          <cell r="BI87">
            <v>592.60561506302201</v>
          </cell>
          <cell r="BJ87">
            <v>580.65674958785803</v>
          </cell>
          <cell r="BK87">
            <v>555.44645839822601</v>
          </cell>
          <cell r="BL87">
            <v>585.91101318036897</v>
          </cell>
        </row>
        <row r="88">
          <cell r="A88" t="str">
            <v>Equatorial Guinea</v>
          </cell>
          <cell r="B88" t="str">
            <v>GNQ</v>
          </cell>
          <cell r="C88" t="str">
            <v>Official exchange rate (LCU per US$, period average)</v>
          </cell>
          <cell r="D88" t="str">
            <v>PA.NUS.FCRF</v>
          </cell>
          <cell r="E88">
            <v>245.19510139835899</v>
          </cell>
          <cell r="F88">
            <v>245.26010162116</v>
          </cell>
          <cell r="G88">
            <v>245.013850686544</v>
          </cell>
          <cell r="H88">
            <v>245.01635069607499</v>
          </cell>
          <cell r="I88">
            <v>245.027184079042</v>
          </cell>
          <cell r="J88">
            <v>245.06093420770799</v>
          </cell>
          <cell r="K88">
            <v>245.67843655764401</v>
          </cell>
          <cell r="L88">
            <v>246.00093779128099</v>
          </cell>
          <cell r="M88">
            <v>247.56469375695099</v>
          </cell>
          <cell r="N88">
            <v>259.960574351236</v>
          </cell>
          <cell r="O88">
            <v>276.403137026845</v>
          </cell>
          <cell r="P88">
            <v>275.35645668533198</v>
          </cell>
          <cell r="Q88">
            <v>252.02762746264901</v>
          </cell>
          <cell r="R88">
            <v>222.88918305322699</v>
          </cell>
          <cell r="S88">
            <v>240.70466763782301</v>
          </cell>
          <cell r="T88">
            <v>214.31290034121901</v>
          </cell>
          <cell r="U88">
            <v>238.95049426705901</v>
          </cell>
          <cell r="V88">
            <v>245.67968656657601</v>
          </cell>
          <cell r="W88">
            <v>225.65586023395699</v>
          </cell>
          <cell r="X88">
            <v>212.721644262377</v>
          </cell>
          <cell r="Y88">
            <v>211.27955541470499</v>
          </cell>
          <cell r="Z88">
            <v>271.73145255032699</v>
          </cell>
          <cell r="AA88">
            <v>328.60625269898998</v>
          </cell>
          <cell r="AB88">
            <v>381.06603602462798</v>
          </cell>
          <cell r="AC88">
            <v>436.95666578800802</v>
          </cell>
          <cell r="AD88">
            <v>449.26296271160697</v>
          </cell>
          <cell r="AE88">
            <v>346.305903554493</v>
          </cell>
          <cell r="AF88">
            <v>300.53656240147802</v>
          </cell>
          <cell r="AG88">
            <v>297.84821881937802</v>
          </cell>
          <cell r="AH88">
            <v>319.008299487903</v>
          </cell>
          <cell r="AI88">
            <v>272.264787954393</v>
          </cell>
          <cell r="AJ88">
            <v>282.10690880881998</v>
          </cell>
          <cell r="AK88">
            <v>264.69180075057898</v>
          </cell>
          <cell r="AL88">
            <v>283.16257950001801</v>
          </cell>
          <cell r="AM88">
            <v>555.20469565569704</v>
          </cell>
          <cell r="AN88">
            <v>499.14842590131002</v>
          </cell>
          <cell r="AO88">
            <v>511.55243027251601</v>
          </cell>
          <cell r="AP88">
            <v>583.66937235339606</v>
          </cell>
          <cell r="AQ88">
            <v>589.951774567332</v>
          </cell>
          <cell r="AR88">
            <v>615.47334931916396</v>
          </cell>
          <cell r="AS88">
            <v>710.20797703136702</v>
          </cell>
          <cell r="AT88">
            <v>732.39769326022804</v>
          </cell>
          <cell r="AU88">
            <v>693.71322649637398</v>
          </cell>
          <cell r="AV88">
            <v>579.897426172466</v>
          </cell>
          <cell r="AW88">
            <v>527.33803229157604</v>
          </cell>
          <cell r="AX88">
            <v>527.25836264962595</v>
          </cell>
          <cell r="AY88">
            <v>522.42562489517604</v>
          </cell>
          <cell r="AZ88">
            <v>478.63371847636301</v>
          </cell>
          <cell r="BA88">
            <v>446.00004143278801</v>
          </cell>
          <cell r="BB88">
            <v>470.29342334139801</v>
          </cell>
          <cell r="BC88">
            <v>494.794262222947</v>
          </cell>
          <cell r="BD88">
            <v>471.24862571893698</v>
          </cell>
          <cell r="BE88">
            <v>510.55633845425098</v>
          </cell>
          <cell r="BF88">
            <v>493.89962385223703</v>
          </cell>
          <cell r="BG88">
            <v>493.757329875312</v>
          </cell>
          <cell r="BH88">
            <v>591.21169798260996</v>
          </cell>
          <cell r="BI88">
            <v>592.60561506302201</v>
          </cell>
          <cell r="BJ88">
            <v>580.65674958785803</v>
          </cell>
          <cell r="BK88">
            <v>555.44645839822601</v>
          </cell>
          <cell r="BL88">
            <v>585.91101318036897</v>
          </cell>
        </row>
        <row r="89">
          <cell r="A89" t="str">
            <v>Greece</v>
          </cell>
          <cell r="B89" t="str">
            <v>GRC</v>
          </cell>
          <cell r="C89" t="str">
            <v>Official exchange rate (LCU per US$, period average)</v>
          </cell>
          <cell r="D89" t="str">
            <v>PA.NUS.FCRF</v>
          </cell>
          <cell r="E89">
            <v>30.000300003</v>
          </cell>
          <cell r="F89">
            <v>30.000050024666699</v>
          </cell>
          <cell r="G89">
            <v>30.000000028999999</v>
          </cell>
          <cell r="H89">
            <v>30.000000028999999</v>
          </cell>
          <cell r="I89">
            <v>30.000000028999999</v>
          </cell>
          <cell r="J89">
            <v>30.000000028999999</v>
          </cell>
          <cell r="K89">
            <v>30.000000028999999</v>
          </cell>
          <cell r="L89">
            <v>30.000000028999999</v>
          </cell>
          <cell r="M89">
            <v>30.000000028999999</v>
          </cell>
          <cell r="N89">
            <v>30.000000028999999</v>
          </cell>
          <cell r="O89">
            <v>30.000000028999999</v>
          </cell>
          <cell r="P89">
            <v>30.0000000289151</v>
          </cell>
          <cell r="Q89">
            <v>30.000300003</v>
          </cell>
          <cell r="R89">
            <v>29.625225002000001</v>
          </cell>
          <cell r="S89">
            <v>30.000300003</v>
          </cell>
          <cell r="T89">
            <v>32.051324999999999</v>
          </cell>
          <cell r="U89">
            <v>36.517583332333302</v>
          </cell>
          <cell r="V89">
            <v>36.838416665666699</v>
          </cell>
          <cell r="W89">
            <v>36.745416665666703</v>
          </cell>
          <cell r="X89">
            <v>37.038416665666702</v>
          </cell>
          <cell r="Y89">
            <v>42.616583332333299</v>
          </cell>
          <cell r="Z89">
            <v>55.408416665666699</v>
          </cell>
          <cell r="AA89">
            <v>66.803166665749998</v>
          </cell>
          <cell r="AB89">
            <v>88.064249999500007</v>
          </cell>
          <cell r="AC89">
            <v>112.716583333</v>
          </cell>
          <cell r="AD89">
            <v>138.11908333299999</v>
          </cell>
          <cell r="AE89">
            <v>139.98116666658299</v>
          </cell>
          <cell r="AF89">
            <v>135.42949999999999</v>
          </cell>
          <cell r="AG89">
            <v>141.8605</v>
          </cell>
          <cell r="AH89">
            <v>162.41658333333299</v>
          </cell>
          <cell r="AI89">
            <v>158.513916666667</v>
          </cell>
          <cell r="AJ89">
            <v>182.266416666667</v>
          </cell>
          <cell r="AK89">
            <v>190.62424999999999</v>
          </cell>
          <cell r="AL89">
            <v>229.24984333333299</v>
          </cell>
          <cell r="AM89">
            <v>242.60281749999999</v>
          </cell>
          <cell r="AN89">
            <v>231.66273583333299</v>
          </cell>
          <cell r="AO89">
            <v>240.71154250000001</v>
          </cell>
          <cell r="AP89">
            <v>273.05785333333301</v>
          </cell>
          <cell r="AQ89">
            <v>295.52910500000002</v>
          </cell>
          <cell r="AR89">
            <v>305.64660416666698</v>
          </cell>
          <cell r="AS89">
            <v>365.39856083333302</v>
          </cell>
        </row>
        <row r="90">
          <cell r="A90" t="str">
            <v>Grenada</v>
          </cell>
          <cell r="B90" t="str">
            <v>GRD</v>
          </cell>
          <cell r="C90" t="str">
            <v>Official exchange rate (LCU per US$, period average)</v>
          </cell>
          <cell r="D90" t="str">
            <v>PA.NUS.FCRF</v>
          </cell>
          <cell r="E90">
            <v>1.7142900007142901</v>
          </cell>
          <cell r="F90">
            <v>1.7142900007142901</v>
          </cell>
          <cell r="G90">
            <v>1.7142900007142901</v>
          </cell>
          <cell r="H90">
            <v>1.7142900007142901</v>
          </cell>
          <cell r="I90">
            <v>1.7142900007142901</v>
          </cell>
          <cell r="J90">
            <v>1.7142900007142901</v>
          </cell>
          <cell r="K90">
            <v>1.7142900007142901</v>
          </cell>
          <cell r="L90">
            <v>1.7619083340952399</v>
          </cell>
          <cell r="M90">
            <v>2.0000000010000001</v>
          </cell>
          <cell r="N90">
            <v>2.0000000010000001</v>
          </cell>
          <cell r="O90">
            <v>2.0000000010000001</v>
          </cell>
          <cell r="P90">
            <v>1.97487273321145</v>
          </cell>
          <cell r="Q90">
            <v>1.9212781494760101</v>
          </cell>
          <cell r="R90">
            <v>1.9592192359816101</v>
          </cell>
          <cell r="S90">
            <v>2.0532324085176299</v>
          </cell>
          <cell r="T90">
            <v>2.16979583233333</v>
          </cell>
          <cell r="U90">
            <v>2.6146708328333301</v>
          </cell>
          <cell r="V90">
            <v>2.7</v>
          </cell>
          <cell r="W90">
            <v>2.7</v>
          </cell>
          <cell r="X90">
            <v>2.7</v>
          </cell>
          <cell r="Y90">
            <v>2.7</v>
          </cell>
          <cell r="Z90">
            <v>2.7</v>
          </cell>
          <cell r="AA90">
            <v>2.7</v>
          </cell>
          <cell r="AB90">
            <v>2.7</v>
          </cell>
          <cell r="AC90">
            <v>2.7</v>
          </cell>
          <cell r="AD90">
            <v>2.7</v>
          </cell>
          <cell r="AE90">
            <v>2.7</v>
          </cell>
          <cell r="AF90">
            <v>2.7</v>
          </cell>
          <cell r="AG90">
            <v>2.7</v>
          </cell>
          <cell r="AH90">
            <v>2.7</v>
          </cell>
          <cell r="AI90">
            <v>2.7</v>
          </cell>
          <cell r="AJ90">
            <v>2.7</v>
          </cell>
          <cell r="AK90">
            <v>2.7</v>
          </cell>
          <cell r="AL90">
            <v>2.7</v>
          </cell>
          <cell r="AM90">
            <v>2.7</v>
          </cell>
          <cell r="AN90">
            <v>2.7</v>
          </cell>
          <cell r="AO90">
            <v>2.7</v>
          </cell>
          <cell r="AP90">
            <v>2.7</v>
          </cell>
          <cell r="AQ90">
            <v>2.7</v>
          </cell>
          <cell r="AR90">
            <v>2.7</v>
          </cell>
          <cell r="AS90">
            <v>2.7</v>
          </cell>
          <cell r="AT90">
            <v>2.7</v>
          </cell>
          <cell r="AU90">
            <v>2.7</v>
          </cell>
          <cell r="AV90">
            <v>2.7</v>
          </cell>
          <cell r="AW90">
            <v>2.7</v>
          </cell>
          <cell r="AX90">
            <v>2.7</v>
          </cell>
          <cell r="AY90">
            <v>2.7</v>
          </cell>
          <cell r="AZ90">
            <v>2.7</v>
          </cell>
          <cell r="BA90">
            <v>2.7</v>
          </cell>
          <cell r="BB90">
            <v>2.7</v>
          </cell>
          <cell r="BC90">
            <v>2.7</v>
          </cell>
          <cell r="BD90">
            <v>2.7</v>
          </cell>
          <cell r="BE90">
            <v>2.7</v>
          </cell>
          <cell r="BF90">
            <v>2.7</v>
          </cell>
          <cell r="BG90">
            <v>2.7</v>
          </cell>
          <cell r="BH90">
            <v>2.7</v>
          </cell>
          <cell r="BI90">
            <v>2.7</v>
          </cell>
          <cell r="BJ90">
            <v>2.7</v>
          </cell>
          <cell r="BK90">
            <v>2.7</v>
          </cell>
          <cell r="BL90">
            <v>2.7</v>
          </cell>
        </row>
        <row r="91">
          <cell r="A91" t="str">
            <v>Greenland</v>
          </cell>
          <cell r="B91" t="str">
            <v>GRL</v>
          </cell>
          <cell r="C91" t="str">
            <v>Official exchange rate (LCU per US$, period average)</v>
          </cell>
          <cell r="D91" t="str">
            <v>PA.NUS.FCRF</v>
          </cell>
          <cell r="E91">
            <v>6.9071400059071397</v>
          </cell>
          <cell r="F91">
            <v>6.9071400059071397</v>
          </cell>
          <cell r="G91">
            <v>6.9071400059071397</v>
          </cell>
          <cell r="H91">
            <v>6.9071400059071397</v>
          </cell>
          <cell r="I91">
            <v>6.9071400059071397</v>
          </cell>
          <cell r="J91">
            <v>6.9071400059071397</v>
          </cell>
          <cell r="K91">
            <v>6.9071400059071397</v>
          </cell>
          <cell r="L91">
            <v>7.0059500060059499</v>
          </cell>
          <cell r="M91">
            <v>7.5000000064999996</v>
          </cell>
          <cell r="N91">
            <v>7.5000000064999996</v>
          </cell>
          <cell r="O91">
            <v>7.5000000064999996</v>
          </cell>
          <cell r="P91">
            <v>7.4175956555804303</v>
          </cell>
          <cell r="Q91">
            <v>6.9492916656666699</v>
          </cell>
          <cell r="R91">
            <v>6.049499999</v>
          </cell>
          <cell r="S91">
            <v>6.0948999989999999</v>
          </cell>
          <cell r="T91">
            <v>5.746149999</v>
          </cell>
          <cell r="U91">
            <v>6.0450249989999998</v>
          </cell>
          <cell r="V91">
            <v>6.0031916656666704</v>
          </cell>
          <cell r="W91">
            <v>5.5146249989999996</v>
          </cell>
          <cell r="X91">
            <v>5.2609583323333302</v>
          </cell>
          <cell r="Y91">
            <v>5.6359416656666701</v>
          </cell>
          <cell r="Z91">
            <v>7.1233666656666701</v>
          </cell>
          <cell r="AA91">
            <v>8.3324416661666696</v>
          </cell>
          <cell r="AB91">
            <v>9.1449916657500001</v>
          </cell>
          <cell r="AC91">
            <v>10.356591666250001</v>
          </cell>
          <cell r="AD91">
            <v>10.5963916664167</v>
          </cell>
          <cell r="AE91">
            <v>8.0909916665833403</v>
          </cell>
          <cell r="AF91">
            <v>6.8403166666666699</v>
          </cell>
          <cell r="AG91">
            <v>6.7315250000000004</v>
          </cell>
          <cell r="AH91">
            <v>7.3101750000000001</v>
          </cell>
          <cell r="AI91">
            <v>6.1885583333333303</v>
          </cell>
          <cell r="AJ91">
            <v>6.3964583333333298</v>
          </cell>
          <cell r="AK91">
            <v>6.0361333333333302</v>
          </cell>
          <cell r="AL91">
            <v>6.4839391666666701</v>
          </cell>
          <cell r="AM91">
            <v>6.3605516666666704</v>
          </cell>
          <cell r="AN91">
            <v>5.6023666666666703</v>
          </cell>
          <cell r="AO91">
            <v>5.79867166666667</v>
          </cell>
          <cell r="AP91">
            <v>6.6044591666666701</v>
          </cell>
          <cell r="AQ91">
            <v>6.7008266666666696</v>
          </cell>
          <cell r="AR91">
            <v>6.9762399999999998</v>
          </cell>
          <cell r="AS91">
            <v>8.0831441666666706</v>
          </cell>
          <cell r="AT91">
            <v>8.3228174999999993</v>
          </cell>
          <cell r="AU91">
            <v>7.8947141666666703</v>
          </cell>
          <cell r="AV91">
            <v>6.5876733333333304</v>
          </cell>
          <cell r="AW91">
            <v>5.9910566666666698</v>
          </cell>
          <cell r="AX91">
            <v>5.9969099999999997</v>
          </cell>
          <cell r="AY91">
            <v>5.9467783333333299</v>
          </cell>
          <cell r="AZ91">
            <v>5.4437008333333301</v>
          </cell>
          <cell r="BA91">
            <v>5.0981308333333297</v>
          </cell>
          <cell r="BB91">
            <v>5.36086666666667</v>
          </cell>
          <cell r="BC91">
            <v>5.6240750000000004</v>
          </cell>
          <cell r="BD91">
            <v>5.3687115350877201</v>
          </cell>
          <cell r="BE91">
            <v>5.7924755370391603</v>
          </cell>
          <cell r="BF91">
            <v>5.6163116861762203</v>
          </cell>
          <cell r="BG91">
            <v>5.6124666666666698</v>
          </cell>
          <cell r="BH91">
            <v>6.7279068312963002</v>
          </cell>
          <cell r="BI91">
            <v>6.7317182572463796</v>
          </cell>
        </row>
        <row r="92">
          <cell r="A92" t="str">
            <v>Guatemala</v>
          </cell>
          <cell r="B92" t="str">
            <v>GTM</v>
          </cell>
          <cell r="C92" t="str">
            <v>Official exchange rate (LCU per US$, period average)</v>
          </cell>
          <cell r="D92" t="str">
            <v>PA.NUS.FCRF</v>
          </cell>
          <cell r="E92">
            <v>1</v>
          </cell>
          <cell r="F92">
            <v>1</v>
          </cell>
          <cell r="G92">
            <v>1</v>
          </cell>
          <cell r="H92">
            <v>1</v>
          </cell>
          <cell r="I92">
            <v>1</v>
          </cell>
          <cell r="J92">
            <v>1</v>
          </cell>
          <cell r="K92">
            <v>1</v>
          </cell>
          <cell r="L92">
            <v>1</v>
          </cell>
          <cell r="M92">
            <v>1</v>
          </cell>
          <cell r="N92">
            <v>1</v>
          </cell>
          <cell r="O92">
            <v>1</v>
          </cell>
          <cell r="P92">
            <v>0.99999999991666699</v>
          </cell>
          <cell r="Q92">
            <v>1</v>
          </cell>
          <cell r="R92">
            <v>0.99999999991666699</v>
          </cell>
          <cell r="S92">
            <v>0.99999999949999996</v>
          </cell>
          <cell r="T92">
            <v>0.99999999900000003</v>
          </cell>
          <cell r="U92">
            <v>0.99999999900000003</v>
          </cell>
          <cell r="V92">
            <v>0.99999999900000003</v>
          </cell>
          <cell r="W92">
            <v>0.99999999900000003</v>
          </cell>
          <cell r="X92">
            <v>0.99999999900000003</v>
          </cell>
          <cell r="Y92">
            <v>0.99999999900000003</v>
          </cell>
          <cell r="Z92">
            <v>0.99999999900000003</v>
          </cell>
          <cell r="AA92">
            <v>0.99999999900000003</v>
          </cell>
          <cell r="AB92">
            <v>0.99999999900000003</v>
          </cell>
          <cell r="AC92">
            <v>0.99999999958333297</v>
          </cell>
          <cell r="AD92">
            <v>1</v>
          </cell>
          <cell r="AE92">
            <v>1.875</v>
          </cell>
          <cell r="AF92">
            <v>2.5</v>
          </cell>
          <cell r="AG92">
            <v>2.6195833333333298</v>
          </cell>
          <cell r="AH92">
            <v>2.8161166666666699</v>
          </cell>
          <cell r="AI92">
            <v>4.4857583333333304</v>
          </cell>
          <cell r="AJ92">
            <v>5.02888</v>
          </cell>
          <cell r="AK92">
            <v>5.1706300000000001</v>
          </cell>
          <cell r="AL92">
            <v>5.6353625000000003</v>
          </cell>
          <cell r="AM92">
            <v>5.7512008333333302</v>
          </cell>
          <cell r="AN92">
            <v>5.8103425</v>
          </cell>
          <cell r="AO92">
            <v>6.0495124999999996</v>
          </cell>
          <cell r="AP92">
            <v>6.0652691666666696</v>
          </cell>
          <cell r="AQ92">
            <v>6.3946533333333297</v>
          </cell>
          <cell r="AR92">
            <v>7.3856099999999998</v>
          </cell>
          <cell r="AS92">
            <v>7.7631591666666697</v>
          </cell>
          <cell r="AT92">
            <v>7.8585925000000003</v>
          </cell>
          <cell r="AU92">
            <v>7.8216450000000002</v>
          </cell>
          <cell r="AV92">
            <v>7.9408466666666699</v>
          </cell>
          <cell r="AW92">
            <v>7.94649583333333</v>
          </cell>
          <cell r="AX92">
            <v>7.6339441666666703</v>
          </cell>
          <cell r="AY92">
            <v>7.6026308333333299</v>
          </cell>
          <cell r="AZ92">
            <v>7.6733041666666697</v>
          </cell>
          <cell r="BA92">
            <v>7.5600283333333298</v>
          </cell>
          <cell r="BB92">
            <v>8.1615554166666708</v>
          </cell>
          <cell r="BC92">
            <v>8.0577708333333309</v>
          </cell>
          <cell r="BD92">
            <v>7.7854183333333298</v>
          </cell>
          <cell r="BE92">
            <v>7.8336054166666704</v>
          </cell>
          <cell r="BF92">
            <v>7.8568137499999997</v>
          </cell>
          <cell r="BG92">
            <v>7.7322333333333297</v>
          </cell>
          <cell r="BH92">
            <v>7.6548150000000001</v>
          </cell>
          <cell r="BI92">
            <v>7.5999370833333302</v>
          </cell>
          <cell r="BJ92">
            <v>7.34793875</v>
          </cell>
          <cell r="BK92">
            <v>7.51916458333333</v>
          </cell>
          <cell r="BL92">
            <v>7.6966983333333303</v>
          </cell>
        </row>
        <row r="93">
          <cell r="A93" t="str">
            <v>Guam</v>
          </cell>
          <cell r="B93" t="str">
            <v>GUM</v>
          </cell>
          <cell r="C93" t="str">
            <v>Official exchange rate (LCU per US$, period average)</v>
          </cell>
          <cell r="D93" t="str">
            <v>PA.NUS.FCRF</v>
          </cell>
        </row>
        <row r="94">
          <cell r="A94" t="str">
            <v>Guyana</v>
          </cell>
          <cell r="B94" t="str">
            <v>GUY</v>
          </cell>
          <cell r="C94" t="str">
            <v>Official exchange rate (LCU per US$, period average)</v>
          </cell>
          <cell r="D94" t="str">
            <v>PA.NUS.FCRF</v>
          </cell>
          <cell r="E94">
            <v>1.7142900007142901</v>
          </cell>
          <cell r="F94">
            <v>1.7142900007142901</v>
          </cell>
          <cell r="G94">
            <v>1.7142900007142901</v>
          </cell>
          <cell r="H94">
            <v>1.7142900007142901</v>
          </cell>
          <cell r="I94">
            <v>1.7142900007142901</v>
          </cell>
          <cell r="J94">
            <v>1.7142900007142901</v>
          </cell>
          <cell r="K94">
            <v>1.7142900007142901</v>
          </cell>
          <cell r="L94">
            <v>1.7380991672619099</v>
          </cell>
          <cell r="M94">
            <v>2.0000000010000001</v>
          </cell>
          <cell r="N94">
            <v>2.0000000010000001</v>
          </cell>
          <cell r="O94">
            <v>2.0000000010000001</v>
          </cell>
          <cell r="P94">
            <v>1.9886602449324799</v>
          </cell>
          <cell r="Q94">
            <v>2.0872729631517299</v>
          </cell>
          <cell r="R94">
            <v>2.1061762107568001</v>
          </cell>
          <cell r="S94">
            <v>2.2268552932326</v>
          </cell>
          <cell r="T94">
            <v>2.3553841543784801</v>
          </cell>
          <cell r="U94">
            <v>2.5499999990000002</v>
          </cell>
          <cell r="V94">
            <v>2.5499999990000002</v>
          </cell>
          <cell r="W94">
            <v>2.5499999990000002</v>
          </cell>
          <cell r="X94">
            <v>2.5499999990000002</v>
          </cell>
          <cell r="Y94">
            <v>2.5499999990000002</v>
          </cell>
          <cell r="Z94">
            <v>2.8124999989999999</v>
          </cell>
          <cell r="AA94">
            <v>2.9999999989999999</v>
          </cell>
          <cell r="AB94">
            <v>2.9999999989999999</v>
          </cell>
          <cell r="AC94">
            <v>3.8315716662499999</v>
          </cell>
          <cell r="AD94">
            <v>4.2518549999166702</v>
          </cell>
          <cell r="AE94">
            <v>4.2724166666666701</v>
          </cell>
          <cell r="AF94">
            <v>9.7558333333333298</v>
          </cell>
          <cell r="AG94">
            <v>10</v>
          </cell>
          <cell r="AH94">
            <v>27.158750000000001</v>
          </cell>
          <cell r="AI94">
            <v>39.533333333333303</v>
          </cell>
          <cell r="AJ94">
            <v>111.810666666667</v>
          </cell>
          <cell r="AK94">
            <v>125.0025</v>
          </cell>
          <cell r="AL94">
            <v>126.73044166666701</v>
          </cell>
          <cell r="AM94">
            <v>138.290240833333</v>
          </cell>
          <cell r="AN94">
            <v>141.98916666666699</v>
          </cell>
          <cell r="AO94">
            <v>140.375</v>
          </cell>
          <cell r="AP94">
            <v>142.400833333333</v>
          </cell>
          <cell r="AQ94">
            <v>150.51916666666699</v>
          </cell>
          <cell r="AR94">
            <v>177.995</v>
          </cell>
          <cell r="AS94">
            <v>182.43</v>
          </cell>
          <cell r="AT94">
            <v>187.32083333333301</v>
          </cell>
          <cell r="AU94">
            <v>190.66499999999999</v>
          </cell>
          <cell r="AV94">
            <v>193.87833333333299</v>
          </cell>
          <cell r="AW94">
            <v>198.3075</v>
          </cell>
          <cell r="AX94">
            <v>199.875</v>
          </cell>
          <cell r="AY94">
            <v>200.18833333333299</v>
          </cell>
          <cell r="AZ94">
            <v>202.34666666666701</v>
          </cell>
          <cell r="BA94">
            <v>203.63333333333301</v>
          </cell>
          <cell r="BB94">
            <v>203.95</v>
          </cell>
          <cell r="BC94">
            <v>203.63583333333301</v>
          </cell>
          <cell r="BD94">
            <v>204.01750000000001</v>
          </cell>
          <cell r="BE94">
            <v>204.35833333333301</v>
          </cell>
          <cell r="BF94">
            <v>205.39416666666699</v>
          </cell>
          <cell r="BG94">
            <v>206.449166666667</v>
          </cell>
          <cell r="BH94">
            <v>206.5</v>
          </cell>
          <cell r="BI94">
            <v>206.5</v>
          </cell>
          <cell r="BJ94">
            <v>206.5</v>
          </cell>
          <cell r="BK94">
            <v>207.71666666666701</v>
          </cell>
          <cell r="BL94">
            <v>208.5</v>
          </cell>
        </row>
        <row r="95">
          <cell r="A95" t="str">
            <v>High income</v>
          </cell>
          <cell r="B95" t="str">
            <v>HIC</v>
          </cell>
          <cell r="C95" t="str">
            <v>Official exchange rate (LCU per US$, period average)</v>
          </cell>
          <cell r="D95" t="str">
            <v>PA.NUS.FCRF</v>
          </cell>
        </row>
        <row r="96">
          <cell r="A96" t="str">
            <v>Hong Kong SAR, China</v>
          </cell>
          <cell r="B96" t="str">
            <v>HKG</v>
          </cell>
          <cell r="C96" t="str">
            <v>Official exchange rate (LCU per US$, period average)</v>
          </cell>
          <cell r="D96" t="str">
            <v>PA.NUS.FCRF</v>
          </cell>
          <cell r="E96">
            <v>5.7143000047142998</v>
          </cell>
          <cell r="F96">
            <v>5.7143000047142998</v>
          </cell>
          <cell r="G96">
            <v>5.7143000047142998</v>
          </cell>
          <cell r="H96">
            <v>5.7143000047142998</v>
          </cell>
          <cell r="I96">
            <v>5.7143000047142998</v>
          </cell>
          <cell r="J96">
            <v>5.7143000047142998</v>
          </cell>
          <cell r="K96">
            <v>5.7143000047142998</v>
          </cell>
          <cell r="L96">
            <v>5.7431583376002999</v>
          </cell>
          <cell r="M96">
            <v>6.0606000050605999</v>
          </cell>
          <cell r="N96">
            <v>6.0606000050605999</v>
          </cell>
          <cell r="O96">
            <v>6.0606000050605999</v>
          </cell>
          <cell r="P96">
            <v>5.9804104701834797</v>
          </cell>
          <cell r="Q96">
            <v>5.6414166665833303</v>
          </cell>
          <cell r="R96">
            <v>5.1464999999999996</v>
          </cell>
          <cell r="S96">
            <v>5.0315833333333302</v>
          </cell>
          <cell r="T96">
            <v>4.9351666665833296</v>
          </cell>
          <cell r="U96">
            <v>4.9047499998333297</v>
          </cell>
          <cell r="V96">
            <v>4.6619999999166701</v>
          </cell>
          <cell r="W96">
            <v>4.6836666665833304</v>
          </cell>
          <cell r="X96">
            <v>5.0026666664166699</v>
          </cell>
          <cell r="Y96">
            <v>4.9760833333333299</v>
          </cell>
          <cell r="Z96">
            <v>5.5893333333333297</v>
          </cell>
          <cell r="AA96">
            <v>6.0699166666666704</v>
          </cell>
          <cell r="AB96">
            <v>7.2651666665833297</v>
          </cell>
          <cell r="AC96">
            <v>7.8179999999999996</v>
          </cell>
          <cell r="AD96">
            <v>7.7907500000000001</v>
          </cell>
          <cell r="AE96">
            <v>7.8033333333333301</v>
          </cell>
          <cell r="AF96">
            <v>7.7982500000000003</v>
          </cell>
          <cell r="AG96">
            <v>7.806</v>
          </cell>
          <cell r="AH96">
            <v>7.7999166666666699</v>
          </cell>
          <cell r="AI96">
            <v>7.7897499999999997</v>
          </cell>
          <cell r="AJ96">
            <v>7.7711666666666703</v>
          </cell>
          <cell r="AK96">
            <v>7.7405833333333298</v>
          </cell>
          <cell r="AL96">
            <v>7.7355833333333299</v>
          </cell>
          <cell r="AM96">
            <v>7.7284166666666696</v>
          </cell>
          <cell r="AN96">
            <v>7.7358333333333302</v>
          </cell>
          <cell r="AO96">
            <v>7.7342541666666698</v>
          </cell>
          <cell r="AP96">
            <v>7.7420833333333299</v>
          </cell>
          <cell r="AQ96">
            <v>7.7453333333333303</v>
          </cell>
          <cell r="AR96">
            <v>7.7575000000000003</v>
          </cell>
          <cell r="AS96">
            <v>7.7911666666666699</v>
          </cell>
          <cell r="AT96">
            <v>7.7987500000000001</v>
          </cell>
          <cell r="AU96">
            <v>7.7989166666666696</v>
          </cell>
          <cell r="AV96">
            <v>7.7867499999999996</v>
          </cell>
          <cell r="AW96">
            <v>7.7880000000000003</v>
          </cell>
          <cell r="AX96">
            <v>7.7773333333333303</v>
          </cell>
          <cell r="AY96">
            <v>7.7678333333333303</v>
          </cell>
          <cell r="AZ96">
            <v>7.80141666666667</v>
          </cell>
          <cell r="BA96">
            <v>7.7868333333333304</v>
          </cell>
          <cell r="BB96">
            <v>7.7517500000000004</v>
          </cell>
          <cell r="BC96">
            <v>7.7691666666666697</v>
          </cell>
          <cell r="BD96">
            <v>7.7839999999999998</v>
          </cell>
          <cell r="BE96">
            <v>7.7564166666666701</v>
          </cell>
          <cell r="BF96">
            <v>7.7560000000000002</v>
          </cell>
          <cell r="BG96">
            <v>7.7540833333333303</v>
          </cell>
          <cell r="BH96">
            <v>7.7517500000000004</v>
          </cell>
          <cell r="BI96">
            <v>7.7622499999999999</v>
          </cell>
          <cell r="BJ96">
            <v>7.7932499999999996</v>
          </cell>
          <cell r="BK96">
            <v>7.8384999999999998</v>
          </cell>
          <cell r="BL96">
            <v>7.8359166666666704</v>
          </cell>
        </row>
        <row r="97">
          <cell r="A97" t="str">
            <v>Honduras</v>
          </cell>
          <cell r="B97" t="str">
            <v>HND</v>
          </cell>
          <cell r="C97" t="str">
            <v>Official exchange rate (LCU per US$, period average)</v>
          </cell>
          <cell r="D97" t="str">
            <v>PA.NUS.FCRF</v>
          </cell>
          <cell r="E97">
            <v>2.0000000010000001</v>
          </cell>
          <cell r="F97">
            <v>2.0000000010000001</v>
          </cell>
          <cell r="G97">
            <v>2.0000000010000001</v>
          </cell>
          <cell r="H97">
            <v>2.0000000010000001</v>
          </cell>
          <cell r="I97">
            <v>2.0000000010000001</v>
          </cell>
          <cell r="J97">
            <v>2.0000000010000001</v>
          </cell>
          <cell r="K97">
            <v>2.0000000010000001</v>
          </cell>
          <cell r="L97">
            <v>2.0000000010000001</v>
          </cell>
          <cell r="M97">
            <v>2.0000000010000001</v>
          </cell>
          <cell r="N97">
            <v>2.0000000010000001</v>
          </cell>
          <cell r="O97">
            <v>2.0000000010000001</v>
          </cell>
          <cell r="P97">
            <v>2.0000000009166699</v>
          </cell>
          <cell r="Q97">
            <v>2.0000092114837398</v>
          </cell>
          <cell r="R97">
            <v>2.0000007683144401</v>
          </cell>
          <cell r="S97">
            <v>2.0000000004144698</v>
          </cell>
          <cell r="T97">
            <v>2</v>
          </cell>
          <cell r="U97">
            <v>2</v>
          </cell>
          <cell r="V97">
            <v>2</v>
          </cell>
          <cell r="W97">
            <v>2</v>
          </cell>
          <cell r="X97">
            <v>2</v>
          </cell>
          <cell r="Y97">
            <v>2</v>
          </cell>
          <cell r="Z97">
            <v>2</v>
          </cell>
          <cell r="AA97">
            <v>2</v>
          </cell>
          <cell r="AB97">
            <v>2</v>
          </cell>
          <cell r="AC97">
            <v>2</v>
          </cell>
          <cell r="AD97">
            <v>2</v>
          </cell>
          <cell r="AE97">
            <v>2</v>
          </cell>
          <cell r="AF97">
            <v>2</v>
          </cell>
          <cell r="AG97">
            <v>2</v>
          </cell>
          <cell r="AH97">
            <v>2</v>
          </cell>
          <cell r="AS97">
            <v>14.840624999999999</v>
          </cell>
          <cell r="AT97">
            <v>15.476825</v>
          </cell>
          <cell r="AU97">
            <v>16.437058333333301</v>
          </cell>
          <cell r="AV97">
            <v>17.352491666666701</v>
          </cell>
          <cell r="AW97">
            <v>18.209724999999999</v>
          </cell>
          <cell r="AX97">
            <v>18.8323416666667</v>
          </cell>
          <cell r="AY97">
            <v>18.895208333333301</v>
          </cell>
          <cell r="AZ97">
            <v>18.895099999999999</v>
          </cell>
          <cell r="BA97">
            <v>18.9037583333333</v>
          </cell>
          <cell r="BB97">
            <v>18.895099999999999</v>
          </cell>
          <cell r="BC97">
            <v>18.895099999999999</v>
          </cell>
          <cell r="BD97">
            <v>18.917141666666701</v>
          </cell>
          <cell r="BE97">
            <v>19.502249512161502</v>
          </cell>
          <cell r="BF97">
            <v>20.353779166666701</v>
          </cell>
          <cell r="BG97">
            <v>20.987158333333301</v>
          </cell>
          <cell r="BH97">
            <v>21.945174999999999</v>
          </cell>
          <cell r="BI97">
            <v>22.835018390426001</v>
          </cell>
          <cell r="BJ97">
            <v>23.4870839434552</v>
          </cell>
          <cell r="BK97">
            <v>23.902728292543198</v>
          </cell>
          <cell r="BL97">
            <v>24.508538914892601</v>
          </cell>
        </row>
        <row r="98">
          <cell r="A98" t="str">
            <v>Heavily indebted poor countries (HIPC)</v>
          </cell>
          <cell r="B98" t="str">
            <v>HPC</v>
          </cell>
          <cell r="C98" t="str">
            <v>Official exchange rate (LCU per US$, period average)</v>
          </cell>
          <cell r="D98" t="str">
            <v>PA.NUS.FCRF</v>
          </cell>
        </row>
        <row r="99">
          <cell r="A99" t="str">
            <v>Croatia</v>
          </cell>
          <cell r="B99" t="str">
            <v>HRV</v>
          </cell>
          <cell r="C99" t="str">
            <v>Official exchange rate (LCU per US$, period average)</v>
          </cell>
          <cell r="D99" t="str">
            <v>PA.NUS.FCRF</v>
          </cell>
          <cell r="AK99">
            <v>0.26329825000000001</v>
          </cell>
          <cell r="AL99">
            <v>3.5791489166666701</v>
          </cell>
          <cell r="AM99">
            <v>5.99801141666667</v>
          </cell>
          <cell r="AN99">
            <v>5.23075608333333</v>
          </cell>
          <cell r="AO99">
            <v>5.4341611666666703</v>
          </cell>
          <cell r="AP99">
            <v>6.1605825833333299</v>
          </cell>
          <cell r="AQ99">
            <v>6.3632856666666697</v>
          </cell>
          <cell r="AR99">
            <v>7.1117428333333299</v>
          </cell>
          <cell r="AS99">
            <v>8.2776664166666691</v>
          </cell>
          <cell r="AT99">
            <v>8.3415409999999994</v>
          </cell>
          <cell r="AU99">
            <v>7.8716825000000004</v>
          </cell>
          <cell r="AV99">
            <v>6.7049688333333304</v>
          </cell>
          <cell r="AW99">
            <v>6.0343406666666697</v>
          </cell>
          <cell r="AX99">
            <v>5.9492369166666697</v>
          </cell>
          <cell r="AY99">
            <v>5.8377932499999998</v>
          </cell>
          <cell r="AZ99">
            <v>5.3645356666666704</v>
          </cell>
          <cell r="BA99">
            <v>4.9350397499999996</v>
          </cell>
          <cell r="BB99">
            <v>5.2839464166666703</v>
          </cell>
          <cell r="BC99">
            <v>5.4980105833333299</v>
          </cell>
          <cell r="BD99">
            <v>5.3438697499999996</v>
          </cell>
          <cell r="BE99">
            <v>5.8502918333333298</v>
          </cell>
          <cell r="BF99">
            <v>5.70488016666667</v>
          </cell>
          <cell r="BG99">
            <v>5.7481654166666702</v>
          </cell>
          <cell r="BH99">
            <v>6.8583037500000001</v>
          </cell>
          <cell r="BI99">
            <v>6.8059901666666702</v>
          </cell>
          <cell r="BJ99">
            <v>6.623831</v>
          </cell>
          <cell r="BK99">
            <v>6.2790252500000001</v>
          </cell>
          <cell r="BL99">
            <v>6.6225451666666704</v>
          </cell>
        </row>
        <row r="100">
          <cell r="A100" t="str">
            <v>Haiti</v>
          </cell>
          <cell r="B100" t="str">
            <v>HTI</v>
          </cell>
          <cell r="C100" t="str">
            <v>Official exchange rate (LCU per US$, period average)</v>
          </cell>
          <cell r="D100" t="str">
            <v>PA.NUS.FCRF</v>
          </cell>
          <cell r="E100">
            <v>5.0000000040000003</v>
          </cell>
          <cell r="F100">
            <v>5.0000000040000003</v>
          </cell>
          <cell r="G100">
            <v>5.0000000040000003</v>
          </cell>
          <cell r="H100">
            <v>5.0000000040000003</v>
          </cell>
          <cell r="I100">
            <v>5.0000000040000003</v>
          </cell>
          <cell r="J100">
            <v>5.0000000040000003</v>
          </cell>
          <cell r="K100">
            <v>5.0000000040000003</v>
          </cell>
          <cell r="L100">
            <v>5.0000000040000003</v>
          </cell>
          <cell r="M100">
            <v>5.0000000040000003</v>
          </cell>
          <cell r="N100">
            <v>5.0000000040000003</v>
          </cell>
          <cell r="O100">
            <v>5.0000000040000003</v>
          </cell>
          <cell r="P100">
            <v>5.0000000035833301</v>
          </cell>
          <cell r="Q100">
            <v>5.00001842480959</v>
          </cell>
          <cell r="R100">
            <v>5.0000084459708196</v>
          </cell>
          <cell r="S100">
            <v>5.0000041458920101</v>
          </cell>
          <cell r="T100">
            <v>4.9999999989999999</v>
          </cell>
          <cell r="U100">
            <v>4.9999999989999999</v>
          </cell>
          <cell r="V100">
            <v>4.9999999989999999</v>
          </cell>
          <cell r="W100">
            <v>4.9999999989999999</v>
          </cell>
          <cell r="X100">
            <v>4.9999999989999999</v>
          </cell>
          <cell r="Y100">
            <v>4.9999999989999999</v>
          </cell>
          <cell r="Z100">
            <v>4.9999999989999999</v>
          </cell>
          <cell r="AA100">
            <v>4.9999999989999999</v>
          </cell>
          <cell r="AB100">
            <v>4.9999999989999999</v>
          </cell>
          <cell r="AC100">
            <v>4.9999999995833297</v>
          </cell>
          <cell r="AD100">
            <v>5</v>
          </cell>
          <cell r="AE100">
            <v>5</v>
          </cell>
          <cell r="AF100">
            <v>5</v>
          </cell>
          <cell r="AG100">
            <v>5</v>
          </cell>
          <cell r="AH100">
            <v>5</v>
          </cell>
          <cell r="AI100">
            <v>5</v>
          </cell>
          <cell r="AJ100">
            <v>6.0341666666666702</v>
          </cell>
          <cell r="AK100">
            <v>9.8016666666666694</v>
          </cell>
          <cell r="AL100">
            <v>12.8225</v>
          </cell>
          <cell r="AM100">
            <v>15.04</v>
          </cell>
          <cell r="AN100">
            <v>15.109733333333301</v>
          </cell>
          <cell r="AO100">
            <v>15.70115</v>
          </cell>
          <cell r="AP100">
            <v>16.654499999999999</v>
          </cell>
          <cell r="AQ100">
            <v>16.7656666666667</v>
          </cell>
          <cell r="AR100">
            <v>16.937891666666701</v>
          </cell>
          <cell r="AS100">
            <v>21.170666666666701</v>
          </cell>
          <cell r="AT100">
            <v>24.429083333333299</v>
          </cell>
          <cell r="AU100">
            <v>29.2504833333333</v>
          </cell>
          <cell r="AV100">
            <v>42.366758333333301</v>
          </cell>
          <cell r="AW100">
            <v>38.352033333333303</v>
          </cell>
          <cell r="AX100">
            <v>40.448549999999997</v>
          </cell>
          <cell r="AY100">
            <v>40.408516666666699</v>
          </cell>
          <cell r="AZ100">
            <v>36.861416666666699</v>
          </cell>
          <cell r="BA100">
            <v>39.1075916666667</v>
          </cell>
          <cell r="BB100">
            <v>41.197608333333299</v>
          </cell>
          <cell r="BC100">
            <v>39.797400000000003</v>
          </cell>
          <cell r="BD100">
            <v>40.522821939374403</v>
          </cell>
          <cell r="BE100">
            <v>41.949722952315597</v>
          </cell>
          <cell r="BF100">
            <v>43.462783333333299</v>
          </cell>
          <cell r="BG100">
            <v>45.2159808923792</v>
          </cell>
          <cell r="BH100">
            <v>50.706426673943902</v>
          </cell>
          <cell r="BI100">
            <v>63.335818369892401</v>
          </cell>
          <cell r="BJ100">
            <v>64.769680284992802</v>
          </cell>
          <cell r="BK100">
            <v>68.031753981281199</v>
          </cell>
          <cell r="BL100">
            <v>88.814966176919299</v>
          </cell>
        </row>
        <row r="101">
          <cell r="A101" t="str">
            <v>Hungary</v>
          </cell>
          <cell r="B101" t="str">
            <v>HUN</v>
          </cell>
          <cell r="C101" t="str">
            <v>Official exchange rate (LCU per US$, period average)</v>
          </cell>
          <cell r="D101" t="str">
            <v>PA.NUS.FCRF</v>
          </cell>
          <cell r="M101">
            <v>59.999999999000003</v>
          </cell>
          <cell r="N101">
            <v>59.999999999000003</v>
          </cell>
          <cell r="O101">
            <v>59.999999999000003</v>
          </cell>
          <cell r="P101">
            <v>59.821616665666703</v>
          </cell>
          <cell r="Q101">
            <v>55.259999999000001</v>
          </cell>
          <cell r="R101">
            <v>48.966224998999998</v>
          </cell>
          <cell r="S101">
            <v>46.752399998999998</v>
          </cell>
          <cell r="T101">
            <v>43.971383332333303</v>
          </cell>
          <cell r="U101">
            <v>41.575266665666703</v>
          </cell>
          <cell r="V101">
            <v>40.960749999000001</v>
          </cell>
          <cell r="W101">
            <v>37.911349999000002</v>
          </cell>
          <cell r="X101">
            <v>35.577999998999999</v>
          </cell>
          <cell r="Y101">
            <v>32.5322833323333</v>
          </cell>
          <cell r="Z101">
            <v>34.314291665666701</v>
          </cell>
          <cell r="AA101">
            <v>36.630549999000003</v>
          </cell>
          <cell r="AB101">
            <v>42.671149999000001</v>
          </cell>
          <cell r="AC101">
            <v>48.042208332916701</v>
          </cell>
          <cell r="AD101">
            <v>50.119399999999999</v>
          </cell>
          <cell r="AE101">
            <v>45.832149999999999</v>
          </cell>
          <cell r="AF101">
            <v>46.970541666666698</v>
          </cell>
          <cell r="AG101">
            <v>50.413208333333301</v>
          </cell>
          <cell r="AH101">
            <v>59.066341666666702</v>
          </cell>
          <cell r="AI101">
            <v>63.205866666666701</v>
          </cell>
          <cell r="AJ101">
            <v>74.735383333333303</v>
          </cell>
          <cell r="AK101">
            <v>78.988391666666701</v>
          </cell>
          <cell r="AL101">
            <v>91.933183333333304</v>
          </cell>
          <cell r="AM101">
            <v>105.160458333333</v>
          </cell>
          <cell r="AN101">
            <v>125.681425</v>
          </cell>
          <cell r="AO101">
            <v>152.64666666666699</v>
          </cell>
          <cell r="AP101">
            <v>186.789166666667</v>
          </cell>
          <cell r="AQ101">
            <v>214.40166666666701</v>
          </cell>
          <cell r="AR101">
            <v>237.145833333333</v>
          </cell>
          <cell r="AS101">
            <v>282.17916666666702</v>
          </cell>
          <cell r="AT101">
            <v>286.49</v>
          </cell>
          <cell r="AU101">
            <v>257.886666666667</v>
          </cell>
          <cell r="AV101">
            <v>224.30666666666701</v>
          </cell>
          <cell r="AW101">
            <v>202.745833333333</v>
          </cell>
          <cell r="AX101">
            <v>199.58250000000001</v>
          </cell>
          <cell r="AY101">
            <v>210.39</v>
          </cell>
          <cell r="AZ101">
            <v>183.62583333333299</v>
          </cell>
          <cell r="BA101">
            <v>172.113333333333</v>
          </cell>
          <cell r="BB101">
            <v>202.34166666666701</v>
          </cell>
          <cell r="BC101">
            <v>207.944166666667</v>
          </cell>
          <cell r="BD101">
            <v>201.05500000000001</v>
          </cell>
          <cell r="BE101">
            <v>225.104166666667</v>
          </cell>
          <cell r="BF101">
            <v>223.69499999999999</v>
          </cell>
          <cell r="BG101">
            <v>232.601666666667</v>
          </cell>
          <cell r="BH101">
            <v>279.33249999999998</v>
          </cell>
          <cell r="BI101">
            <v>281.52333333333303</v>
          </cell>
          <cell r="BJ101">
            <v>274.433333333333</v>
          </cell>
          <cell r="BK101">
            <v>270.21166666666699</v>
          </cell>
          <cell r="BL101">
            <v>290.66000000000003</v>
          </cell>
        </row>
        <row r="102">
          <cell r="A102" t="str">
            <v>IBRD only</v>
          </cell>
          <cell r="B102" t="str">
            <v>IBD</v>
          </cell>
          <cell r="C102" t="str">
            <v>Official exchange rate (LCU per US$, period average)</v>
          </cell>
          <cell r="D102" t="str">
            <v>PA.NUS.FCRF</v>
          </cell>
        </row>
        <row r="103">
          <cell r="A103" t="str">
            <v>IDA &amp; IBRD total</v>
          </cell>
          <cell r="B103" t="str">
            <v>IBT</v>
          </cell>
          <cell r="C103" t="str">
            <v>Official exchange rate (LCU per US$, period average)</v>
          </cell>
          <cell r="D103" t="str">
            <v>PA.NUS.FCRF</v>
          </cell>
        </row>
        <row r="104">
          <cell r="A104" t="str">
            <v>IDA total</v>
          </cell>
          <cell r="B104" t="str">
            <v>IDA</v>
          </cell>
          <cell r="C104" t="str">
            <v>Official exchange rate (LCU per US$, period average)</v>
          </cell>
          <cell r="D104" t="str">
            <v>PA.NUS.FCRF</v>
          </cell>
        </row>
        <row r="105">
          <cell r="A105" t="str">
            <v>IDA blend</v>
          </cell>
          <cell r="B105" t="str">
            <v>IDB</v>
          </cell>
          <cell r="C105" t="str">
            <v>Official exchange rate (LCU per US$, period average)</v>
          </cell>
          <cell r="D105" t="str">
            <v>PA.NUS.FCRF</v>
          </cell>
        </row>
        <row r="106">
          <cell r="A106" t="str">
            <v>Indonesia</v>
          </cell>
          <cell r="B106" t="str">
            <v>IDN</v>
          </cell>
          <cell r="C106" t="str">
            <v>Official exchange rate (LCU per US$, period average)</v>
          </cell>
          <cell r="D106" t="str">
            <v>PA.NUS.FCRF</v>
          </cell>
          <cell r="L106">
            <v>149.583333333333</v>
          </cell>
          <cell r="M106">
            <v>296.29166666666703</v>
          </cell>
          <cell r="N106">
            <v>326</v>
          </cell>
          <cell r="O106">
            <v>362.83333333333297</v>
          </cell>
          <cell r="P106">
            <v>391.875</v>
          </cell>
          <cell r="Q106">
            <v>415</v>
          </cell>
          <cell r="R106">
            <v>415</v>
          </cell>
          <cell r="S106">
            <v>415</v>
          </cell>
          <cell r="T106">
            <v>414.99999999900001</v>
          </cell>
          <cell r="U106">
            <v>414.99999999900001</v>
          </cell>
          <cell r="V106">
            <v>414.99999999900001</v>
          </cell>
          <cell r="W106">
            <v>442.045416665917</v>
          </cell>
          <cell r="X106">
            <v>623.05549999908305</v>
          </cell>
          <cell r="Y106">
            <v>626.99399999858304</v>
          </cell>
          <cell r="Z106">
            <v>631.75666666416703</v>
          </cell>
          <cell r="AA106">
            <v>661.42074999925001</v>
          </cell>
          <cell r="AB106">
            <v>909.26483333199997</v>
          </cell>
          <cell r="AC106">
            <v>1025.9448333314999</v>
          </cell>
          <cell r="AD106">
            <v>1110.57999999967</v>
          </cell>
          <cell r="AE106">
            <v>1282.5599999997501</v>
          </cell>
          <cell r="AF106">
            <v>1643.8483333333299</v>
          </cell>
          <cell r="AG106">
            <v>1685.7041666666701</v>
          </cell>
          <cell r="AH106">
            <v>1770.0591666666701</v>
          </cell>
          <cell r="AI106">
            <v>1842.8133333333301</v>
          </cell>
          <cell r="AJ106">
            <v>1950.3175000000001</v>
          </cell>
          <cell r="AK106">
            <v>2029.9208333333299</v>
          </cell>
          <cell r="AL106">
            <v>2087.10386666667</v>
          </cell>
          <cell r="AM106">
            <v>2160.7536749999999</v>
          </cell>
          <cell r="AN106">
            <v>2248.6079749999999</v>
          </cell>
          <cell r="AO106">
            <v>2342.2962916666702</v>
          </cell>
          <cell r="AP106">
            <v>2909.38</v>
          </cell>
          <cell r="AQ106">
            <v>10013.622499999999</v>
          </cell>
          <cell r="AR106">
            <v>7855.15</v>
          </cell>
          <cell r="AS106">
            <v>8421.7749999999996</v>
          </cell>
          <cell r="AT106">
            <v>10260.85</v>
          </cell>
          <cell r="AU106">
            <v>9311.1916666666693</v>
          </cell>
          <cell r="AV106">
            <v>8577.1333333333296</v>
          </cell>
          <cell r="AW106">
            <v>8938.85</v>
          </cell>
          <cell r="AX106">
            <v>9704.7416666666704</v>
          </cell>
          <cell r="AY106">
            <v>9159.3166666666693</v>
          </cell>
          <cell r="AZ106">
            <v>9141</v>
          </cell>
          <cell r="BA106">
            <v>9698.9624999999996</v>
          </cell>
          <cell r="BB106">
            <v>10389.9375</v>
          </cell>
          <cell r="BC106">
            <v>9090.4333333333307</v>
          </cell>
          <cell r="BD106">
            <v>8770.4333333333307</v>
          </cell>
          <cell r="BE106">
            <v>9386.6291666666693</v>
          </cell>
          <cell r="BF106">
            <v>10461.24</v>
          </cell>
          <cell r="BG106">
            <v>11865.2112962963</v>
          </cell>
          <cell r="BH106">
            <v>13389.412936507901</v>
          </cell>
          <cell r="BI106">
            <v>13308.3268020542</v>
          </cell>
          <cell r="BJ106">
            <v>13380.8338788891</v>
          </cell>
          <cell r="BK106">
            <v>14236.938773481799</v>
          </cell>
          <cell r="BL106">
            <v>14147.671360545401</v>
          </cell>
        </row>
        <row r="107">
          <cell r="A107" t="str">
            <v>IDA only</v>
          </cell>
          <cell r="B107" t="str">
            <v>IDX</v>
          </cell>
          <cell r="C107" t="str">
            <v>Official exchange rate (LCU per US$, period average)</v>
          </cell>
          <cell r="D107" t="str">
            <v>PA.NUS.FCRF</v>
          </cell>
        </row>
        <row r="108">
          <cell r="A108" t="str">
            <v>Isle of Man</v>
          </cell>
          <cell r="B108" t="str">
            <v>IMN</v>
          </cell>
          <cell r="C108" t="str">
            <v>Official exchange rate (LCU per US$, period average)</v>
          </cell>
          <cell r="D108" t="str">
            <v>PA.NUS.FCRF</v>
          </cell>
          <cell r="E108">
            <v>0.357142999357143</v>
          </cell>
          <cell r="F108">
            <v>0.357142999357143</v>
          </cell>
          <cell r="G108">
            <v>0.357142999357143</v>
          </cell>
          <cell r="H108">
            <v>0.357142999357143</v>
          </cell>
          <cell r="I108">
            <v>0.357142999357143</v>
          </cell>
          <cell r="J108">
            <v>0.357142999357143</v>
          </cell>
          <cell r="K108">
            <v>0.357142999357143</v>
          </cell>
          <cell r="L108">
            <v>0.36210333266567502</v>
          </cell>
          <cell r="M108">
            <v>0.41666699941666702</v>
          </cell>
          <cell r="N108">
            <v>0.41666699941666702</v>
          </cell>
          <cell r="O108">
            <v>0.41666699941666702</v>
          </cell>
          <cell r="P108">
            <v>0.41092023742942502</v>
          </cell>
          <cell r="Q108">
            <v>0.40039046153000801</v>
          </cell>
          <cell r="R108">
            <v>0.40817094529930797</v>
          </cell>
          <cell r="S108">
            <v>0.42775643974766298</v>
          </cell>
          <cell r="T108">
            <v>0.45204116566666702</v>
          </cell>
          <cell r="U108">
            <v>0.55650983233333295</v>
          </cell>
          <cell r="V108">
            <v>0.57327199900000003</v>
          </cell>
          <cell r="W108">
            <v>0.52150458233333297</v>
          </cell>
          <cell r="X108">
            <v>0.47218116566666701</v>
          </cell>
          <cell r="Y108">
            <v>0.43029499900000001</v>
          </cell>
          <cell r="Z108">
            <v>0.49764133233333302</v>
          </cell>
          <cell r="AA108">
            <v>0.57244683233333304</v>
          </cell>
          <cell r="AB108">
            <v>0.65972458233333298</v>
          </cell>
          <cell r="AC108">
            <v>0.75180666625000003</v>
          </cell>
          <cell r="AD108">
            <v>0.77924599974999997</v>
          </cell>
          <cell r="AE108">
            <v>0.68219733333333299</v>
          </cell>
          <cell r="AF108">
            <v>0.61192650000000004</v>
          </cell>
          <cell r="AG108">
            <v>0.56217016666666697</v>
          </cell>
          <cell r="AH108">
            <v>0.61117275000000004</v>
          </cell>
          <cell r="AI108">
            <v>0.56317716666666695</v>
          </cell>
          <cell r="AJ108">
            <v>0.56701533333333298</v>
          </cell>
          <cell r="AK108">
            <v>0.56977416666666703</v>
          </cell>
          <cell r="AL108">
            <v>0.66675655333333295</v>
          </cell>
          <cell r="AM108">
            <v>0.65342660416666698</v>
          </cell>
          <cell r="AN108">
            <v>0.63366811999999995</v>
          </cell>
          <cell r="AO108">
            <v>0.64095825500000003</v>
          </cell>
          <cell r="AP108">
            <v>0.61083611416666705</v>
          </cell>
          <cell r="AQ108">
            <v>0.60382359416666698</v>
          </cell>
          <cell r="AR108">
            <v>0.61805684500000002</v>
          </cell>
          <cell r="AS108">
            <v>0.66093083333333302</v>
          </cell>
          <cell r="AT108">
            <v>0.69465500000000002</v>
          </cell>
          <cell r="AU108">
            <v>0.66722333333333295</v>
          </cell>
          <cell r="AV108">
            <v>0.61247249999999998</v>
          </cell>
          <cell r="AW108">
            <v>0.54618</v>
          </cell>
          <cell r="AX108">
            <v>0.54999833333333303</v>
          </cell>
          <cell r="AY108">
            <v>0.54348666666666701</v>
          </cell>
          <cell r="AZ108">
            <v>0.499771666666667</v>
          </cell>
          <cell r="BA108">
            <v>0.54396624999999998</v>
          </cell>
          <cell r="BB108">
            <v>0.64191926349599604</v>
          </cell>
          <cell r="BC108">
            <v>0.64717934556016499</v>
          </cell>
          <cell r="BD108">
            <v>0.62414083574049495</v>
          </cell>
          <cell r="BE108">
            <v>0.63304698885732702</v>
          </cell>
          <cell r="BF108">
            <v>0.63966057761347705</v>
          </cell>
          <cell r="BG108">
            <v>0.60772962687825505</v>
          </cell>
          <cell r="BH108">
            <v>0.65454547893142601</v>
          </cell>
          <cell r="BI108">
            <v>0.74063446369708397</v>
          </cell>
          <cell r="BJ108">
            <v>0.77697668234412298</v>
          </cell>
          <cell r="BK108">
            <v>0.74953154025984703</v>
          </cell>
          <cell r="BL108">
            <v>0.78344511001192896</v>
          </cell>
        </row>
        <row r="109">
          <cell r="A109" t="str">
            <v>India</v>
          </cell>
          <cell r="B109" t="str">
            <v>IND</v>
          </cell>
          <cell r="C109" t="str">
            <v>Official exchange rate (LCU per US$, period average)</v>
          </cell>
          <cell r="D109" t="str">
            <v>PA.NUS.FCRF</v>
          </cell>
          <cell r="E109">
            <v>4.7619000037618999</v>
          </cell>
          <cell r="F109">
            <v>4.7619000037618999</v>
          </cell>
          <cell r="G109">
            <v>4.7619000037618999</v>
          </cell>
          <cell r="H109">
            <v>4.7619000037618999</v>
          </cell>
          <cell r="I109">
            <v>4.7619000037618999</v>
          </cell>
          <cell r="J109">
            <v>4.7619000037618999</v>
          </cell>
          <cell r="K109">
            <v>6.35912500535912</v>
          </cell>
          <cell r="L109">
            <v>7.5000000064999996</v>
          </cell>
          <cell r="M109">
            <v>7.5000000064999996</v>
          </cell>
          <cell r="N109">
            <v>7.5000000064999996</v>
          </cell>
          <cell r="O109">
            <v>7.5000000064999996</v>
          </cell>
          <cell r="P109">
            <v>7.4919352309682399</v>
          </cell>
          <cell r="Q109">
            <v>7.5944683739493604</v>
          </cell>
          <cell r="R109">
            <v>7.7420385621496797</v>
          </cell>
          <cell r="S109">
            <v>8.1016032272183001</v>
          </cell>
          <cell r="T109">
            <v>8.3758919456538603</v>
          </cell>
          <cell r="U109">
            <v>8.9604127281239201</v>
          </cell>
          <cell r="V109">
            <v>8.7385761713145698</v>
          </cell>
          <cell r="W109">
            <v>8.1928403484039301</v>
          </cell>
          <cell r="X109">
            <v>8.12579094635689</v>
          </cell>
          <cell r="Y109">
            <v>7.8629447011379803</v>
          </cell>
          <cell r="Z109">
            <v>8.6585228170931696</v>
          </cell>
          <cell r="AA109">
            <v>9.4551319334863901</v>
          </cell>
          <cell r="AB109">
            <v>10.098898244046101</v>
          </cell>
          <cell r="AC109">
            <v>11.3625833326667</v>
          </cell>
          <cell r="AD109">
            <v>12.368749999583301</v>
          </cell>
          <cell r="AE109">
            <v>12.61083333325</v>
          </cell>
          <cell r="AF109">
            <v>12.961499999999999</v>
          </cell>
          <cell r="AG109">
            <v>13.9170833333333</v>
          </cell>
          <cell r="AH109">
            <v>16.2255</v>
          </cell>
          <cell r="AI109">
            <v>17.503499999999999</v>
          </cell>
          <cell r="AJ109">
            <v>22.742433333333299</v>
          </cell>
          <cell r="AK109">
            <v>25.9180833333333</v>
          </cell>
          <cell r="AL109">
            <v>30.4932916666667</v>
          </cell>
          <cell r="AM109">
            <v>31.373742499999999</v>
          </cell>
          <cell r="AN109">
            <v>32.4270766666667</v>
          </cell>
          <cell r="AO109">
            <v>35.433173333333301</v>
          </cell>
          <cell r="AP109">
            <v>36.313285833333303</v>
          </cell>
          <cell r="AQ109">
            <v>41.259365000000003</v>
          </cell>
          <cell r="AR109">
            <v>43.055428333333303</v>
          </cell>
          <cell r="AS109">
            <v>44.941605000000003</v>
          </cell>
          <cell r="AT109">
            <v>47.186414166666701</v>
          </cell>
          <cell r="AU109">
            <v>48.610319166666699</v>
          </cell>
          <cell r="AV109">
            <v>46.583284166666701</v>
          </cell>
          <cell r="AW109">
            <v>45.316466666666699</v>
          </cell>
          <cell r="AX109">
            <v>44.099975000000001</v>
          </cell>
          <cell r="AY109">
            <v>45.3070083333333</v>
          </cell>
          <cell r="AZ109">
            <v>41.3485333333333</v>
          </cell>
          <cell r="BA109">
            <v>43.505183333333299</v>
          </cell>
          <cell r="BB109">
            <v>48.405266666666698</v>
          </cell>
          <cell r="BC109">
            <v>45.725812121212101</v>
          </cell>
          <cell r="BD109">
            <v>46.670466666666698</v>
          </cell>
          <cell r="BE109">
            <v>53.437233333333303</v>
          </cell>
          <cell r="BF109">
            <v>58.597845416666701</v>
          </cell>
          <cell r="BG109">
            <v>61.029514460784299</v>
          </cell>
          <cell r="BH109">
            <v>64.151944463278596</v>
          </cell>
          <cell r="BI109">
            <v>67.195312807389399</v>
          </cell>
          <cell r="BJ109">
            <v>65.121568645066006</v>
          </cell>
          <cell r="BK109">
            <v>68.389467093542095</v>
          </cell>
          <cell r="BL109">
            <v>70.420340535955106</v>
          </cell>
        </row>
        <row r="110">
          <cell r="A110" t="str">
            <v>Not classified</v>
          </cell>
          <cell r="B110" t="str">
            <v>INX</v>
          </cell>
          <cell r="C110" t="str">
            <v>Official exchange rate (LCU per US$, period average)</v>
          </cell>
          <cell r="D110" t="str">
            <v>PA.NUS.FCRF</v>
          </cell>
        </row>
        <row r="111">
          <cell r="A111" t="str">
            <v>Ireland</v>
          </cell>
          <cell r="B111" t="str">
            <v>IRL</v>
          </cell>
          <cell r="C111" t="str">
            <v>Official exchange rate (LCU per US$, period average)</v>
          </cell>
          <cell r="D111" t="str">
            <v>PA.NUS.FCRF</v>
          </cell>
          <cell r="E111">
            <v>0.357142999357143</v>
          </cell>
          <cell r="F111">
            <v>0.357142999357143</v>
          </cell>
          <cell r="G111">
            <v>0.357142999357143</v>
          </cell>
          <cell r="H111">
            <v>0.357142999357143</v>
          </cell>
          <cell r="I111">
            <v>0.357142999357143</v>
          </cell>
          <cell r="J111">
            <v>0.357142999357143</v>
          </cell>
          <cell r="K111">
            <v>0.357142999357143</v>
          </cell>
          <cell r="L111">
            <v>0.36210333266567502</v>
          </cell>
          <cell r="M111">
            <v>0.41666699941666702</v>
          </cell>
          <cell r="N111">
            <v>0.41666699941666702</v>
          </cell>
          <cell r="O111">
            <v>0.41666699941666702</v>
          </cell>
          <cell r="P111">
            <v>0.41092022003512402</v>
          </cell>
          <cell r="Q111">
            <v>0.40039046153000801</v>
          </cell>
          <cell r="R111">
            <v>0.40817094529930797</v>
          </cell>
          <cell r="S111">
            <v>0.42775643974766298</v>
          </cell>
          <cell r="T111">
            <v>0.45204116566666702</v>
          </cell>
          <cell r="U111">
            <v>0.55650983233333295</v>
          </cell>
          <cell r="V111">
            <v>0.57327199900000003</v>
          </cell>
          <cell r="W111">
            <v>0.52150458233333297</v>
          </cell>
          <cell r="X111">
            <v>0.48859487408443097</v>
          </cell>
          <cell r="Y111">
            <v>0.48664527682958703</v>
          </cell>
          <cell r="Z111">
            <v>0.62129806687560296</v>
          </cell>
          <cell r="AA111">
            <v>0.70456163604996103</v>
          </cell>
          <cell r="AB111">
            <v>0.80467792271777405</v>
          </cell>
          <cell r="AC111">
            <v>0.92255349958333299</v>
          </cell>
          <cell r="AD111">
            <v>0.94561499991666698</v>
          </cell>
          <cell r="AE111">
            <v>0.74312833316666704</v>
          </cell>
          <cell r="AF111">
            <v>0.67291666666666705</v>
          </cell>
          <cell r="AG111">
            <v>0.65646749999999998</v>
          </cell>
          <cell r="AH111">
            <v>0.70554333333333297</v>
          </cell>
          <cell r="AI111">
            <v>0.60458833333333295</v>
          </cell>
          <cell r="AJ111">
            <v>0.62129749999999995</v>
          </cell>
          <cell r="AK111">
            <v>0.58772083333333303</v>
          </cell>
          <cell r="AL111">
            <v>0.67724930666666705</v>
          </cell>
          <cell r="AM111">
            <v>0.66862810166666697</v>
          </cell>
          <cell r="AN111">
            <v>0.62373307499999997</v>
          </cell>
          <cell r="AO111">
            <v>0.62502836833333297</v>
          </cell>
          <cell r="AP111">
            <v>0.65964312666666702</v>
          </cell>
          <cell r="AQ111">
            <v>0.70227099833333295</v>
          </cell>
        </row>
        <row r="112">
          <cell r="A112" t="str">
            <v>Iran, Islamic Rep.</v>
          </cell>
          <cell r="B112" t="str">
            <v>IRN</v>
          </cell>
          <cell r="C112" t="str">
            <v>Official exchange rate (LCU per US$, period average)</v>
          </cell>
          <cell r="D112" t="str">
            <v>PA.NUS.FCRF</v>
          </cell>
          <cell r="E112">
            <v>75.750000075749995</v>
          </cell>
          <cell r="F112">
            <v>75.750000075749995</v>
          </cell>
          <cell r="G112">
            <v>75.750000075749995</v>
          </cell>
          <cell r="H112">
            <v>75.750000075749995</v>
          </cell>
          <cell r="I112">
            <v>75.750000075749995</v>
          </cell>
          <cell r="J112">
            <v>75.750000075749995</v>
          </cell>
          <cell r="K112">
            <v>75.750000075749995</v>
          </cell>
          <cell r="L112">
            <v>75.750000075749995</v>
          </cell>
          <cell r="M112">
            <v>75.750000075749995</v>
          </cell>
          <cell r="N112">
            <v>75.750000075749995</v>
          </cell>
          <cell r="O112">
            <v>75.750000075749995</v>
          </cell>
          <cell r="P112">
            <v>75.750000069437505</v>
          </cell>
          <cell r="Q112">
            <v>75.749970134520197</v>
          </cell>
          <cell r="R112">
            <v>68.886041948258494</v>
          </cell>
          <cell r="S112">
            <v>67.641342246617</v>
          </cell>
          <cell r="T112">
            <v>67.654945532440607</v>
          </cell>
          <cell r="U112">
            <v>70.239069861051604</v>
          </cell>
          <cell r="V112">
            <v>70.633731878885499</v>
          </cell>
          <cell r="W112">
            <v>70.492030976158105</v>
          </cell>
          <cell r="X112">
            <v>70.492030976158105</v>
          </cell>
          <cell r="Y112">
            <v>70.631848089675998</v>
          </cell>
          <cell r="Z112">
            <v>78.346845377736102</v>
          </cell>
          <cell r="AA112">
            <v>83.622670024556896</v>
          </cell>
          <cell r="AB112">
            <v>86.378735894077494</v>
          </cell>
          <cell r="AC112">
            <v>90.051439891535594</v>
          </cell>
          <cell r="AD112">
            <v>91.073586843975207</v>
          </cell>
          <cell r="AE112">
            <v>78.778783068510094</v>
          </cell>
          <cell r="AF112">
            <v>71.4774357190432</v>
          </cell>
          <cell r="AG112">
            <v>68.699764629670099</v>
          </cell>
          <cell r="AH112">
            <v>72.032236426367206</v>
          </cell>
          <cell r="AI112">
            <v>68.112372714929606</v>
          </cell>
          <cell r="AJ112">
            <v>67.521730014794599</v>
          </cell>
          <cell r="AK112">
            <v>65.567841285770598</v>
          </cell>
          <cell r="AL112">
            <v>1268.07876133881</v>
          </cell>
          <cell r="AM112">
            <v>1749.1737362507899</v>
          </cell>
          <cell r="AN112">
            <v>1748.3502456275901</v>
          </cell>
          <cell r="AO112">
            <v>1751.18635583594</v>
          </cell>
          <cell r="AP112">
            <v>1753.3454774828599</v>
          </cell>
          <cell r="AQ112">
            <v>1752.28599459359</v>
          </cell>
          <cell r="AR112">
            <v>1753.35494977138</v>
          </cell>
          <cell r="AS112">
            <v>1764.85606929191</v>
          </cell>
          <cell r="AT112">
            <v>1753.98568465785</v>
          </cell>
          <cell r="AU112">
            <v>6907.0344556165301</v>
          </cell>
          <cell r="AV112">
            <v>8193.8875191666702</v>
          </cell>
          <cell r="AW112">
            <v>8613.9894207500001</v>
          </cell>
          <cell r="AX112">
            <v>8963.9589066666704</v>
          </cell>
          <cell r="AY112">
            <v>9170.9428774999997</v>
          </cell>
          <cell r="AZ112">
            <v>9281.1518283333298</v>
          </cell>
          <cell r="BA112">
            <v>9428.5282608333291</v>
          </cell>
          <cell r="BB112">
            <v>9864.3024562682003</v>
          </cell>
          <cell r="BC112">
            <v>10254.176470289</v>
          </cell>
          <cell r="BD112">
            <v>10616.306643907599</v>
          </cell>
          <cell r="BE112">
            <v>12175.5472222222</v>
          </cell>
          <cell r="BF112">
            <v>18414.448010037398</v>
          </cell>
          <cell r="BG112">
            <v>25941.664144597202</v>
          </cell>
          <cell r="BH112">
            <v>29011.491377053</v>
          </cell>
          <cell r="BI112">
            <v>30914.8524362967</v>
          </cell>
          <cell r="BJ112">
            <v>33226.298152412703</v>
          </cell>
          <cell r="BK112">
            <v>40864.329009777</v>
          </cell>
          <cell r="BL112">
            <v>42000</v>
          </cell>
        </row>
        <row r="113">
          <cell r="A113" t="str">
            <v>Iraq</v>
          </cell>
          <cell r="B113" t="str">
            <v>IRQ</v>
          </cell>
          <cell r="C113" t="str">
            <v>Official exchange rate (LCU per US$, period average)</v>
          </cell>
          <cell r="D113" t="str">
            <v>PA.NUS.FCRF</v>
          </cell>
          <cell r="E113">
            <v>0.357142999357143</v>
          </cell>
          <cell r="F113">
            <v>0.357142999357143</v>
          </cell>
          <cell r="G113">
            <v>0.357142999357143</v>
          </cell>
          <cell r="H113">
            <v>0.357142999357143</v>
          </cell>
          <cell r="I113">
            <v>0.357142999357143</v>
          </cell>
          <cell r="J113">
            <v>0.357142999357143</v>
          </cell>
          <cell r="K113">
            <v>0.357142999357143</v>
          </cell>
          <cell r="L113">
            <v>0.357142999357143</v>
          </cell>
          <cell r="M113">
            <v>0.357142999357143</v>
          </cell>
          <cell r="N113">
            <v>0.357142999357143</v>
          </cell>
          <cell r="O113">
            <v>0.357142999357143</v>
          </cell>
          <cell r="P113">
            <v>935.61783500527395</v>
          </cell>
          <cell r="Q113">
            <v>2144.56721419924</v>
          </cell>
          <cell r="R113">
            <v>1950.84444829616</v>
          </cell>
          <cell r="S113">
            <v>1902.2653339082201</v>
          </cell>
          <cell r="T113">
            <v>1902.2653339082201</v>
          </cell>
          <cell r="U113">
            <v>1902.2653339082201</v>
          </cell>
          <cell r="V113">
            <v>1902.2653339082201</v>
          </cell>
          <cell r="W113">
            <v>1902.2653339082201</v>
          </cell>
          <cell r="X113">
            <v>1902.2653339082201</v>
          </cell>
          <cell r="Y113">
            <v>1902.2653339082201</v>
          </cell>
          <cell r="Z113">
            <v>1902.2653339082201</v>
          </cell>
          <cell r="AA113">
            <v>1922.92537384858</v>
          </cell>
          <cell r="AB113">
            <v>2002.3855794267399</v>
          </cell>
          <cell r="AC113">
            <v>2002.38558318428</v>
          </cell>
          <cell r="AD113">
            <v>2002.38558586824</v>
          </cell>
          <cell r="AE113">
            <v>2002.38558586824</v>
          </cell>
          <cell r="AF113">
            <v>2002.38558586824</v>
          </cell>
          <cell r="AG113">
            <v>2002.38558586824</v>
          </cell>
          <cell r="AH113">
            <v>2002.38558586824</v>
          </cell>
          <cell r="AI113">
            <v>2002.38558586824</v>
          </cell>
          <cell r="AJ113">
            <v>2002.38558586824</v>
          </cell>
          <cell r="AK113">
            <v>2002.38558586824</v>
          </cell>
          <cell r="AL113">
            <v>2002.38629443332</v>
          </cell>
          <cell r="AM113">
            <v>2002.38738948844</v>
          </cell>
          <cell r="AN113">
            <v>2002.38722845092</v>
          </cell>
          <cell r="AO113">
            <v>2002.3872123471699</v>
          </cell>
          <cell r="AP113">
            <v>2002.3872123471699</v>
          </cell>
          <cell r="AQ113">
            <v>2002.3872445546799</v>
          </cell>
          <cell r="AR113">
            <v>2002.3897728437</v>
          </cell>
          <cell r="AS113">
            <v>2002.4034073535399</v>
          </cell>
          <cell r="AT113">
            <v>2002.4049103703701</v>
          </cell>
          <cell r="AU113">
            <v>2002.37270286683</v>
          </cell>
          <cell r="AW113">
            <v>1453.4166666666699</v>
          </cell>
          <cell r="AX113">
            <v>1472</v>
          </cell>
          <cell r="AY113">
            <v>1467.4166666666699</v>
          </cell>
          <cell r="AZ113">
            <v>1254.5672185870401</v>
          </cell>
          <cell r="BA113">
            <v>1193.0833333333301</v>
          </cell>
          <cell r="BB113">
            <v>1170</v>
          </cell>
          <cell r="BC113">
            <v>1170</v>
          </cell>
          <cell r="BD113">
            <v>1170</v>
          </cell>
          <cell r="BE113">
            <v>1166.1666666666699</v>
          </cell>
          <cell r="BF113">
            <v>1166</v>
          </cell>
          <cell r="BG113">
            <v>1166</v>
          </cell>
          <cell r="BH113">
            <v>1167.3333333333301</v>
          </cell>
          <cell r="BI113">
            <v>1182</v>
          </cell>
          <cell r="BJ113">
            <v>1184</v>
          </cell>
          <cell r="BK113">
            <v>1182.75</v>
          </cell>
          <cell r="BL113">
            <v>1182</v>
          </cell>
        </row>
        <row r="114">
          <cell r="A114" t="str">
            <v>Iceland</v>
          </cell>
          <cell r="B114" t="str">
            <v>ISL</v>
          </cell>
          <cell r="C114" t="str">
            <v>Official exchange rate (LCU per US$, period average)</v>
          </cell>
          <cell r="D114" t="str">
            <v>PA.NUS.FCRF</v>
          </cell>
          <cell r="E114">
            <v>0.36190474997773803</v>
          </cell>
          <cell r="F114">
            <v>0.40083333330882998</v>
          </cell>
          <cell r="G114">
            <v>0.42999999997444099</v>
          </cell>
          <cell r="H114">
            <v>0.42999999997444099</v>
          </cell>
          <cell r="I114">
            <v>0.42999999997444099</v>
          </cell>
          <cell r="J114">
            <v>0.42999999997444099</v>
          </cell>
          <cell r="K114">
            <v>0.42999999997444099</v>
          </cell>
          <cell r="L114">
            <v>0.441666666559482</v>
          </cell>
          <cell r="M114">
            <v>0.62166666663583903</v>
          </cell>
          <cell r="N114">
            <v>0.87999999996815803</v>
          </cell>
          <cell r="O114">
            <v>0.87999999996815803</v>
          </cell>
          <cell r="P114">
            <v>0.87999999988747801</v>
          </cell>
          <cell r="Q114">
            <v>0.88260354595338797</v>
          </cell>
          <cell r="R114">
            <v>0.90134166652092096</v>
          </cell>
          <cell r="S114">
            <v>0.99951666650049897</v>
          </cell>
          <cell r="T114">
            <v>1.53694999974941</v>
          </cell>
          <cell r="U114">
            <v>1.82171666637135</v>
          </cell>
          <cell r="V114">
            <v>1.98869999967762</v>
          </cell>
          <cell r="W114">
            <v>2.7111083328974801</v>
          </cell>
          <cell r="X114">
            <v>3.52599999943281</v>
          </cell>
          <cell r="Y114">
            <v>4.7976416658989001</v>
          </cell>
          <cell r="Z114">
            <v>7.2241833323333298</v>
          </cell>
          <cell r="AA114">
            <v>12.35153333275</v>
          </cell>
          <cell r="AB114">
            <v>24.842766665749998</v>
          </cell>
          <cell r="AC114">
            <v>31.693741666249998</v>
          </cell>
          <cell r="AD114">
            <v>41.507666666666701</v>
          </cell>
          <cell r="AE114">
            <v>41.104158333333302</v>
          </cell>
          <cell r="AF114">
            <v>38.677183333333303</v>
          </cell>
          <cell r="AG114">
            <v>43.0139833333333</v>
          </cell>
          <cell r="AH114">
            <v>57.041791666666697</v>
          </cell>
          <cell r="AI114">
            <v>58.283774999999999</v>
          </cell>
          <cell r="AJ114">
            <v>58.996341666666702</v>
          </cell>
          <cell r="AK114">
            <v>57.545933333333302</v>
          </cell>
          <cell r="AL114">
            <v>67.6031816666667</v>
          </cell>
          <cell r="AM114">
            <v>69.944378333333304</v>
          </cell>
          <cell r="AN114">
            <v>64.691666666666706</v>
          </cell>
          <cell r="AO114">
            <v>66.5</v>
          </cell>
          <cell r="AP114">
            <v>70.904290833333306</v>
          </cell>
          <cell r="AQ114">
            <v>70.9583333333333</v>
          </cell>
          <cell r="AR114">
            <v>72.335293333333297</v>
          </cell>
          <cell r="AS114">
            <v>78.615946666666702</v>
          </cell>
          <cell r="AT114">
            <v>97.424603333333295</v>
          </cell>
          <cell r="AU114">
            <v>91.661666666666704</v>
          </cell>
          <cell r="AV114">
            <v>76.708982500000005</v>
          </cell>
          <cell r="AW114">
            <v>70.191666666666706</v>
          </cell>
          <cell r="AX114">
            <v>62.981666666666698</v>
          </cell>
          <cell r="AY114">
            <v>70.180000000000007</v>
          </cell>
          <cell r="AZ114">
            <v>64.055000000000007</v>
          </cell>
          <cell r="BA114">
            <v>87.9479166666667</v>
          </cell>
          <cell r="BB114">
            <v>123.638381413044</v>
          </cell>
          <cell r="BC114">
            <v>122.24181120516501</v>
          </cell>
          <cell r="BD114">
            <v>115.954039762284</v>
          </cell>
          <cell r="BE114">
            <v>125.08278701376901</v>
          </cell>
          <cell r="BF114">
            <v>122.17912132045799</v>
          </cell>
          <cell r="BG114">
            <v>116.767352506899</v>
          </cell>
          <cell r="BH114">
            <v>131.91870843143201</v>
          </cell>
          <cell r="BI114">
            <v>120.81154806523899</v>
          </cell>
          <cell r="BJ114">
            <v>106.839572014</v>
          </cell>
          <cell r="BK114">
            <v>108.300176306626</v>
          </cell>
          <cell r="BL114">
            <v>122.60677360190699</v>
          </cell>
        </row>
        <row r="115">
          <cell r="A115" t="str">
            <v>Israel</v>
          </cell>
          <cell r="B115" t="str">
            <v>ISR</v>
          </cell>
          <cell r="C115" t="str">
            <v>Official exchange rate (LCU per US$, period average)</v>
          </cell>
          <cell r="D115" t="str">
            <v>PA.NUS.FCRF</v>
          </cell>
          <cell r="E115">
            <v>1.7999960538263101E-4</v>
          </cell>
          <cell r="F115">
            <v>1.7999960538263101E-4</v>
          </cell>
          <cell r="G115">
            <v>2.89999364288684E-4</v>
          </cell>
          <cell r="H115">
            <v>2.9999934237105199E-4</v>
          </cell>
          <cell r="I115">
            <v>2.9999934237105199E-4</v>
          </cell>
          <cell r="J115">
            <v>2.9999934237105199E-4</v>
          </cell>
          <cell r="K115">
            <v>2.9999934237105199E-4</v>
          </cell>
          <cell r="L115">
            <v>3.0833265743969202E-4</v>
          </cell>
          <cell r="M115">
            <v>3.4999923278289402E-4</v>
          </cell>
          <cell r="N115">
            <v>3.4999923278289402E-4</v>
          </cell>
          <cell r="O115">
            <v>3.4999923278289402E-4</v>
          </cell>
          <cell r="P115">
            <v>3.79165835522199E-4</v>
          </cell>
          <cell r="Q115">
            <v>4.1797967141147098E-4</v>
          </cell>
          <cell r="R115">
            <v>4.1946923065525998E-4</v>
          </cell>
          <cell r="S115">
            <v>4.4515339823069901E-4</v>
          </cell>
          <cell r="T115">
            <v>6.3361493114652697E-4</v>
          </cell>
          <cell r="U115">
            <v>7.9255714918527302E-4</v>
          </cell>
          <cell r="V115">
            <v>1.0445457989628E-3</v>
          </cell>
          <cell r="W115">
            <v>1.7435371736355201E-3</v>
          </cell>
          <cell r="X115">
            <v>2.5406369082757599E-3</v>
          </cell>
          <cell r="Y115">
            <v>5.1242916656839398E-3</v>
          </cell>
          <cell r="Z115">
            <v>1.14305749992885E-2</v>
          </cell>
          <cell r="AA115">
            <v>2.4266999999081801E-2</v>
          </cell>
          <cell r="AB115">
            <v>5.6214491666022902E-2</v>
          </cell>
          <cell r="AC115">
            <v>0.29320966666707199</v>
          </cell>
          <cell r="AD115">
            <v>1.1788493333343899</v>
          </cell>
          <cell r="AE115">
            <v>1.4878416665833301</v>
          </cell>
          <cell r="AF115">
            <v>1.5946416666666701</v>
          </cell>
          <cell r="AG115">
            <v>1.59893333333333</v>
          </cell>
          <cell r="AH115">
            <v>1.91641666666667</v>
          </cell>
          <cell r="AI115">
            <v>2.0161750000000001</v>
          </cell>
          <cell r="AJ115">
            <v>2.2791083333333302</v>
          </cell>
          <cell r="AK115">
            <v>2.45908333333333</v>
          </cell>
          <cell r="AL115">
            <v>2.83008333333333</v>
          </cell>
          <cell r="AM115">
            <v>3.01105520833333</v>
          </cell>
          <cell r="AN115">
            <v>3.0112916666666698</v>
          </cell>
          <cell r="AO115">
            <v>3.1916500000000001</v>
          </cell>
          <cell r="AP115">
            <v>3.4493499999999999</v>
          </cell>
          <cell r="AQ115">
            <v>3.8000750000000001</v>
          </cell>
          <cell r="AR115">
            <v>4.1397166666666703</v>
          </cell>
          <cell r="AS115">
            <v>4.0773333333333301</v>
          </cell>
          <cell r="AT115">
            <v>4.2056500000000003</v>
          </cell>
          <cell r="AU115">
            <v>4.737825</v>
          </cell>
          <cell r="AV115">
            <v>4.55413333333333</v>
          </cell>
          <cell r="AW115">
            <v>4.4819833333333303</v>
          </cell>
          <cell r="AX115">
            <v>4.4877000000000002</v>
          </cell>
          <cell r="AY115">
            <v>4.45580833333333</v>
          </cell>
          <cell r="AZ115">
            <v>4.1080829490557802</v>
          </cell>
          <cell r="BA115">
            <v>3.5880211940836899</v>
          </cell>
          <cell r="BB115">
            <v>3.9323354779166699</v>
          </cell>
          <cell r="BC115">
            <v>3.7389749999999999</v>
          </cell>
          <cell r="BD115">
            <v>3.5781293062201001</v>
          </cell>
          <cell r="BE115">
            <v>3.8559218253968202</v>
          </cell>
          <cell r="BF115">
            <v>3.61075833333333</v>
          </cell>
          <cell r="BG115">
            <v>3.577925</v>
          </cell>
          <cell r="BH115">
            <v>3.88683333333333</v>
          </cell>
          <cell r="BI115">
            <v>3.8405666666666698</v>
          </cell>
          <cell r="BJ115">
            <v>3.5995555481283401</v>
          </cell>
          <cell r="BK115">
            <v>3.59055812689938</v>
          </cell>
          <cell r="BL115">
            <v>3.5645273466109302</v>
          </cell>
        </row>
        <row r="116">
          <cell r="A116" t="str">
            <v>Italy</v>
          </cell>
          <cell r="B116" t="str">
            <v>ITA</v>
          </cell>
          <cell r="C116" t="str">
            <v>Official exchange rate (LCU per US$, period average)</v>
          </cell>
          <cell r="D116" t="str">
            <v>PA.NUS.FCRF</v>
          </cell>
          <cell r="E116">
            <v>623.98633587255995</v>
          </cell>
          <cell r="F116">
            <v>625.00000062499998</v>
          </cell>
          <cell r="G116">
            <v>625.00000062499998</v>
          </cell>
          <cell r="H116">
            <v>625.00000062499998</v>
          </cell>
          <cell r="I116">
            <v>625.00000062499998</v>
          </cell>
          <cell r="J116">
            <v>625.00000062499998</v>
          </cell>
          <cell r="K116">
            <v>625.00000062499998</v>
          </cell>
          <cell r="L116">
            <v>625.00000062499998</v>
          </cell>
          <cell r="M116">
            <v>625.00000062499998</v>
          </cell>
          <cell r="N116">
            <v>625.00000062499998</v>
          </cell>
          <cell r="O116">
            <v>625.00000062499998</v>
          </cell>
          <cell r="P116">
            <v>620.35928929756199</v>
          </cell>
          <cell r="Q116">
            <v>583.21749999941699</v>
          </cell>
          <cell r="R116">
            <v>582.99583333191697</v>
          </cell>
          <cell r="S116">
            <v>650.34333333183304</v>
          </cell>
          <cell r="T116">
            <v>652.84916666599997</v>
          </cell>
          <cell r="U116">
            <v>832.33499999966705</v>
          </cell>
          <cell r="V116">
            <v>882.38833333125001</v>
          </cell>
          <cell r="W116">
            <v>848.663333330917</v>
          </cell>
          <cell r="X116">
            <v>830.86166666591703</v>
          </cell>
          <cell r="Y116">
            <v>856.44749999741703</v>
          </cell>
          <cell r="Z116">
            <v>1136.7649999995799</v>
          </cell>
          <cell r="AA116">
            <v>1352.50999999808</v>
          </cell>
          <cell r="AB116">
            <v>1518.84833333283</v>
          </cell>
          <cell r="AC116">
            <v>1756.9608333318299</v>
          </cell>
          <cell r="AD116">
            <v>1909.4391666639999</v>
          </cell>
          <cell r="AE116">
            <v>1490.8099999987501</v>
          </cell>
          <cell r="AF116">
            <v>1296.07</v>
          </cell>
          <cell r="AG116">
            <v>1301.6275000000001</v>
          </cell>
          <cell r="AH116">
            <v>1372.0933333333301</v>
          </cell>
          <cell r="AI116">
            <v>1198.1016666666701</v>
          </cell>
          <cell r="AJ116">
            <v>1240.61333333333</v>
          </cell>
          <cell r="AK116">
            <v>1232.4058333333301</v>
          </cell>
          <cell r="AL116">
            <v>1573.6658666666699</v>
          </cell>
          <cell r="AM116">
            <v>1612.4449833333299</v>
          </cell>
          <cell r="AN116">
            <v>1628.9331583333301</v>
          </cell>
          <cell r="AO116">
            <v>1542.9469666666701</v>
          </cell>
          <cell r="AP116">
            <v>1703.09690833333</v>
          </cell>
          <cell r="AQ116">
            <v>1736.20738333333</v>
          </cell>
        </row>
        <row r="117">
          <cell r="A117" t="str">
            <v>Jamaica</v>
          </cell>
          <cell r="B117" t="str">
            <v>JAM</v>
          </cell>
          <cell r="C117" t="str">
            <v>Official exchange rate (LCU per US$, period average)</v>
          </cell>
          <cell r="D117" t="str">
            <v>PA.NUS.FCRF</v>
          </cell>
          <cell r="E117">
            <v>0.71428599957142902</v>
          </cell>
          <cell r="F117">
            <v>0.71428599957142902</v>
          </cell>
          <cell r="G117">
            <v>0.71428599957142902</v>
          </cell>
          <cell r="H117">
            <v>0.71428599957142902</v>
          </cell>
          <cell r="I117">
            <v>0.71428599957142902</v>
          </cell>
          <cell r="J117">
            <v>0.71428599957142902</v>
          </cell>
          <cell r="K117">
            <v>0.71428599957142902</v>
          </cell>
          <cell r="L117">
            <v>0.72420699954563506</v>
          </cell>
          <cell r="M117">
            <v>0.833333999833334</v>
          </cell>
          <cell r="N117">
            <v>0.83333374983333397</v>
          </cell>
          <cell r="O117">
            <v>0.83333299983333298</v>
          </cell>
          <cell r="P117">
            <v>0.832801749902778</v>
          </cell>
          <cell r="Q117">
            <v>0.76746000000000003</v>
          </cell>
          <cell r="R117">
            <v>0.90908999999999995</v>
          </cell>
          <cell r="S117">
            <v>0.90908999999999995</v>
          </cell>
          <cell r="T117">
            <v>0.90908999999999995</v>
          </cell>
          <cell r="U117">
            <v>0.90908999999999995</v>
          </cell>
          <cell r="V117">
            <v>0.90908999999999995</v>
          </cell>
          <cell r="W117">
            <v>1.4132583330833299</v>
          </cell>
          <cell r="X117">
            <v>1.7647783326666699</v>
          </cell>
          <cell r="Y117">
            <v>1.7814199989999999</v>
          </cell>
          <cell r="Z117">
            <v>1.7814199989999999</v>
          </cell>
          <cell r="AA117">
            <v>1.7814199989999999</v>
          </cell>
          <cell r="AB117">
            <v>1.9322174990000001</v>
          </cell>
          <cell r="AC117">
            <v>3.94280416641667</v>
          </cell>
          <cell r="AD117">
            <v>5.5585583331666699</v>
          </cell>
          <cell r="AE117">
            <v>5.4778333332500004</v>
          </cell>
          <cell r="AF117">
            <v>5.4866666666666699</v>
          </cell>
          <cell r="AG117">
            <v>5.4885541666666704</v>
          </cell>
          <cell r="AH117">
            <v>5.74464166666667</v>
          </cell>
          <cell r="AI117">
            <v>7.1840250000000001</v>
          </cell>
          <cell r="AJ117">
            <v>12.115875000000001</v>
          </cell>
          <cell r="AK117">
            <v>22.960349999999998</v>
          </cell>
          <cell r="AL117">
            <v>24.948550000000001</v>
          </cell>
          <cell r="AM117">
            <v>33.085933333333301</v>
          </cell>
          <cell r="AN117">
            <v>35.142116666666702</v>
          </cell>
          <cell r="AO117">
            <v>37.119558333333302</v>
          </cell>
          <cell r="AP117">
            <v>35.4044666666667</v>
          </cell>
          <cell r="AQ117">
            <v>36.549999999999997</v>
          </cell>
          <cell r="AR117">
            <v>39.043516666666697</v>
          </cell>
          <cell r="AS117">
            <v>42.985700000000001</v>
          </cell>
          <cell r="AT117">
            <v>45.996250000000003</v>
          </cell>
          <cell r="AU117">
            <v>48.415941666666697</v>
          </cell>
          <cell r="AV117">
            <v>57.740873749999999</v>
          </cell>
          <cell r="AW117">
            <v>61.197200000000002</v>
          </cell>
          <cell r="AX117">
            <v>62.280714944083698</v>
          </cell>
          <cell r="AY117">
            <v>65.743857539682494</v>
          </cell>
          <cell r="AZ117">
            <v>69.1921618494152</v>
          </cell>
          <cell r="BA117">
            <v>72.756203406152096</v>
          </cell>
          <cell r="BB117">
            <v>87.894119810653507</v>
          </cell>
          <cell r="BC117">
            <v>87.196146330091494</v>
          </cell>
          <cell r="BD117">
            <v>85.893463202276493</v>
          </cell>
          <cell r="BE117">
            <v>88.749802387645204</v>
          </cell>
          <cell r="BF117">
            <v>100.39788320357999</v>
          </cell>
          <cell r="BG117">
            <v>110.934527811188</v>
          </cell>
          <cell r="BH117">
            <v>116.969776646049</v>
          </cell>
          <cell r="BI117">
            <v>125.095034603174</v>
          </cell>
          <cell r="BJ117">
            <v>127.964544179198</v>
          </cell>
          <cell r="BK117">
            <v>128.87151906465999</v>
          </cell>
          <cell r="BL117">
            <v>133.31211833795999</v>
          </cell>
        </row>
        <row r="118">
          <cell r="A118" t="str">
            <v>Jordan</v>
          </cell>
          <cell r="B118" t="str">
            <v>JOR</v>
          </cell>
          <cell r="C118" t="str">
            <v>Official exchange rate (LCU per US$, period average)</v>
          </cell>
          <cell r="D118" t="str">
            <v>PA.NUS.FCRF</v>
          </cell>
          <cell r="E118">
            <v>0.357142999357143</v>
          </cell>
          <cell r="F118">
            <v>0.357142999357143</v>
          </cell>
          <cell r="G118">
            <v>0.357142999357143</v>
          </cell>
          <cell r="H118">
            <v>0.357142999357143</v>
          </cell>
          <cell r="I118">
            <v>0.357142999357143</v>
          </cell>
          <cell r="J118">
            <v>0.357142999357143</v>
          </cell>
          <cell r="K118">
            <v>0.357142999357143</v>
          </cell>
          <cell r="L118">
            <v>0.357142999357143</v>
          </cell>
          <cell r="M118">
            <v>0.357142999357143</v>
          </cell>
          <cell r="N118">
            <v>0.357142999357143</v>
          </cell>
          <cell r="O118">
            <v>0.357142999357143</v>
          </cell>
          <cell r="P118">
            <v>0.35714299932738103</v>
          </cell>
          <cell r="Q118">
            <v>0.35714325128914998</v>
          </cell>
          <cell r="R118">
            <v>0.32857086795212997</v>
          </cell>
          <cell r="S118">
            <v>0.32209166566666703</v>
          </cell>
          <cell r="T118">
            <v>0.319791665666667</v>
          </cell>
          <cell r="U118">
            <v>0.33198333233333299</v>
          </cell>
          <cell r="V118">
            <v>0.32926666566666701</v>
          </cell>
          <cell r="W118">
            <v>0.30562499900000001</v>
          </cell>
          <cell r="X118">
            <v>0.30033333233333298</v>
          </cell>
          <cell r="Y118">
            <v>0.29792499900000002</v>
          </cell>
          <cell r="Z118">
            <v>0.330433332333333</v>
          </cell>
          <cell r="AA118">
            <v>0.35249166566666701</v>
          </cell>
          <cell r="AB118">
            <v>0.36307916566666698</v>
          </cell>
          <cell r="AC118">
            <v>0.38446499941666701</v>
          </cell>
          <cell r="AD118">
            <v>0.39462499974999998</v>
          </cell>
          <cell r="AE118">
            <v>0.34996583316666702</v>
          </cell>
          <cell r="AF118">
            <v>0.33845874999999997</v>
          </cell>
          <cell r="AG118">
            <v>0.37429249999999997</v>
          </cell>
          <cell r="AH118">
            <v>0.57457583333333295</v>
          </cell>
          <cell r="AI118">
            <v>0.66371166666666703</v>
          </cell>
          <cell r="AJ118">
            <v>0.68086583333333295</v>
          </cell>
          <cell r="AK118">
            <v>0.67981833333333297</v>
          </cell>
          <cell r="AL118">
            <v>0.69285083333333297</v>
          </cell>
          <cell r="AM118">
            <v>0.69876416666666696</v>
          </cell>
          <cell r="AN118">
            <v>0.70037749999999999</v>
          </cell>
          <cell r="AO118">
            <v>0.70899999999999996</v>
          </cell>
          <cell r="AP118">
            <v>0.70899999999999996</v>
          </cell>
          <cell r="AQ118">
            <v>0.70899999999999996</v>
          </cell>
          <cell r="AR118">
            <v>0.70899999999999996</v>
          </cell>
          <cell r="AS118">
            <v>0.70899999999999996</v>
          </cell>
          <cell r="AT118">
            <v>0.708983174066667</v>
          </cell>
          <cell r="AU118">
            <v>0.70899983333333305</v>
          </cell>
          <cell r="AV118">
            <v>0.70899999999999996</v>
          </cell>
          <cell r="AW118">
            <v>0.70899999999999996</v>
          </cell>
          <cell r="AX118">
            <v>0.70899999999999996</v>
          </cell>
          <cell r="AY118">
            <v>0.70899999999999996</v>
          </cell>
          <cell r="AZ118">
            <v>0.70899976666666698</v>
          </cell>
          <cell r="BA118">
            <v>0.70966655000000001</v>
          </cell>
          <cell r="BB118">
            <v>0.71</v>
          </cell>
          <cell r="BC118">
            <v>0.71</v>
          </cell>
          <cell r="BD118">
            <v>0.71</v>
          </cell>
          <cell r="BE118">
            <v>0.71</v>
          </cell>
          <cell r="BF118">
            <v>0.71</v>
          </cell>
          <cell r="BG118">
            <v>0.71</v>
          </cell>
          <cell r="BH118">
            <v>0.71</v>
          </cell>
          <cell r="BI118">
            <v>0.71</v>
          </cell>
          <cell r="BJ118">
            <v>0.71</v>
          </cell>
          <cell r="BK118">
            <v>0.71</v>
          </cell>
          <cell r="BL118">
            <v>0.71</v>
          </cell>
        </row>
        <row r="119">
          <cell r="A119" t="str">
            <v>Japan</v>
          </cell>
          <cell r="B119" t="str">
            <v>JPN</v>
          </cell>
          <cell r="C119" t="str">
            <v>Official exchange rate (LCU per US$, period average)</v>
          </cell>
          <cell r="D119" t="str">
            <v>PA.NUS.FCRF</v>
          </cell>
          <cell r="E119">
            <v>360.00000035900001</v>
          </cell>
          <cell r="F119">
            <v>360.00000035900001</v>
          </cell>
          <cell r="G119">
            <v>360.00000035900001</v>
          </cell>
          <cell r="H119">
            <v>360.00000035900001</v>
          </cell>
          <cell r="I119">
            <v>360.00000035900001</v>
          </cell>
          <cell r="J119">
            <v>360.00000035900001</v>
          </cell>
          <cell r="K119">
            <v>360.00000035900001</v>
          </cell>
          <cell r="L119">
            <v>360.00000035900001</v>
          </cell>
          <cell r="M119">
            <v>360.00000035900001</v>
          </cell>
          <cell r="N119">
            <v>360.00000035900001</v>
          </cell>
          <cell r="O119">
            <v>360.00000035900001</v>
          </cell>
          <cell r="P119">
            <v>350.677693533362</v>
          </cell>
          <cell r="Q119">
            <v>303.17249999900002</v>
          </cell>
          <cell r="R119">
            <v>271.70166666608299</v>
          </cell>
          <cell r="S119">
            <v>292.08249999924999</v>
          </cell>
          <cell r="T119">
            <v>296.78749999916698</v>
          </cell>
          <cell r="U119">
            <v>296.55249999916703</v>
          </cell>
          <cell r="V119">
            <v>268.50999999933299</v>
          </cell>
          <cell r="W119">
            <v>210.441666666</v>
          </cell>
          <cell r="X119">
            <v>219.13999999933301</v>
          </cell>
          <cell r="Y119">
            <v>226.74083333283301</v>
          </cell>
          <cell r="Z119">
            <v>220.53583333275</v>
          </cell>
          <cell r="AA119">
            <v>249.07666666583299</v>
          </cell>
          <cell r="AB119">
            <v>237.51166666608299</v>
          </cell>
          <cell r="AC119">
            <v>237.52249999933301</v>
          </cell>
          <cell r="AD119">
            <v>238.53583333275</v>
          </cell>
          <cell r="AE119">
            <v>168.519833333083</v>
          </cell>
          <cell r="AF119">
            <v>144.63749999999999</v>
          </cell>
          <cell r="AG119">
            <v>128.15166666666701</v>
          </cell>
          <cell r="AH119">
            <v>137.96441666666701</v>
          </cell>
          <cell r="AI119">
            <v>144.79249999999999</v>
          </cell>
          <cell r="AJ119">
            <v>134.70666666666699</v>
          </cell>
          <cell r="AK119">
            <v>126.651333333333</v>
          </cell>
          <cell r="AL119">
            <v>111.197785833333</v>
          </cell>
          <cell r="AM119">
            <v>102.207805833333</v>
          </cell>
          <cell r="AN119">
            <v>94.059579166666694</v>
          </cell>
          <cell r="AO119">
            <v>108.779056666667</v>
          </cell>
          <cell r="AP119">
            <v>120.99086250000001</v>
          </cell>
          <cell r="AQ119">
            <v>130.90530066666699</v>
          </cell>
          <cell r="AR119">
            <v>113.90680500000001</v>
          </cell>
          <cell r="AS119">
            <v>107.765498333333</v>
          </cell>
          <cell r="AT119">
            <v>121.5289475</v>
          </cell>
          <cell r="AU119">
            <v>125.38801916666699</v>
          </cell>
          <cell r="AV119">
            <v>115.93346416666699</v>
          </cell>
          <cell r="AW119">
            <v>108.192569166667</v>
          </cell>
          <cell r="AX119">
            <v>110.218211666667</v>
          </cell>
          <cell r="AY119">
            <v>116.29931166666699</v>
          </cell>
          <cell r="AZ119">
            <v>117.75352916666699</v>
          </cell>
          <cell r="BA119">
            <v>103.359493968254</v>
          </cell>
          <cell r="BB119">
            <v>93.570089087045702</v>
          </cell>
          <cell r="BC119">
            <v>87.779875000000004</v>
          </cell>
          <cell r="BD119">
            <v>79.807019832189198</v>
          </cell>
          <cell r="BE119">
            <v>79.790455417006498</v>
          </cell>
          <cell r="BF119">
            <v>97.595658277638506</v>
          </cell>
          <cell r="BG119">
            <v>105.944781034025</v>
          </cell>
          <cell r="BH119">
            <v>121.044025684011</v>
          </cell>
          <cell r="BI119">
            <v>108.79290004683401</v>
          </cell>
          <cell r="BJ119">
            <v>112.166141081871</v>
          </cell>
          <cell r="BK119">
            <v>110.42317934106001</v>
          </cell>
          <cell r="BL119">
            <v>109.009665900863</v>
          </cell>
        </row>
        <row r="120">
          <cell r="A120" t="str">
            <v>Kazakhstan</v>
          </cell>
          <cell r="B120" t="str">
            <v>KAZ</v>
          </cell>
          <cell r="C120" t="str">
            <v>Official exchange rate (LCU per US$, period average)</v>
          </cell>
          <cell r="D120" t="str">
            <v>PA.NUS.FCRF</v>
          </cell>
          <cell r="AM120">
            <v>35.538333333333298</v>
          </cell>
          <cell r="AN120">
            <v>60.95</v>
          </cell>
          <cell r="AO120">
            <v>67.303333333333299</v>
          </cell>
          <cell r="AP120">
            <v>75.4375</v>
          </cell>
          <cell r="AQ120">
            <v>78.303333333333299</v>
          </cell>
          <cell r="AR120">
            <v>119.523333333333</v>
          </cell>
          <cell r="AS120">
            <v>142.13333333333301</v>
          </cell>
          <cell r="AT120">
            <v>146.73583333333301</v>
          </cell>
          <cell r="AU120">
            <v>153.27916666666701</v>
          </cell>
          <cell r="AV120">
            <v>149.57583333333301</v>
          </cell>
          <cell r="AW120">
            <v>136.035</v>
          </cell>
          <cell r="AX120">
            <v>132.88</v>
          </cell>
          <cell r="AY120">
            <v>126.08943055555601</v>
          </cell>
          <cell r="AZ120">
            <v>122.554166666667</v>
          </cell>
          <cell r="BA120">
            <v>120.29916666666701</v>
          </cell>
          <cell r="BB120">
            <v>147.49666666666701</v>
          </cell>
          <cell r="BC120">
            <v>147.35499999999999</v>
          </cell>
          <cell r="BD120">
            <v>146.620833333333</v>
          </cell>
          <cell r="BE120">
            <v>149.11250000000001</v>
          </cell>
          <cell r="BF120">
            <v>152.129166666667</v>
          </cell>
          <cell r="BG120">
            <v>179.191666666667</v>
          </cell>
          <cell r="BH120">
            <v>221.72833333333301</v>
          </cell>
          <cell r="BI120">
            <v>342.16</v>
          </cell>
          <cell r="BJ120">
            <v>326.00102272727298</v>
          </cell>
          <cell r="BK120">
            <v>344.70583333333298</v>
          </cell>
          <cell r="BL120">
            <v>382.74731060606098</v>
          </cell>
        </row>
        <row r="121">
          <cell r="A121" t="str">
            <v>Kenya</v>
          </cell>
          <cell r="B121" t="str">
            <v>KEN</v>
          </cell>
          <cell r="C121" t="str">
            <v>Official exchange rate (LCU per US$, period average)</v>
          </cell>
          <cell r="D121" t="str">
            <v>PA.NUS.FCRF</v>
          </cell>
          <cell r="E121">
            <v>7.1428600061428602</v>
          </cell>
          <cell r="F121">
            <v>7.1428600061428602</v>
          </cell>
          <cell r="G121">
            <v>7.1428600061428602</v>
          </cell>
          <cell r="H121">
            <v>7.1428600061428602</v>
          </cell>
          <cell r="I121">
            <v>7.1428600061428602</v>
          </cell>
          <cell r="J121">
            <v>7.1428600061428602</v>
          </cell>
          <cell r="K121">
            <v>7.1428600061428602</v>
          </cell>
          <cell r="L121">
            <v>7.1428600061428602</v>
          </cell>
          <cell r="M121">
            <v>7.1428600061428602</v>
          </cell>
          <cell r="N121">
            <v>7.1428600061428602</v>
          </cell>
          <cell r="O121">
            <v>7.1428600061428602</v>
          </cell>
          <cell r="P121">
            <v>7.1428599977626002</v>
          </cell>
          <cell r="Q121">
            <v>7.1428599989999997</v>
          </cell>
          <cell r="R121">
            <v>7.0011916656666697</v>
          </cell>
          <cell r="S121">
            <v>7.1428599989999997</v>
          </cell>
          <cell r="T121">
            <v>7.34319333233333</v>
          </cell>
          <cell r="U121">
            <v>8.3671449991666709</v>
          </cell>
          <cell r="V121">
            <v>8.2765608324166706</v>
          </cell>
          <cell r="W121">
            <v>7.7293833323333301</v>
          </cell>
          <cell r="X121">
            <v>7.4753091656666699</v>
          </cell>
          <cell r="Y121">
            <v>7.4201874989999999</v>
          </cell>
          <cell r="Z121">
            <v>9.0474983325833307</v>
          </cell>
          <cell r="AA121">
            <v>10.9223249994167</v>
          </cell>
          <cell r="AB121">
            <v>13.311516665916701</v>
          </cell>
          <cell r="AC121">
            <v>14.4138749994167</v>
          </cell>
          <cell r="AD121">
            <v>16.432116666500001</v>
          </cell>
          <cell r="AE121">
            <v>16.225741666499999</v>
          </cell>
          <cell r="AF121">
            <v>16.454491666666701</v>
          </cell>
          <cell r="AG121">
            <v>17.7471</v>
          </cell>
          <cell r="AH121">
            <v>20.572466666666699</v>
          </cell>
          <cell r="AI121">
            <v>22.914766666666701</v>
          </cell>
          <cell r="AJ121">
            <v>27.5078666666667</v>
          </cell>
          <cell r="AK121">
            <v>32.216833333333298</v>
          </cell>
          <cell r="AL121">
            <v>58.001333333333299</v>
          </cell>
          <cell r="AM121">
            <v>56.050575000000002</v>
          </cell>
          <cell r="AN121">
            <v>51.429833333333299</v>
          </cell>
          <cell r="AO121">
            <v>57.1148666666667</v>
          </cell>
          <cell r="AP121">
            <v>58.731841666666703</v>
          </cell>
          <cell r="AQ121">
            <v>60.366700000000002</v>
          </cell>
          <cell r="AR121">
            <v>70.326216666666696</v>
          </cell>
          <cell r="AS121">
            <v>76.175541666666703</v>
          </cell>
          <cell r="AT121">
            <v>78.563194999999993</v>
          </cell>
          <cell r="AU121">
            <v>78.749141666666702</v>
          </cell>
          <cell r="AV121">
            <v>75.935569444444397</v>
          </cell>
          <cell r="AW121">
            <v>79.173876064213601</v>
          </cell>
          <cell r="AX121">
            <v>75.554109451431103</v>
          </cell>
          <cell r="AY121">
            <v>72.100835017862096</v>
          </cell>
          <cell r="AZ121">
            <v>67.316666666666706</v>
          </cell>
          <cell r="BA121">
            <v>69.175833333333301</v>
          </cell>
          <cell r="BB121">
            <v>77.350833333333298</v>
          </cell>
          <cell r="BC121">
            <v>79.233333333333306</v>
          </cell>
          <cell r="BD121">
            <v>88.811666666666696</v>
          </cell>
          <cell r="BE121">
            <v>84.53</v>
          </cell>
          <cell r="BF121">
            <v>86.123333333333306</v>
          </cell>
          <cell r="BG121">
            <v>87.922499999999999</v>
          </cell>
          <cell r="BH121">
            <v>98.179166666666703</v>
          </cell>
          <cell r="BI121">
            <v>101.504166666667</v>
          </cell>
          <cell r="BJ121">
            <v>103.41044618568</v>
          </cell>
          <cell r="BK121">
            <v>101.301574049018</v>
          </cell>
          <cell r="BL121">
            <v>101.99129838935001</v>
          </cell>
        </row>
        <row r="122">
          <cell r="A122" t="str">
            <v>Kyrgyz Republic</v>
          </cell>
          <cell r="B122" t="str">
            <v>KGZ</v>
          </cell>
          <cell r="C122" t="str">
            <v>Official exchange rate (LCU per US$, period average)</v>
          </cell>
          <cell r="D122" t="str">
            <v>PA.NUS.FCRF</v>
          </cell>
          <cell r="AM122">
            <v>10.8416833333333</v>
          </cell>
          <cell r="AN122">
            <v>10.8218833333333</v>
          </cell>
          <cell r="AO122">
            <v>12.8095583333333</v>
          </cell>
          <cell r="AP122">
            <v>17.362491666666699</v>
          </cell>
          <cell r="AQ122">
            <v>20.837566666666699</v>
          </cell>
          <cell r="AR122">
            <v>39.007733333333299</v>
          </cell>
          <cell r="AS122">
            <v>47.7038333333333</v>
          </cell>
          <cell r="AT122">
            <v>48.377958333333297</v>
          </cell>
          <cell r="AU122">
            <v>46.937066666666702</v>
          </cell>
          <cell r="AV122">
            <v>43.648375000000001</v>
          </cell>
          <cell r="AW122">
            <v>42.649941666666699</v>
          </cell>
          <cell r="AX122">
            <v>41.011820505934899</v>
          </cell>
          <cell r="AY122">
            <v>40.152899945420501</v>
          </cell>
          <cell r="AZ122">
            <v>37.316256805555597</v>
          </cell>
          <cell r="BA122">
            <v>36.574591666666699</v>
          </cell>
          <cell r="BB122">
            <v>42.904108333333298</v>
          </cell>
          <cell r="BC122">
            <v>45.964261400813903</v>
          </cell>
          <cell r="BD122">
            <v>46.143901317204303</v>
          </cell>
          <cell r="BE122">
            <v>47.004479142256798</v>
          </cell>
          <cell r="BF122">
            <v>48.438059008772598</v>
          </cell>
          <cell r="BG122">
            <v>53.654058312852001</v>
          </cell>
          <cell r="BH122">
            <v>64.462108272529406</v>
          </cell>
          <cell r="BI122">
            <v>69.914065825299701</v>
          </cell>
          <cell r="BJ122">
            <v>68.866667859063</v>
          </cell>
          <cell r="BK122">
            <v>68.840320327700994</v>
          </cell>
          <cell r="BL122">
            <v>69.789349180747607</v>
          </cell>
        </row>
        <row r="123">
          <cell r="A123" t="str">
            <v>Cambodia</v>
          </cell>
          <cell r="B123" t="str">
            <v>KHM</v>
          </cell>
          <cell r="C123" t="str">
            <v>Official exchange rate (LCU per US$, period average)</v>
          </cell>
          <cell r="D123" t="str">
            <v>PA.NUS.FCRF</v>
          </cell>
          <cell r="E123">
            <v>35</v>
          </cell>
          <cell r="F123">
            <v>35</v>
          </cell>
          <cell r="G123">
            <v>35</v>
          </cell>
          <cell r="H123">
            <v>35</v>
          </cell>
          <cell r="I123">
            <v>35</v>
          </cell>
          <cell r="J123">
            <v>35</v>
          </cell>
          <cell r="K123">
            <v>35</v>
          </cell>
          <cell r="L123">
            <v>35</v>
          </cell>
          <cell r="M123">
            <v>35</v>
          </cell>
          <cell r="N123">
            <v>43.558333332916703</v>
          </cell>
          <cell r="O123">
            <v>55.539999999000003</v>
          </cell>
          <cell r="P123">
            <v>75.821666665916695</v>
          </cell>
          <cell r="Q123">
            <v>162.25</v>
          </cell>
          <cell r="R123">
            <v>244.916666666667</v>
          </cell>
          <cell r="AI123">
            <v>426.25</v>
          </cell>
          <cell r="AJ123">
            <v>718.33333333333303</v>
          </cell>
          <cell r="AK123">
            <v>1266.5833333333301</v>
          </cell>
          <cell r="AL123">
            <v>2689</v>
          </cell>
          <cell r="AM123">
            <v>2545.25</v>
          </cell>
          <cell r="AN123">
            <v>2450.8333333333298</v>
          </cell>
          <cell r="AO123">
            <v>2624.0833333333298</v>
          </cell>
          <cell r="AP123">
            <v>2946.25</v>
          </cell>
          <cell r="AQ123">
            <v>3744.4166666666702</v>
          </cell>
          <cell r="AR123">
            <v>3807.8333333333298</v>
          </cell>
          <cell r="AS123">
            <v>3840.75</v>
          </cell>
          <cell r="AT123">
            <v>3916.3333333333298</v>
          </cell>
          <cell r="AU123">
            <v>3912.0833333333298</v>
          </cell>
          <cell r="AV123">
            <v>3973.3333333333298</v>
          </cell>
          <cell r="AW123">
            <v>4016.25</v>
          </cell>
          <cell r="AX123">
            <v>4092.5</v>
          </cell>
          <cell r="AY123">
            <v>4103.25</v>
          </cell>
          <cell r="AZ123">
            <v>4056.1666666666702</v>
          </cell>
          <cell r="BA123">
            <v>4054.1666666666702</v>
          </cell>
          <cell r="BB123">
            <v>4139.3333333333303</v>
          </cell>
          <cell r="BC123">
            <v>4184.9166666666697</v>
          </cell>
          <cell r="BD123">
            <v>4058.5</v>
          </cell>
          <cell r="BE123">
            <v>4033</v>
          </cell>
          <cell r="BF123">
            <v>4027.25</v>
          </cell>
          <cell r="BG123">
            <v>4037.5</v>
          </cell>
          <cell r="BH123">
            <v>4067.75</v>
          </cell>
          <cell r="BI123">
            <v>4058.6945788530502</v>
          </cell>
          <cell r="BJ123">
            <v>4050.5799859191002</v>
          </cell>
          <cell r="BK123">
            <v>4051.1669002816202</v>
          </cell>
          <cell r="BL123">
            <v>4061.1489631336399</v>
          </cell>
        </row>
        <row r="124">
          <cell r="A124" t="str">
            <v>Kiribati</v>
          </cell>
          <cell r="B124" t="str">
            <v>KIR</v>
          </cell>
          <cell r="C124" t="str">
            <v>Official exchange rate (LCU per US$, period average)</v>
          </cell>
          <cell r="D124" t="str">
            <v>PA.NUS.FCRF</v>
          </cell>
          <cell r="E124">
            <v>0.89285699989285705</v>
          </cell>
          <cell r="F124">
            <v>0.89285699989285705</v>
          </cell>
          <cell r="G124">
            <v>0.89285699989285705</v>
          </cell>
          <cell r="H124">
            <v>0.89285699989285705</v>
          </cell>
          <cell r="I124">
            <v>0.89285699989285705</v>
          </cell>
          <cell r="J124">
            <v>0.89285699989285705</v>
          </cell>
          <cell r="K124">
            <v>0.89285699989285705</v>
          </cell>
          <cell r="L124">
            <v>0.89285699989285705</v>
          </cell>
          <cell r="M124">
            <v>0.89285699989285705</v>
          </cell>
          <cell r="N124">
            <v>0.89285699989285705</v>
          </cell>
          <cell r="O124">
            <v>0.89285699989285705</v>
          </cell>
          <cell r="P124">
            <v>0.88267025929554799</v>
          </cell>
          <cell r="Q124">
            <v>0.838697807262207</v>
          </cell>
          <cell r="R124">
            <v>0.70411390796665796</v>
          </cell>
          <cell r="S124">
            <v>0.69666586863809599</v>
          </cell>
          <cell r="T124">
            <v>0.76387124900000003</v>
          </cell>
          <cell r="U124">
            <v>0.81828408233333305</v>
          </cell>
          <cell r="V124">
            <v>0.90182499900000002</v>
          </cell>
          <cell r="W124">
            <v>0.87365924900000003</v>
          </cell>
          <cell r="X124">
            <v>0.89464091566666704</v>
          </cell>
          <cell r="Y124">
            <v>0.87824433233333299</v>
          </cell>
          <cell r="Z124">
            <v>0.87021458233333304</v>
          </cell>
          <cell r="AA124">
            <v>0.98586283233333305</v>
          </cell>
          <cell r="AB124">
            <v>1.1100149991666699</v>
          </cell>
          <cell r="AC124">
            <v>1.1395191659166699</v>
          </cell>
          <cell r="AD124">
            <v>1.4318949995000001</v>
          </cell>
          <cell r="AE124">
            <v>1.4959741664166699</v>
          </cell>
          <cell r="AF124">
            <v>1.42818</v>
          </cell>
          <cell r="AG124">
            <v>1.2799083333333301</v>
          </cell>
          <cell r="AH124">
            <v>1.2645966666666699</v>
          </cell>
          <cell r="AI124">
            <v>1.2810566666666701</v>
          </cell>
          <cell r="AJ124">
            <v>1.2837558333333301</v>
          </cell>
          <cell r="AK124">
            <v>1.36164833333333</v>
          </cell>
          <cell r="AL124">
            <v>1.4705600000000001</v>
          </cell>
          <cell r="AM124">
            <v>1.3677508333333299</v>
          </cell>
          <cell r="AN124">
            <v>1.3490325000000001</v>
          </cell>
          <cell r="AO124">
            <v>1.27786333333333</v>
          </cell>
          <cell r="AP124">
            <v>1.34738</v>
          </cell>
          <cell r="AQ124">
            <v>1.5918283333333301</v>
          </cell>
          <cell r="AR124">
            <v>1.5499499999999999</v>
          </cell>
          <cell r="AS124">
            <v>1.7248266666666701</v>
          </cell>
          <cell r="AT124">
            <v>1.9334425</v>
          </cell>
          <cell r="AU124">
            <v>1.8405625000000001</v>
          </cell>
          <cell r="AV124">
            <v>1.54191416666667</v>
          </cell>
          <cell r="AW124">
            <v>1.3597524999999999</v>
          </cell>
          <cell r="AX124">
            <v>1.3094733333333299</v>
          </cell>
          <cell r="AY124">
            <v>1.3279734405000001</v>
          </cell>
          <cell r="AZ124">
            <v>1.1950725</v>
          </cell>
          <cell r="BA124">
            <v>1.19217833333333</v>
          </cell>
          <cell r="BB124">
            <v>1.28218881008452</v>
          </cell>
          <cell r="BC124">
            <v>1.0901594863867701</v>
          </cell>
          <cell r="BD124">
            <v>0.96946320149673504</v>
          </cell>
          <cell r="BE124">
            <v>0.96580103065870804</v>
          </cell>
          <cell r="BF124">
            <v>1.0358430965205401</v>
          </cell>
          <cell r="BG124">
            <v>1.1093632928169199</v>
          </cell>
          <cell r="BH124">
            <v>1.33109026245502</v>
          </cell>
          <cell r="BI124">
            <v>1.3452139760194699</v>
          </cell>
          <cell r="BJ124">
            <v>1.3047580767159199</v>
          </cell>
          <cell r="BK124">
            <v>1.33841214646451</v>
          </cell>
          <cell r="BL124">
            <v>1.4385065442138201</v>
          </cell>
        </row>
        <row r="125">
          <cell r="A125" t="str">
            <v>St. Kitts and Nevis</v>
          </cell>
          <cell r="B125" t="str">
            <v>KNA</v>
          </cell>
          <cell r="C125" t="str">
            <v>Official exchange rate (LCU per US$, period average)</v>
          </cell>
          <cell r="D125" t="str">
            <v>PA.NUS.FCRF</v>
          </cell>
          <cell r="E125">
            <v>1.7142900007142901</v>
          </cell>
          <cell r="F125">
            <v>1.7142900007142901</v>
          </cell>
          <cell r="G125">
            <v>1.7142900007142901</v>
          </cell>
          <cell r="H125">
            <v>1.7142900007142901</v>
          </cell>
          <cell r="I125">
            <v>1.7142900007142901</v>
          </cell>
          <cell r="J125">
            <v>1.7142900007142901</v>
          </cell>
          <cell r="K125">
            <v>1.7142900007142901</v>
          </cell>
          <cell r="L125">
            <v>1.7619083340952399</v>
          </cell>
          <cell r="M125">
            <v>2.0000000010000001</v>
          </cell>
          <cell r="N125">
            <v>2.0000000010000001</v>
          </cell>
          <cell r="O125">
            <v>2.0000000010000001</v>
          </cell>
          <cell r="P125">
            <v>1.97487273321145</v>
          </cell>
          <cell r="Q125">
            <v>1.9212781494760101</v>
          </cell>
          <cell r="R125">
            <v>1.9592192359816101</v>
          </cell>
          <cell r="S125">
            <v>2.0532324085176299</v>
          </cell>
          <cell r="T125">
            <v>2.16979583233333</v>
          </cell>
          <cell r="U125">
            <v>2.6146708328333301</v>
          </cell>
          <cell r="V125">
            <v>2.7</v>
          </cell>
          <cell r="W125">
            <v>2.7</v>
          </cell>
          <cell r="X125">
            <v>2.7</v>
          </cell>
          <cell r="Y125">
            <v>2.7</v>
          </cell>
          <cell r="Z125">
            <v>2.7</v>
          </cell>
          <cell r="AA125">
            <v>2.7</v>
          </cell>
          <cell r="AB125">
            <v>2.7</v>
          </cell>
          <cell r="AC125">
            <v>2.7</v>
          </cell>
          <cell r="AD125">
            <v>2.7</v>
          </cell>
          <cell r="AE125">
            <v>2.7</v>
          </cell>
          <cell r="AF125">
            <v>2.7</v>
          </cell>
          <cell r="AG125">
            <v>2.7</v>
          </cell>
          <cell r="AH125">
            <v>2.7</v>
          </cell>
          <cell r="AI125">
            <v>2.7</v>
          </cell>
          <cell r="AJ125">
            <v>2.7</v>
          </cell>
          <cell r="AK125">
            <v>2.7</v>
          </cell>
          <cell r="AL125">
            <v>2.7</v>
          </cell>
          <cell r="AM125">
            <v>2.7</v>
          </cell>
          <cell r="AN125">
            <v>2.7</v>
          </cell>
          <cell r="AO125">
            <v>2.7</v>
          </cell>
          <cell r="AP125">
            <v>2.7</v>
          </cell>
          <cell r="AQ125">
            <v>2.7</v>
          </cell>
          <cell r="AR125">
            <v>2.7</v>
          </cell>
          <cell r="AS125">
            <v>2.7</v>
          </cell>
          <cell r="AT125">
            <v>2.7</v>
          </cell>
          <cell r="AU125">
            <v>2.7</v>
          </cell>
          <cell r="AV125">
            <v>2.7</v>
          </cell>
          <cell r="AW125">
            <v>2.7</v>
          </cell>
          <cell r="AX125">
            <v>2.7</v>
          </cell>
          <cell r="AY125">
            <v>2.7</v>
          </cell>
          <cell r="AZ125">
            <v>2.7</v>
          </cell>
          <cell r="BA125">
            <v>2.7</v>
          </cell>
          <cell r="BB125">
            <v>2.7</v>
          </cell>
          <cell r="BC125">
            <v>2.7</v>
          </cell>
          <cell r="BD125">
            <v>2.7</v>
          </cell>
          <cell r="BE125">
            <v>2.7</v>
          </cell>
          <cell r="BF125">
            <v>2.7</v>
          </cell>
          <cell r="BG125">
            <v>2.7</v>
          </cell>
          <cell r="BH125">
            <v>2.7</v>
          </cell>
          <cell r="BI125">
            <v>2.7</v>
          </cell>
          <cell r="BJ125">
            <v>2.7</v>
          </cell>
          <cell r="BK125">
            <v>2.7</v>
          </cell>
          <cell r="BL125">
            <v>2.7</v>
          </cell>
        </row>
        <row r="126">
          <cell r="A126" t="str">
            <v>Korea, Rep.</v>
          </cell>
          <cell r="B126" t="str">
            <v>KOR</v>
          </cell>
          <cell r="C126" t="str">
            <v>Official exchange rate (LCU per US$, period average)</v>
          </cell>
          <cell r="D126" t="str">
            <v>PA.NUS.FCRF</v>
          </cell>
          <cell r="E126">
            <v>63.125</v>
          </cell>
          <cell r="F126">
            <v>124.791666666667</v>
          </cell>
          <cell r="G126">
            <v>130</v>
          </cell>
          <cell r="H126">
            <v>130</v>
          </cell>
          <cell r="I126">
            <v>213.84666666666701</v>
          </cell>
          <cell r="J126">
            <v>266.27</v>
          </cell>
          <cell r="K126">
            <v>271.134166666667</v>
          </cell>
          <cell r="L126">
            <v>270.511666666667</v>
          </cell>
          <cell r="M126">
            <v>276.64333333333298</v>
          </cell>
          <cell r="N126">
            <v>288.24166666666702</v>
          </cell>
          <cell r="O126">
            <v>310.555833333333</v>
          </cell>
          <cell r="P126">
            <v>347.14749999999998</v>
          </cell>
          <cell r="Q126">
            <v>392.89416666666699</v>
          </cell>
          <cell r="R126">
            <v>398.321666666667</v>
          </cell>
          <cell r="S126">
            <v>404.47250000000003</v>
          </cell>
          <cell r="T126">
            <v>484</v>
          </cell>
          <cell r="U126">
            <v>484</v>
          </cell>
          <cell r="V126">
            <v>484</v>
          </cell>
          <cell r="W126">
            <v>484</v>
          </cell>
          <cell r="X126">
            <v>484</v>
          </cell>
          <cell r="Y126">
            <v>607.71666666666704</v>
          </cell>
          <cell r="Z126">
            <v>681.02833333333297</v>
          </cell>
          <cell r="AA126">
            <v>731.16750000000002</v>
          </cell>
          <cell r="AB126">
            <v>775.74833333333299</v>
          </cell>
          <cell r="AC126">
            <v>805.97083333333296</v>
          </cell>
          <cell r="AD126">
            <v>870.02</v>
          </cell>
          <cell r="AE126">
            <v>881.45583333333298</v>
          </cell>
          <cell r="AF126">
            <v>822.56416666666701</v>
          </cell>
          <cell r="AG126">
            <v>731.46333333333303</v>
          </cell>
          <cell r="AH126">
            <v>671.45583333333298</v>
          </cell>
          <cell r="AI126">
            <v>707.76583333333303</v>
          </cell>
          <cell r="AJ126">
            <v>733.32916666666699</v>
          </cell>
          <cell r="AK126">
            <v>780.67083333333301</v>
          </cell>
          <cell r="AL126">
            <v>802.53833333333296</v>
          </cell>
          <cell r="AM126">
            <v>803.77166666666699</v>
          </cell>
          <cell r="AN126">
            <v>771.25416666666695</v>
          </cell>
          <cell r="AO126">
            <v>804.45749999999998</v>
          </cell>
          <cell r="AP126">
            <v>949.89</v>
          </cell>
          <cell r="AQ126">
            <v>1403.18333333333</v>
          </cell>
          <cell r="AR126">
            <v>1189.43916666667</v>
          </cell>
          <cell r="AS126">
            <v>1130.3625</v>
          </cell>
          <cell r="AT126">
            <v>1290.79</v>
          </cell>
          <cell r="AU126">
            <v>1251.6025</v>
          </cell>
          <cell r="AV126">
            <v>1191.6458333333301</v>
          </cell>
          <cell r="AW126">
            <v>1146.2491666666699</v>
          </cell>
          <cell r="AX126">
            <v>1024.32833333333</v>
          </cell>
          <cell r="AY126">
            <v>955.34083333333297</v>
          </cell>
          <cell r="AZ126">
            <v>929.37583333333305</v>
          </cell>
          <cell r="BA126">
            <v>1100.1258333333301</v>
          </cell>
          <cell r="BB126">
            <v>1277.24583333333</v>
          </cell>
          <cell r="BC126">
            <v>1156.46</v>
          </cell>
          <cell r="BD126">
            <v>1108.2333333333299</v>
          </cell>
          <cell r="BE126">
            <v>1126.80666666667</v>
          </cell>
          <cell r="BF126">
            <v>1094.9825000000001</v>
          </cell>
          <cell r="BG126">
            <v>1052.8399999999999</v>
          </cell>
          <cell r="BH126">
            <v>1130.9525000000001</v>
          </cell>
          <cell r="BI126">
            <v>1160.7674999999999</v>
          </cell>
          <cell r="BJ126">
            <v>1131.0008333333301</v>
          </cell>
          <cell r="BK126">
            <v>1100.16333333333</v>
          </cell>
          <cell r="BL126">
            <v>1165.3575000000001</v>
          </cell>
        </row>
        <row r="127">
          <cell r="A127" t="str">
            <v>Kuwait</v>
          </cell>
          <cell r="B127" t="str">
            <v>KWT</v>
          </cell>
          <cell r="C127" t="str">
            <v>Official exchange rate (LCU per US$, period average)</v>
          </cell>
          <cell r="D127" t="str">
            <v>PA.NUS.FCRF</v>
          </cell>
          <cell r="E127">
            <v>0.357142999357143</v>
          </cell>
          <cell r="F127">
            <v>0.357142999357143</v>
          </cell>
          <cell r="G127">
            <v>0.357142999357143</v>
          </cell>
          <cell r="H127">
            <v>0.357142999357143</v>
          </cell>
          <cell r="I127">
            <v>0.357142999357143</v>
          </cell>
          <cell r="J127">
            <v>0.357142999357143</v>
          </cell>
          <cell r="K127">
            <v>0.357142999357143</v>
          </cell>
          <cell r="L127">
            <v>0.357142999357143</v>
          </cell>
          <cell r="M127">
            <v>0.357142999357143</v>
          </cell>
          <cell r="N127">
            <v>0.357142999357143</v>
          </cell>
          <cell r="O127">
            <v>0.357142999357143</v>
          </cell>
          <cell r="P127">
            <v>0.35609771386009298</v>
          </cell>
          <cell r="Q127">
            <v>0.32894879786402298</v>
          </cell>
          <cell r="R127">
            <v>0.29657231557200198</v>
          </cell>
          <cell r="S127">
            <v>0.29315141566666703</v>
          </cell>
          <cell r="T127">
            <v>0.29003233233333298</v>
          </cell>
          <cell r="U127">
            <v>0.29238741566666698</v>
          </cell>
          <cell r="V127">
            <v>0.28656599900000002</v>
          </cell>
          <cell r="W127">
            <v>0.27505274899999999</v>
          </cell>
          <cell r="X127">
            <v>0.27636608233333299</v>
          </cell>
          <cell r="Y127">
            <v>0.27029741566666698</v>
          </cell>
          <cell r="Z127">
            <v>0.27878533233333302</v>
          </cell>
          <cell r="AA127">
            <v>0.287910999</v>
          </cell>
          <cell r="AB127">
            <v>0.29147666566666702</v>
          </cell>
          <cell r="AC127">
            <v>0.29606191616666699</v>
          </cell>
          <cell r="AD127">
            <v>0.30075324991666702</v>
          </cell>
          <cell r="AE127">
            <v>0.29059466658333299</v>
          </cell>
          <cell r="AF127">
            <v>0.27866324999999997</v>
          </cell>
          <cell r="AG127">
            <v>0.27902925000000001</v>
          </cell>
          <cell r="AH127">
            <v>0.29377941666666701</v>
          </cell>
          <cell r="AI127">
            <v>0.28845500000000002</v>
          </cell>
          <cell r="AJ127">
            <v>0.28426857695150398</v>
          </cell>
          <cell r="AK127">
            <v>0.29322266666666702</v>
          </cell>
          <cell r="AL127">
            <v>0.30183860000000001</v>
          </cell>
          <cell r="AM127">
            <v>0.296870315</v>
          </cell>
          <cell r="AN127">
            <v>0.29844772083333299</v>
          </cell>
          <cell r="AO127">
            <v>0.29940856333333299</v>
          </cell>
          <cell r="AP127">
            <v>0.30334883499999998</v>
          </cell>
          <cell r="AQ127">
            <v>0.30475563999999999</v>
          </cell>
          <cell r="AR127">
            <v>0.304414666666667</v>
          </cell>
          <cell r="AS127">
            <v>0.30675158333333302</v>
          </cell>
          <cell r="AT127">
            <v>0.30668166666666702</v>
          </cell>
          <cell r="AU127">
            <v>0.30391425166666702</v>
          </cell>
          <cell r="AV127">
            <v>0.29801152108333301</v>
          </cell>
          <cell r="AW127">
            <v>0.29470000000000002</v>
          </cell>
          <cell r="AX127">
            <v>0.29199999999999998</v>
          </cell>
          <cell r="AY127">
            <v>0.29017622500000001</v>
          </cell>
          <cell r="AZ127">
            <v>0.28421395833333302</v>
          </cell>
          <cell r="BA127">
            <v>0.26882836666666698</v>
          </cell>
          <cell r="BB127">
            <v>0.28778541666666702</v>
          </cell>
          <cell r="BC127">
            <v>0.28660659166666702</v>
          </cell>
          <cell r="BD127">
            <v>0.27597894444444399</v>
          </cell>
          <cell r="BE127">
            <v>0.279935558333333</v>
          </cell>
          <cell r="BF127">
            <v>0.283589441666667</v>
          </cell>
          <cell r="BG127">
            <v>0.28456714166666702</v>
          </cell>
          <cell r="BH127">
            <v>0.30085202500000002</v>
          </cell>
          <cell r="BI127">
            <v>0.302137441178496</v>
          </cell>
          <cell r="BJ127">
            <v>0.303349758333333</v>
          </cell>
          <cell r="BK127">
            <v>0.30195649352417703</v>
          </cell>
          <cell r="BL127">
            <v>0.30361116303575503</v>
          </cell>
        </row>
        <row r="128">
          <cell r="A128" t="str">
            <v>Latin America &amp; Caribbean (excluding high income)</v>
          </cell>
          <cell r="B128" t="str">
            <v>LAC</v>
          </cell>
          <cell r="C128" t="str">
            <v>Official exchange rate (LCU per US$, period average)</v>
          </cell>
          <cell r="D128" t="str">
            <v>PA.NUS.FCRF</v>
          </cell>
        </row>
        <row r="129">
          <cell r="A129" t="str">
            <v>Lao PDR</v>
          </cell>
          <cell r="B129" t="str">
            <v>LAO</v>
          </cell>
          <cell r="C129" t="str">
            <v>Official exchange rate (LCU per US$, period average)</v>
          </cell>
          <cell r="D129" t="str">
            <v>PA.NUS.FCRF</v>
          </cell>
          <cell r="E129">
            <v>80.000154725774706</v>
          </cell>
          <cell r="F129">
            <v>80.000154725774706</v>
          </cell>
          <cell r="G129">
            <v>80.000154725774706</v>
          </cell>
          <cell r="H129">
            <v>80.000154725774706</v>
          </cell>
          <cell r="I129">
            <v>240.00046417732401</v>
          </cell>
          <cell r="J129">
            <v>240.00046417732401</v>
          </cell>
          <cell r="K129">
            <v>240.00046417732401</v>
          </cell>
          <cell r="L129">
            <v>240.00046417732401</v>
          </cell>
          <cell r="M129">
            <v>240.00046417732401</v>
          </cell>
          <cell r="N129">
            <v>240.00046417732401</v>
          </cell>
          <cell r="O129">
            <v>240.00046417732401</v>
          </cell>
          <cell r="P129">
            <v>240.00046417732401</v>
          </cell>
          <cell r="Q129">
            <v>510.00098637681401</v>
          </cell>
          <cell r="R129">
            <v>600.00116044331003</v>
          </cell>
          <cell r="S129">
            <v>600.00116044331003</v>
          </cell>
          <cell r="T129">
            <v>725.001402202333</v>
          </cell>
          <cell r="U129">
            <v>429.16726794781499</v>
          </cell>
          <cell r="V129">
            <v>199.99999465758501</v>
          </cell>
          <cell r="W129">
            <v>333.33332442930799</v>
          </cell>
          <cell r="X129">
            <v>367.49999018331198</v>
          </cell>
          <cell r="Y129">
            <v>9.9999997328792301</v>
          </cell>
          <cell r="Z129">
            <v>21.666666087905</v>
          </cell>
          <cell r="AA129">
            <v>34.999999065077297</v>
          </cell>
          <cell r="AB129">
            <v>34.999999065077297</v>
          </cell>
          <cell r="AC129">
            <v>34.999999065077297</v>
          </cell>
          <cell r="AD129">
            <v>54.999998530835803</v>
          </cell>
          <cell r="AE129">
            <v>94.999997462352695</v>
          </cell>
          <cell r="AF129">
            <v>187.49999499148601</v>
          </cell>
          <cell r="AG129">
            <v>400.37498930515198</v>
          </cell>
          <cell r="AH129">
            <v>591.49998419980602</v>
          </cell>
          <cell r="AI129">
            <v>707.74998109452702</v>
          </cell>
          <cell r="AJ129">
            <v>702.08331457922895</v>
          </cell>
          <cell r="AK129">
            <v>716.08331420525997</v>
          </cell>
          <cell r="AL129">
            <v>716.24998086747496</v>
          </cell>
          <cell r="AM129">
            <v>717.66664749629899</v>
          </cell>
          <cell r="AN129">
            <v>804.69082007172199</v>
          </cell>
          <cell r="AO129">
            <v>921.02166666666699</v>
          </cell>
          <cell r="AP129">
            <v>1259.9791666666699</v>
          </cell>
          <cell r="AQ129">
            <v>3298.3333333333298</v>
          </cell>
          <cell r="AR129">
            <v>7102.0249999999996</v>
          </cell>
          <cell r="AS129">
            <v>7887.6433333333298</v>
          </cell>
          <cell r="AT129">
            <v>8954.5833333333303</v>
          </cell>
          <cell r="AU129">
            <v>10056.333333333299</v>
          </cell>
          <cell r="AV129">
            <v>10569.0375</v>
          </cell>
          <cell r="AW129">
            <v>10585.375</v>
          </cell>
          <cell r="AX129">
            <v>10655.166666666701</v>
          </cell>
          <cell r="AY129">
            <v>10153.6240754273</v>
          </cell>
          <cell r="AZ129">
            <v>9602.7288182027296</v>
          </cell>
          <cell r="BA129">
            <v>8740.18140302543</v>
          </cell>
          <cell r="BB129">
            <v>8511.3511630569301</v>
          </cell>
          <cell r="BC129">
            <v>8254.1630297334304</v>
          </cell>
          <cell r="BD129">
            <v>8029.2625550618995</v>
          </cell>
          <cell r="BE129">
            <v>8006.5820318805299</v>
          </cell>
          <cell r="BF129">
            <v>7833.2299898296496</v>
          </cell>
          <cell r="BG129">
            <v>8042.42157002354</v>
          </cell>
          <cell r="BH129">
            <v>8127.6105984658598</v>
          </cell>
          <cell r="BI129">
            <v>8124.3667561622797</v>
          </cell>
          <cell r="BJ129">
            <v>8244.8431892101908</v>
          </cell>
          <cell r="BK129">
            <v>8401.3347661396601</v>
          </cell>
          <cell r="BL129">
            <v>8679.4090930967104</v>
          </cell>
        </row>
        <row r="130">
          <cell r="A130" t="str">
            <v>Lebanon</v>
          </cell>
          <cell r="B130" t="str">
            <v>LBN</v>
          </cell>
          <cell r="C130" t="str">
            <v>Official exchange rate (LCU per US$, period average)</v>
          </cell>
          <cell r="D130" t="str">
            <v>PA.NUS.FCRF</v>
          </cell>
          <cell r="E130">
            <v>3.169349999</v>
          </cell>
          <cell r="F130">
            <v>3.07861666566667</v>
          </cell>
          <cell r="G130">
            <v>3.0090416656666701</v>
          </cell>
          <cell r="H130">
            <v>3.09729166566667</v>
          </cell>
          <cell r="I130">
            <v>3.0736583323333302</v>
          </cell>
          <cell r="J130">
            <v>3.0718499989999999</v>
          </cell>
          <cell r="K130">
            <v>3.1307499989999998</v>
          </cell>
          <cell r="L130">
            <v>3.2045166656666701</v>
          </cell>
          <cell r="M130">
            <v>3.1568249989999999</v>
          </cell>
          <cell r="N130">
            <v>3.25458333233333</v>
          </cell>
          <cell r="O130">
            <v>3.2689833323333302</v>
          </cell>
          <cell r="P130">
            <v>3.2277333323333299</v>
          </cell>
          <cell r="Q130">
            <v>3.0507166656666702</v>
          </cell>
          <cell r="R130">
            <v>2.61039999908333</v>
          </cell>
          <cell r="S130">
            <v>2.32775833241667</v>
          </cell>
          <cell r="T130">
            <v>2.3019833324166701</v>
          </cell>
          <cell r="U130">
            <v>2.8715916659166698</v>
          </cell>
          <cell r="V130">
            <v>3.06895833233333</v>
          </cell>
          <cell r="W130">
            <v>2.955374999</v>
          </cell>
          <cell r="X130">
            <v>3.2427499989999999</v>
          </cell>
          <cell r="Y130">
            <v>3.4361083323333301</v>
          </cell>
          <cell r="Z130">
            <v>4.3138749990000003</v>
          </cell>
          <cell r="AA130">
            <v>4.74353333233333</v>
          </cell>
          <cell r="AB130">
            <v>4.5281666656666699</v>
          </cell>
          <cell r="AC130">
            <v>6.5110916662499996</v>
          </cell>
          <cell r="AD130">
            <v>16.417024999666701</v>
          </cell>
          <cell r="AE130">
            <v>38.3699166665833</v>
          </cell>
          <cell r="AF130">
            <v>224.59633333333301</v>
          </cell>
          <cell r="AG130">
            <v>409.23</v>
          </cell>
          <cell r="AH130">
            <v>496.68916666666701</v>
          </cell>
          <cell r="AI130">
            <v>695.08916666666698</v>
          </cell>
          <cell r="AJ130">
            <v>928.22749999999996</v>
          </cell>
          <cell r="AK130">
            <v>1712.7908333333301</v>
          </cell>
          <cell r="AL130">
            <v>1741.36333333333</v>
          </cell>
          <cell r="AM130">
            <v>1680.0733333333301</v>
          </cell>
          <cell r="AN130">
            <v>1621.41333333333</v>
          </cell>
          <cell r="AO130">
            <v>1571.4441666666701</v>
          </cell>
          <cell r="AP130">
            <v>1539.45</v>
          </cell>
          <cell r="AQ130">
            <v>1516.1316666666701</v>
          </cell>
          <cell r="AR130">
            <v>1507.5</v>
          </cell>
          <cell r="AS130">
            <v>1507.5</v>
          </cell>
          <cell r="AT130">
            <v>1507.5</v>
          </cell>
          <cell r="AU130">
            <v>1507.5</v>
          </cell>
          <cell r="AV130">
            <v>1507.5</v>
          </cell>
          <cell r="AW130">
            <v>1507.5</v>
          </cell>
          <cell r="AX130">
            <v>1507.5</v>
          </cell>
          <cell r="AY130">
            <v>1507.5</v>
          </cell>
          <cell r="AZ130">
            <v>1507.5</v>
          </cell>
          <cell r="BA130">
            <v>1507.5</v>
          </cell>
          <cell r="BB130">
            <v>1507.5</v>
          </cell>
          <cell r="BC130">
            <v>1507.5</v>
          </cell>
          <cell r="BD130">
            <v>1507.5</v>
          </cell>
          <cell r="BE130">
            <v>1507.5</v>
          </cell>
          <cell r="BF130">
            <v>1507.5</v>
          </cell>
          <cell r="BG130">
            <v>1507.5</v>
          </cell>
          <cell r="BH130">
            <v>1507.5</v>
          </cell>
          <cell r="BI130">
            <v>1507.5</v>
          </cell>
          <cell r="BJ130">
            <v>1507.5</v>
          </cell>
          <cell r="BK130">
            <v>1507.5</v>
          </cell>
          <cell r="BL130">
            <v>1507.5</v>
          </cell>
        </row>
        <row r="131">
          <cell r="A131" t="str">
            <v>Liberia</v>
          </cell>
          <cell r="B131" t="str">
            <v>LBR</v>
          </cell>
          <cell r="C131" t="str">
            <v>Official exchange rate (LCU per US$, period average)</v>
          </cell>
          <cell r="D131" t="str">
            <v>PA.NUS.FCRF</v>
          </cell>
          <cell r="E131">
            <v>1</v>
          </cell>
          <cell r="F131">
            <v>1</v>
          </cell>
          <cell r="G131">
            <v>1</v>
          </cell>
          <cell r="H131">
            <v>1</v>
          </cell>
          <cell r="I131">
            <v>1</v>
          </cell>
          <cell r="J131">
            <v>1</v>
          </cell>
          <cell r="K131">
            <v>1</v>
          </cell>
          <cell r="L131">
            <v>1</v>
          </cell>
          <cell r="M131">
            <v>1</v>
          </cell>
          <cell r="N131">
            <v>1</v>
          </cell>
          <cell r="O131">
            <v>1</v>
          </cell>
          <cell r="P131">
            <v>0.99999999991666699</v>
          </cell>
          <cell r="Q131">
            <v>1</v>
          </cell>
          <cell r="R131">
            <v>0.99999999991666699</v>
          </cell>
          <cell r="S131">
            <v>23.7193640227995</v>
          </cell>
          <cell r="T131">
            <v>46.438728045599099</v>
          </cell>
          <cell r="U131">
            <v>46.438728045599099</v>
          </cell>
          <cell r="V131">
            <v>46.438728045599099</v>
          </cell>
          <cell r="W131">
            <v>46.438728045599099</v>
          </cell>
          <cell r="X131">
            <v>46.438728045599099</v>
          </cell>
          <cell r="Y131">
            <v>46.438728045599099</v>
          </cell>
          <cell r="Z131">
            <v>46.438728045599099</v>
          </cell>
          <cell r="AA131">
            <v>46.438728045599099</v>
          </cell>
          <cell r="AB131">
            <v>46.438728045599099</v>
          </cell>
          <cell r="AC131">
            <v>46.438728072688399</v>
          </cell>
          <cell r="AD131">
            <v>46.438728092037898</v>
          </cell>
          <cell r="AE131">
            <v>46.438728092037898</v>
          </cell>
          <cell r="AF131">
            <v>46.438728092037898</v>
          </cell>
          <cell r="AG131">
            <v>46.438728092037898</v>
          </cell>
          <cell r="AH131">
            <v>46.438728092037898</v>
          </cell>
          <cell r="AI131">
            <v>46.438728092037898</v>
          </cell>
          <cell r="AJ131">
            <v>46.438728092037898</v>
          </cell>
          <cell r="AK131">
            <v>46.438728092037898</v>
          </cell>
          <cell r="AL131">
            <v>46.438728092037898</v>
          </cell>
          <cell r="AM131">
            <v>46.438728092037898</v>
          </cell>
          <cell r="AN131">
            <v>49.838333333333303</v>
          </cell>
          <cell r="AO131">
            <v>46.837499999999999</v>
          </cell>
          <cell r="AP131">
            <v>50.57</v>
          </cell>
          <cell r="AQ131">
            <v>41.5075</v>
          </cell>
          <cell r="AR131">
            <v>41.902500000000003</v>
          </cell>
          <cell r="AS131">
            <v>40.902500000000003</v>
          </cell>
          <cell r="AT131">
            <v>48.591908993784003</v>
          </cell>
          <cell r="AU131">
            <v>61.754166666666698</v>
          </cell>
          <cell r="AV131">
            <v>59.378833333333297</v>
          </cell>
          <cell r="AW131">
            <v>54.905833333333298</v>
          </cell>
          <cell r="AX131">
            <v>57.095833333333303</v>
          </cell>
          <cell r="AY131">
            <v>58.0133333333333</v>
          </cell>
          <cell r="AZ131">
            <v>61.272222222222197</v>
          </cell>
          <cell r="BA131">
            <v>63.207500000000003</v>
          </cell>
          <cell r="BB131">
            <v>68.286666666666704</v>
          </cell>
          <cell r="BC131">
            <v>71.403333333333293</v>
          </cell>
          <cell r="BD131">
            <v>72.226666666666702</v>
          </cell>
          <cell r="BE131">
            <v>73.514772079772101</v>
          </cell>
          <cell r="BF131">
            <v>77.52</v>
          </cell>
          <cell r="BG131">
            <v>83.892499999999998</v>
          </cell>
          <cell r="BH131">
            <v>86.188366571699902</v>
          </cell>
          <cell r="BI131">
            <v>94.427243589743597</v>
          </cell>
          <cell r="BJ131">
            <v>112.706666666667</v>
          </cell>
          <cell r="BK131">
            <v>144.055575801282</v>
          </cell>
          <cell r="BL131">
            <v>186.42974455107199</v>
          </cell>
        </row>
        <row r="132">
          <cell r="A132" t="str">
            <v>Libya</v>
          </cell>
          <cell r="B132" t="str">
            <v>LBY</v>
          </cell>
          <cell r="C132" t="str">
            <v>Official exchange rate (LCU per US$, period average)</v>
          </cell>
          <cell r="D132" t="str">
            <v>PA.NUS.FCRF</v>
          </cell>
          <cell r="E132">
            <v>0.35714299900000002</v>
          </cell>
          <cell r="F132">
            <v>0.35714299900000002</v>
          </cell>
          <cell r="G132">
            <v>0.35714299900000002</v>
          </cell>
          <cell r="H132">
            <v>0.35714299900000002</v>
          </cell>
          <cell r="I132">
            <v>0.35714299900000002</v>
          </cell>
          <cell r="J132">
            <v>0.35714299900000002</v>
          </cell>
          <cell r="K132">
            <v>0.35714299900000002</v>
          </cell>
          <cell r="L132">
            <v>0.35714299900000002</v>
          </cell>
          <cell r="M132">
            <v>0.35714299900000002</v>
          </cell>
          <cell r="N132">
            <v>0.35714299900000002</v>
          </cell>
          <cell r="O132">
            <v>0.35714299900000002</v>
          </cell>
          <cell r="P132">
            <v>0.35632574900000002</v>
          </cell>
          <cell r="Q132">
            <v>0.32894699900000002</v>
          </cell>
          <cell r="R132">
            <v>0.30002599899999999</v>
          </cell>
          <cell r="S132">
            <v>0.29605099899999998</v>
          </cell>
          <cell r="T132">
            <v>0.29605099899999998</v>
          </cell>
          <cell r="U132">
            <v>0.29605099899999998</v>
          </cell>
          <cell r="V132">
            <v>0.29605099899999998</v>
          </cell>
          <cell r="W132">
            <v>0.29605099899999998</v>
          </cell>
          <cell r="X132">
            <v>0.29605099899999998</v>
          </cell>
          <cell r="Y132">
            <v>0.296050749</v>
          </cell>
          <cell r="Z132">
            <v>0.29605174899999998</v>
          </cell>
          <cell r="AA132">
            <v>0.29605299899999998</v>
          </cell>
          <cell r="AB132">
            <v>0.29605299908333299</v>
          </cell>
          <cell r="AC132">
            <v>0.29605299958333298</v>
          </cell>
          <cell r="AD132">
            <v>0.29605300000000001</v>
          </cell>
          <cell r="AE132">
            <v>0.31539580253923399</v>
          </cell>
          <cell r="AF132">
            <v>0.29702864435074999</v>
          </cell>
          <cell r="AG132">
            <v>0.285766198804</v>
          </cell>
          <cell r="AH132">
            <v>0.29960165611424999</v>
          </cell>
          <cell r="AI132">
            <v>0.28317718970299999</v>
          </cell>
          <cell r="AJ132">
            <v>0.28072831727850001</v>
          </cell>
          <cell r="AK132">
            <v>0.28155335412458299</v>
          </cell>
          <cell r="AL132">
            <v>0.30437021879031601</v>
          </cell>
          <cell r="AM132">
            <v>0.34836821013777403</v>
          </cell>
          <cell r="AN132">
            <v>0.41814493434980698</v>
          </cell>
          <cell r="AO132">
            <v>0.43679976921490199</v>
          </cell>
          <cell r="AP132">
            <v>0.46086611531154598</v>
          </cell>
          <cell r="AQ132">
            <v>0.46757443745260102</v>
          </cell>
          <cell r="AR132">
            <v>0.463810768619974</v>
          </cell>
          <cell r="AS132">
            <v>0.51218961330833301</v>
          </cell>
          <cell r="AT132">
            <v>0.60506425362333305</v>
          </cell>
          <cell r="AU132">
            <v>1.2706791739733301</v>
          </cell>
          <cell r="AV132">
            <v>1.29294412808415</v>
          </cell>
          <cell r="AW132">
            <v>1.3049661442676701</v>
          </cell>
          <cell r="AX132">
            <v>1.3083848239159199</v>
          </cell>
          <cell r="AY132">
            <v>1.3135716247906699</v>
          </cell>
          <cell r="AZ132">
            <v>1.26264486767833</v>
          </cell>
          <cell r="BA132">
            <v>1.2235623934186699</v>
          </cell>
          <cell r="BB132">
            <v>1.2535344886256801</v>
          </cell>
          <cell r="BC132">
            <v>1.26678941001316</v>
          </cell>
          <cell r="BD132">
            <v>1.2241524946034601</v>
          </cell>
          <cell r="BE132">
            <v>1.26165963821484</v>
          </cell>
          <cell r="BF132">
            <v>1.2716918211177399</v>
          </cell>
          <cell r="BG132">
            <v>1.27240206718888</v>
          </cell>
          <cell r="BH132">
            <v>1.38120985962103</v>
          </cell>
          <cell r="BI132">
            <v>1.39036867889833</v>
          </cell>
          <cell r="BJ132">
            <v>1.3938200108234999</v>
          </cell>
          <cell r="BK132">
            <v>1.36496666666667</v>
          </cell>
          <cell r="BL132">
            <v>1.3982628973692799</v>
          </cell>
        </row>
        <row r="133">
          <cell r="A133" t="str">
            <v>St. Lucia</v>
          </cell>
          <cell r="B133" t="str">
            <v>LCA</v>
          </cell>
          <cell r="C133" t="str">
            <v>Official exchange rate (LCU per US$, period average)</v>
          </cell>
          <cell r="D133" t="str">
            <v>PA.NUS.FCRF</v>
          </cell>
          <cell r="E133">
            <v>1.7142900007142901</v>
          </cell>
          <cell r="F133">
            <v>1.7142900007142901</v>
          </cell>
          <cell r="G133">
            <v>1.7142900007142901</v>
          </cell>
          <cell r="H133">
            <v>1.7142900007142901</v>
          </cell>
          <cell r="I133">
            <v>1.7142900007142901</v>
          </cell>
          <cell r="J133">
            <v>1.7142900007142901</v>
          </cell>
          <cell r="K133">
            <v>1.7142900007142901</v>
          </cell>
          <cell r="L133">
            <v>1.7619083340952399</v>
          </cell>
          <cell r="M133">
            <v>2.0000000010000001</v>
          </cell>
          <cell r="N133">
            <v>2.0000000010000001</v>
          </cell>
          <cell r="O133">
            <v>2.0000000010000001</v>
          </cell>
          <cell r="P133">
            <v>1.97487273321145</v>
          </cell>
          <cell r="Q133">
            <v>1.9212781494760101</v>
          </cell>
          <cell r="R133">
            <v>1.9592192359816101</v>
          </cell>
          <cell r="S133">
            <v>2.0532324085176299</v>
          </cell>
          <cell r="T133">
            <v>2.16979583233333</v>
          </cell>
          <cell r="U133">
            <v>2.6146708328333301</v>
          </cell>
          <cell r="V133">
            <v>2.7</v>
          </cell>
          <cell r="W133">
            <v>2.7</v>
          </cell>
          <cell r="X133">
            <v>2.7</v>
          </cell>
          <cell r="Y133">
            <v>2.7</v>
          </cell>
          <cell r="Z133">
            <v>2.7</v>
          </cell>
          <cell r="AA133">
            <v>2.7</v>
          </cell>
          <cell r="AB133">
            <v>2.7</v>
          </cell>
          <cell r="AC133">
            <v>2.7</v>
          </cell>
          <cell r="AD133">
            <v>2.7</v>
          </cell>
          <cell r="AE133">
            <v>2.7</v>
          </cell>
          <cell r="AF133">
            <v>2.7</v>
          </cell>
          <cell r="AG133">
            <v>2.7</v>
          </cell>
          <cell r="AH133">
            <v>2.7</v>
          </cell>
          <cell r="AI133">
            <v>2.7</v>
          </cell>
          <cell r="AJ133">
            <v>2.7</v>
          </cell>
          <cell r="AK133">
            <v>2.7</v>
          </cell>
          <cell r="AL133">
            <v>2.7</v>
          </cell>
          <cell r="AM133">
            <v>2.7</v>
          </cell>
          <cell r="AN133">
            <v>2.7</v>
          </cell>
          <cell r="AO133">
            <v>2.7</v>
          </cell>
          <cell r="AP133">
            <v>2.7</v>
          </cell>
          <cell r="AQ133">
            <v>2.7</v>
          </cell>
          <cell r="AR133">
            <v>2.7</v>
          </cell>
          <cell r="AS133">
            <v>2.7</v>
          </cell>
          <cell r="AT133">
            <v>2.7</v>
          </cell>
          <cell r="AU133">
            <v>2.7</v>
          </cell>
          <cell r="AV133">
            <v>2.7</v>
          </cell>
          <cell r="AW133">
            <v>2.7</v>
          </cell>
          <cell r="AX133">
            <v>2.7</v>
          </cell>
          <cell r="AY133">
            <v>2.7</v>
          </cell>
          <cell r="AZ133">
            <v>2.7</v>
          </cell>
          <cell r="BA133">
            <v>2.7</v>
          </cell>
          <cell r="BB133">
            <v>2.7</v>
          </cell>
          <cell r="BC133">
            <v>2.7</v>
          </cell>
          <cell r="BD133">
            <v>2.7</v>
          </cell>
          <cell r="BE133">
            <v>2.7</v>
          </cell>
          <cell r="BF133">
            <v>2.7</v>
          </cell>
          <cell r="BG133">
            <v>2.7</v>
          </cell>
          <cell r="BH133">
            <v>2.7</v>
          </cell>
          <cell r="BI133">
            <v>2.7</v>
          </cell>
          <cell r="BJ133">
            <v>2.7</v>
          </cell>
          <cell r="BK133">
            <v>2.7</v>
          </cell>
          <cell r="BL133">
            <v>2.7</v>
          </cell>
        </row>
        <row r="134">
          <cell r="A134" t="str">
            <v>Latin America &amp; Caribbean</v>
          </cell>
          <cell r="B134" t="str">
            <v>LCN</v>
          </cell>
          <cell r="C134" t="str">
            <v>Official exchange rate (LCU per US$, period average)</v>
          </cell>
          <cell r="D134" t="str">
            <v>PA.NUS.FCRF</v>
          </cell>
        </row>
        <row r="135">
          <cell r="A135" t="str">
            <v>Least developed countries: UN classification</v>
          </cell>
          <cell r="B135" t="str">
            <v>LDC</v>
          </cell>
          <cell r="C135" t="str">
            <v>Official exchange rate (LCU per US$, period average)</v>
          </cell>
          <cell r="D135" t="str">
            <v>PA.NUS.FCRF</v>
          </cell>
        </row>
        <row r="136">
          <cell r="A136" t="str">
            <v>Low income</v>
          </cell>
          <cell r="B136" t="str">
            <v>LIC</v>
          </cell>
          <cell r="C136" t="str">
            <v>Official exchange rate (LCU per US$, period average)</v>
          </cell>
          <cell r="D136" t="str">
            <v>PA.NUS.FCRF</v>
          </cell>
        </row>
        <row r="137">
          <cell r="A137" t="str">
            <v>Liechtenstein</v>
          </cell>
          <cell r="B137" t="str">
            <v>LIE</v>
          </cell>
          <cell r="C137" t="str">
            <v>Official exchange rate (LCU per US$, period average)</v>
          </cell>
          <cell r="D137" t="str">
            <v>PA.NUS.FCRF</v>
          </cell>
        </row>
        <row r="138">
          <cell r="A138" t="str">
            <v>Sri Lanka</v>
          </cell>
          <cell r="B138" t="str">
            <v>LKA</v>
          </cell>
          <cell r="C138" t="str">
            <v>Official exchange rate (LCU per US$, period average)</v>
          </cell>
          <cell r="D138" t="str">
            <v>PA.NUS.FCRF</v>
          </cell>
          <cell r="E138">
            <v>4.7619000037618999</v>
          </cell>
          <cell r="F138">
            <v>4.7619000037618999</v>
          </cell>
          <cell r="G138">
            <v>4.7619000037618999</v>
          </cell>
          <cell r="H138">
            <v>4.7619000037618999</v>
          </cell>
          <cell r="I138">
            <v>4.7619000037618999</v>
          </cell>
          <cell r="J138">
            <v>4.7619000037618999</v>
          </cell>
          <cell r="K138">
            <v>4.7619000037618999</v>
          </cell>
          <cell r="L138">
            <v>4.8611058367976101</v>
          </cell>
          <cell r="M138">
            <v>5.9523700049523702</v>
          </cell>
          <cell r="N138">
            <v>5.9523700049523702</v>
          </cell>
          <cell r="O138">
            <v>5.9523700049523702</v>
          </cell>
          <cell r="P138">
            <v>5.9349486209637803</v>
          </cell>
          <cell r="Q138">
            <v>5.9703171818733498</v>
          </cell>
          <cell r="R138">
            <v>6.4024999989999998</v>
          </cell>
          <cell r="S138">
            <v>6.6507499990000003</v>
          </cell>
          <cell r="T138">
            <v>7.00716666566667</v>
          </cell>
          <cell r="U138">
            <v>8.4119999990833296</v>
          </cell>
          <cell r="V138">
            <v>8.8728333326666693</v>
          </cell>
          <cell r="W138">
            <v>15.610666665749999</v>
          </cell>
          <cell r="X138">
            <v>15.571833332583299</v>
          </cell>
          <cell r="Y138">
            <v>16.534416666166699</v>
          </cell>
          <cell r="Z138">
            <v>19.245749999166701</v>
          </cell>
          <cell r="AA138">
            <v>20.812249998999999</v>
          </cell>
          <cell r="AB138">
            <v>23.528583332416702</v>
          </cell>
          <cell r="AC138">
            <v>25.438166666083301</v>
          </cell>
          <cell r="AD138">
            <v>27.162583333000001</v>
          </cell>
          <cell r="AE138">
            <v>28.017333333250001</v>
          </cell>
          <cell r="AF138">
            <v>29.444749999999999</v>
          </cell>
          <cell r="AG138">
            <v>31.806750000000001</v>
          </cell>
          <cell r="AH138">
            <v>36.047083333333298</v>
          </cell>
          <cell r="AI138">
            <v>40.062916666666702</v>
          </cell>
          <cell r="AJ138">
            <v>41.371499999999997</v>
          </cell>
          <cell r="AK138">
            <v>43.829625</v>
          </cell>
          <cell r="AL138">
            <v>48.322167499999999</v>
          </cell>
          <cell r="AM138">
            <v>49.415141666666699</v>
          </cell>
          <cell r="AN138">
            <v>51.251589166666697</v>
          </cell>
          <cell r="AO138">
            <v>55.271444166666697</v>
          </cell>
          <cell r="AP138">
            <v>58.994605</v>
          </cell>
          <cell r="AQ138">
            <v>64.450118333333293</v>
          </cell>
          <cell r="AR138">
            <v>70.635450000000006</v>
          </cell>
          <cell r="AS138">
            <v>77.005116666666694</v>
          </cell>
          <cell r="AT138">
            <v>89.383013333333295</v>
          </cell>
          <cell r="AU138">
            <v>95.662064999999998</v>
          </cell>
          <cell r="AV138">
            <v>96.520950833333302</v>
          </cell>
          <cell r="AW138">
            <v>101.1944575</v>
          </cell>
          <cell r="AX138">
            <v>100.498051666667</v>
          </cell>
          <cell r="AY138">
            <v>103.914445833333</v>
          </cell>
          <cell r="AZ138">
            <v>110.623233333333</v>
          </cell>
          <cell r="BA138">
            <v>108.33376271929799</v>
          </cell>
          <cell r="BB138">
            <v>114.94478333333301</v>
          </cell>
          <cell r="BC138">
            <v>113.064480448821</v>
          </cell>
          <cell r="BD138">
            <v>110.565207851396</v>
          </cell>
          <cell r="BE138">
            <v>127.60335350681</v>
          </cell>
          <cell r="BF138">
            <v>129.06903093288801</v>
          </cell>
          <cell r="BG138">
            <v>130.564685218829</v>
          </cell>
          <cell r="BH138">
            <v>135.856912797089</v>
          </cell>
          <cell r="BI138">
            <v>145.58166749202601</v>
          </cell>
          <cell r="BJ138">
            <v>152.446413948767</v>
          </cell>
          <cell r="BK138">
            <v>162.46485873677801</v>
          </cell>
          <cell r="BL138">
            <v>178.74492504584799</v>
          </cell>
        </row>
        <row r="139">
          <cell r="A139" t="str">
            <v>Lower middle income</v>
          </cell>
          <cell r="B139" t="str">
            <v>LMC</v>
          </cell>
          <cell r="C139" t="str">
            <v>Official exchange rate (LCU per US$, period average)</v>
          </cell>
          <cell r="D139" t="str">
            <v>PA.NUS.FCRF</v>
          </cell>
        </row>
        <row r="140">
          <cell r="A140" t="str">
            <v>Low &amp; middle income</v>
          </cell>
          <cell r="B140" t="str">
            <v>LMY</v>
          </cell>
          <cell r="C140" t="str">
            <v>Official exchange rate (LCU per US$, period average)</v>
          </cell>
          <cell r="D140" t="str">
            <v>PA.NUS.FCRF</v>
          </cell>
        </row>
        <row r="141">
          <cell r="A141" t="str">
            <v>Lesotho</v>
          </cell>
          <cell r="B141" t="str">
            <v>LSO</v>
          </cell>
          <cell r="C141" t="str">
            <v>Official exchange rate (LCU per US$, period average)</v>
          </cell>
          <cell r="D141" t="str">
            <v>PA.NUS.FCRF</v>
          </cell>
          <cell r="E141">
            <v>0.71428599971428597</v>
          </cell>
          <cell r="F141">
            <v>0.71428599971428597</v>
          </cell>
          <cell r="G141">
            <v>0.71428599971428597</v>
          </cell>
          <cell r="H141">
            <v>0.71428599971428597</v>
          </cell>
          <cell r="I141">
            <v>0.71428599971428597</v>
          </cell>
          <cell r="J141">
            <v>0.71428599971428597</v>
          </cell>
          <cell r="K141">
            <v>0.71428599971428597</v>
          </cell>
          <cell r="L141">
            <v>0.71428599971428597</v>
          </cell>
          <cell r="M141">
            <v>0.71428599971428597</v>
          </cell>
          <cell r="N141">
            <v>0.71428599971428597</v>
          </cell>
          <cell r="O141">
            <v>0.71428599971428597</v>
          </cell>
          <cell r="P141">
            <v>0.71521691632142903</v>
          </cell>
          <cell r="Q141">
            <v>0.76872523719602703</v>
          </cell>
          <cell r="R141">
            <v>0.69395909802109201</v>
          </cell>
          <cell r="S141">
            <v>0.67947700357025098</v>
          </cell>
          <cell r="T141">
            <v>0.73950775529633594</v>
          </cell>
          <cell r="U141">
            <v>0.86956521814744803</v>
          </cell>
          <cell r="V141">
            <v>0.86956521814744803</v>
          </cell>
          <cell r="W141">
            <v>0.86956521814744803</v>
          </cell>
          <cell r="X141">
            <v>0.84202260193494305</v>
          </cell>
          <cell r="Y141">
            <v>0.77883373727604099</v>
          </cell>
          <cell r="Z141">
            <v>0.87757894275815396</v>
          </cell>
          <cell r="AA141">
            <v>1.0858158330833301</v>
          </cell>
          <cell r="AB141">
            <v>1.1140999997500001</v>
          </cell>
          <cell r="AC141">
            <v>1.47527749975</v>
          </cell>
          <cell r="AD141">
            <v>2.2286749994166701</v>
          </cell>
          <cell r="AE141">
            <v>2.2850316664166699</v>
          </cell>
          <cell r="AF141">
            <v>2.03603333333333</v>
          </cell>
          <cell r="AG141">
            <v>2.2734675000000002</v>
          </cell>
          <cell r="AH141">
            <v>2.6226775</v>
          </cell>
          <cell r="AI141">
            <v>2.58732083333333</v>
          </cell>
          <cell r="AJ141">
            <v>2.7613150000000002</v>
          </cell>
          <cell r="AK141">
            <v>2.8520141666666698</v>
          </cell>
          <cell r="AL141">
            <v>3.2677415833333301</v>
          </cell>
          <cell r="AM141">
            <v>3.5507983333333302</v>
          </cell>
          <cell r="AN141">
            <v>3.6270850000000001</v>
          </cell>
          <cell r="AO141">
            <v>4.2993491666666701</v>
          </cell>
          <cell r="AP141">
            <v>4.6079616666666698</v>
          </cell>
          <cell r="AQ141">
            <v>5.52828416666667</v>
          </cell>
          <cell r="AR141">
            <v>6.1094841666666699</v>
          </cell>
          <cell r="AS141">
            <v>6.9398283333333302</v>
          </cell>
          <cell r="AT141">
            <v>8.6091808333333297</v>
          </cell>
          <cell r="AU141">
            <v>10.540746666666699</v>
          </cell>
          <cell r="AV141">
            <v>7.5647491666666697</v>
          </cell>
          <cell r="AW141">
            <v>6.4596925000000001</v>
          </cell>
          <cell r="AX141">
            <v>6.3593283333333304</v>
          </cell>
          <cell r="AY141">
            <v>6.7715491666666701</v>
          </cell>
          <cell r="AZ141">
            <v>7.0453650000000003</v>
          </cell>
          <cell r="BA141">
            <v>8.26122333333333</v>
          </cell>
          <cell r="BB141">
            <v>8.4736741582488797</v>
          </cell>
          <cell r="BC141">
            <v>7.3212219611528804</v>
          </cell>
          <cell r="BD141">
            <v>7.2611321323273499</v>
          </cell>
          <cell r="BE141">
            <v>8.2099686265933105</v>
          </cell>
          <cell r="BF141">
            <v>9.6550560691352594</v>
          </cell>
          <cell r="BG141">
            <v>10.852655568783099</v>
          </cell>
          <cell r="BH141">
            <v>12.7589308811644</v>
          </cell>
          <cell r="BI141">
            <v>14.7096108855267</v>
          </cell>
          <cell r="BJ141">
            <v>13.3238014244992</v>
          </cell>
          <cell r="BK141">
            <v>13.233926471583301</v>
          </cell>
          <cell r="BL141">
            <v>14.448427054833299</v>
          </cell>
        </row>
        <row r="142">
          <cell r="A142" t="str">
            <v>Late-demographic dividend</v>
          </cell>
          <cell r="B142" t="str">
            <v>LTE</v>
          </cell>
          <cell r="C142" t="str">
            <v>Official exchange rate (LCU per US$, period average)</v>
          </cell>
          <cell r="D142" t="str">
            <v>PA.NUS.FCRF</v>
          </cell>
        </row>
        <row r="143">
          <cell r="A143" t="str">
            <v>Lithuania</v>
          </cell>
          <cell r="B143" t="str">
            <v>LTU</v>
          </cell>
          <cell r="C143" t="str">
            <v>Official exchange rate (LCU per US$, period average)</v>
          </cell>
          <cell r="D143" t="str">
            <v>PA.NUS.FCRF</v>
          </cell>
          <cell r="AK143">
            <v>1.77275</v>
          </cell>
          <cell r="AL143">
            <v>4.3440633333333301</v>
          </cell>
          <cell r="AM143">
            <v>3.9777499999999999</v>
          </cell>
          <cell r="AN143">
            <v>4</v>
          </cell>
          <cell r="AO143">
            <v>4</v>
          </cell>
          <cell r="AP143">
            <v>4</v>
          </cell>
          <cell r="AQ143">
            <v>4</v>
          </cell>
          <cell r="AR143">
            <v>4</v>
          </cell>
          <cell r="AS143">
            <v>4</v>
          </cell>
          <cell r="AT143">
            <v>4</v>
          </cell>
          <cell r="AU143">
            <v>3.6769583333333302</v>
          </cell>
          <cell r="AV143">
            <v>3.0608666666666702</v>
          </cell>
          <cell r="AW143">
            <v>2.7805916666666701</v>
          </cell>
          <cell r="AX143">
            <v>2.774025</v>
          </cell>
          <cell r="AY143">
            <v>2.7522250000000001</v>
          </cell>
          <cell r="AZ143">
            <v>2.5237250000000002</v>
          </cell>
          <cell r="BA143">
            <v>2.357075</v>
          </cell>
          <cell r="BB143">
            <v>2.48403333333333</v>
          </cell>
          <cell r="BC143">
            <v>2.6063333333333301</v>
          </cell>
          <cell r="BD143">
            <v>2.4811000000000001</v>
          </cell>
          <cell r="BE143">
            <v>2.6862916666666701</v>
          </cell>
          <cell r="BF143">
            <v>2.60100833333333</v>
          </cell>
          <cell r="BG143">
            <v>2.6002916666666702</v>
          </cell>
        </row>
        <row r="144">
          <cell r="A144" t="str">
            <v>Luxembourg</v>
          </cell>
          <cell r="B144" t="str">
            <v>LUX</v>
          </cell>
          <cell r="C144" t="str">
            <v>Official exchange rate (LCU per US$, period average)</v>
          </cell>
          <cell r="D144" t="str">
            <v>PA.NUS.FCRF</v>
          </cell>
          <cell r="E144">
            <v>50.000000049000001</v>
          </cell>
          <cell r="F144">
            <v>50.000000049000001</v>
          </cell>
          <cell r="G144">
            <v>50.000000049000001</v>
          </cell>
          <cell r="H144">
            <v>50.000000049000001</v>
          </cell>
          <cell r="I144">
            <v>50.000000049000001</v>
          </cell>
          <cell r="J144">
            <v>50.000000049000001</v>
          </cell>
          <cell r="K144">
            <v>50.000000049000001</v>
          </cell>
          <cell r="L144">
            <v>50.000000049000001</v>
          </cell>
          <cell r="M144">
            <v>50.000000049000001</v>
          </cell>
          <cell r="N144">
            <v>50.000000049000001</v>
          </cell>
          <cell r="O144">
            <v>50.000000049000001</v>
          </cell>
          <cell r="P144">
            <v>49.056977421689901</v>
          </cell>
          <cell r="Q144">
            <v>44.014583332333302</v>
          </cell>
          <cell r="R144">
            <v>38.976499998999998</v>
          </cell>
          <cell r="S144">
            <v>38.951499998999999</v>
          </cell>
          <cell r="T144">
            <v>36.778916665666699</v>
          </cell>
          <cell r="U144">
            <v>38.605166665666701</v>
          </cell>
          <cell r="V144">
            <v>35.842749998999999</v>
          </cell>
          <cell r="W144">
            <v>31.492083332333301</v>
          </cell>
          <cell r="X144">
            <v>29.318666665666701</v>
          </cell>
          <cell r="Y144">
            <v>29.24166666575</v>
          </cell>
          <cell r="Z144">
            <v>37.129249999166703</v>
          </cell>
          <cell r="AA144">
            <v>45.690583332333297</v>
          </cell>
          <cell r="AB144">
            <v>51.131666665833301</v>
          </cell>
          <cell r="AC144">
            <v>57.783916666416701</v>
          </cell>
          <cell r="AD144">
            <v>59.378</v>
          </cell>
          <cell r="AE144">
            <v>44.671916666666696</v>
          </cell>
          <cell r="AF144">
            <v>37.334083333333297</v>
          </cell>
          <cell r="AG144">
            <v>36.768333333333302</v>
          </cell>
          <cell r="AH144">
            <v>39.404000000000003</v>
          </cell>
          <cell r="AI144">
            <v>33.417916666666699</v>
          </cell>
          <cell r="AJ144">
            <v>34.148249999999997</v>
          </cell>
          <cell r="AK144">
            <v>32.149500000000003</v>
          </cell>
          <cell r="AL144">
            <v>34.596520833333301</v>
          </cell>
          <cell r="AM144">
            <v>33.456497499999998</v>
          </cell>
          <cell r="AN144">
            <v>29.4800166666667</v>
          </cell>
          <cell r="AO144">
            <v>30.961513333333301</v>
          </cell>
          <cell r="AP144">
            <v>35.773890833333297</v>
          </cell>
          <cell r="AQ144">
            <v>36.298640833333302</v>
          </cell>
        </row>
        <row r="145">
          <cell r="A145" t="str">
            <v>Latvia</v>
          </cell>
          <cell r="B145" t="str">
            <v>LVA</v>
          </cell>
          <cell r="C145" t="str">
            <v>Official exchange rate (LCU per US$, period average)</v>
          </cell>
          <cell r="D145" t="str">
            <v>PA.NUS.FCRF</v>
          </cell>
          <cell r="AK145">
            <v>0.73646666666666605</v>
          </cell>
          <cell r="AL145">
            <v>0.67533333333333301</v>
          </cell>
          <cell r="AM145">
            <v>0.55974999999999997</v>
          </cell>
          <cell r="AN145">
            <v>0.52758333333333296</v>
          </cell>
          <cell r="AO145">
            <v>0.55074999999999996</v>
          </cell>
          <cell r="AP145">
            <v>0.58091666666666697</v>
          </cell>
          <cell r="AQ145">
            <v>0.58983333333333299</v>
          </cell>
          <cell r="AR145">
            <v>0.58516666666666695</v>
          </cell>
          <cell r="AS145">
            <v>0.60650000000000004</v>
          </cell>
          <cell r="AT145">
            <v>0.62791666666666701</v>
          </cell>
          <cell r="AU145">
            <v>0.61819166666666703</v>
          </cell>
          <cell r="AV145">
            <v>0.57147499999999996</v>
          </cell>
          <cell r="AW145">
            <v>0.54023333333333301</v>
          </cell>
          <cell r="AX145">
            <v>0.56471666666666698</v>
          </cell>
          <cell r="AY145">
            <v>0.56040833333333295</v>
          </cell>
          <cell r="AZ145">
            <v>0.51379166666666698</v>
          </cell>
          <cell r="BA145">
            <v>0.480816666666667</v>
          </cell>
          <cell r="BB145">
            <v>0.50555000000000005</v>
          </cell>
          <cell r="BC145">
            <v>0.53047500000000003</v>
          </cell>
          <cell r="BD145">
            <v>0.50123333333333298</v>
          </cell>
          <cell r="BE145">
            <v>0.546875</v>
          </cell>
          <cell r="BF145">
            <v>0.52939166666666704</v>
          </cell>
        </row>
        <row r="146">
          <cell r="A146" t="str">
            <v>Macao SAR, China</v>
          </cell>
          <cell r="B146" t="str">
            <v>MAC</v>
          </cell>
          <cell r="C146" t="str">
            <v>Official exchange rate (LCU per US$, period average)</v>
          </cell>
          <cell r="D146" t="str">
            <v>PA.NUS.FCRF</v>
          </cell>
          <cell r="L146">
            <v>6.0757894730000004</v>
          </cell>
          <cell r="M146">
            <v>6.0715789468333297</v>
          </cell>
          <cell r="N146">
            <v>6.0361403504166704</v>
          </cell>
          <cell r="O146">
            <v>6.05140350825</v>
          </cell>
          <cell r="P146">
            <v>5.9473684206666704</v>
          </cell>
          <cell r="Q146">
            <v>5.7145614030000003</v>
          </cell>
          <cell r="R146">
            <v>4.9287547528333304</v>
          </cell>
          <cell r="S146">
            <v>5.0397640408333304</v>
          </cell>
          <cell r="T146">
            <v>5.1264373541666703</v>
          </cell>
          <cell r="U146">
            <v>6.0614489860000003</v>
          </cell>
          <cell r="V146">
            <v>5.5737853099999999</v>
          </cell>
          <cell r="W146">
            <v>5.02916666575</v>
          </cell>
          <cell r="X146">
            <v>5.1766666656666702</v>
          </cell>
          <cell r="Y146">
            <v>5.0949999990833303</v>
          </cell>
          <cell r="Z146">
            <v>5.75166666583333</v>
          </cell>
          <cell r="AA146">
            <v>6.2258333324999997</v>
          </cell>
          <cell r="AB146">
            <v>7.4641666659999997</v>
          </cell>
          <cell r="AC146">
            <v>8.0353499999999993</v>
          </cell>
          <cell r="AD146">
            <v>7.99884166666667</v>
          </cell>
          <cell r="AE146">
            <v>8.0131583333333296</v>
          </cell>
          <cell r="AF146">
            <v>8.0098083333333303</v>
          </cell>
          <cell r="AG146">
            <v>8.0405916666666695</v>
          </cell>
          <cell r="AH146">
            <v>8.0338833333333302</v>
          </cell>
          <cell r="AI146">
            <v>8.0209916666666707</v>
          </cell>
          <cell r="AJ146">
            <v>8.0042500000000008</v>
          </cell>
          <cell r="AK146">
            <v>7.9723416666666704</v>
          </cell>
          <cell r="AL146">
            <v>7.9675500000000001</v>
          </cell>
          <cell r="AM146">
            <v>7.9602833333333303</v>
          </cell>
          <cell r="AN146">
            <v>7.9677583333333297</v>
          </cell>
          <cell r="AO146">
            <v>7.9664000000000001</v>
          </cell>
          <cell r="AP146">
            <v>7.9752916666666698</v>
          </cell>
          <cell r="AQ146">
            <v>7.9787666666666697</v>
          </cell>
          <cell r="AR146">
            <v>7.9918500000000003</v>
          </cell>
          <cell r="AS146">
            <v>8.0259</v>
          </cell>
          <cell r="AT146">
            <v>8.0335000000000001</v>
          </cell>
          <cell r="AU146">
            <v>8.0334333333333294</v>
          </cell>
          <cell r="AV146">
            <v>8.0212411666666696</v>
          </cell>
          <cell r="AW146">
            <v>8.0221710833333297</v>
          </cell>
          <cell r="AX146">
            <v>8.0110645833333294</v>
          </cell>
          <cell r="AY146">
            <v>8.0014261666666702</v>
          </cell>
          <cell r="AZ146">
            <v>8.0358539166666692</v>
          </cell>
          <cell r="BA146">
            <v>8.0201099166666694</v>
          </cell>
          <cell r="BB146">
            <v>7.9842833333333303</v>
          </cell>
          <cell r="BC146">
            <v>8.0022166666666692</v>
          </cell>
          <cell r="BD146">
            <v>8.0182083333333303</v>
          </cell>
          <cell r="BE146">
            <v>7.9898635000000002</v>
          </cell>
          <cell r="BF146">
            <v>7.9892553333333298</v>
          </cell>
          <cell r="BG146">
            <v>7.9871290000000004</v>
          </cell>
          <cell r="BH146">
            <v>7.9849604166666701</v>
          </cell>
          <cell r="BI146">
            <v>7.9950642500000004</v>
          </cell>
          <cell r="BJ146">
            <v>8.0260010000000008</v>
          </cell>
          <cell r="BK146">
            <v>8.0725074166666708</v>
          </cell>
          <cell r="BL146">
            <v>8.0704703333333292</v>
          </cell>
        </row>
        <row r="147">
          <cell r="A147" t="str">
            <v>St. Martin (French part)</v>
          </cell>
          <cell r="B147" t="str">
            <v>MAF</v>
          </cell>
          <cell r="C147" t="str">
            <v>Official exchange rate (LCU per US$, period average)</v>
          </cell>
          <cell r="D147" t="str">
            <v>PA.NUS.FCRF</v>
          </cell>
        </row>
        <row r="148">
          <cell r="A148" t="str">
            <v>Morocco</v>
          </cell>
          <cell r="B148" t="str">
            <v>MAR</v>
          </cell>
          <cell r="C148" t="str">
            <v>Official exchange rate (LCU per US$, period average)</v>
          </cell>
          <cell r="D148" t="str">
            <v>PA.NUS.FCRF</v>
          </cell>
          <cell r="E148">
            <v>5.0604900040604903</v>
          </cell>
          <cell r="F148">
            <v>5.0604900040604903</v>
          </cell>
          <cell r="G148">
            <v>5.0604900040604903</v>
          </cell>
          <cell r="H148">
            <v>5.0604900040604903</v>
          </cell>
          <cell r="I148">
            <v>5.0604900040604903</v>
          </cell>
          <cell r="J148">
            <v>5.0604900040604903</v>
          </cell>
          <cell r="K148">
            <v>5.0604900040604903</v>
          </cell>
          <cell r="L148">
            <v>5.0604900040604903</v>
          </cell>
          <cell r="M148">
            <v>5.0604900040604903</v>
          </cell>
          <cell r="N148">
            <v>5.0604900040604903</v>
          </cell>
          <cell r="O148">
            <v>5.0604900040604903</v>
          </cell>
          <cell r="P148">
            <v>5.04995885361157</v>
          </cell>
          <cell r="Q148">
            <v>4.5924803201409503</v>
          </cell>
          <cell r="R148">
            <v>4.1069208323333299</v>
          </cell>
          <cell r="S148">
            <v>4.3697666656666696</v>
          </cell>
          <cell r="T148">
            <v>4.0524874989999997</v>
          </cell>
          <cell r="U148">
            <v>4.4193124990000001</v>
          </cell>
          <cell r="V148">
            <v>4.5033458323333297</v>
          </cell>
          <cell r="W148">
            <v>4.1666708323333301</v>
          </cell>
          <cell r="X148">
            <v>3.8991341656666698</v>
          </cell>
          <cell r="Y148">
            <v>3.9366458323333302</v>
          </cell>
          <cell r="Z148">
            <v>5.1722958323333303</v>
          </cell>
          <cell r="AA148">
            <v>6.0230224989999996</v>
          </cell>
          <cell r="AB148">
            <v>7.1113233323333302</v>
          </cell>
          <cell r="AC148">
            <v>8.8105358327500003</v>
          </cell>
          <cell r="AD148">
            <v>10.0624941664167</v>
          </cell>
          <cell r="AE148">
            <v>9.1044416664166707</v>
          </cell>
          <cell r="AF148">
            <v>8.3592250000000003</v>
          </cell>
          <cell r="AG148">
            <v>8.2091499999999993</v>
          </cell>
          <cell r="AH148">
            <v>8.4881700000000002</v>
          </cell>
          <cell r="AI148">
            <v>8.24234166666667</v>
          </cell>
          <cell r="AJ148">
            <v>8.70655</v>
          </cell>
          <cell r="AK148">
            <v>8.5378749999999997</v>
          </cell>
          <cell r="AL148">
            <v>9.2987091666666704</v>
          </cell>
          <cell r="AM148">
            <v>9.2027149999999995</v>
          </cell>
          <cell r="AN148">
            <v>8.5402358333333304</v>
          </cell>
          <cell r="AO148">
            <v>8.7158758333333299</v>
          </cell>
          <cell r="AP148">
            <v>9.5271066666666702</v>
          </cell>
          <cell r="AQ148">
            <v>9.6044158333333307</v>
          </cell>
          <cell r="AR148">
            <v>9.8044191666666691</v>
          </cell>
          <cell r="AS148">
            <v>10.6256361666667</v>
          </cell>
          <cell r="AT148">
            <v>11.302975</v>
          </cell>
          <cell r="AU148">
            <v>11.020583333333301</v>
          </cell>
          <cell r="AV148">
            <v>9.5743833333333299</v>
          </cell>
          <cell r="AW148">
            <v>8.8680166666666693</v>
          </cell>
          <cell r="AX148">
            <v>8.8650083333333303</v>
          </cell>
          <cell r="AY148">
            <v>8.7955833333333295</v>
          </cell>
          <cell r="AZ148">
            <v>8.1923333333333304</v>
          </cell>
          <cell r="BA148">
            <v>7.7503250000000001</v>
          </cell>
          <cell r="BB148">
            <v>8.0571000000000002</v>
          </cell>
          <cell r="BC148">
            <v>8.4171583333333295</v>
          </cell>
          <cell r="BD148">
            <v>8.0898749999999993</v>
          </cell>
          <cell r="BE148">
            <v>8.6284445833333301</v>
          </cell>
          <cell r="BF148">
            <v>8.4055039167442995</v>
          </cell>
          <cell r="BG148">
            <v>8.4063366882615203</v>
          </cell>
          <cell r="BH148">
            <v>9.7643482795011103</v>
          </cell>
          <cell r="BI148">
            <v>9.8074760315024996</v>
          </cell>
          <cell r="BJ148">
            <v>9.6919978888288991</v>
          </cell>
          <cell r="BK148">
            <v>9.3861024209197197</v>
          </cell>
          <cell r="BL148">
            <v>9.6170760995074396</v>
          </cell>
        </row>
        <row r="149">
          <cell r="A149" t="str">
            <v>Monaco</v>
          </cell>
          <cell r="B149" t="str">
            <v>MCO</v>
          </cell>
          <cell r="C149" t="str">
            <v>Official exchange rate (LCU per US$, period average)</v>
          </cell>
          <cell r="D149" t="str">
            <v>PA.NUS.FCRF</v>
          </cell>
        </row>
        <row r="150">
          <cell r="A150" t="str">
            <v>Moldova</v>
          </cell>
          <cell r="B150" t="str">
            <v>MDA</v>
          </cell>
          <cell r="C150" t="str">
            <v>Official exchange rate (LCU per US$, period average)</v>
          </cell>
          <cell r="D150" t="str">
            <v>PA.NUS.FCRF</v>
          </cell>
          <cell r="AN150">
            <v>4.4958</v>
          </cell>
          <cell r="AO150">
            <v>4.6044833333333299</v>
          </cell>
          <cell r="AP150">
            <v>4.6235833333333298</v>
          </cell>
          <cell r="AQ150">
            <v>5.3707000000000003</v>
          </cell>
          <cell r="AR150">
            <v>10.5158083333333</v>
          </cell>
          <cell r="AS150">
            <v>12.4342166666667</v>
          </cell>
          <cell r="AT150">
            <v>12.8651416666667</v>
          </cell>
          <cell r="AU150">
            <v>13.5704975</v>
          </cell>
          <cell r="AV150">
            <v>13.9448833333333</v>
          </cell>
          <cell r="AW150">
            <v>12.3297166666667</v>
          </cell>
          <cell r="AX150">
            <v>12.599625</v>
          </cell>
          <cell r="AY150">
            <v>13.1310583333333</v>
          </cell>
          <cell r="AZ150">
            <v>12.1399449731183</v>
          </cell>
          <cell r="BA150">
            <v>10.3920436827957</v>
          </cell>
          <cell r="BB150">
            <v>11.1095754339478</v>
          </cell>
          <cell r="BC150">
            <v>12.369260961341499</v>
          </cell>
          <cell r="BD150">
            <v>11.7386124865591</v>
          </cell>
          <cell r="BE150">
            <v>12.1114368159066</v>
          </cell>
          <cell r="BF150">
            <v>12.5867562314388</v>
          </cell>
          <cell r="BG150">
            <v>14.035630049923199</v>
          </cell>
          <cell r="BH150">
            <v>18.818475145289302</v>
          </cell>
          <cell r="BI150">
            <v>19.923827563342002</v>
          </cell>
          <cell r="BJ150">
            <v>18.499034887352799</v>
          </cell>
          <cell r="BK150">
            <v>16.8020517223502</v>
          </cell>
          <cell r="BL150">
            <v>17.573468866487499</v>
          </cell>
        </row>
        <row r="151">
          <cell r="A151" t="str">
            <v>Madagascar</v>
          </cell>
          <cell r="B151" t="str">
            <v>MDG</v>
          </cell>
          <cell r="C151" t="str">
            <v>Official exchange rate (LCU per US$, period average)</v>
          </cell>
          <cell r="D151" t="str">
            <v>PA.NUS.FCRF</v>
          </cell>
          <cell r="E151">
            <v>49.370600049526097</v>
          </cell>
          <cell r="F151">
            <v>49.370600049526097</v>
          </cell>
          <cell r="G151">
            <v>49.370600049526097</v>
          </cell>
          <cell r="H151">
            <v>49.370600049526097</v>
          </cell>
          <cell r="I151">
            <v>49.370600049526097</v>
          </cell>
          <cell r="J151">
            <v>49.370600049526097</v>
          </cell>
          <cell r="K151">
            <v>49.370600049526097</v>
          </cell>
          <cell r="L151">
            <v>49.370600049526097</v>
          </cell>
          <cell r="M151">
            <v>49.370600049526097</v>
          </cell>
          <cell r="N151">
            <v>51.941975052032703</v>
          </cell>
          <cell r="O151">
            <v>55.541900055541902</v>
          </cell>
          <cell r="P151">
            <v>55.426325050080102</v>
          </cell>
          <cell r="Q151">
            <v>50.405333331666696</v>
          </cell>
          <cell r="R151">
            <v>44.577666666666701</v>
          </cell>
          <cell r="S151">
            <v>48.140749999999997</v>
          </cell>
          <cell r="T151">
            <v>42.862416663333299</v>
          </cell>
          <cell r="U151">
            <v>47.789916663333301</v>
          </cell>
          <cell r="V151">
            <v>49.135749992500003</v>
          </cell>
          <cell r="W151">
            <v>45.130999993333297</v>
          </cell>
          <cell r="X151">
            <v>42.544166660833298</v>
          </cell>
          <cell r="Y151">
            <v>42.255749990833301</v>
          </cell>
          <cell r="Z151">
            <v>54.346083325833298</v>
          </cell>
          <cell r="AA151">
            <v>69.947166664166701</v>
          </cell>
          <cell r="AB151">
            <v>86.089833333333303</v>
          </cell>
          <cell r="AC151">
            <v>115.32850000000001</v>
          </cell>
          <cell r="AD151">
            <v>132.49549999999999</v>
          </cell>
          <cell r="AE151">
            <v>135.26816666666701</v>
          </cell>
          <cell r="AF151">
            <v>213.84266666666699</v>
          </cell>
          <cell r="AG151">
            <v>281.421333333333</v>
          </cell>
          <cell r="AH151">
            <v>320.6875</v>
          </cell>
          <cell r="AI151">
            <v>298.82933333333301</v>
          </cell>
          <cell r="AJ151">
            <v>367.072</v>
          </cell>
          <cell r="AK151">
            <v>372.79333333333301</v>
          </cell>
          <cell r="AL151">
            <v>382.75650000000002</v>
          </cell>
          <cell r="AM151">
            <v>613.46716666666703</v>
          </cell>
          <cell r="AN151">
            <v>853.12633333333304</v>
          </cell>
          <cell r="AO151">
            <v>812.25033333333295</v>
          </cell>
          <cell r="AP151">
            <v>1018.17716666667</v>
          </cell>
          <cell r="AQ151">
            <v>1088.27966666667</v>
          </cell>
          <cell r="AR151">
            <v>1256.7550000000001</v>
          </cell>
          <cell r="AS151">
            <v>1353.49616666667</v>
          </cell>
          <cell r="AT151">
            <v>1317.69883333333</v>
          </cell>
          <cell r="AU151">
            <v>1366.39116666667</v>
          </cell>
          <cell r="AV151">
            <v>1238.32766666667</v>
          </cell>
          <cell r="AW151">
            <v>1868.8578333333301</v>
          </cell>
          <cell r="AX151">
            <v>2003.02583333333</v>
          </cell>
          <cell r="AY151">
            <v>2142.3016666666699</v>
          </cell>
          <cell r="AZ151">
            <v>1873.87666666667</v>
          </cell>
          <cell r="BA151">
            <v>1708.37083333333</v>
          </cell>
          <cell r="BB151">
            <v>1956.20583333333</v>
          </cell>
          <cell r="BC151">
            <v>2089.9499999999998</v>
          </cell>
          <cell r="BD151">
            <v>2025.1175000000001</v>
          </cell>
          <cell r="BE151">
            <v>2194.9666666666699</v>
          </cell>
          <cell r="BF151">
            <v>2206.9141666666701</v>
          </cell>
          <cell r="BG151">
            <v>2414.8116666666701</v>
          </cell>
          <cell r="BH151">
            <v>2933.50833333333</v>
          </cell>
          <cell r="BI151">
            <v>3176.5391666666701</v>
          </cell>
          <cell r="BJ151">
            <v>3116.11</v>
          </cell>
          <cell r="BK151">
            <v>3334.75225490196</v>
          </cell>
          <cell r="BL151">
            <v>3618.3218581607198</v>
          </cell>
        </row>
        <row r="152">
          <cell r="A152" t="str">
            <v>Maldives</v>
          </cell>
          <cell r="B152" t="str">
            <v>MDV</v>
          </cell>
          <cell r="C152" t="str">
            <v>Official exchange rate (LCU per US$, period average)</v>
          </cell>
          <cell r="D152" t="str">
            <v>PA.NUS.FCRF</v>
          </cell>
          <cell r="E152">
            <v>4.7619000037618999</v>
          </cell>
          <cell r="F152">
            <v>4.7619000037618999</v>
          </cell>
          <cell r="G152">
            <v>4.7619000037618999</v>
          </cell>
          <cell r="H152">
            <v>4.7619000037618999</v>
          </cell>
          <cell r="I152">
            <v>4.7619000037618999</v>
          </cell>
          <cell r="J152">
            <v>4.7619000037618999</v>
          </cell>
          <cell r="K152">
            <v>4.7619000037618999</v>
          </cell>
          <cell r="L152">
            <v>4.7609083363015801</v>
          </cell>
          <cell r="M152">
            <v>4.7499999989999999</v>
          </cell>
          <cell r="N152">
            <v>4.7499999989999999</v>
          </cell>
          <cell r="O152">
            <v>4.7499999989999999</v>
          </cell>
          <cell r="P152">
            <v>4.7344166656666697</v>
          </cell>
          <cell r="Q152">
            <v>4.3749999989999999</v>
          </cell>
          <cell r="R152">
            <v>3.9856666656666699</v>
          </cell>
          <cell r="S152">
            <v>3.9299999990000001</v>
          </cell>
          <cell r="T152">
            <v>5.7648333323333301</v>
          </cell>
          <cell r="U152">
            <v>8.3646666663333296</v>
          </cell>
          <cell r="V152">
            <v>8.7667499995</v>
          </cell>
          <cell r="W152">
            <v>8.9687499994166693</v>
          </cell>
          <cell r="X152">
            <v>7.48858333233333</v>
          </cell>
          <cell r="Y152">
            <v>7.5499999989999997</v>
          </cell>
          <cell r="Z152">
            <v>7.5499999989999997</v>
          </cell>
          <cell r="AA152">
            <v>7.1736666656666701</v>
          </cell>
          <cell r="AB152">
            <v>7.0499999989999997</v>
          </cell>
          <cell r="AC152">
            <v>7.0499999995833296</v>
          </cell>
          <cell r="AD152">
            <v>7.0980833333333297</v>
          </cell>
          <cell r="AE152">
            <v>7.1507333333333296</v>
          </cell>
          <cell r="AF152">
            <v>9.2230000000000008</v>
          </cell>
          <cell r="AG152">
            <v>8.7845833333333303</v>
          </cell>
          <cell r="AH152">
            <v>9.0408333333333406</v>
          </cell>
          <cell r="AI152">
            <v>9.5517416666666701</v>
          </cell>
          <cell r="AJ152">
            <v>10.2526666666667</v>
          </cell>
          <cell r="AK152">
            <v>10.5691666666667</v>
          </cell>
          <cell r="AL152">
            <v>10.956991666666701</v>
          </cell>
          <cell r="AM152">
            <v>11.585750000000001</v>
          </cell>
          <cell r="AN152">
            <v>11.77</v>
          </cell>
          <cell r="AO152">
            <v>11.77</v>
          </cell>
          <cell r="AP152">
            <v>11.77</v>
          </cell>
          <cell r="AQ152">
            <v>11.77</v>
          </cell>
          <cell r="AR152">
            <v>11.77</v>
          </cell>
          <cell r="AS152">
            <v>11.77</v>
          </cell>
          <cell r="AT152">
            <v>12.2420833333333</v>
          </cell>
          <cell r="AU152">
            <v>12.8</v>
          </cell>
          <cell r="AV152">
            <v>12.8</v>
          </cell>
          <cell r="AW152">
            <v>12.8</v>
          </cell>
          <cell r="AX152">
            <v>12.8</v>
          </cell>
          <cell r="AY152">
            <v>12.8</v>
          </cell>
          <cell r="AZ152">
            <v>12.8</v>
          </cell>
          <cell r="BA152">
            <v>12.8</v>
          </cell>
          <cell r="BB152">
            <v>12.8</v>
          </cell>
          <cell r="BC152">
            <v>12.8</v>
          </cell>
          <cell r="BD152">
            <v>14.6020084036964</v>
          </cell>
          <cell r="BE152">
            <v>15.364835316359599</v>
          </cell>
          <cell r="BF152">
            <v>15.3667100302841</v>
          </cell>
          <cell r="BG152">
            <v>15.380393518089299</v>
          </cell>
          <cell r="BH152">
            <v>15.3663312211982</v>
          </cell>
          <cell r="BI152">
            <v>15.3684076818158</v>
          </cell>
          <cell r="BJ152">
            <v>15.386968509984699</v>
          </cell>
          <cell r="BK152">
            <v>15.390837269585299</v>
          </cell>
          <cell r="BL152">
            <v>15.382041922683101</v>
          </cell>
        </row>
        <row r="153">
          <cell r="A153" t="str">
            <v>Middle East &amp; North Africa</v>
          </cell>
          <cell r="B153" t="str">
            <v>MEA</v>
          </cell>
          <cell r="C153" t="str">
            <v>Official exchange rate (LCU per US$, period average)</v>
          </cell>
          <cell r="D153" t="str">
            <v>PA.NUS.FCRF</v>
          </cell>
        </row>
        <row r="154">
          <cell r="A154" t="str">
            <v>Mexico</v>
          </cell>
          <cell r="B154" t="str">
            <v>MEX</v>
          </cell>
          <cell r="C154" t="str">
            <v>Official exchange rate (LCU per US$, period average)</v>
          </cell>
          <cell r="D154" t="str">
            <v>PA.NUS.FCRF</v>
          </cell>
          <cell r="E154">
            <v>1.25000000125E-2</v>
          </cell>
          <cell r="F154">
            <v>1.25000000125E-2</v>
          </cell>
          <cell r="G154">
            <v>1.25000000125E-2</v>
          </cell>
          <cell r="H154">
            <v>1.25000000125E-2</v>
          </cell>
          <cell r="I154">
            <v>1.25000000125E-2</v>
          </cell>
          <cell r="J154">
            <v>1.25000000125E-2</v>
          </cell>
          <cell r="K154">
            <v>1.25000000125E-2</v>
          </cell>
          <cell r="L154">
            <v>1.25000000125E-2</v>
          </cell>
          <cell r="M154">
            <v>1.25000000125E-2</v>
          </cell>
          <cell r="N154">
            <v>1.25000000125E-2</v>
          </cell>
          <cell r="O154">
            <v>1.25000000125E-2</v>
          </cell>
          <cell r="P154">
            <v>1.25000000114583E-2</v>
          </cell>
          <cell r="Q154">
            <v>1.2500023037919901E-2</v>
          </cell>
          <cell r="R154">
            <v>1.24999519112712E-2</v>
          </cell>
          <cell r="S154">
            <v>1.24999689192606E-2</v>
          </cell>
          <cell r="T154">
            <v>1.2500000000000001E-2</v>
          </cell>
          <cell r="U154">
            <v>1.54258499996667E-2</v>
          </cell>
          <cell r="V154">
            <v>2.2572866665750001E-2</v>
          </cell>
          <cell r="W154">
            <v>2.2767283332333299E-2</v>
          </cell>
          <cell r="X154">
            <v>2.2805383332333298E-2</v>
          </cell>
          <cell r="Y154">
            <v>2.2951008332333302E-2</v>
          </cell>
          <cell r="Z154">
            <v>2.45145999990833E-2</v>
          </cell>
          <cell r="AA154">
            <v>5.6401699999250002E-2</v>
          </cell>
          <cell r="AB154">
            <v>0.1200935833325</v>
          </cell>
          <cell r="AC154">
            <v>0.16782758333266701</v>
          </cell>
          <cell r="AD154">
            <v>0.25687158333316701</v>
          </cell>
          <cell r="AE154">
            <v>0.611772583333</v>
          </cell>
          <cell r="AF154">
            <v>1.3781825000000001</v>
          </cell>
          <cell r="AG154">
            <v>2.2731050000000002</v>
          </cell>
          <cell r="AH154">
            <v>2.4614725000000002</v>
          </cell>
          <cell r="AI154">
            <v>2.8125991666666699</v>
          </cell>
          <cell r="AJ154">
            <v>3.0184299999999999</v>
          </cell>
          <cell r="AK154">
            <v>3.09489833333333</v>
          </cell>
          <cell r="AL154">
            <v>3.11561666666667</v>
          </cell>
          <cell r="AM154">
            <v>3.3751166666666701</v>
          </cell>
          <cell r="AN154">
            <v>6.4194250000000004</v>
          </cell>
          <cell r="AO154">
            <v>7.5994484166666698</v>
          </cell>
          <cell r="AP154">
            <v>7.9184599999999996</v>
          </cell>
          <cell r="AQ154">
            <v>9.1360417500000004</v>
          </cell>
          <cell r="AR154">
            <v>9.5603975000000005</v>
          </cell>
          <cell r="AS154">
            <v>9.4555583333333306</v>
          </cell>
          <cell r="AT154">
            <v>9.3423416666666697</v>
          </cell>
          <cell r="AU154">
            <v>9.6559583333333308</v>
          </cell>
          <cell r="AV154">
            <v>10.7890191666667</v>
          </cell>
          <cell r="AW154">
            <v>11.285966666666701</v>
          </cell>
          <cell r="AX154">
            <v>10.8978916666667</v>
          </cell>
          <cell r="AY154">
            <v>10.8992416666667</v>
          </cell>
          <cell r="AZ154">
            <v>10.9281916666667</v>
          </cell>
          <cell r="BA154">
            <v>11.129716666666701</v>
          </cell>
          <cell r="BB154">
            <v>13.513475</v>
          </cell>
          <cell r="BC154">
            <v>12.636008333333301</v>
          </cell>
          <cell r="BD154">
            <v>12.423325</v>
          </cell>
          <cell r="BE154">
            <v>13.169458333333299</v>
          </cell>
          <cell r="BF154">
            <v>12.7719916666667</v>
          </cell>
          <cell r="BG154">
            <v>13.292450000000001</v>
          </cell>
          <cell r="BH154">
            <v>15.848266666666699</v>
          </cell>
          <cell r="BI154">
            <v>18.664058333333301</v>
          </cell>
          <cell r="BJ154">
            <v>18.9265166666667</v>
          </cell>
          <cell r="BK154">
            <v>19.244341666666699</v>
          </cell>
          <cell r="BL154">
            <v>19.263633333333299</v>
          </cell>
        </row>
        <row r="155">
          <cell r="A155" t="str">
            <v>Marshall Islands</v>
          </cell>
          <cell r="B155" t="str">
            <v>MHL</v>
          </cell>
          <cell r="C155" t="str">
            <v>Official exchange rate (LCU per US$, period average)</v>
          </cell>
          <cell r="D155" t="str">
            <v>PA.NUS.FCRF</v>
          </cell>
        </row>
        <row r="156">
          <cell r="A156" t="str">
            <v>Middle income</v>
          </cell>
          <cell r="B156" t="str">
            <v>MIC</v>
          </cell>
          <cell r="C156" t="str">
            <v>Official exchange rate (LCU per US$, period average)</v>
          </cell>
          <cell r="D156" t="str">
            <v>PA.NUS.FCRF</v>
          </cell>
        </row>
        <row r="157">
          <cell r="A157" t="str">
            <v>North Macedonia</v>
          </cell>
          <cell r="B157" t="str">
            <v>MKD</v>
          </cell>
          <cell r="C157" t="str">
            <v>Official exchange rate (LCU per US$, period average)</v>
          </cell>
          <cell r="D157" t="str">
            <v>PA.NUS.FCRF</v>
          </cell>
          <cell r="AM157">
            <v>43.263183333333302</v>
          </cell>
          <cell r="AN157">
            <v>37.881758333333302</v>
          </cell>
          <cell r="AO157">
            <v>39.981074999999997</v>
          </cell>
          <cell r="AP157">
            <v>50.003549999999997</v>
          </cell>
          <cell r="AQ157">
            <v>54.461733333333299</v>
          </cell>
          <cell r="AR157">
            <v>56.901828333333299</v>
          </cell>
          <cell r="AS157">
            <v>65.903866666666701</v>
          </cell>
          <cell r="AT157">
            <v>68.037133333333301</v>
          </cell>
          <cell r="AU157">
            <v>64.349791666666704</v>
          </cell>
          <cell r="AV157">
            <v>54.322258333333302</v>
          </cell>
          <cell r="AW157">
            <v>49.409933333333299</v>
          </cell>
          <cell r="AX157">
            <v>49.2836833333333</v>
          </cell>
          <cell r="AY157">
            <v>48.801766666666701</v>
          </cell>
          <cell r="AZ157">
            <v>44.7298166666667</v>
          </cell>
          <cell r="BA157">
            <v>41.867683333333297</v>
          </cell>
          <cell r="BB157">
            <v>44.100574999999999</v>
          </cell>
          <cell r="BC157">
            <v>46.4853916666667</v>
          </cell>
          <cell r="BD157">
            <v>44.230825000000003</v>
          </cell>
          <cell r="BE157">
            <v>47.890250000000002</v>
          </cell>
          <cell r="BF157">
            <v>46.395341666666702</v>
          </cell>
          <cell r="BG157">
            <v>46.437130833333299</v>
          </cell>
          <cell r="BH157">
            <v>55.537075000000002</v>
          </cell>
          <cell r="BI157">
            <v>55.731724999999997</v>
          </cell>
          <cell r="BJ157">
            <v>54.665458333333298</v>
          </cell>
          <cell r="BK157">
            <v>52.107108333333301</v>
          </cell>
          <cell r="BL157">
            <v>54.947200000000002</v>
          </cell>
        </row>
        <row r="158">
          <cell r="A158" t="str">
            <v>Mali</v>
          </cell>
          <cell r="B158" t="str">
            <v>MLI</v>
          </cell>
          <cell r="C158" t="str">
            <v>Official exchange rate (LCU per US$, period average)</v>
          </cell>
          <cell r="D158" t="str">
            <v>PA.NUS.FCRF</v>
          </cell>
          <cell r="E158">
            <v>245.19510139835899</v>
          </cell>
          <cell r="F158">
            <v>245.26010162116</v>
          </cell>
          <cell r="G158">
            <v>245.013850686544</v>
          </cell>
          <cell r="H158">
            <v>245.01635069607499</v>
          </cell>
          <cell r="I158">
            <v>245.027184079042</v>
          </cell>
          <cell r="J158">
            <v>245.06093420770799</v>
          </cell>
          <cell r="K158">
            <v>245.67843655764401</v>
          </cell>
          <cell r="L158">
            <v>246.00093779128099</v>
          </cell>
          <cell r="M158">
            <v>247.56469375695099</v>
          </cell>
          <cell r="N158">
            <v>259.960574351236</v>
          </cell>
          <cell r="O158">
            <v>276.403137026845</v>
          </cell>
          <cell r="P158">
            <v>275.35645668533198</v>
          </cell>
          <cell r="Q158">
            <v>252.02762746264901</v>
          </cell>
          <cell r="R158">
            <v>222.88918305322699</v>
          </cell>
          <cell r="S158">
            <v>240.70466763782301</v>
          </cell>
          <cell r="T158">
            <v>214.31290034121901</v>
          </cell>
          <cell r="U158">
            <v>238.95049426705901</v>
          </cell>
          <cell r="V158">
            <v>245.67968656657601</v>
          </cell>
          <cell r="W158">
            <v>225.65586023395699</v>
          </cell>
          <cell r="X158">
            <v>212.721644262377</v>
          </cell>
          <cell r="Y158">
            <v>211.27955541470499</v>
          </cell>
          <cell r="Z158">
            <v>271.73145255032699</v>
          </cell>
          <cell r="AA158">
            <v>328.60625269898998</v>
          </cell>
          <cell r="AB158">
            <v>381.06603602462798</v>
          </cell>
          <cell r="AC158">
            <v>436.95666578800802</v>
          </cell>
          <cell r="AD158">
            <v>449.26296271160697</v>
          </cell>
          <cell r="AE158">
            <v>346.305903554493</v>
          </cell>
          <cell r="AF158">
            <v>300.53656240147802</v>
          </cell>
          <cell r="AG158">
            <v>297.84821881937802</v>
          </cell>
          <cell r="AH158">
            <v>319.008299487903</v>
          </cell>
          <cell r="AI158">
            <v>272.264787954393</v>
          </cell>
          <cell r="AJ158">
            <v>282.10690880881998</v>
          </cell>
          <cell r="AK158">
            <v>264.69180075057898</v>
          </cell>
          <cell r="AL158">
            <v>283.16257950001801</v>
          </cell>
          <cell r="AM158">
            <v>555.20469565569704</v>
          </cell>
          <cell r="AN158">
            <v>499.14842590131002</v>
          </cell>
          <cell r="AO158">
            <v>511.55243027251601</v>
          </cell>
          <cell r="AP158">
            <v>583.66937235339606</v>
          </cell>
          <cell r="AQ158">
            <v>589.951774567332</v>
          </cell>
          <cell r="AR158">
            <v>615.47334931916396</v>
          </cell>
          <cell r="AS158">
            <v>710.20797703136702</v>
          </cell>
          <cell r="AT158">
            <v>732.39769326022804</v>
          </cell>
          <cell r="AU158">
            <v>693.71322649637398</v>
          </cell>
          <cell r="AV158">
            <v>579.897426172466</v>
          </cell>
          <cell r="AW158">
            <v>527.33803229157604</v>
          </cell>
          <cell r="AX158">
            <v>527.25836264962595</v>
          </cell>
          <cell r="AY158">
            <v>522.42562489517604</v>
          </cell>
          <cell r="AZ158">
            <v>478.63371847636301</v>
          </cell>
          <cell r="BA158">
            <v>446.00004143278801</v>
          </cell>
          <cell r="BB158">
            <v>470.29342334139801</v>
          </cell>
          <cell r="BC158">
            <v>494.794262222947</v>
          </cell>
          <cell r="BD158">
            <v>471.24862571893698</v>
          </cell>
          <cell r="BE158">
            <v>510.55633845425098</v>
          </cell>
          <cell r="BF158">
            <v>493.89962385223703</v>
          </cell>
          <cell r="BG158">
            <v>493.757329875312</v>
          </cell>
          <cell r="BH158">
            <v>591.21169798260996</v>
          </cell>
          <cell r="BI158">
            <v>592.60561506302201</v>
          </cell>
          <cell r="BJ158">
            <v>580.65674958785803</v>
          </cell>
          <cell r="BK158">
            <v>555.44645839822601</v>
          </cell>
          <cell r="BL158">
            <v>585.91101318036897</v>
          </cell>
        </row>
        <row r="159">
          <cell r="A159" t="str">
            <v>Malta</v>
          </cell>
          <cell r="B159" t="str">
            <v>MLT</v>
          </cell>
          <cell r="C159" t="str">
            <v>Official exchange rate (LCU per US$, period average)</v>
          </cell>
          <cell r="D159" t="str">
            <v>PA.NUS.FCRF</v>
          </cell>
          <cell r="E159">
            <v>0.357142999357143</v>
          </cell>
          <cell r="F159">
            <v>0.357142999357143</v>
          </cell>
          <cell r="G159">
            <v>0.357142999357143</v>
          </cell>
          <cell r="H159">
            <v>0.357142999357143</v>
          </cell>
          <cell r="I159">
            <v>0.357142999357143</v>
          </cell>
          <cell r="J159">
            <v>0.357142999357143</v>
          </cell>
          <cell r="K159">
            <v>0.357142999357143</v>
          </cell>
          <cell r="L159">
            <v>0.36210333266567502</v>
          </cell>
          <cell r="M159">
            <v>0.41666699941666702</v>
          </cell>
          <cell r="N159">
            <v>0.41666699941666702</v>
          </cell>
          <cell r="O159">
            <v>0.41666699941666702</v>
          </cell>
          <cell r="P159">
            <v>0.40710752594094302</v>
          </cell>
          <cell r="Q159">
            <v>0.38157666566666698</v>
          </cell>
          <cell r="R159">
            <v>0.36879666566666702</v>
          </cell>
          <cell r="S159">
            <v>0.38548166566666697</v>
          </cell>
          <cell r="T159">
            <v>0.38478333233333301</v>
          </cell>
          <cell r="U159">
            <v>0.42513583233333302</v>
          </cell>
          <cell r="V159">
            <v>0.42230916566666699</v>
          </cell>
          <cell r="W159">
            <v>0.385383332333333</v>
          </cell>
          <cell r="X159">
            <v>0.35846999899999998</v>
          </cell>
          <cell r="Y159">
            <v>0.34542666566666702</v>
          </cell>
          <cell r="Z159">
            <v>0.38670083233333302</v>
          </cell>
          <cell r="AA159">
            <v>0.412142499</v>
          </cell>
          <cell r="AB159">
            <v>0.43244916566666702</v>
          </cell>
          <cell r="AC159">
            <v>0.46103416591666702</v>
          </cell>
          <cell r="AD159">
            <v>0.46915499983333298</v>
          </cell>
          <cell r="AE159">
            <v>0.39299249983333301</v>
          </cell>
          <cell r="AF159">
            <v>0.34549166666666697</v>
          </cell>
          <cell r="AG159">
            <v>0.33085666666666702</v>
          </cell>
          <cell r="AH159">
            <v>0.34849249999999998</v>
          </cell>
          <cell r="AI159">
            <v>0.31779000000000002</v>
          </cell>
          <cell r="AJ159">
            <v>0.32324249999999999</v>
          </cell>
          <cell r="AK159">
            <v>0.318923333333333</v>
          </cell>
          <cell r="AL159">
            <v>0.38228933333333298</v>
          </cell>
          <cell r="AM159">
            <v>0.37792108333333302</v>
          </cell>
          <cell r="AN159">
            <v>0.35305874999999998</v>
          </cell>
          <cell r="AO159">
            <v>0.36045586833333298</v>
          </cell>
          <cell r="AP159">
            <v>0.38596612499999999</v>
          </cell>
          <cell r="AQ159">
            <v>0.38845951083333302</v>
          </cell>
          <cell r="AR159">
            <v>0.39889839500000002</v>
          </cell>
          <cell r="AS159">
            <v>0.43814999166666702</v>
          </cell>
          <cell r="AT159">
            <v>0.450041566666667</v>
          </cell>
          <cell r="AU159">
            <v>0.43362033825000001</v>
          </cell>
          <cell r="AV159">
            <v>0.37723333333333298</v>
          </cell>
          <cell r="AW159">
            <v>0.34466317998548601</v>
          </cell>
          <cell r="AX159">
            <v>0.34577739224999998</v>
          </cell>
          <cell r="AY159">
            <v>0.340893885583333</v>
          </cell>
          <cell r="AZ159">
            <v>0.31167499999999998</v>
          </cell>
        </row>
        <row r="160">
          <cell r="A160" t="str">
            <v>Myanmar</v>
          </cell>
          <cell r="B160" t="str">
            <v>MMR</v>
          </cell>
          <cell r="C160" t="str">
            <v>Official exchange rate (LCU per US$, period average)</v>
          </cell>
          <cell r="D160" t="str">
            <v>PA.NUS.FCRF</v>
          </cell>
          <cell r="E160">
            <v>4.7619000037618999</v>
          </cell>
          <cell r="F160">
            <v>4.7619000037618999</v>
          </cell>
          <cell r="G160">
            <v>4.7619000037618999</v>
          </cell>
          <cell r="H160">
            <v>4.7619000037618999</v>
          </cell>
          <cell r="I160">
            <v>4.7619000037618999</v>
          </cell>
          <cell r="J160">
            <v>4.7619000037618999</v>
          </cell>
          <cell r="K160">
            <v>4.7619000037618999</v>
          </cell>
          <cell r="L160">
            <v>4.7619000037618999</v>
          </cell>
          <cell r="M160">
            <v>4.7619000037618999</v>
          </cell>
          <cell r="N160">
            <v>4.7619000037618999</v>
          </cell>
          <cell r="O160">
            <v>4.7619000037618999</v>
          </cell>
          <cell r="P160">
            <v>4.7648426288663002</v>
          </cell>
          <cell r="Q160">
            <v>5.4594939499759603</v>
          </cell>
          <cell r="R160">
            <v>4.93105531492483</v>
          </cell>
          <cell r="S160">
            <v>4.86252447287798</v>
          </cell>
          <cell r="T160">
            <v>6.3793993244748703</v>
          </cell>
          <cell r="U160">
            <v>6.7067493564075997</v>
          </cell>
          <cell r="V160">
            <v>7.0675997590921096</v>
          </cell>
          <cell r="W160">
            <v>6.7982604310998598</v>
          </cell>
          <cell r="X160">
            <v>6.58576139284986</v>
          </cell>
          <cell r="Y160">
            <v>6.5381423224165296</v>
          </cell>
          <cell r="Z160">
            <v>7.2203372662331997</v>
          </cell>
          <cell r="AA160">
            <v>7.7090637830331996</v>
          </cell>
          <cell r="AB160">
            <v>7.9603968964415301</v>
          </cell>
          <cell r="AC160">
            <v>8.3032669705207596</v>
          </cell>
          <cell r="AD160">
            <v>8.4748499994166693</v>
          </cell>
          <cell r="AE160">
            <v>7.3303750000000001</v>
          </cell>
          <cell r="AF160">
            <v>6.6534500000000003</v>
          </cell>
          <cell r="AG160">
            <v>6.3945416666666697</v>
          </cell>
          <cell r="AH160">
            <v>6.7049000000000003</v>
          </cell>
          <cell r="AI160">
            <v>6.3385583333333297</v>
          </cell>
          <cell r="AJ160">
            <v>6.2836999999999996</v>
          </cell>
          <cell r="AK160">
            <v>6.1045333333333298</v>
          </cell>
          <cell r="AL160">
            <v>6.15696666666667</v>
          </cell>
          <cell r="AM160">
            <v>5.9749125000000003</v>
          </cell>
          <cell r="AN160">
            <v>5.6670416666666696</v>
          </cell>
          <cell r="AO160">
            <v>5.9175666666666702</v>
          </cell>
          <cell r="AP160">
            <v>6.2418333333333296</v>
          </cell>
          <cell r="AQ160">
            <v>6.3431583333333297</v>
          </cell>
          <cell r="AR160">
            <v>6.28579166666667</v>
          </cell>
          <cell r="AS160">
            <v>6.5167250000000001</v>
          </cell>
          <cell r="AT160">
            <v>6.74890833333333</v>
          </cell>
          <cell r="AU160">
            <v>6.6420833333333302</v>
          </cell>
          <cell r="AV160">
            <v>6.1389250000000004</v>
          </cell>
          <cell r="AW160">
            <v>5.8058333333333296</v>
          </cell>
          <cell r="AX160">
            <v>5.81816666666667</v>
          </cell>
          <cell r="AY160">
            <v>5.84294166666667</v>
          </cell>
          <cell r="AZ160">
            <v>5.6168833333333303</v>
          </cell>
          <cell r="BA160">
            <v>5.4414499999999997</v>
          </cell>
          <cell r="BB160">
            <v>5.5763666666666696</v>
          </cell>
          <cell r="BC160">
            <v>5.6348833333333301</v>
          </cell>
          <cell r="BD160">
            <v>5.4441083333333298</v>
          </cell>
          <cell r="BE160">
            <v>640.653416666667</v>
          </cell>
          <cell r="BF160">
            <v>933.57045635687905</v>
          </cell>
          <cell r="BG160">
            <v>984.34574756004599</v>
          </cell>
          <cell r="BH160">
            <v>1162.6153286255401</v>
          </cell>
          <cell r="BI160">
            <v>1234.8695166666701</v>
          </cell>
          <cell r="BJ160">
            <v>1360.35870704085</v>
          </cell>
          <cell r="BK160">
            <v>1429.8079752010699</v>
          </cell>
          <cell r="BL160">
            <v>1518.2551166666699</v>
          </cell>
        </row>
        <row r="161">
          <cell r="A161" t="str">
            <v>Middle East &amp; North Africa (excluding high income)</v>
          </cell>
          <cell r="B161" t="str">
            <v>MNA</v>
          </cell>
          <cell r="C161" t="str">
            <v>Official exchange rate (LCU per US$, period average)</v>
          </cell>
          <cell r="D161" t="str">
            <v>PA.NUS.FCRF</v>
          </cell>
        </row>
        <row r="162">
          <cell r="A162" t="str">
            <v>Montenegro</v>
          </cell>
          <cell r="B162" t="str">
            <v>MNE</v>
          </cell>
          <cell r="C162" t="str">
            <v>Official exchange rate (LCU per US$, period average)</v>
          </cell>
          <cell r="D162" t="str">
            <v>PA.NUS.FCRF</v>
          </cell>
          <cell r="AR162">
            <v>0.938283072395239</v>
          </cell>
          <cell r="AS162">
            <v>1.08270508132601</v>
          </cell>
          <cell r="AT162">
            <v>1.11653308564468</v>
          </cell>
          <cell r="AU162">
            <v>1.0575589962396501</v>
          </cell>
          <cell r="AV162">
            <v>0.88404792718496095</v>
          </cell>
          <cell r="AW162">
            <v>0.80392164774760499</v>
          </cell>
          <cell r="AX162">
            <v>0.80380019216141596</v>
          </cell>
          <cell r="AY162">
            <v>0.79643273094909595</v>
          </cell>
          <cell r="AZ162">
            <v>0.72967239998408795</v>
          </cell>
          <cell r="BA162">
            <v>0.67992268004272904</v>
          </cell>
          <cell r="BB162">
            <v>0.71695770201613596</v>
          </cell>
          <cell r="BC162">
            <v>0.75430899010597896</v>
          </cell>
          <cell r="BD162">
            <v>0.71841389865332195</v>
          </cell>
          <cell r="BE162">
            <v>0.77833812041681205</v>
          </cell>
          <cell r="BF162">
            <v>0.75294512270200198</v>
          </cell>
          <cell r="BG162">
            <v>0.75272819693259096</v>
          </cell>
          <cell r="BH162">
            <v>0.90129642336709603</v>
          </cell>
          <cell r="BI162">
            <v>0.90342143625728799</v>
          </cell>
          <cell r="BJ162">
            <v>0.88520550826938005</v>
          </cell>
          <cell r="BK162">
            <v>0.84677266710809596</v>
          </cell>
          <cell r="BL162">
            <v>0.89321558147922597</v>
          </cell>
        </row>
        <row r="163">
          <cell r="A163" t="str">
            <v>Mongolia</v>
          </cell>
          <cell r="B163" t="str">
            <v>MNG</v>
          </cell>
          <cell r="C163" t="str">
            <v>Official exchange rate (LCU per US$, period average)</v>
          </cell>
          <cell r="D163" t="str">
            <v>PA.NUS.FCRF</v>
          </cell>
          <cell r="AJ163">
            <v>8.0116666666666703</v>
          </cell>
          <cell r="AK163">
            <v>35.8333333333333</v>
          </cell>
          <cell r="AL163">
            <v>295.01052583333302</v>
          </cell>
          <cell r="AM163">
            <v>412.72141666666698</v>
          </cell>
          <cell r="AN163">
            <v>448.61263333333301</v>
          </cell>
          <cell r="AO163">
            <v>548.40333333333297</v>
          </cell>
          <cell r="AP163">
            <v>789.99249999999995</v>
          </cell>
          <cell r="AQ163">
            <v>840.82833333333303</v>
          </cell>
          <cell r="AR163">
            <v>1021.8674999999999</v>
          </cell>
          <cell r="AS163">
            <v>1076.6666666666699</v>
          </cell>
          <cell r="AT163">
            <v>1097.6975</v>
          </cell>
          <cell r="AU163">
            <v>1110.31</v>
          </cell>
          <cell r="AV163">
            <v>1146.5425</v>
          </cell>
          <cell r="AW163">
            <v>1185.2974999999999</v>
          </cell>
          <cell r="AX163">
            <v>1205.2466666666701</v>
          </cell>
          <cell r="AY163">
            <v>1179.69916666667</v>
          </cell>
          <cell r="AZ163">
            <v>1170.40083333333</v>
          </cell>
          <cell r="BA163">
            <v>1165.80416666667</v>
          </cell>
          <cell r="BB163">
            <v>1437.7950000000001</v>
          </cell>
          <cell r="BC163">
            <v>1357.06416666667</v>
          </cell>
          <cell r="BD163">
            <v>1265.51583333333</v>
          </cell>
          <cell r="BE163">
            <v>1357.58</v>
          </cell>
          <cell r="BF163">
            <v>1523.9275</v>
          </cell>
          <cell r="BG163">
            <v>1817.9387083333299</v>
          </cell>
          <cell r="BH163">
            <v>1970.3091666666701</v>
          </cell>
          <cell r="BI163">
            <v>2140.2908640611599</v>
          </cell>
          <cell r="BJ163">
            <v>2439.7772011124398</v>
          </cell>
          <cell r="BK163">
            <v>2472.4840511423499</v>
          </cell>
          <cell r="BL163">
            <v>2663.5413982016298</v>
          </cell>
        </row>
        <row r="164">
          <cell r="A164" t="str">
            <v>Northern Mariana Islands</v>
          </cell>
          <cell r="B164" t="str">
            <v>MNP</v>
          </cell>
          <cell r="C164" t="str">
            <v>Official exchange rate (LCU per US$, period average)</v>
          </cell>
          <cell r="D164" t="str">
            <v>PA.NUS.FCRF</v>
          </cell>
        </row>
        <row r="165">
          <cell r="A165" t="str">
            <v>Mozambique</v>
          </cell>
          <cell r="B165" t="str">
            <v>MOZ</v>
          </cell>
          <cell r="C165" t="str">
            <v>Official exchange rate (LCU per US$, period average)</v>
          </cell>
          <cell r="D165" t="str">
            <v>PA.NUS.FCRF</v>
          </cell>
          <cell r="E165">
            <v>2.875000002875E-2</v>
          </cell>
          <cell r="F165">
            <v>2.875000002875E-2</v>
          </cell>
          <cell r="G165">
            <v>2.875000002875E-2</v>
          </cell>
          <cell r="H165">
            <v>2.875000002875E-2</v>
          </cell>
          <cell r="I165">
            <v>2.875000002875E-2</v>
          </cell>
          <cell r="J165">
            <v>2.875000002875E-2</v>
          </cell>
          <cell r="K165">
            <v>2.875000002875E-2</v>
          </cell>
          <cell r="L165">
            <v>2.875000002875E-2</v>
          </cell>
          <cell r="M165">
            <v>2.875000002875E-2</v>
          </cell>
          <cell r="N165">
            <v>2.875000002875E-2</v>
          </cell>
          <cell r="O165">
            <v>2.875000002875E-2</v>
          </cell>
          <cell r="P165">
            <v>2.8312083349854199E-2</v>
          </cell>
          <cell r="Q165">
            <v>2.7053416666500001E-2</v>
          </cell>
          <cell r="R165">
            <v>2.4515166666416701E-2</v>
          </cell>
          <cell r="S165">
            <v>2.5408166665666702E-2</v>
          </cell>
          <cell r="T165">
            <v>2.5552749999E-2</v>
          </cell>
          <cell r="U165">
            <v>3.0229083332583302E-2</v>
          </cell>
          <cell r="V165">
            <v>3.04072499998333E-2</v>
          </cell>
          <cell r="W165">
            <v>0.03</v>
          </cell>
          <cell r="X165">
            <v>0.03</v>
          </cell>
          <cell r="Y165">
            <v>3.2400249999999998E-2</v>
          </cell>
          <cell r="Z165">
            <v>3.5349499999999999E-2</v>
          </cell>
          <cell r="AA165">
            <v>3.7769749999999998E-2</v>
          </cell>
          <cell r="AB165">
            <v>4.01833333333333E-2</v>
          </cell>
          <cell r="AC165">
            <v>4.2442750000000001E-2</v>
          </cell>
          <cell r="AD165">
            <v>4.3180666666666701E-2</v>
          </cell>
          <cell r="AE165">
            <v>4.0428916666666703E-2</v>
          </cell>
          <cell r="AF165">
            <v>0.29073125</v>
          </cell>
          <cell r="AG165">
            <v>0.52464466666666698</v>
          </cell>
          <cell r="AH165">
            <v>0.74491808333333298</v>
          </cell>
          <cell r="AI165">
            <v>0.92908883333333303</v>
          </cell>
          <cell r="AJ165">
            <v>1.4344675</v>
          </cell>
          <cell r="AK165">
            <v>2.51655416666667</v>
          </cell>
          <cell r="AL165">
            <v>3.8742366666666701</v>
          </cell>
          <cell r="AM165">
            <v>6.0385883333333297</v>
          </cell>
          <cell r="AN165">
            <v>9.0243333333333293</v>
          </cell>
          <cell r="AO165">
            <v>11.293749999999999</v>
          </cell>
          <cell r="AP165">
            <v>11.5435833333333</v>
          </cell>
          <cell r="AQ165">
            <v>11.8745833333333</v>
          </cell>
          <cell r="AR165">
            <v>12.7751116666667</v>
          </cell>
          <cell r="AS165">
            <v>15.22725</v>
          </cell>
          <cell r="AT165">
            <v>20.703640833333299</v>
          </cell>
          <cell r="AU165">
            <v>23.677956666666699</v>
          </cell>
          <cell r="AV165">
            <v>23.7822675</v>
          </cell>
          <cell r="AW165">
            <v>22.581342500000002</v>
          </cell>
          <cell r="AX165">
            <v>23.060964999999999</v>
          </cell>
          <cell r="AY165">
            <v>25.400779166666702</v>
          </cell>
          <cell r="AZ165">
            <v>25.840341450216499</v>
          </cell>
          <cell r="BA165">
            <v>24.300642472865299</v>
          </cell>
          <cell r="BB165">
            <v>27.518299963924999</v>
          </cell>
          <cell r="BC165">
            <v>33.960098800690801</v>
          </cell>
          <cell r="BD165">
            <v>29.067599931977501</v>
          </cell>
          <cell r="BE165">
            <v>28.3729844798921</v>
          </cell>
          <cell r="BF165">
            <v>30.1041110929498</v>
          </cell>
          <cell r="BG165">
            <v>31.352687700944301</v>
          </cell>
          <cell r="BH165">
            <v>39.982474146540603</v>
          </cell>
          <cell r="BI165">
            <v>63.056232731037099</v>
          </cell>
          <cell r="BJ165">
            <v>63.584322913398999</v>
          </cell>
          <cell r="BK165">
            <v>60.326207643202203</v>
          </cell>
          <cell r="BL165">
            <v>62.548333333333296</v>
          </cell>
        </row>
        <row r="166">
          <cell r="A166" t="str">
            <v>Mauritania</v>
          </cell>
          <cell r="B166" t="str">
            <v>MRT</v>
          </cell>
          <cell r="C166" t="str">
            <v>Official exchange rate (LCU per US$, period average)</v>
          </cell>
          <cell r="D166" t="str">
            <v>PA.NUS.FCRF</v>
          </cell>
          <cell r="E166">
            <v>4.9369911160770199</v>
          </cell>
          <cell r="F166">
            <v>4.9369911160770199</v>
          </cell>
          <cell r="G166">
            <v>4.9369911160770199</v>
          </cell>
          <cell r="H166">
            <v>4.9369911160770199</v>
          </cell>
          <cell r="I166">
            <v>4.9369911160770199</v>
          </cell>
          <cell r="J166">
            <v>4.9369911160770199</v>
          </cell>
          <cell r="K166">
            <v>4.9369911160770199</v>
          </cell>
          <cell r="L166">
            <v>4.9369911160770199</v>
          </cell>
          <cell r="M166">
            <v>4.9369911160770199</v>
          </cell>
          <cell r="N166">
            <v>5.1941573199841704</v>
          </cell>
          <cell r="O166">
            <v>5.5541900054541902</v>
          </cell>
          <cell r="P166">
            <v>5.5426325049163401</v>
          </cell>
          <cell r="Q166">
            <v>5.0405333331666702</v>
          </cell>
          <cell r="R166">
            <v>4.4577666666666698</v>
          </cell>
          <cell r="S166">
            <v>4.5333333332333297</v>
          </cell>
          <cell r="T166">
            <v>4.3104249999000004</v>
          </cell>
          <cell r="U166">
            <v>4.5022249999000001</v>
          </cell>
          <cell r="V166">
            <v>4.5587083333249998</v>
          </cell>
          <cell r="W166">
            <v>4.61625</v>
          </cell>
          <cell r="X166">
            <v>4.5892499999999998</v>
          </cell>
          <cell r="Y166">
            <v>4.5914083332500004</v>
          </cell>
          <cell r="Z166">
            <v>4.8295833333333302</v>
          </cell>
          <cell r="AA166">
            <v>5.1769166666666697</v>
          </cell>
          <cell r="AB166">
            <v>5.4811666665666703</v>
          </cell>
          <cell r="AC166">
            <v>6.3803333332833301</v>
          </cell>
          <cell r="AD166">
            <v>7.7084999999583301</v>
          </cell>
          <cell r="AE166">
            <v>7.4374999999833298</v>
          </cell>
          <cell r="AF166">
            <v>7.3878333333333304</v>
          </cell>
          <cell r="AG166">
            <v>7.5260833333333297</v>
          </cell>
          <cell r="AH166">
            <v>8.3050999999999995</v>
          </cell>
          <cell r="AI166">
            <v>8.0609000000000002</v>
          </cell>
          <cell r="AJ166">
            <v>8.1945833333333304</v>
          </cell>
          <cell r="AK166">
            <v>8.7026749999999993</v>
          </cell>
          <cell r="AL166">
            <v>12.080583333333299</v>
          </cell>
          <cell r="AM166">
            <v>12.3575</v>
          </cell>
          <cell r="AN166">
            <v>12.9768333333333</v>
          </cell>
          <cell r="AO166">
            <v>13.7221666666667</v>
          </cell>
          <cell r="AP166">
            <v>15.1853333333333</v>
          </cell>
          <cell r="AQ166">
            <v>18.847583333333301</v>
          </cell>
          <cell r="AR166">
            <v>20.951416666666699</v>
          </cell>
          <cell r="AS166">
            <v>23.892333333333301</v>
          </cell>
          <cell r="AT166">
            <v>25.562916666666698</v>
          </cell>
          <cell r="AU166">
            <v>27.173916666666699</v>
          </cell>
          <cell r="AV166">
            <v>26.303000000000001</v>
          </cell>
          <cell r="AX166">
            <v>26.5528333333333</v>
          </cell>
          <cell r="AY166">
            <v>26.86</v>
          </cell>
          <cell r="AZ166">
            <v>25.8586666666667</v>
          </cell>
          <cell r="BA166">
            <v>23.820333333333298</v>
          </cell>
          <cell r="BB166">
            <v>26.2365833333333</v>
          </cell>
          <cell r="BC166">
            <v>27.5894166666667</v>
          </cell>
          <cell r="BD166">
            <v>28.111833333333301</v>
          </cell>
          <cell r="BE166">
            <v>29.661999999999999</v>
          </cell>
          <cell r="BF166">
            <v>30.068166666666698</v>
          </cell>
          <cell r="BG166">
            <v>30.272500000000001</v>
          </cell>
          <cell r="BH166">
            <v>32.467166666666699</v>
          </cell>
          <cell r="BI166">
            <v>35.237083333333302</v>
          </cell>
          <cell r="BJ166">
            <v>35.794416666666699</v>
          </cell>
          <cell r="BK166">
            <v>35.677500000000002</v>
          </cell>
          <cell r="BL166">
            <v>36.690833333333302</v>
          </cell>
        </row>
        <row r="167">
          <cell r="A167" t="str">
            <v>Mauritius</v>
          </cell>
          <cell r="B167" t="str">
            <v>MUS</v>
          </cell>
          <cell r="C167" t="str">
            <v>Official exchange rate (LCU per US$, period average)</v>
          </cell>
          <cell r="D167" t="str">
            <v>PA.NUS.FCRF</v>
          </cell>
          <cell r="E167">
            <v>4.7619000037618999</v>
          </cell>
          <cell r="F167">
            <v>4.7619000037618999</v>
          </cell>
          <cell r="G167">
            <v>4.7619000037618999</v>
          </cell>
          <cell r="H167">
            <v>4.7619000037618999</v>
          </cell>
          <cell r="I167">
            <v>4.7619000037618999</v>
          </cell>
          <cell r="J167">
            <v>4.7619000037618999</v>
          </cell>
          <cell r="K167">
            <v>4.7619000037618999</v>
          </cell>
          <cell r="L167">
            <v>4.8280375034312097</v>
          </cell>
          <cell r="M167">
            <v>5.5555500045555499</v>
          </cell>
          <cell r="N167">
            <v>5.5555500045555499</v>
          </cell>
          <cell r="O167">
            <v>5.5555500045555499</v>
          </cell>
          <cell r="P167">
            <v>5.4857589225245</v>
          </cell>
          <cell r="Q167">
            <v>5.3385261876059804</v>
          </cell>
          <cell r="R167">
            <v>5.4422657127583198</v>
          </cell>
          <cell r="S167">
            <v>5.7030750726300301</v>
          </cell>
          <cell r="T167">
            <v>6.0267973347139598</v>
          </cell>
          <cell r="U167">
            <v>6.6815249989999996</v>
          </cell>
          <cell r="V167">
            <v>6.6073083323333304</v>
          </cell>
          <cell r="W167">
            <v>6.1632749990000004</v>
          </cell>
          <cell r="X167">
            <v>6.3081083323333296</v>
          </cell>
          <cell r="Y167">
            <v>7.6842916656666702</v>
          </cell>
          <cell r="Z167">
            <v>8.9365416660833308</v>
          </cell>
          <cell r="AA167">
            <v>10.872549999583301</v>
          </cell>
          <cell r="AB167">
            <v>11.7061999994167</v>
          </cell>
          <cell r="AC167">
            <v>13.800333332833301</v>
          </cell>
          <cell r="AD167">
            <v>15.442483333166701</v>
          </cell>
          <cell r="AE167">
            <v>13.4663583333333</v>
          </cell>
          <cell r="AF167">
            <v>12.878216666666701</v>
          </cell>
          <cell r="AG167">
            <v>13.437725</v>
          </cell>
          <cell r="AH167">
            <v>15.2497666666667</v>
          </cell>
          <cell r="AI167">
            <v>14.863466666666699</v>
          </cell>
          <cell r="AJ167">
            <v>15.6523083333333</v>
          </cell>
          <cell r="AK167">
            <v>15.5632083333333</v>
          </cell>
          <cell r="AL167">
            <v>17.648025000000001</v>
          </cell>
          <cell r="AM167">
            <v>17.960366666666701</v>
          </cell>
          <cell r="AN167">
            <v>17.386316666666701</v>
          </cell>
          <cell r="AO167">
            <v>17.948066666666701</v>
          </cell>
          <cell r="AP167">
            <v>21.057258333333301</v>
          </cell>
          <cell r="AQ167">
            <v>23.992650000000001</v>
          </cell>
          <cell r="AR167">
            <v>25.185808333333298</v>
          </cell>
          <cell r="AS167">
            <v>26.249558333333301</v>
          </cell>
          <cell r="AT167">
            <v>29.129258333333301</v>
          </cell>
          <cell r="AU167">
            <v>29.962</v>
          </cell>
          <cell r="AV167">
            <v>27.901475000000001</v>
          </cell>
          <cell r="AW167">
            <v>27.498516666666699</v>
          </cell>
          <cell r="AX167">
            <v>29.496233333333301</v>
          </cell>
          <cell r="AY167">
            <v>31.708066666666699</v>
          </cell>
          <cell r="AZ167">
            <v>31.313656250000001</v>
          </cell>
          <cell r="BA167">
            <v>28.452837500000001</v>
          </cell>
          <cell r="BB167">
            <v>31.959800000000001</v>
          </cell>
          <cell r="BC167">
            <v>30.784400000000002</v>
          </cell>
          <cell r="BD167">
            <v>28.705950000000001</v>
          </cell>
          <cell r="BE167">
            <v>30.0499716666667</v>
          </cell>
          <cell r="BF167">
            <v>30.7013583333333</v>
          </cell>
          <cell r="BG167">
            <v>30.6216166666667</v>
          </cell>
          <cell r="BH167">
            <v>35.056699999999999</v>
          </cell>
          <cell r="BI167">
            <v>35.541883333333303</v>
          </cell>
          <cell r="BJ167">
            <v>34.481408333333299</v>
          </cell>
          <cell r="BK167">
            <v>33.934449999999998</v>
          </cell>
          <cell r="BL167">
            <v>35.473516666666697</v>
          </cell>
        </row>
        <row r="168">
          <cell r="A168" t="str">
            <v>Malawi</v>
          </cell>
          <cell r="B168" t="str">
            <v>MWI</v>
          </cell>
          <cell r="C168" t="str">
            <v>Official exchange rate (LCU per US$, period average)</v>
          </cell>
          <cell r="D168" t="str">
            <v>PA.NUS.FCRF</v>
          </cell>
          <cell r="E168">
            <v>0.71428514242891405</v>
          </cell>
          <cell r="F168">
            <v>0.71428514242891405</v>
          </cell>
          <cell r="G168">
            <v>0.71428514242891405</v>
          </cell>
          <cell r="H168">
            <v>0.71428514242891405</v>
          </cell>
          <cell r="I168">
            <v>0.71428514242891405</v>
          </cell>
          <cell r="J168">
            <v>0.71428514242891405</v>
          </cell>
          <cell r="K168">
            <v>0.71428514242891405</v>
          </cell>
          <cell r="L168">
            <v>0.72420586859353897</v>
          </cell>
          <cell r="M168">
            <v>0.83333299983333298</v>
          </cell>
          <cell r="N168">
            <v>0.83333299983333298</v>
          </cell>
          <cell r="O168">
            <v>0.83333299983333298</v>
          </cell>
          <cell r="P168">
            <v>0.83089400256529</v>
          </cell>
          <cell r="Q168">
            <v>0.801557908669424</v>
          </cell>
          <cell r="R168">
            <v>0.81926216566666699</v>
          </cell>
          <cell r="S168">
            <v>0.84120341566666701</v>
          </cell>
          <cell r="T168">
            <v>0.86383349899999995</v>
          </cell>
          <cell r="U168">
            <v>0.91301141566666699</v>
          </cell>
          <cell r="V168">
            <v>0.90292808233333299</v>
          </cell>
          <cell r="W168">
            <v>0.84374508233333301</v>
          </cell>
          <cell r="X168">
            <v>0.81687791566666701</v>
          </cell>
          <cell r="Y168">
            <v>0.81209566566666702</v>
          </cell>
          <cell r="Z168">
            <v>0.895299082333333</v>
          </cell>
          <cell r="AA168">
            <v>1.05550908241667</v>
          </cell>
          <cell r="AB168">
            <v>1.17476333241667</v>
          </cell>
          <cell r="AC168">
            <v>1.4133799995</v>
          </cell>
          <cell r="AD168">
            <v>1.71909666625</v>
          </cell>
          <cell r="AE168">
            <v>1.86107333308333</v>
          </cell>
          <cell r="AF168">
            <v>2.2087425000000001</v>
          </cell>
          <cell r="AG168">
            <v>2.56130083333333</v>
          </cell>
          <cell r="AH168">
            <v>2.7595241666666701</v>
          </cell>
          <cell r="AI168">
            <v>2.7288816666666702</v>
          </cell>
          <cell r="AJ168">
            <v>2.8033125000000001</v>
          </cell>
          <cell r="AK168">
            <v>3.6032754166666701</v>
          </cell>
          <cell r="AL168">
            <v>4.4027783333333304</v>
          </cell>
          <cell r="AM168">
            <v>8.7364049999999995</v>
          </cell>
          <cell r="AN168">
            <v>15.2837416666667</v>
          </cell>
          <cell r="AO168">
            <v>15.3084666666667</v>
          </cell>
          <cell r="AP168">
            <v>16.444175000000001</v>
          </cell>
          <cell r="AQ168">
            <v>31.072683333333298</v>
          </cell>
          <cell r="AR168">
            <v>44.088141666666701</v>
          </cell>
          <cell r="AS168">
            <v>59.543808333333303</v>
          </cell>
          <cell r="AT168">
            <v>72.197333333333304</v>
          </cell>
          <cell r="AU168">
            <v>76.686608333333297</v>
          </cell>
          <cell r="AV168">
            <v>97.432474999999997</v>
          </cell>
          <cell r="AW168">
            <v>108.89750833333299</v>
          </cell>
          <cell r="AX168">
            <v>118.42</v>
          </cell>
          <cell r="AY168">
            <v>136.01249999999999</v>
          </cell>
          <cell r="AZ168">
            <v>139.95750000000001</v>
          </cell>
          <cell r="BA168">
            <v>140.52166666666699</v>
          </cell>
          <cell r="BB168">
            <v>141.16833333333301</v>
          </cell>
          <cell r="BC168">
            <v>150.48583333333301</v>
          </cell>
          <cell r="BD168">
            <v>156.51583333333301</v>
          </cell>
          <cell r="BE168">
            <v>249.106666666667</v>
          </cell>
          <cell r="BF168">
            <v>364.40583333333302</v>
          </cell>
          <cell r="BG168">
            <v>424.89666666666699</v>
          </cell>
          <cell r="BH168">
            <v>499.60583333333301</v>
          </cell>
          <cell r="BI168">
            <v>718.005</v>
          </cell>
          <cell r="BJ168">
            <v>730.27250000000004</v>
          </cell>
          <cell r="BK168">
            <v>732.33333333333303</v>
          </cell>
          <cell r="BL168">
            <v>745.54066787737202</v>
          </cell>
        </row>
        <row r="169">
          <cell r="A169" t="str">
            <v>Malaysia</v>
          </cell>
          <cell r="B169" t="str">
            <v>MYS</v>
          </cell>
          <cell r="C169" t="str">
            <v>Official exchange rate (LCU per US$, period average)</v>
          </cell>
          <cell r="D169" t="str">
            <v>PA.NUS.FCRF</v>
          </cell>
          <cell r="E169">
            <v>3.0612200020612201</v>
          </cell>
          <cell r="F169">
            <v>3.0612200020612201</v>
          </cell>
          <cell r="G169">
            <v>3.0612200020612201</v>
          </cell>
          <cell r="H169">
            <v>3.0612200020612201</v>
          </cell>
          <cell r="I169">
            <v>3.0612200020612201</v>
          </cell>
          <cell r="J169">
            <v>3.0612200020612201</v>
          </cell>
          <cell r="K169">
            <v>3.0612200020612201</v>
          </cell>
          <cell r="L169">
            <v>3.0612200020612201</v>
          </cell>
          <cell r="M169">
            <v>3.0612200020612201</v>
          </cell>
          <cell r="N169">
            <v>3.0612200020612201</v>
          </cell>
          <cell r="O169">
            <v>3.0612200020612201</v>
          </cell>
          <cell r="P169">
            <v>3.0522604298093099</v>
          </cell>
          <cell r="Q169">
            <v>2.81955586834381</v>
          </cell>
          <cell r="R169">
            <v>2.4433296548619801</v>
          </cell>
          <cell r="S169">
            <v>2.4070666659166702</v>
          </cell>
          <cell r="T169">
            <v>2.3937833331666698</v>
          </cell>
          <cell r="U169">
            <v>2.5415749991666701</v>
          </cell>
          <cell r="V169">
            <v>2.4612833324166701</v>
          </cell>
          <cell r="W169">
            <v>2.3160416657499998</v>
          </cell>
          <cell r="X169">
            <v>2.1884416659166699</v>
          </cell>
          <cell r="Y169">
            <v>2.1768833324166699</v>
          </cell>
          <cell r="Z169">
            <v>2.3041249991666701</v>
          </cell>
          <cell r="AA169">
            <v>2.3353916658333298</v>
          </cell>
          <cell r="AB169">
            <v>2.3212499991666702</v>
          </cell>
          <cell r="AC169">
            <v>2.3436416661666701</v>
          </cell>
          <cell r="AD169">
            <v>2.4830416666666699</v>
          </cell>
          <cell r="AE169">
            <v>2.5814416666666702</v>
          </cell>
          <cell r="AF169">
            <v>2.5196383333333299</v>
          </cell>
          <cell r="AG169">
            <v>2.6187833333333299</v>
          </cell>
          <cell r="AH169">
            <v>2.7088416666666699</v>
          </cell>
          <cell r="AI169">
            <v>2.7048749999999999</v>
          </cell>
          <cell r="AJ169">
            <v>2.7500666666666702</v>
          </cell>
          <cell r="AK169">
            <v>2.5473833333333298</v>
          </cell>
          <cell r="AL169">
            <v>2.5740949999999998</v>
          </cell>
          <cell r="AM169">
            <v>2.6242566666666698</v>
          </cell>
          <cell r="AN169">
            <v>2.5044041666666699</v>
          </cell>
          <cell r="AO169">
            <v>2.5159425</v>
          </cell>
          <cell r="AP169">
            <v>2.8131916666666701</v>
          </cell>
          <cell r="AQ169">
            <v>3.9243749999999999</v>
          </cell>
          <cell r="AR169">
            <v>3.8</v>
          </cell>
          <cell r="AS169">
            <v>3.8</v>
          </cell>
          <cell r="AT169">
            <v>3.8</v>
          </cell>
          <cell r="AU169">
            <v>3.8</v>
          </cell>
          <cell r="AV169">
            <v>3.8</v>
          </cell>
          <cell r="AW169">
            <v>3.8</v>
          </cell>
          <cell r="AX169">
            <v>3.7870916666666701</v>
          </cell>
          <cell r="AY169">
            <v>3.6681769583333299</v>
          </cell>
          <cell r="AZ169">
            <v>3.43756938226247</v>
          </cell>
          <cell r="BA169">
            <v>3.3358333333333299</v>
          </cell>
          <cell r="BB169">
            <v>3.5245029107064401</v>
          </cell>
          <cell r="BC169">
            <v>3.22108691472175</v>
          </cell>
          <cell r="BD169">
            <v>3.06000301052058</v>
          </cell>
          <cell r="BE169">
            <v>3.08880086662188</v>
          </cell>
          <cell r="BF169">
            <v>3.1509085500972498</v>
          </cell>
          <cell r="BG169">
            <v>3.2728597464304698</v>
          </cell>
          <cell r="BH169">
            <v>3.9055002630276801</v>
          </cell>
          <cell r="BI169">
            <v>4.14830066287879</v>
          </cell>
          <cell r="BJ169">
            <v>4.3004408776112397</v>
          </cell>
          <cell r="BK169">
            <v>4.0351301370680597</v>
          </cell>
          <cell r="BL169">
            <v>4.1424697356973104</v>
          </cell>
        </row>
        <row r="170">
          <cell r="A170" t="str">
            <v>North America</v>
          </cell>
          <cell r="B170" t="str">
            <v>NAC</v>
          </cell>
          <cell r="C170" t="str">
            <v>Official exchange rate (LCU per US$, period average)</v>
          </cell>
          <cell r="D170" t="str">
            <v>PA.NUS.FCRF</v>
          </cell>
        </row>
        <row r="171">
          <cell r="A171" t="str">
            <v>Namibia</v>
          </cell>
          <cell r="B171" t="str">
            <v>NAM</v>
          </cell>
          <cell r="C171" t="str">
            <v>Official exchange rate (LCU per US$, period average)</v>
          </cell>
          <cell r="D171" t="str">
            <v>PA.NUS.FCRF</v>
          </cell>
          <cell r="G171">
            <v>0.71326549427167596</v>
          </cell>
          <cell r="H171">
            <v>0.71528718525026103</v>
          </cell>
          <cell r="I171">
            <v>0.71725864624589497</v>
          </cell>
          <cell r="J171">
            <v>0.71633440114267999</v>
          </cell>
          <cell r="K171">
            <v>0.71698343163387301</v>
          </cell>
          <cell r="L171">
            <v>0.71704961913768805</v>
          </cell>
          <cell r="M171">
            <v>0.71699815611019702</v>
          </cell>
          <cell r="N171">
            <v>0.71805712542767897</v>
          </cell>
          <cell r="O171">
            <v>0.71641352003693703</v>
          </cell>
          <cell r="P171">
            <v>0.713047571920987</v>
          </cell>
          <cell r="Q171">
            <v>0.772828411038462</v>
          </cell>
          <cell r="R171">
            <v>0.69411413758375096</v>
          </cell>
          <cell r="S171">
            <v>0.67947700357025098</v>
          </cell>
          <cell r="T171">
            <v>0.73950775529633594</v>
          </cell>
          <cell r="U171">
            <v>0.86956521814744803</v>
          </cell>
          <cell r="V171">
            <v>0.86956521814744803</v>
          </cell>
          <cell r="W171">
            <v>0.86956521814744803</v>
          </cell>
          <cell r="X171">
            <v>0.84202260193494305</v>
          </cell>
          <cell r="Y171">
            <v>0.77883373727604099</v>
          </cell>
          <cell r="Z171">
            <v>0.87757894275815396</v>
          </cell>
          <cell r="AA171">
            <v>1.0858158330833301</v>
          </cell>
          <cell r="AB171">
            <v>1.1140999997500001</v>
          </cell>
          <cell r="AC171">
            <v>1.47527749975</v>
          </cell>
          <cell r="AD171">
            <v>2.2286749994166701</v>
          </cell>
          <cell r="AE171">
            <v>2.2850316664166699</v>
          </cell>
          <cell r="AF171">
            <v>2.03603333333333</v>
          </cell>
          <cell r="AG171">
            <v>2.2734675000000002</v>
          </cell>
          <cell r="AH171">
            <v>2.6226775</v>
          </cell>
          <cell r="AI171">
            <v>2.58732083333333</v>
          </cell>
          <cell r="AJ171">
            <v>2.7613150000000002</v>
          </cell>
          <cell r="AK171">
            <v>2.8520141666666698</v>
          </cell>
          <cell r="AL171">
            <v>3.2677415833333301</v>
          </cell>
          <cell r="AM171">
            <v>3.5507983333333302</v>
          </cell>
          <cell r="AN171">
            <v>3.6270850000000001</v>
          </cell>
          <cell r="AO171">
            <v>4.2993491666666701</v>
          </cell>
          <cell r="AP171">
            <v>4.6079616666666698</v>
          </cell>
          <cell r="AQ171">
            <v>5.52828416666667</v>
          </cell>
          <cell r="AR171">
            <v>6.1094841666666699</v>
          </cell>
          <cell r="AS171">
            <v>6.9398283333333302</v>
          </cell>
          <cell r="AT171">
            <v>8.6091808333333297</v>
          </cell>
          <cell r="AU171">
            <v>10.540746666666699</v>
          </cell>
          <cell r="AV171">
            <v>7.5647491666666697</v>
          </cell>
          <cell r="AW171">
            <v>6.4596925000000001</v>
          </cell>
          <cell r="AX171">
            <v>6.3771166666666703</v>
          </cell>
          <cell r="AY171">
            <v>6.76715</v>
          </cell>
          <cell r="AZ171">
            <v>7.0543916666666702</v>
          </cell>
          <cell r="BA171">
            <v>8.2517416666666694</v>
          </cell>
          <cell r="BB171">
            <v>8.5228198333333296</v>
          </cell>
          <cell r="BC171">
            <v>7.3302500000000004</v>
          </cell>
          <cell r="BD171">
            <v>7.3000249999999998</v>
          </cell>
          <cell r="BE171">
            <v>8.1937708333333301</v>
          </cell>
          <cell r="BF171">
            <v>9.7500750000000007</v>
          </cell>
          <cell r="BG171">
            <v>10.8428875</v>
          </cell>
          <cell r="BH171">
            <v>12.8819208333333</v>
          </cell>
          <cell r="BI171">
            <v>14.708766666666699</v>
          </cell>
          <cell r="BJ171">
            <v>13.312900000000001</v>
          </cell>
          <cell r="BK171">
            <v>13.2339416666667</v>
          </cell>
          <cell r="BL171">
            <v>14.4486904166667</v>
          </cell>
        </row>
        <row r="172">
          <cell r="A172" t="str">
            <v>New Caledonia</v>
          </cell>
          <cell r="B172" t="str">
            <v>NCL</v>
          </cell>
          <cell r="C172" t="str">
            <v>Official exchange rate (LCU per US$, period average)</v>
          </cell>
          <cell r="D172" t="str">
            <v>PA.NUS.FCRF</v>
          </cell>
          <cell r="E172">
            <v>89.765000088765007</v>
          </cell>
          <cell r="F172">
            <v>89.765000088765007</v>
          </cell>
          <cell r="G172">
            <v>89.765000088765007</v>
          </cell>
          <cell r="H172">
            <v>89.765000088765007</v>
          </cell>
          <cell r="I172">
            <v>89.765000088765007</v>
          </cell>
          <cell r="J172">
            <v>89.765000088765007</v>
          </cell>
          <cell r="K172">
            <v>89.765000088765007</v>
          </cell>
          <cell r="L172">
            <v>89.765000088765007</v>
          </cell>
          <cell r="M172">
            <v>89.765000088765007</v>
          </cell>
          <cell r="N172">
            <v>94.440000093440005</v>
          </cell>
          <cell r="O172">
            <v>100.985000099985</v>
          </cell>
          <cell r="P172">
            <v>100.689451223571</v>
          </cell>
          <cell r="Q172">
            <v>91.645968951929206</v>
          </cell>
          <cell r="R172">
            <v>81.0502219755422</v>
          </cell>
          <cell r="S172">
            <v>87.528548830185898</v>
          </cell>
          <cell r="T172">
            <v>77.931588724653196</v>
          </cell>
          <cell r="U172">
            <v>86.890670674160404</v>
          </cell>
          <cell r="V172">
            <v>89.337637916450106</v>
          </cell>
          <cell r="W172">
            <v>82.056281563365701</v>
          </cell>
          <cell r="X172">
            <v>77.352952935139498</v>
          </cell>
          <cell r="Y172">
            <v>76.828559514107795</v>
          </cell>
          <cell r="Z172">
            <v>98.810961781363503</v>
          </cell>
          <cell r="AA172">
            <v>119.492607763333</v>
          </cell>
          <cell r="AB172">
            <v>138.56880080833301</v>
          </cell>
          <cell r="AC172">
            <v>158.89256837242399</v>
          </cell>
          <cell r="AD172">
            <v>163.367563900455</v>
          </cell>
          <cell r="AE172">
            <v>125.928813465</v>
          </cell>
          <cell r="AF172">
            <v>109.285496775</v>
          </cell>
          <cell r="AG172">
            <v>108.307921995</v>
          </cell>
          <cell r="AH172">
            <v>116.002459755</v>
          </cell>
          <cell r="AI172">
            <v>99.004900995</v>
          </cell>
          <cell r="AJ172">
            <v>102.58383680999999</v>
          </cell>
          <cell r="AK172">
            <v>96.251100718499998</v>
          </cell>
          <cell r="AL172">
            <v>102.96771521399999</v>
          </cell>
          <cell r="AM172">
            <v>100.946171781</v>
          </cell>
          <cell r="AN172">
            <v>90.754136518500005</v>
          </cell>
          <cell r="AO172">
            <v>93.009406990499997</v>
          </cell>
          <cell r="AP172">
            <v>106.12156054499999</v>
          </cell>
          <cell r="AQ172">
            <v>107.2638139482</v>
          </cell>
          <cell r="AR172">
            <v>111.966914110147</v>
          </cell>
          <cell r="AS172">
            <v>129.201037953271</v>
          </cell>
          <cell r="AT172">
            <v>133.23779121622499</v>
          </cell>
          <cell r="AU172">
            <v>126.200312871571</v>
          </cell>
          <cell r="AV172">
            <v>105.494942032458</v>
          </cell>
          <cell r="AW172">
            <v>95.933336892522902</v>
          </cell>
          <cell r="AX172">
            <v>95.918843390948496</v>
          </cell>
          <cell r="AY172">
            <v>95.039671719798207</v>
          </cell>
          <cell r="AZ172">
            <v>87.073047933181201</v>
          </cell>
          <cell r="BA172">
            <v>81.136329278054902</v>
          </cell>
          <cell r="BB172">
            <v>85.5557814096789</v>
          </cell>
          <cell r="BC172">
            <v>90.0129741146296</v>
          </cell>
          <cell r="BD172">
            <v>85.729551829928695</v>
          </cell>
          <cell r="BE172">
            <v>92.880411084142906</v>
          </cell>
          <cell r="BF172">
            <v>89.850221498738506</v>
          </cell>
          <cell r="BG172">
            <v>89.824335377900894</v>
          </cell>
          <cell r="BH172">
            <v>107.55323440431501</v>
          </cell>
          <cell r="BI172">
            <v>107.806815805024</v>
          </cell>
          <cell r="BJ172">
            <v>105.63307815114899</v>
          </cell>
          <cell r="BK172">
            <v>101.046821879543</v>
          </cell>
          <cell r="BL172">
            <v>106.588933804405</v>
          </cell>
        </row>
        <row r="173">
          <cell r="A173" t="str">
            <v>Niger</v>
          </cell>
          <cell r="B173" t="str">
            <v>NER</v>
          </cell>
          <cell r="C173" t="str">
            <v>Official exchange rate (LCU per US$, period average)</v>
          </cell>
          <cell r="D173" t="str">
            <v>PA.NUS.FCRF</v>
          </cell>
          <cell r="E173">
            <v>245.19510139835899</v>
          </cell>
          <cell r="F173">
            <v>245.26010162116</v>
          </cell>
          <cell r="G173">
            <v>245.013850686544</v>
          </cell>
          <cell r="H173">
            <v>245.01635069607499</v>
          </cell>
          <cell r="I173">
            <v>245.027184079042</v>
          </cell>
          <cell r="J173">
            <v>245.06093420770799</v>
          </cell>
          <cell r="K173">
            <v>245.67843655764401</v>
          </cell>
          <cell r="L173">
            <v>246.00093779128099</v>
          </cell>
          <cell r="M173">
            <v>247.56469375695099</v>
          </cell>
          <cell r="N173">
            <v>259.960574351236</v>
          </cell>
          <cell r="O173">
            <v>276.403137026845</v>
          </cell>
          <cell r="P173">
            <v>275.35645668533198</v>
          </cell>
          <cell r="Q173">
            <v>252.02762746264901</v>
          </cell>
          <cell r="R173">
            <v>222.88918305322699</v>
          </cell>
          <cell r="S173">
            <v>240.70466763782301</v>
          </cell>
          <cell r="T173">
            <v>214.31290034121901</v>
          </cell>
          <cell r="U173">
            <v>238.95049426705901</v>
          </cell>
          <cell r="V173">
            <v>245.67968656657601</v>
          </cell>
          <cell r="W173">
            <v>225.65586023395699</v>
          </cell>
          <cell r="X173">
            <v>212.721644262377</v>
          </cell>
          <cell r="Y173">
            <v>211.27955541470499</v>
          </cell>
          <cell r="Z173">
            <v>271.73145255032699</v>
          </cell>
          <cell r="AA173">
            <v>328.60625269898998</v>
          </cell>
          <cell r="AB173">
            <v>381.06603602462798</v>
          </cell>
          <cell r="AC173">
            <v>436.95666578800802</v>
          </cell>
          <cell r="AD173">
            <v>449.26296271160697</v>
          </cell>
          <cell r="AE173">
            <v>346.305903554493</v>
          </cell>
          <cell r="AF173">
            <v>300.53656240147802</v>
          </cell>
          <cell r="AG173">
            <v>297.84821881937802</v>
          </cell>
          <cell r="AH173">
            <v>319.008299487903</v>
          </cell>
          <cell r="AI173">
            <v>272.264787954393</v>
          </cell>
          <cell r="AJ173">
            <v>282.10690880881998</v>
          </cell>
          <cell r="AK173">
            <v>264.69180075057898</v>
          </cell>
          <cell r="AL173">
            <v>283.16257950001801</v>
          </cell>
          <cell r="AM173">
            <v>555.20469565569704</v>
          </cell>
          <cell r="AN173">
            <v>499.14842590131002</v>
          </cell>
          <cell r="AO173">
            <v>511.55243027251601</v>
          </cell>
          <cell r="AP173">
            <v>583.66937235339606</v>
          </cell>
          <cell r="AQ173">
            <v>589.951774567332</v>
          </cell>
          <cell r="AR173">
            <v>615.47334931916396</v>
          </cell>
          <cell r="AS173">
            <v>710.20797703136702</v>
          </cell>
          <cell r="AT173">
            <v>732.39769326022804</v>
          </cell>
          <cell r="AU173">
            <v>693.71322649637398</v>
          </cell>
          <cell r="AV173">
            <v>579.897426172466</v>
          </cell>
          <cell r="AW173">
            <v>527.33803229157604</v>
          </cell>
          <cell r="AX173">
            <v>527.25836264962595</v>
          </cell>
          <cell r="AY173">
            <v>522.42562489517604</v>
          </cell>
          <cell r="AZ173">
            <v>478.63371847636301</v>
          </cell>
          <cell r="BA173">
            <v>446.00004143278801</v>
          </cell>
          <cell r="BB173">
            <v>470.29342334139801</v>
          </cell>
          <cell r="BC173">
            <v>494.794262222947</v>
          </cell>
          <cell r="BD173">
            <v>471.24862571893698</v>
          </cell>
          <cell r="BE173">
            <v>510.55633845425098</v>
          </cell>
          <cell r="BF173">
            <v>493.89962385223703</v>
          </cell>
          <cell r="BG173">
            <v>493.757329875312</v>
          </cell>
          <cell r="BH173">
            <v>591.21169798260996</v>
          </cell>
          <cell r="BI173">
            <v>592.60561506302201</v>
          </cell>
          <cell r="BJ173">
            <v>580.65674958785803</v>
          </cell>
          <cell r="BK173">
            <v>555.44645839822601</v>
          </cell>
          <cell r="BL173">
            <v>585.91101318036897</v>
          </cell>
        </row>
        <row r="174">
          <cell r="A174" t="str">
            <v>Nigeria</v>
          </cell>
          <cell r="B174" t="str">
            <v>NGA</v>
          </cell>
          <cell r="C174" t="str">
            <v>Official exchange rate (LCU per US$, period average)</v>
          </cell>
          <cell r="D174" t="str">
            <v>PA.NUS.FCRF</v>
          </cell>
          <cell r="E174">
            <v>0.71428599971428597</v>
          </cell>
          <cell r="F174">
            <v>0.71428599971428597</v>
          </cell>
          <cell r="G174">
            <v>0.71428599971428597</v>
          </cell>
          <cell r="H174">
            <v>0.71428599971428597</v>
          </cell>
          <cell r="I174">
            <v>0.71428599971428597</v>
          </cell>
          <cell r="J174">
            <v>0.71428599971428597</v>
          </cell>
          <cell r="K174">
            <v>0.71428599971428597</v>
          </cell>
          <cell r="L174">
            <v>0.71428599971428597</v>
          </cell>
          <cell r="M174">
            <v>0.71428599971428597</v>
          </cell>
          <cell r="N174">
            <v>0.71428599971428597</v>
          </cell>
          <cell r="O174">
            <v>0.71428599971428597</v>
          </cell>
          <cell r="P174">
            <v>0.71285583298809596</v>
          </cell>
          <cell r="Q174">
            <v>0.65789499900000004</v>
          </cell>
          <cell r="R174">
            <v>0.65789499900000004</v>
          </cell>
          <cell r="S174">
            <v>0.63028204624823903</v>
          </cell>
          <cell r="T174">
            <v>0.61550155335078705</v>
          </cell>
          <cell r="U174">
            <v>0.62660100366536897</v>
          </cell>
          <cell r="V174">
            <v>0.64470106214118605</v>
          </cell>
          <cell r="W174">
            <v>0.63527199426580105</v>
          </cell>
          <cell r="X174">
            <v>0.60400737401714399</v>
          </cell>
          <cell r="Y174">
            <v>0.54678089191608303</v>
          </cell>
          <cell r="Z174">
            <v>0.61770817502880504</v>
          </cell>
          <cell r="AA174">
            <v>0.67346126152852404</v>
          </cell>
          <cell r="AB174">
            <v>0.72440985115157297</v>
          </cell>
          <cell r="AC174">
            <v>0.76652744911239201</v>
          </cell>
          <cell r="AD174">
            <v>0.89377408333333297</v>
          </cell>
          <cell r="AE174">
            <v>1.7545230040748101</v>
          </cell>
          <cell r="AF174">
            <v>4.0160373443362998</v>
          </cell>
          <cell r="AG174">
            <v>4.5369666666666699</v>
          </cell>
          <cell r="AH174">
            <v>7.3647349999999996</v>
          </cell>
          <cell r="AI174">
            <v>8.0382850000000001</v>
          </cell>
          <cell r="AJ174">
            <v>9.9094916666666695</v>
          </cell>
          <cell r="AK174">
            <v>17.298425000000002</v>
          </cell>
          <cell r="AL174">
            <v>22.0654</v>
          </cell>
          <cell r="AM174">
            <v>21.995999999999999</v>
          </cell>
          <cell r="AN174">
            <v>21.895258333333299</v>
          </cell>
          <cell r="AO174">
            <v>21.884425</v>
          </cell>
          <cell r="AP174">
            <v>21.886050000000001</v>
          </cell>
          <cell r="AQ174">
            <v>21.885999999999999</v>
          </cell>
          <cell r="AR174">
            <v>92.338099999999997</v>
          </cell>
          <cell r="AS174">
            <v>101.69733333333301</v>
          </cell>
          <cell r="AT174">
            <v>111.23125</v>
          </cell>
          <cell r="AU174">
            <v>120.57815833333299</v>
          </cell>
          <cell r="AV174">
            <v>129.22235000000001</v>
          </cell>
          <cell r="AW174">
            <v>132.888025</v>
          </cell>
          <cell r="AX174">
            <v>131.274333333333</v>
          </cell>
          <cell r="AY174">
            <v>128.65166666666701</v>
          </cell>
          <cell r="AZ174">
            <v>125.808108333333</v>
          </cell>
          <cell r="BA174">
            <v>118.566666666667</v>
          </cell>
          <cell r="BB174">
            <v>148.88</v>
          </cell>
          <cell r="BC174">
            <v>150.29750000000001</v>
          </cell>
          <cell r="BD174">
            <v>153.86250000000001</v>
          </cell>
          <cell r="BE174">
            <v>157.5</v>
          </cell>
          <cell r="BF174">
            <v>157.31166666666701</v>
          </cell>
          <cell r="BG174">
            <v>158.552641666667</v>
          </cell>
          <cell r="BH174">
            <v>192.440333333333</v>
          </cell>
          <cell r="BI174">
            <v>253.49199999999999</v>
          </cell>
          <cell r="BJ174">
            <v>305.79010916000499</v>
          </cell>
          <cell r="BK174">
            <v>306.08368824523399</v>
          </cell>
          <cell r="BL174">
            <v>306.92095149522299</v>
          </cell>
        </row>
        <row r="175">
          <cell r="A175" t="str">
            <v>Nicaragua</v>
          </cell>
          <cell r="B175" t="str">
            <v>NIC</v>
          </cell>
          <cell r="C175" t="str">
            <v>Official exchange rate (LCU per US$, period average)</v>
          </cell>
          <cell r="D175" t="str">
            <v>PA.NUS.FCRF</v>
          </cell>
          <cell r="E175">
            <v>2.0606441896551702E-9</v>
          </cell>
          <cell r="F175">
            <v>2.0606441896551702E-9</v>
          </cell>
          <cell r="G175">
            <v>2.0606441896551702E-9</v>
          </cell>
          <cell r="H175">
            <v>2.0606441896551702E-9</v>
          </cell>
          <cell r="I175">
            <v>2.0606441896551702E-9</v>
          </cell>
          <cell r="J175">
            <v>2.0606441896551702E-9</v>
          </cell>
          <cell r="K175">
            <v>2.0606441896551702E-9</v>
          </cell>
          <cell r="L175">
            <v>2.0606441896551702E-9</v>
          </cell>
          <cell r="M175">
            <v>2.0606441896551702E-9</v>
          </cell>
          <cell r="N175">
            <v>2.0606441896551702E-9</v>
          </cell>
          <cell r="O175">
            <v>2.0606441896551702E-9</v>
          </cell>
          <cell r="P175">
            <v>2.0606441896551702E-9</v>
          </cell>
          <cell r="Q175">
            <v>2.0606441896551702E-9</v>
          </cell>
          <cell r="R175">
            <v>2.0606197500000002E-9</v>
          </cell>
          <cell r="S175">
            <v>2.0606441896551702E-9</v>
          </cell>
          <cell r="T175">
            <v>2.0606441896551702E-9</v>
          </cell>
          <cell r="U175">
            <v>2.0606441896551702E-9</v>
          </cell>
          <cell r="V175">
            <v>2.0606441896551702E-9</v>
          </cell>
          <cell r="W175">
            <v>2.0606441896551702E-9</v>
          </cell>
          <cell r="X175">
            <v>2.7882567155172402E-9</v>
          </cell>
          <cell r="Y175">
            <v>2.9474224137930999E-9</v>
          </cell>
          <cell r="Z175">
            <v>2.9474224137930999E-9</v>
          </cell>
          <cell r="AA175">
            <v>2.9474224137930999E-9</v>
          </cell>
          <cell r="AB175">
            <v>2.9476668103448198E-9</v>
          </cell>
          <cell r="AC175">
            <v>2.9476668103448198E-9</v>
          </cell>
          <cell r="AD175">
            <v>7.7730323275862004E-9</v>
          </cell>
          <cell r="AE175">
            <v>1.9502844827586202E-8</v>
          </cell>
          <cell r="AF175">
            <v>2.05293103448276E-8</v>
          </cell>
          <cell r="AG175">
            <v>5.3946239281609197E-5</v>
          </cell>
          <cell r="AH175">
            <v>3.1308999999999998E-3</v>
          </cell>
          <cell r="AI175">
            <v>0.14092241666666699</v>
          </cell>
          <cell r="AJ175">
            <v>4.27082828333333</v>
          </cell>
          <cell r="AK175">
            <v>5</v>
          </cell>
          <cell r="AL175">
            <v>5.6204083333333301</v>
          </cell>
          <cell r="AM175">
            <v>6.7228750000000002</v>
          </cell>
          <cell r="AN175">
            <v>7.5455916666666702</v>
          </cell>
          <cell r="AO175">
            <v>8.4354999999999993</v>
          </cell>
          <cell r="AP175">
            <v>9.4480833333333294</v>
          </cell>
          <cell r="AQ175">
            <v>10.5819166666667</v>
          </cell>
          <cell r="AR175">
            <v>11.80925</v>
          </cell>
          <cell r="AS175">
            <v>12.6843916666667</v>
          </cell>
          <cell r="AT175">
            <v>13.3719416666667</v>
          </cell>
          <cell r="AU175">
            <v>14.251325250000001</v>
          </cell>
          <cell r="AV175">
            <v>15.1046433333333</v>
          </cell>
          <cell r="AW175">
            <v>15.937247316462701</v>
          </cell>
          <cell r="AX175">
            <v>16.733329534050199</v>
          </cell>
          <cell r="AY175">
            <v>17.569998431899599</v>
          </cell>
          <cell r="AZ175">
            <v>18.448506159754199</v>
          </cell>
          <cell r="BA175">
            <v>19.371896406501101</v>
          </cell>
          <cell r="BB175">
            <v>20.339481870199702</v>
          </cell>
          <cell r="BC175">
            <v>21.356448683435801</v>
          </cell>
          <cell r="BD175">
            <v>22.424270616359401</v>
          </cell>
          <cell r="BE175">
            <v>23.546663531083901</v>
          </cell>
          <cell r="BF175">
            <v>24.7227641666667</v>
          </cell>
          <cell r="BG175">
            <v>25.958900366743499</v>
          </cell>
          <cell r="BH175">
            <v>27.256844940476199</v>
          </cell>
          <cell r="BI175">
            <v>28.6209624101587</v>
          </cell>
          <cell r="BJ175">
            <v>30.0509413442878</v>
          </cell>
          <cell r="BK175">
            <v>31.5532123338754</v>
          </cell>
          <cell r="BL175">
            <v>33.121745265283998</v>
          </cell>
        </row>
        <row r="176">
          <cell r="A176" t="str">
            <v>Netherlands</v>
          </cell>
          <cell r="B176" t="str">
            <v>NLD</v>
          </cell>
          <cell r="C176" t="str">
            <v>Official exchange rate (LCU per US$, period average)</v>
          </cell>
          <cell r="D176" t="str">
            <v>PA.NUS.FCRF</v>
          </cell>
          <cell r="E176">
            <v>3.8000000028000001</v>
          </cell>
          <cell r="F176">
            <v>3.6500000026500001</v>
          </cell>
          <cell r="G176">
            <v>3.6200000026199999</v>
          </cell>
          <cell r="H176">
            <v>3.6200000026199999</v>
          </cell>
          <cell r="I176">
            <v>3.6200000026199999</v>
          </cell>
          <cell r="J176">
            <v>3.6200000026199999</v>
          </cell>
          <cell r="K176">
            <v>3.6200000026199999</v>
          </cell>
          <cell r="L176">
            <v>3.6200000026199999</v>
          </cell>
          <cell r="M176">
            <v>3.6200000026199999</v>
          </cell>
          <cell r="N176">
            <v>3.6200000026199999</v>
          </cell>
          <cell r="O176">
            <v>3.6200000026199999</v>
          </cell>
          <cell r="P176">
            <v>3.5170805388896298</v>
          </cell>
          <cell r="Q176">
            <v>3.2094999990000002</v>
          </cell>
          <cell r="R176">
            <v>2.7955499990833301</v>
          </cell>
          <cell r="S176">
            <v>2.6883833323333302</v>
          </cell>
          <cell r="T176">
            <v>2.52899166575</v>
          </cell>
          <cell r="U176">
            <v>2.6439416656666701</v>
          </cell>
          <cell r="V176">
            <v>2.4542499990833302</v>
          </cell>
          <cell r="W176">
            <v>2.1635833325833298</v>
          </cell>
          <cell r="X176">
            <v>2.0059916657499999</v>
          </cell>
          <cell r="Y176">
            <v>1.98811666591667</v>
          </cell>
          <cell r="Z176">
            <v>2.4951999990833298</v>
          </cell>
          <cell r="AA176">
            <v>2.6702083324166699</v>
          </cell>
          <cell r="AB176">
            <v>2.8541249990000002</v>
          </cell>
          <cell r="AC176">
            <v>3.20868333291667</v>
          </cell>
          <cell r="AD176">
            <v>3.3214000000000001</v>
          </cell>
          <cell r="AE176">
            <v>2.4500249999166699</v>
          </cell>
          <cell r="AF176">
            <v>2.0257000000000001</v>
          </cell>
          <cell r="AG176">
            <v>1.97658333333333</v>
          </cell>
          <cell r="AH176">
            <v>2.1207375000000002</v>
          </cell>
          <cell r="AI176">
            <v>1.82094166666667</v>
          </cell>
          <cell r="AJ176">
            <v>1.8696666666666699</v>
          </cell>
          <cell r="AK176">
            <v>1.7584663333333299</v>
          </cell>
          <cell r="AL176">
            <v>1.85730516666667</v>
          </cell>
          <cell r="AM176">
            <v>1.81999508333333</v>
          </cell>
          <cell r="AN176">
            <v>1.60567525</v>
          </cell>
          <cell r="AO176">
            <v>1.6858967499999999</v>
          </cell>
          <cell r="AP176">
            <v>1.95126991666667</v>
          </cell>
          <cell r="AQ176">
            <v>1.983733</v>
          </cell>
        </row>
        <row r="177">
          <cell r="A177" t="str">
            <v>Norway</v>
          </cell>
          <cell r="B177" t="str">
            <v>NOR</v>
          </cell>
          <cell r="C177" t="str">
            <v>Official exchange rate (LCU per US$, period average)</v>
          </cell>
          <cell r="D177" t="str">
            <v>PA.NUS.FCRF</v>
          </cell>
          <cell r="E177">
            <v>7.1428600061428602</v>
          </cell>
          <cell r="F177">
            <v>7.1428600061428602</v>
          </cell>
          <cell r="G177">
            <v>7.1428600061428602</v>
          </cell>
          <cell r="H177">
            <v>7.1428600061428602</v>
          </cell>
          <cell r="I177">
            <v>7.1428600061428602</v>
          </cell>
          <cell r="J177">
            <v>7.1428600061428602</v>
          </cell>
          <cell r="K177">
            <v>7.1428600061428602</v>
          </cell>
          <cell r="L177">
            <v>7.1428600061428602</v>
          </cell>
          <cell r="M177">
            <v>7.1428600061428602</v>
          </cell>
          <cell r="N177">
            <v>7.1428600061428602</v>
          </cell>
          <cell r="O177">
            <v>7.1428600061428602</v>
          </cell>
          <cell r="P177">
            <v>7.0559054708010303</v>
          </cell>
          <cell r="Q177">
            <v>6.5882491722678704</v>
          </cell>
          <cell r="R177">
            <v>5.7658333323333304</v>
          </cell>
          <cell r="S177">
            <v>5.5397083323333298</v>
          </cell>
          <cell r="T177">
            <v>5.2269416656666703</v>
          </cell>
          <cell r="U177">
            <v>5.4565166656666699</v>
          </cell>
          <cell r="V177">
            <v>5.323499999</v>
          </cell>
          <cell r="W177">
            <v>5.2422499990000002</v>
          </cell>
          <cell r="X177">
            <v>5.0640666656666697</v>
          </cell>
          <cell r="Y177">
            <v>4.9392249990000003</v>
          </cell>
          <cell r="Z177">
            <v>5.7395083323333296</v>
          </cell>
          <cell r="AA177">
            <v>6.4540333323333297</v>
          </cell>
          <cell r="AB177">
            <v>7.2963666656666701</v>
          </cell>
          <cell r="AC177">
            <v>8.1614583325833294</v>
          </cell>
          <cell r="AD177">
            <v>8.5972333330833308</v>
          </cell>
          <cell r="AE177">
            <v>7.3947416666666701</v>
          </cell>
          <cell r="AF177">
            <v>6.7374499999999999</v>
          </cell>
          <cell r="AG177">
            <v>6.5169833333333296</v>
          </cell>
          <cell r="AH177">
            <v>6.9044999999999996</v>
          </cell>
          <cell r="AI177">
            <v>6.2597416666666703</v>
          </cell>
          <cell r="AJ177">
            <v>6.4829425000000001</v>
          </cell>
          <cell r="AK177">
            <v>6.2145008333333296</v>
          </cell>
          <cell r="AL177">
            <v>7.0941291666666704</v>
          </cell>
          <cell r="AM177">
            <v>7.0575841666666701</v>
          </cell>
          <cell r="AN177">
            <v>6.3351566666666699</v>
          </cell>
          <cell r="AO177">
            <v>6.4498083333333298</v>
          </cell>
          <cell r="AP177">
            <v>7.0734008333333298</v>
          </cell>
          <cell r="AQ177">
            <v>7.5450974999999998</v>
          </cell>
          <cell r="AR177">
            <v>7.7991716666666697</v>
          </cell>
          <cell r="AS177">
            <v>8.8018416666666699</v>
          </cell>
          <cell r="AT177">
            <v>8.9916541666666703</v>
          </cell>
          <cell r="AU177">
            <v>7.9837788333333304</v>
          </cell>
          <cell r="AV177">
            <v>7.0802166666666704</v>
          </cell>
          <cell r="AW177">
            <v>6.7408333333333301</v>
          </cell>
          <cell r="AX177">
            <v>6.4424999999999999</v>
          </cell>
          <cell r="AY177">
            <v>6.4133333333333304</v>
          </cell>
          <cell r="AZ177">
            <v>5.8616666666666699</v>
          </cell>
          <cell r="BA177">
            <v>5.64</v>
          </cell>
          <cell r="BB177">
            <v>6.2883333333333304</v>
          </cell>
          <cell r="BC177">
            <v>6.04416666666667</v>
          </cell>
          <cell r="BD177">
            <v>5.60460730676329</v>
          </cell>
          <cell r="BE177">
            <v>5.8174999999999999</v>
          </cell>
          <cell r="BF177">
            <v>5.875</v>
          </cell>
          <cell r="BG177">
            <v>6.3016666666666703</v>
          </cell>
          <cell r="BH177">
            <v>8.0641666666666705</v>
          </cell>
          <cell r="BI177">
            <v>8.4</v>
          </cell>
          <cell r="BJ177">
            <v>8.2716666666666701</v>
          </cell>
          <cell r="BK177">
            <v>8.1325000000000003</v>
          </cell>
          <cell r="BL177">
            <v>8.8000000000000007</v>
          </cell>
        </row>
        <row r="178">
          <cell r="A178" t="str">
            <v>Nepal</v>
          </cell>
          <cell r="B178" t="str">
            <v>NPL</v>
          </cell>
          <cell r="C178" t="str">
            <v>Official exchange rate (LCU per US$, period average)</v>
          </cell>
          <cell r="D178" t="str">
            <v>PA.NUS.FCRF</v>
          </cell>
          <cell r="E178">
            <v>7.5000000064999996</v>
          </cell>
          <cell r="F178">
            <v>7.6190000066190002</v>
          </cell>
          <cell r="G178">
            <v>7.6190000066190002</v>
          </cell>
          <cell r="H178">
            <v>7.6190000066190002</v>
          </cell>
          <cell r="I178">
            <v>7.6190000066190002</v>
          </cell>
          <cell r="J178">
            <v>7.6190000066190002</v>
          </cell>
          <cell r="K178">
            <v>7.6172500066172502</v>
          </cell>
          <cell r="L178">
            <v>8.0341666738674995</v>
          </cell>
          <cell r="M178">
            <v>10.125000010125</v>
          </cell>
          <cell r="N178">
            <v>10.125000010125</v>
          </cell>
          <cell r="O178">
            <v>10.125000010125</v>
          </cell>
          <cell r="P178">
            <v>10.125004030341699</v>
          </cell>
          <cell r="Q178">
            <v>10.125</v>
          </cell>
          <cell r="R178">
            <v>10.5001666658333</v>
          </cell>
          <cell r="S178">
            <v>10.559999999</v>
          </cell>
          <cell r="T178">
            <v>11.0028333325</v>
          </cell>
          <cell r="U178">
            <v>12.5</v>
          </cell>
          <cell r="V178">
            <v>12.5</v>
          </cell>
          <cell r="W178">
            <v>12.1105</v>
          </cell>
          <cell r="X178">
            <v>12</v>
          </cell>
          <cell r="Y178">
            <v>12</v>
          </cell>
          <cell r="Z178">
            <v>12.336333333000001</v>
          </cell>
          <cell r="AA178">
            <v>13.243833332416701</v>
          </cell>
          <cell r="AB178">
            <v>14.545249999416701</v>
          </cell>
          <cell r="AC178">
            <v>16.459416666333301</v>
          </cell>
          <cell r="AD178">
            <v>18.2464166665</v>
          </cell>
          <cell r="AE178">
            <v>21.229833333166699</v>
          </cell>
          <cell r="AF178">
            <v>21.8191666666667</v>
          </cell>
          <cell r="AG178">
            <v>23.289249999999999</v>
          </cell>
          <cell r="AH178">
            <v>27.188833333333299</v>
          </cell>
          <cell r="AI178">
            <v>29.3691666666667</v>
          </cell>
          <cell r="AJ178">
            <v>37.255000000000003</v>
          </cell>
          <cell r="AK178">
            <v>42.717500000000001</v>
          </cell>
          <cell r="AL178">
            <v>48.607165000000002</v>
          </cell>
          <cell r="AM178">
            <v>49.397518333333302</v>
          </cell>
          <cell r="AN178">
            <v>51.890333333333302</v>
          </cell>
          <cell r="AO178">
            <v>56.691952499999999</v>
          </cell>
          <cell r="AP178">
            <v>58.009549166666702</v>
          </cell>
          <cell r="AQ178">
            <v>65.975787499999996</v>
          </cell>
          <cell r="AR178">
            <v>68.239370833333297</v>
          </cell>
          <cell r="AS178">
            <v>71.093795833333303</v>
          </cell>
          <cell r="AT178">
            <v>74.949250000000006</v>
          </cell>
          <cell r="AU178">
            <v>77.8766191666667</v>
          </cell>
          <cell r="AV178">
            <v>76.141447499999998</v>
          </cell>
          <cell r="AW178">
            <v>73.673596666666697</v>
          </cell>
          <cell r="AX178">
            <v>71.367500000000007</v>
          </cell>
          <cell r="AY178">
            <v>72.755605833333306</v>
          </cell>
          <cell r="AZ178">
            <v>66.415027499999994</v>
          </cell>
          <cell r="BA178">
            <v>69.761695000000003</v>
          </cell>
          <cell r="BB178">
            <v>77.573430739015606</v>
          </cell>
          <cell r="BC178">
            <v>73.262359015804606</v>
          </cell>
          <cell r="BD178">
            <v>74.02</v>
          </cell>
          <cell r="BE178">
            <v>85.225755992383498</v>
          </cell>
          <cell r="BF178">
            <v>93.084393807548494</v>
          </cell>
          <cell r="BG178">
            <v>97.554842156794606</v>
          </cell>
          <cell r="BH178">
            <v>102.405134331356</v>
          </cell>
          <cell r="BI178">
            <v>107.383815174654</v>
          </cell>
          <cell r="BJ178">
            <v>104.511885242863</v>
          </cell>
          <cell r="BK178">
            <v>108.930134109273</v>
          </cell>
          <cell r="BL178">
            <v>112.609482758621</v>
          </cell>
        </row>
        <row r="179">
          <cell r="A179" t="str">
            <v>Nauru</v>
          </cell>
          <cell r="B179" t="str">
            <v>NRU</v>
          </cell>
          <cell r="C179" t="str">
            <v>Official exchange rate (LCU per US$, period average)</v>
          </cell>
          <cell r="D179" t="str">
            <v>PA.NUS.FCRF</v>
          </cell>
          <cell r="E179">
            <v>0.89285699989285705</v>
          </cell>
          <cell r="F179">
            <v>0.89285699989285705</v>
          </cell>
          <cell r="G179">
            <v>0.89285699989285705</v>
          </cell>
          <cell r="H179">
            <v>0.89285699989285705</v>
          </cell>
          <cell r="I179">
            <v>0.89285699989285705</v>
          </cell>
          <cell r="J179">
            <v>0.89285699989285705</v>
          </cell>
          <cell r="K179">
            <v>0.89285699989285705</v>
          </cell>
          <cell r="L179">
            <v>0.89285699989285705</v>
          </cell>
          <cell r="M179">
            <v>0.89285699989285705</v>
          </cell>
          <cell r="N179">
            <v>0.89285699989285705</v>
          </cell>
          <cell r="O179">
            <v>0.89285699989285705</v>
          </cell>
          <cell r="P179">
            <v>0.88267025929554799</v>
          </cell>
          <cell r="Q179">
            <v>0.838697807262207</v>
          </cell>
          <cell r="R179">
            <v>0.70411390796665796</v>
          </cell>
          <cell r="S179">
            <v>0.69666586863809599</v>
          </cell>
          <cell r="T179">
            <v>0.76387124900000003</v>
          </cell>
          <cell r="U179">
            <v>0.81828408233333305</v>
          </cell>
          <cell r="V179">
            <v>0.90182499900000002</v>
          </cell>
          <cell r="W179">
            <v>0.87365924900000003</v>
          </cell>
          <cell r="X179">
            <v>0.89464091566666704</v>
          </cell>
          <cell r="Y179">
            <v>0.87824433233333299</v>
          </cell>
          <cell r="Z179">
            <v>0.87021458233333304</v>
          </cell>
          <cell r="AA179">
            <v>0.98586283233333305</v>
          </cell>
          <cell r="AB179">
            <v>1.1100149991666699</v>
          </cell>
          <cell r="AC179">
            <v>1.1395191659166699</v>
          </cell>
          <cell r="AD179">
            <v>1.4318949995000001</v>
          </cell>
          <cell r="AE179">
            <v>1.4959741664166699</v>
          </cell>
          <cell r="AF179">
            <v>1.42818</v>
          </cell>
          <cell r="AG179">
            <v>1.2799083333333301</v>
          </cell>
          <cell r="AH179">
            <v>1.2645966666666699</v>
          </cell>
          <cell r="AI179">
            <v>1.2810566666666701</v>
          </cell>
          <cell r="AJ179">
            <v>1.2837558333333301</v>
          </cell>
          <cell r="AK179">
            <v>1.36164833333333</v>
          </cell>
          <cell r="AL179">
            <v>1.4705600000000001</v>
          </cell>
          <cell r="AM179">
            <v>1.3677508333333299</v>
          </cell>
          <cell r="AN179">
            <v>1.3490325000000001</v>
          </cell>
          <cell r="AO179">
            <v>1.27786333333333</v>
          </cell>
          <cell r="AP179">
            <v>1.34738</v>
          </cell>
          <cell r="AQ179">
            <v>1.5918283333333301</v>
          </cell>
          <cell r="AR179">
            <v>1.5499499999999999</v>
          </cell>
          <cell r="AS179">
            <v>1.7248266666666701</v>
          </cell>
          <cell r="AT179">
            <v>1.9334425</v>
          </cell>
          <cell r="AU179">
            <v>1.8405625000000001</v>
          </cell>
          <cell r="AV179">
            <v>1.54191416666667</v>
          </cell>
          <cell r="AW179">
            <v>1.3597524999999999</v>
          </cell>
          <cell r="AX179">
            <v>1.3094733333333299</v>
          </cell>
          <cell r="AY179">
            <v>1.3279734405000001</v>
          </cell>
          <cell r="AZ179">
            <v>1.1950725</v>
          </cell>
          <cell r="BA179">
            <v>1.19217833333333</v>
          </cell>
          <cell r="BB179">
            <v>1.28218881008452</v>
          </cell>
          <cell r="BC179">
            <v>1.0901594863867701</v>
          </cell>
          <cell r="BD179">
            <v>0.96946320149673504</v>
          </cell>
          <cell r="BE179">
            <v>0.96580103065870804</v>
          </cell>
          <cell r="BF179">
            <v>1.0358430965205401</v>
          </cell>
          <cell r="BG179">
            <v>1.1093632928169199</v>
          </cell>
          <cell r="BH179">
            <v>1.33109026245502</v>
          </cell>
          <cell r="BI179">
            <v>1.3452139760194699</v>
          </cell>
          <cell r="BJ179">
            <v>1.3047580767159199</v>
          </cell>
          <cell r="BK179">
            <v>1.33841214646451</v>
          </cell>
          <cell r="BL179">
            <v>1.4385065442138201</v>
          </cell>
        </row>
        <row r="180">
          <cell r="A180" t="str">
            <v>New Zealand</v>
          </cell>
          <cell r="B180" t="str">
            <v>NZL</v>
          </cell>
          <cell r="C180" t="str">
            <v>Official exchange rate (LCU per US$, period average)</v>
          </cell>
          <cell r="D180" t="str">
            <v>PA.NUS.FCRF</v>
          </cell>
          <cell r="E180">
            <v>0.71428798606437804</v>
          </cell>
          <cell r="F180">
            <v>0.71551415608481606</v>
          </cell>
          <cell r="G180">
            <v>0.71919399971919395</v>
          </cell>
          <cell r="H180">
            <v>0.71919399971919395</v>
          </cell>
          <cell r="I180">
            <v>0.71919399971919395</v>
          </cell>
          <cell r="J180">
            <v>0.71919399971919395</v>
          </cell>
          <cell r="K180">
            <v>0.71919399971919395</v>
          </cell>
          <cell r="L180">
            <v>0.73366558300706597</v>
          </cell>
          <cell r="M180">
            <v>0.89285699989285705</v>
          </cell>
          <cell r="N180">
            <v>0.89285699989285705</v>
          </cell>
          <cell r="O180">
            <v>0.89285699989285705</v>
          </cell>
          <cell r="P180">
            <v>0.88060719460315895</v>
          </cell>
          <cell r="Q180">
            <v>0.83668005354752295</v>
          </cell>
          <cell r="R180">
            <v>0.73681212551313802</v>
          </cell>
          <cell r="S180">
            <v>0.71540258866536699</v>
          </cell>
          <cell r="T180">
            <v>0.83230721942330699</v>
          </cell>
          <cell r="U180">
            <v>1.0048887896505101</v>
          </cell>
          <cell r="V180">
            <v>1.03031165084621</v>
          </cell>
          <cell r="W180">
            <v>0.96442499900000001</v>
          </cell>
          <cell r="X180">
            <v>0.97850249899999997</v>
          </cell>
          <cell r="Y180">
            <v>1.02667999916667</v>
          </cell>
          <cell r="Z180">
            <v>1.15279499925</v>
          </cell>
          <cell r="AA180">
            <v>1.33260833233333</v>
          </cell>
          <cell r="AB180">
            <v>1.4967733323333301</v>
          </cell>
          <cell r="AC180">
            <v>1.76399249916667</v>
          </cell>
          <cell r="AD180">
            <v>2.02337249966667</v>
          </cell>
          <cell r="AE180">
            <v>1.9131608330833301</v>
          </cell>
          <cell r="AF180">
            <v>1.69456083333333</v>
          </cell>
          <cell r="AG180">
            <v>1.5264008333333301</v>
          </cell>
          <cell r="AH180">
            <v>1.67214833333333</v>
          </cell>
          <cell r="AI180">
            <v>1.6762033333333299</v>
          </cell>
          <cell r="AJ180">
            <v>1.73351416666667</v>
          </cell>
          <cell r="AK180">
            <v>1.8617916666666701</v>
          </cell>
          <cell r="AL180">
            <v>1.8505133333333299</v>
          </cell>
          <cell r="AM180">
            <v>1.68652166666667</v>
          </cell>
          <cell r="AN180">
            <v>1.5238766666666701</v>
          </cell>
          <cell r="AO180">
            <v>1.4548475000000001</v>
          </cell>
          <cell r="AP180">
            <v>1.51242083333333</v>
          </cell>
          <cell r="AQ180">
            <v>1.8682491666666701</v>
          </cell>
          <cell r="AR180">
            <v>1.88961389919167</v>
          </cell>
          <cell r="AS180">
            <v>2.2011491666666698</v>
          </cell>
          <cell r="AT180">
            <v>2.37875083333333</v>
          </cell>
          <cell r="AU180">
            <v>2.1621908333333302</v>
          </cell>
          <cell r="AV180">
            <v>1.7220991463977799</v>
          </cell>
          <cell r="AW180">
            <v>1.50868127077323</v>
          </cell>
          <cell r="AX180">
            <v>1.42027345661433</v>
          </cell>
          <cell r="AY180">
            <v>1.5420557566968101</v>
          </cell>
          <cell r="AZ180">
            <v>1.36067522852426</v>
          </cell>
          <cell r="BA180">
            <v>1.4227268095265</v>
          </cell>
          <cell r="BB180">
            <v>1.6008772952194701</v>
          </cell>
          <cell r="BC180">
            <v>1.38783382768108</v>
          </cell>
          <cell r="BD180">
            <v>1.26581069673447</v>
          </cell>
          <cell r="BE180">
            <v>1.2342836550132901</v>
          </cell>
          <cell r="BF180">
            <v>1.2194079739482899</v>
          </cell>
          <cell r="BG180">
            <v>1.20543333333333</v>
          </cell>
          <cell r="BH180">
            <v>1.433975</v>
          </cell>
          <cell r="BI180">
            <v>1.4365250000000001</v>
          </cell>
          <cell r="BJ180">
            <v>1.40740833333333</v>
          </cell>
          <cell r="BK180">
            <v>1.44525833333333</v>
          </cell>
          <cell r="BL180">
            <v>1.5178750000000001</v>
          </cell>
        </row>
        <row r="181">
          <cell r="A181" t="str">
            <v>OECD members</v>
          </cell>
          <cell r="B181" t="str">
            <v>OED</v>
          </cell>
          <cell r="C181" t="str">
            <v>Official exchange rate (LCU per US$, period average)</v>
          </cell>
          <cell r="D181" t="str">
            <v>PA.NUS.FCRF</v>
          </cell>
        </row>
        <row r="182">
          <cell r="A182" t="str">
            <v>Oman</v>
          </cell>
          <cell r="B182" t="str">
            <v>OMN</v>
          </cell>
          <cell r="C182" t="str">
            <v>Official exchange rate (LCU per US$, period average)</v>
          </cell>
          <cell r="D182" t="str">
            <v>PA.NUS.FCRF</v>
          </cell>
          <cell r="E182">
            <v>0.357142999357143</v>
          </cell>
          <cell r="F182">
            <v>0.357142999357143</v>
          </cell>
          <cell r="G182">
            <v>0.357142999357143</v>
          </cell>
          <cell r="H182">
            <v>0.357142999357143</v>
          </cell>
          <cell r="I182">
            <v>0.357142999357143</v>
          </cell>
          <cell r="J182">
            <v>0.357142999357143</v>
          </cell>
          <cell r="K182">
            <v>0.357142999357143</v>
          </cell>
          <cell r="L182">
            <v>0.36210333266567502</v>
          </cell>
          <cell r="M182">
            <v>0.41666699941666702</v>
          </cell>
          <cell r="N182">
            <v>0.41666699941666702</v>
          </cell>
          <cell r="O182">
            <v>0.41666699941666702</v>
          </cell>
          <cell r="P182">
            <v>0.41544749932071001</v>
          </cell>
          <cell r="Q182">
            <v>0.383772999</v>
          </cell>
          <cell r="R182">
            <v>0.35067616566666698</v>
          </cell>
          <cell r="S182">
            <v>0.34539999900000001</v>
          </cell>
          <cell r="T182">
            <v>0.34539999900000001</v>
          </cell>
          <cell r="U182">
            <v>0.34539999900000001</v>
          </cell>
          <cell r="V182">
            <v>0.34539999900000001</v>
          </cell>
          <cell r="W182">
            <v>0.34539999900000001</v>
          </cell>
          <cell r="X182">
            <v>0.34539999900000001</v>
          </cell>
          <cell r="Y182">
            <v>0.34539999900000001</v>
          </cell>
          <cell r="Z182">
            <v>0.34539999900000001</v>
          </cell>
          <cell r="AA182">
            <v>0.34539999900000001</v>
          </cell>
          <cell r="AB182">
            <v>0.34539999900000001</v>
          </cell>
          <cell r="AC182">
            <v>0.34539749958333299</v>
          </cell>
          <cell r="AD182">
            <v>0.34539500000000001</v>
          </cell>
          <cell r="AE182">
            <v>0.38198191666666698</v>
          </cell>
          <cell r="AF182">
            <v>0.38450000000000001</v>
          </cell>
          <cell r="AG182">
            <v>0.38450000000000001</v>
          </cell>
          <cell r="AH182">
            <v>0.38450000000000001</v>
          </cell>
          <cell r="AI182">
            <v>0.38450000000000001</v>
          </cell>
          <cell r="AJ182">
            <v>0.38450000000000001</v>
          </cell>
          <cell r="AK182">
            <v>0.38450000000000001</v>
          </cell>
          <cell r="AL182">
            <v>0.38450000000000001</v>
          </cell>
          <cell r="AM182">
            <v>0.38450000000000001</v>
          </cell>
          <cell r="AN182">
            <v>0.38450000000000001</v>
          </cell>
          <cell r="AO182">
            <v>0.38450000000000001</v>
          </cell>
          <cell r="AP182">
            <v>0.38450000000000001</v>
          </cell>
          <cell r="AQ182">
            <v>0.38450000000000001</v>
          </cell>
          <cell r="AR182">
            <v>0.38450000000000001</v>
          </cell>
          <cell r="AS182">
            <v>0.38450000000000001</v>
          </cell>
          <cell r="AT182">
            <v>0.38450000000000001</v>
          </cell>
          <cell r="AU182">
            <v>0.38450000000000001</v>
          </cell>
          <cell r="AV182">
            <v>0.38450000000000001</v>
          </cell>
          <cell r="AW182">
            <v>0.38450000000000001</v>
          </cell>
          <cell r="AX182">
            <v>0.38450000000000001</v>
          </cell>
          <cell r="AY182">
            <v>0.38450000000000001</v>
          </cell>
          <cell r="AZ182">
            <v>0.38450000000000001</v>
          </cell>
          <cell r="BA182">
            <v>0.38450000000000001</v>
          </cell>
          <cell r="BB182">
            <v>0.38450000000000001</v>
          </cell>
          <cell r="BC182">
            <v>0.38450000000000001</v>
          </cell>
          <cell r="BD182">
            <v>0.38450000000000001</v>
          </cell>
          <cell r="BE182">
            <v>0.38450000000000001</v>
          </cell>
          <cell r="BF182">
            <v>0.38450000000000001</v>
          </cell>
          <cell r="BG182">
            <v>0.38450000000000001</v>
          </cell>
          <cell r="BH182">
            <v>0.38450000000000001</v>
          </cell>
          <cell r="BI182">
            <v>0.38450000000000001</v>
          </cell>
          <cell r="BJ182">
            <v>0.38450000000000001</v>
          </cell>
          <cell r="BK182">
            <v>0.38450000000000001</v>
          </cell>
          <cell r="BL182">
            <v>0.38450000000000001</v>
          </cell>
        </row>
        <row r="183">
          <cell r="A183" t="str">
            <v>Other small states</v>
          </cell>
          <cell r="B183" t="str">
            <v>OSS</v>
          </cell>
          <cell r="C183" t="str">
            <v>Official exchange rate (LCU per US$, period average)</v>
          </cell>
          <cell r="D183" t="str">
            <v>PA.NUS.FCRF</v>
          </cell>
        </row>
        <row r="184">
          <cell r="A184" t="str">
            <v>Pakistan</v>
          </cell>
          <cell r="B184" t="str">
            <v>PAK</v>
          </cell>
          <cell r="C184" t="str">
            <v>Official exchange rate (LCU per US$, period average)</v>
          </cell>
          <cell r="D184" t="str">
            <v>PA.NUS.FCRF</v>
          </cell>
          <cell r="E184">
            <v>4.7619000037618999</v>
          </cell>
          <cell r="F184">
            <v>4.7619000037618999</v>
          </cell>
          <cell r="G184">
            <v>4.7619000037618999</v>
          </cell>
          <cell r="H184">
            <v>4.7619000037618999</v>
          </cell>
          <cell r="I184">
            <v>4.7619000037618999</v>
          </cell>
          <cell r="J184">
            <v>4.7619000037618999</v>
          </cell>
          <cell r="K184">
            <v>4.7619000037618999</v>
          </cell>
          <cell r="L184">
            <v>4.7619000037618999</v>
          </cell>
          <cell r="M184">
            <v>4.7619000037618999</v>
          </cell>
          <cell r="N184">
            <v>4.7619000037618999</v>
          </cell>
          <cell r="O184">
            <v>4.7619000037618999</v>
          </cell>
          <cell r="P184">
            <v>4.7619000033650796</v>
          </cell>
          <cell r="Q184">
            <v>8.6813825825993707</v>
          </cell>
          <cell r="R184">
            <v>9.9942499999166703</v>
          </cell>
          <cell r="S184">
            <v>9.9</v>
          </cell>
          <cell r="T184">
            <v>9.9</v>
          </cell>
          <cell r="U184">
            <v>9.9</v>
          </cell>
          <cell r="V184">
            <v>9.9</v>
          </cell>
          <cell r="W184">
            <v>9.9</v>
          </cell>
          <cell r="X184">
            <v>9.9</v>
          </cell>
          <cell r="Y184">
            <v>9.9</v>
          </cell>
          <cell r="Z184">
            <v>9.9</v>
          </cell>
          <cell r="AA184">
            <v>11.8474666658333</v>
          </cell>
          <cell r="AB184">
            <v>13.1169749993333</v>
          </cell>
          <cell r="AC184">
            <v>14.0463333330833</v>
          </cell>
          <cell r="AD184">
            <v>15.92839166625</v>
          </cell>
          <cell r="AE184">
            <v>16.647508333083302</v>
          </cell>
          <cell r="AF184">
            <v>17.398800000000001</v>
          </cell>
          <cell r="AG184">
            <v>18.003291666666701</v>
          </cell>
          <cell r="AH184">
            <v>20.541491666666701</v>
          </cell>
          <cell r="AI184">
            <v>21.707374999999999</v>
          </cell>
          <cell r="AJ184">
            <v>23.8007666666667</v>
          </cell>
          <cell r="AK184">
            <v>25.082791666666701</v>
          </cell>
          <cell r="AL184">
            <v>28.1071833333333</v>
          </cell>
          <cell r="AM184">
            <v>30.566591666666699</v>
          </cell>
          <cell r="AN184">
            <v>31.642683333333299</v>
          </cell>
          <cell r="AO184">
            <v>36.078683333333302</v>
          </cell>
          <cell r="AP184">
            <v>41.111525</v>
          </cell>
          <cell r="AQ184">
            <v>45.046666666666702</v>
          </cell>
          <cell r="AR184">
            <v>49.5006915833333</v>
          </cell>
          <cell r="AS184">
            <v>53.648186500000001</v>
          </cell>
          <cell r="AT184">
            <v>61.927161666666699</v>
          </cell>
          <cell r="AU184">
            <v>59.723781666666703</v>
          </cell>
          <cell r="AV184">
            <v>57.751996666666699</v>
          </cell>
          <cell r="AW184">
            <v>58.257863333333297</v>
          </cell>
          <cell r="AX184">
            <v>59.514474999999997</v>
          </cell>
          <cell r="AY184">
            <v>60.271335000000001</v>
          </cell>
          <cell r="AZ184">
            <v>60.738515833333302</v>
          </cell>
          <cell r="BA184">
            <v>70.408033333333293</v>
          </cell>
          <cell r="BB184">
            <v>81.712891666666707</v>
          </cell>
          <cell r="BC184">
            <v>85.193816325757595</v>
          </cell>
          <cell r="BD184">
            <v>86.343383333333307</v>
          </cell>
          <cell r="BE184">
            <v>93.395197222222194</v>
          </cell>
          <cell r="BF184">
            <v>101.628899206349</v>
          </cell>
          <cell r="BG184">
            <v>101.100088423521</v>
          </cell>
          <cell r="BH184">
            <v>102.769271604675</v>
          </cell>
          <cell r="BI184">
            <v>104.769117033301</v>
          </cell>
          <cell r="BJ184">
            <v>105.45516208793801</v>
          </cell>
          <cell r="BK184">
            <v>121.824068875756</v>
          </cell>
          <cell r="BL184">
            <v>150.036253839864</v>
          </cell>
        </row>
        <row r="185">
          <cell r="A185" t="str">
            <v>Panama</v>
          </cell>
          <cell r="B185" t="str">
            <v>PAN</v>
          </cell>
          <cell r="C185" t="str">
            <v>Official exchange rate (LCU per US$, period average)</v>
          </cell>
          <cell r="D185" t="str">
            <v>PA.NUS.FCRF</v>
          </cell>
          <cell r="E185">
            <v>1</v>
          </cell>
          <cell r="F185">
            <v>1</v>
          </cell>
          <cell r="G185">
            <v>1</v>
          </cell>
          <cell r="H185">
            <v>1</v>
          </cell>
          <cell r="I185">
            <v>1</v>
          </cell>
          <cell r="J185">
            <v>1</v>
          </cell>
          <cell r="K185">
            <v>1</v>
          </cell>
          <cell r="L185">
            <v>1</v>
          </cell>
          <cell r="M185">
            <v>1</v>
          </cell>
          <cell r="N185">
            <v>1</v>
          </cell>
          <cell r="O185">
            <v>1</v>
          </cell>
          <cell r="P185">
            <v>1</v>
          </cell>
          <cell r="Q185">
            <v>1</v>
          </cell>
          <cell r="R185">
            <v>1</v>
          </cell>
          <cell r="S185">
            <v>1</v>
          </cell>
          <cell r="T185">
            <v>1</v>
          </cell>
          <cell r="U185">
            <v>1</v>
          </cell>
          <cell r="V185">
            <v>1</v>
          </cell>
          <cell r="W185">
            <v>1</v>
          </cell>
          <cell r="X185">
            <v>1</v>
          </cell>
          <cell r="Y185">
            <v>1</v>
          </cell>
          <cell r="Z185">
            <v>1</v>
          </cell>
          <cell r="AA185">
            <v>1</v>
          </cell>
          <cell r="AB185">
            <v>1</v>
          </cell>
          <cell r="AC185">
            <v>1</v>
          </cell>
          <cell r="AD185">
            <v>1</v>
          </cell>
          <cell r="AE185">
            <v>1</v>
          </cell>
          <cell r="AF185">
            <v>1</v>
          </cell>
          <cell r="AG185">
            <v>1</v>
          </cell>
          <cell r="AH185">
            <v>1</v>
          </cell>
          <cell r="AI185">
            <v>1</v>
          </cell>
          <cell r="AJ185">
            <v>1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  <cell r="AU185">
            <v>1</v>
          </cell>
          <cell r="AV185">
            <v>1</v>
          </cell>
          <cell r="AW185">
            <v>1</v>
          </cell>
          <cell r="AX185">
            <v>1</v>
          </cell>
          <cell r="AY185">
            <v>1</v>
          </cell>
          <cell r="AZ185">
            <v>1</v>
          </cell>
          <cell r="BA185">
            <v>1</v>
          </cell>
          <cell r="BB185">
            <v>1</v>
          </cell>
          <cell r="BC185">
            <v>1</v>
          </cell>
          <cell r="BD185">
            <v>1</v>
          </cell>
          <cell r="BE185">
            <v>1</v>
          </cell>
          <cell r="BF185">
            <v>1</v>
          </cell>
          <cell r="BG185">
            <v>1</v>
          </cell>
          <cell r="BH185">
            <v>1</v>
          </cell>
          <cell r="BI185">
            <v>1</v>
          </cell>
          <cell r="BJ185">
            <v>1</v>
          </cell>
          <cell r="BK185">
            <v>1</v>
          </cell>
          <cell r="BL185">
            <v>1</v>
          </cell>
        </row>
        <row r="186">
          <cell r="A186" t="str">
            <v>Peru</v>
          </cell>
          <cell r="B186" t="str">
            <v>PER</v>
          </cell>
          <cell r="C186" t="str">
            <v>Official exchange rate (LCU per US$, period average)</v>
          </cell>
          <cell r="D186" t="str">
            <v>PA.NUS.FCRF</v>
          </cell>
          <cell r="E186">
            <v>2.7299166665916701E-8</v>
          </cell>
          <cell r="F186">
            <v>2.681666666575E-8</v>
          </cell>
          <cell r="G186">
            <v>2.6819999998999999E-8</v>
          </cell>
          <cell r="H186">
            <v>2.6819999998999999E-8</v>
          </cell>
          <cell r="I186">
            <v>2.6819999998999999E-8</v>
          </cell>
          <cell r="J186">
            <v>2.6819999998999999E-8</v>
          </cell>
          <cell r="K186">
            <v>2.6819999998999999E-8</v>
          </cell>
          <cell r="L186">
            <v>3.0248333332333302E-8</v>
          </cell>
          <cell r="M186">
            <v>3.8699999999000001E-8</v>
          </cell>
          <cell r="N186">
            <v>3.8699999999000001E-8</v>
          </cell>
          <cell r="O186">
            <v>3.8699999999000001E-8</v>
          </cell>
          <cell r="P186">
            <v>3.8699999999000001E-8</v>
          </cell>
          <cell r="Q186">
            <v>3.8699999999000001E-8</v>
          </cell>
          <cell r="R186">
            <v>3.8699999999000001E-8</v>
          </cell>
          <cell r="S186">
            <v>3.8699999999000001E-8</v>
          </cell>
          <cell r="T186">
            <v>4.0370833332583299E-8</v>
          </cell>
          <cell r="U186">
            <v>5.5755833332916701E-8</v>
          </cell>
          <cell r="V186">
            <v>8.4234833332583294E-8</v>
          </cell>
          <cell r="W186">
            <v>1.5634883333275001E-7</v>
          </cell>
          <cell r="X186">
            <v>2.24718916665667E-7</v>
          </cell>
          <cell r="Y186">
            <v>2.8885524999866702E-7</v>
          </cell>
          <cell r="Z186">
            <v>4.2231799999849999E-7</v>
          </cell>
          <cell r="AA186">
            <v>6.9756674999766704E-7</v>
          </cell>
          <cell r="AB186">
            <v>1.62863416666367E-6</v>
          </cell>
          <cell r="AC186">
            <v>3.4668541666649202E-6</v>
          </cell>
          <cell r="AD186">
            <v>1.09749424999999E-5</v>
          </cell>
          <cell r="AE186">
            <v>1.39475E-5</v>
          </cell>
          <cell r="AF186">
            <v>1.6835833333333298E-5</v>
          </cell>
          <cell r="AG186">
            <v>1.2883166666666701E-4</v>
          </cell>
          <cell r="AH186">
            <v>2.6661875000000002E-3</v>
          </cell>
          <cell r="AI186">
            <v>0.18788557916666701</v>
          </cell>
          <cell r="AJ186">
            <v>0.77249999999999996</v>
          </cell>
          <cell r="AK186">
            <v>1.24583333333333</v>
          </cell>
          <cell r="AL186">
            <v>1.9883189166666699</v>
          </cell>
          <cell r="AM186">
            <v>2.1949999999999998</v>
          </cell>
          <cell r="AN186">
            <v>2.2533333333333299</v>
          </cell>
          <cell r="AO186">
            <v>2.45333333333333</v>
          </cell>
          <cell r="AP186">
            <v>2.6641666666666701</v>
          </cell>
          <cell r="AQ186">
            <v>2.93</v>
          </cell>
          <cell r="AR186">
            <v>3.3833333333333302</v>
          </cell>
          <cell r="AS186">
            <v>3.49</v>
          </cell>
          <cell r="AT186">
            <v>3.5068333333333301</v>
          </cell>
          <cell r="AU186">
            <v>3.5165000000000002</v>
          </cell>
          <cell r="AV186">
            <v>3.4784670000000002</v>
          </cell>
          <cell r="AW186">
            <v>3.4131749999999998</v>
          </cell>
          <cell r="AX186">
            <v>3.2958416666666701</v>
          </cell>
          <cell r="AY186">
            <v>3.27403250265816</v>
          </cell>
          <cell r="AZ186">
            <v>3.1280445773524699</v>
          </cell>
          <cell r="BA186">
            <v>2.9244083333333299</v>
          </cell>
          <cell r="BB186">
            <v>3.0115083333333299</v>
          </cell>
          <cell r="BC186">
            <v>2.8251249999999999</v>
          </cell>
          <cell r="BD186">
            <v>2.7541000000000002</v>
          </cell>
          <cell r="BE186">
            <v>2.6375864177489201</v>
          </cell>
          <cell r="BF186">
            <v>2.7018990259740301</v>
          </cell>
          <cell r="BG186">
            <v>2.8390441378066398</v>
          </cell>
          <cell r="BH186">
            <v>3.1844392415223699</v>
          </cell>
          <cell r="BI186">
            <v>3.3750615872066501</v>
          </cell>
          <cell r="BJ186">
            <v>3.2604884908320999</v>
          </cell>
          <cell r="BK186">
            <v>3.2866026980329601</v>
          </cell>
          <cell r="BL186">
            <v>3.3372655465368002</v>
          </cell>
        </row>
        <row r="187">
          <cell r="A187" t="str">
            <v>Philippines</v>
          </cell>
          <cell r="B187" t="str">
            <v>PHL</v>
          </cell>
          <cell r="C187" t="str">
            <v>Official exchange rate (LCU per US$, period average)</v>
          </cell>
          <cell r="D187" t="str">
            <v>PA.NUS.FCRF</v>
          </cell>
          <cell r="E187">
            <v>2.0149984883118099</v>
          </cell>
          <cell r="F187">
            <v>2.0199979840824098</v>
          </cell>
          <cell r="G187">
            <v>3.7278515776187202</v>
          </cell>
          <cell r="H187">
            <v>3.9104231462455998</v>
          </cell>
          <cell r="I187">
            <v>3.9100072879016801</v>
          </cell>
          <cell r="J187">
            <v>3.9091733474848702</v>
          </cell>
          <cell r="K187">
            <v>3.9000000029000002</v>
          </cell>
          <cell r="L187">
            <v>3.9000000029000002</v>
          </cell>
          <cell r="M187">
            <v>3.9000000029000002</v>
          </cell>
          <cell r="N187">
            <v>3.9000000029000002</v>
          </cell>
          <cell r="O187">
            <v>5.9043499993250004</v>
          </cell>
          <cell r="P187">
            <v>6.4317083323333302</v>
          </cell>
          <cell r="Q187">
            <v>6.6748416657499998</v>
          </cell>
          <cell r="R187">
            <v>6.7562833323333296</v>
          </cell>
          <cell r="S187">
            <v>6.7878749994166698</v>
          </cell>
          <cell r="T187">
            <v>7.2478999990000004</v>
          </cell>
          <cell r="U187">
            <v>7.4402583323333298</v>
          </cell>
          <cell r="V187">
            <v>7.4028249989999999</v>
          </cell>
          <cell r="W187">
            <v>7.3657583324999996</v>
          </cell>
          <cell r="X187">
            <v>7.3775499990000002</v>
          </cell>
          <cell r="Y187">
            <v>7.51143333233333</v>
          </cell>
          <cell r="Z187">
            <v>7.89964999908333</v>
          </cell>
          <cell r="AA187">
            <v>8.5399999994166702</v>
          </cell>
          <cell r="AB187">
            <v>11.1127166658333</v>
          </cell>
          <cell r="AC187">
            <v>16.698708332916699</v>
          </cell>
          <cell r="AD187">
            <v>18.607341666500002</v>
          </cell>
          <cell r="AE187">
            <v>20.385683333333301</v>
          </cell>
          <cell r="AF187">
            <v>20.567675000000001</v>
          </cell>
          <cell r="AG187">
            <v>21.094674999999999</v>
          </cell>
          <cell r="AH187">
            <v>21.7366833333333</v>
          </cell>
          <cell r="AI187">
            <v>24.310500000000001</v>
          </cell>
          <cell r="AJ187">
            <v>27.478633333333299</v>
          </cell>
          <cell r="AK187">
            <v>25.512491666666701</v>
          </cell>
          <cell r="AL187">
            <v>27.119841666666701</v>
          </cell>
          <cell r="AM187">
            <v>26.417166666666699</v>
          </cell>
          <cell r="AN187">
            <v>25.714466666666699</v>
          </cell>
          <cell r="AO187">
            <v>26.216100000000001</v>
          </cell>
          <cell r="AP187">
            <v>29.470658333333301</v>
          </cell>
          <cell r="AQ187">
            <v>40.893050000000002</v>
          </cell>
          <cell r="AR187">
            <v>39.088983333333303</v>
          </cell>
          <cell r="AS187">
            <v>44.192250000000001</v>
          </cell>
          <cell r="AT187">
            <v>50.992649999999998</v>
          </cell>
          <cell r="AU187">
            <v>51.603566666666701</v>
          </cell>
          <cell r="AV187">
            <v>54.203333333333298</v>
          </cell>
          <cell r="AW187">
            <v>56.039916666666699</v>
          </cell>
          <cell r="AX187">
            <v>55.085491666666698</v>
          </cell>
          <cell r="AY187">
            <v>51.314272500000001</v>
          </cell>
          <cell r="AZ187">
            <v>46.148391177755002</v>
          </cell>
          <cell r="BA187">
            <v>44.323287609410002</v>
          </cell>
          <cell r="BB187">
            <v>47.679688453509101</v>
          </cell>
          <cell r="BC187">
            <v>45.109664180089602</v>
          </cell>
          <cell r="BD187">
            <v>43.3131369237488</v>
          </cell>
          <cell r="BE187">
            <v>42.228794734943399</v>
          </cell>
          <cell r="BF187">
            <v>42.446184830673999</v>
          </cell>
          <cell r="BG187">
            <v>44.395154304209697</v>
          </cell>
          <cell r="BH187">
            <v>45.502839942143098</v>
          </cell>
          <cell r="BI187">
            <v>47.4924638585099</v>
          </cell>
          <cell r="BJ187">
            <v>50.403719793717698</v>
          </cell>
          <cell r="BK187">
            <v>52.661429953968302</v>
          </cell>
          <cell r="BL187">
            <v>51.795782651733298</v>
          </cell>
        </row>
        <row r="188">
          <cell r="A188" t="str">
            <v>Palau</v>
          </cell>
          <cell r="B188" t="str">
            <v>PLW</v>
          </cell>
          <cell r="C188" t="str">
            <v>Official exchange rate (LCU per US$, period average)</v>
          </cell>
          <cell r="D188" t="str">
            <v>PA.NUS.FCRF</v>
          </cell>
          <cell r="AX188">
            <v>1</v>
          </cell>
          <cell r="AY188">
            <v>1</v>
          </cell>
          <cell r="AZ188">
            <v>1</v>
          </cell>
          <cell r="BA188">
            <v>1</v>
          </cell>
          <cell r="BB188">
            <v>1</v>
          </cell>
          <cell r="BC188">
            <v>1</v>
          </cell>
          <cell r="BD188">
            <v>1</v>
          </cell>
          <cell r="BE188">
            <v>1</v>
          </cell>
          <cell r="BF188">
            <v>1</v>
          </cell>
          <cell r="BG188">
            <v>1</v>
          </cell>
          <cell r="BH188">
            <v>1</v>
          </cell>
          <cell r="BI188">
            <v>1</v>
          </cell>
          <cell r="BJ188">
            <v>1</v>
          </cell>
          <cell r="BK188">
            <v>1</v>
          </cell>
          <cell r="BL188">
            <v>1</v>
          </cell>
        </row>
        <row r="189">
          <cell r="A189" t="str">
            <v>Papua New Guinea</v>
          </cell>
          <cell r="B189" t="str">
            <v>PNG</v>
          </cell>
          <cell r="C189" t="str">
            <v>Official exchange rate (LCU per US$, period average)</v>
          </cell>
          <cell r="D189" t="str">
            <v>PA.NUS.FCRF</v>
          </cell>
          <cell r="E189">
            <v>0.89285699989285705</v>
          </cell>
          <cell r="F189">
            <v>0.89285699989285705</v>
          </cell>
          <cell r="G189">
            <v>0.89285699989285705</v>
          </cell>
          <cell r="H189">
            <v>0.89285699989285705</v>
          </cell>
          <cell r="I189">
            <v>0.89285699989285705</v>
          </cell>
          <cell r="J189">
            <v>0.89285699989285705</v>
          </cell>
          <cell r="K189">
            <v>0.89285699989285705</v>
          </cell>
          <cell r="L189">
            <v>0.89285699989285705</v>
          </cell>
          <cell r="M189">
            <v>0.89285699989285705</v>
          </cell>
          <cell r="N189">
            <v>0.89285699989285705</v>
          </cell>
          <cell r="O189">
            <v>0.89285699989285705</v>
          </cell>
          <cell r="P189">
            <v>0.88275827124897299</v>
          </cell>
          <cell r="Q189">
            <v>0.83503897375136804</v>
          </cell>
          <cell r="R189">
            <v>0.70411390796665796</v>
          </cell>
          <cell r="S189">
            <v>0.69666586863809599</v>
          </cell>
          <cell r="T189">
            <v>0.76389333233333301</v>
          </cell>
          <cell r="U189">
            <v>0.79280749900000003</v>
          </cell>
          <cell r="V189">
            <v>0.79140833233333296</v>
          </cell>
          <cell r="W189">
            <v>0.70892499899999994</v>
          </cell>
          <cell r="X189">
            <v>0.71175749899999996</v>
          </cell>
          <cell r="Y189">
            <v>0.67094583233333305</v>
          </cell>
          <cell r="Z189">
            <v>0.67296749899999997</v>
          </cell>
          <cell r="AA189">
            <v>0.73845833233333302</v>
          </cell>
          <cell r="AB189">
            <v>0.83614583233333295</v>
          </cell>
          <cell r="AC189">
            <v>0.89855166625000005</v>
          </cell>
          <cell r="AD189">
            <v>1.0003141664166699</v>
          </cell>
          <cell r="AE189">
            <v>0.97141416666666702</v>
          </cell>
          <cell r="AF189">
            <v>0.90789916666666703</v>
          </cell>
          <cell r="AG189">
            <v>0.8670525</v>
          </cell>
          <cell r="AH189">
            <v>0.85879749999999999</v>
          </cell>
          <cell r="AI189">
            <v>0.95499999999999996</v>
          </cell>
          <cell r="AJ189">
            <v>0.95170916666666705</v>
          </cell>
          <cell r="AK189">
            <v>0.96466333333333298</v>
          </cell>
          <cell r="AL189">
            <v>0.97817666666666703</v>
          </cell>
          <cell r="AM189">
            <v>1.0113399999999999</v>
          </cell>
          <cell r="AN189">
            <v>1.2798416666666701</v>
          </cell>
          <cell r="AO189">
            <v>1.319075</v>
          </cell>
          <cell r="AP189">
            <v>1.43797166666667</v>
          </cell>
          <cell r="AQ189">
            <v>2.0735916666666698</v>
          </cell>
          <cell r="AR189">
            <v>2.5707724999999999</v>
          </cell>
          <cell r="AS189">
            <v>2.7821566666666699</v>
          </cell>
          <cell r="AT189">
            <v>3.3887150645833302</v>
          </cell>
          <cell r="AU189">
            <v>3.8952208016666701</v>
          </cell>
          <cell r="AV189">
            <v>3.5634528749999999</v>
          </cell>
          <cell r="AW189">
            <v>3.2225401036691999</v>
          </cell>
          <cell r="AX189">
            <v>3.1019498003333301</v>
          </cell>
          <cell r="AY189">
            <v>3.0567347873333302</v>
          </cell>
          <cell r="AZ189">
            <v>2.96534583333333</v>
          </cell>
          <cell r="BA189">
            <v>2.7000883333333299</v>
          </cell>
          <cell r="BB189">
            <v>2.7551433333333302</v>
          </cell>
          <cell r="BC189">
            <v>2.7192941666666699</v>
          </cell>
          <cell r="BD189">
            <v>2.37096994940423</v>
          </cell>
          <cell r="BE189">
            <v>2.0836483390254799</v>
          </cell>
          <cell r="BF189">
            <v>2.24451</v>
          </cell>
          <cell r="BG189">
            <v>2.4613849999999999</v>
          </cell>
          <cell r="BH189">
            <v>2.7684116666666698</v>
          </cell>
          <cell r="BI189">
            <v>3.1330293018560398</v>
          </cell>
          <cell r="BJ189">
            <v>3.1887883828961701</v>
          </cell>
          <cell r="BK189">
            <v>3.2934630812507999</v>
          </cell>
          <cell r="BL189">
            <v>3.38753768145423</v>
          </cell>
        </row>
        <row r="190">
          <cell r="A190" t="str">
            <v>Poland</v>
          </cell>
          <cell r="B190" t="str">
            <v>POL</v>
          </cell>
          <cell r="C190" t="str">
            <v>Official exchange rate (LCU per US$, period average)</v>
          </cell>
          <cell r="D190" t="str">
            <v>PA.NUS.FCRF</v>
          </cell>
          <cell r="E190">
            <v>3.9999999989999999E-4</v>
          </cell>
          <cell r="F190">
            <v>3.9999999989999999E-4</v>
          </cell>
          <cell r="G190">
            <v>3.9999999989999999E-4</v>
          </cell>
          <cell r="H190">
            <v>3.9999999989999999E-4</v>
          </cell>
          <cell r="I190">
            <v>3.9999999989999999E-4</v>
          </cell>
          <cell r="J190">
            <v>3.9999999989999999E-4</v>
          </cell>
          <cell r="K190">
            <v>3.9999999989999999E-4</v>
          </cell>
          <cell r="L190">
            <v>3.9999999989999999E-4</v>
          </cell>
          <cell r="M190">
            <v>3.9999999989999999E-4</v>
          </cell>
          <cell r="N190">
            <v>3.9999999989999999E-4</v>
          </cell>
          <cell r="O190">
            <v>4.0000000000000002E-4</v>
          </cell>
          <cell r="P190">
            <v>3.8933333323333302E-4</v>
          </cell>
          <cell r="Q190">
            <v>3.6799999990000002E-4</v>
          </cell>
          <cell r="R190">
            <v>3.3499999989999998E-4</v>
          </cell>
          <cell r="S190">
            <v>3.3199999990000001E-4</v>
          </cell>
          <cell r="T190">
            <v>3.3199999999999999E-4</v>
          </cell>
          <cell r="U190">
            <v>3.3199999999999999E-4</v>
          </cell>
          <cell r="V190">
            <v>3.3199999999999999E-4</v>
          </cell>
          <cell r="W190">
            <v>5.8100000000000003E-4</v>
          </cell>
          <cell r="X190">
            <v>3.32E-3</v>
          </cell>
          <cell r="Y190">
            <v>4.4216666666666701E-3</v>
          </cell>
          <cell r="Z190">
            <v>5.11525E-3</v>
          </cell>
          <cell r="AA190">
            <v>8.4824166666416703E-3</v>
          </cell>
          <cell r="AB190">
            <v>9.1549999999666707E-3</v>
          </cell>
          <cell r="AC190">
            <v>1.1323999999950001E-2</v>
          </cell>
          <cell r="AD190">
            <v>1.47141666666333E-2</v>
          </cell>
          <cell r="AE190">
            <v>1.7528666666666699E-2</v>
          </cell>
          <cell r="AF190">
            <v>2.6508250000000001E-2</v>
          </cell>
          <cell r="AG190">
            <v>4.3054583333333299E-2</v>
          </cell>
          <cell r="AH190">
            <v>0.14391841666666699</v>
          </cell>
          <cell r="AI190">
            <v>0.95</v>
          </cell>
          <cell r="AJ190">
            <v>1.05760583333333</v>
          </cell>
          <cell r="AK190">
            <v>1.3626433333333301</v>
          </cell>
          <cell r="AL190">
            <v>1.8114966666666701</v>
          </cell>
          <cell r="AM190">
            <v>2.2722766666666701</v>
          </cell>
          <cell r="AN190">
            <v>2.4249833333333299</v>
          </cell>
          <cell r="AO190">
            <v>2.6960999999999999</v>
          </cell>
          <cell r="AP190">
            <v>3.27929166666667</v>
          </cell>
          <cell r="AQ190">
            <v>3.4754</v>
          </cell>
          <cell r="AR190">
            <v>3.9671083333333299</v>
          </cell>
          <cell r="AS190">
            <v>4.3460749999999999</v>
          </cell>
          <cell r="AT190">
            <v>4.0938999999999997</v>
          </cell>
          <cell r="AU190">
            <v>4.0800333333333301</v>
          </cell>
          <cell r="AV190">
            <v>3.8890750000000001</v>
          </cell>
          <cell r="AW190">
            <v>3.6576416666666698</v>
          </cell>
          <cell r="AX190">
            <v>3.2354833333333302</v>
          </cell>
          <cell r="AY190">
            <v>3.1031583333333299</v>
          </cell>
          <cell r="AZ190">
            <v>2.7679499999999999</v>
          </cell>
          <cell r="BA190">
            <v>2.4092416666666701</v>
          </cell>
          <cell r="BB190">
            <v>3.1201416666666701</v>
          </cell>
          <cell r="BC190">
            <v>3.0152999999999999</v>
          </cell>
          <cell r="BD190">
            <v>2.96284777777778</v>
          </cell>
          <cell r="BE190">
            <v>3.2565416666666702</v>
          </cell>
          <cell r="BF190">
            <v>3.16061666666667</v>
          </cell>
          <cell r="BG190">
            <v>3.1545416666666699</v>
          </cell>
          <cell r="BH190">
            <v>3.7694999999999999</v>
          </cell>
          <cell r="BI190">
            <v>3.9427833333333302</v>
          </cell>
          <cell r="BJ190">
            <v>3.7793333333333301</v>
          </cell>
          <cell r="BK190">
            <v>3.6117166666666698</v>
          </cell>
          <cell r="BL190">
            <v>3.839375</v>
          </cell>
        </row>
        <row r="191">
          <cell r="A191" t="str">
            <v>Pre-demographic dividend</v>
          </cell>
          <cell r="B191" t="str">
            <v>PRE</v>
          </cell>
          <cell r="C191" t="str">
            <v>Official exchange rate (LCU per US$, period average)</v>
          </cell>
          <cell r="D191" t="str">
            <v>PA.NUS.FCRF</v>
          </cell>
        </row>
        <row r="192">
          <cell r="A192" t="str">
            <v>Puerto Rico</v>
          </cell>
          <cell r="B192" t="str">
            <v>PRI</v>
          </cell>
          <cell r="C192" t="str">
            <v>Official exchange rate (LCU per US$, period average)</v>
          </cell>
          <cell r="D192" t="str">
            <v>PA.NUS.FCRF</v>
          </cell>
        </row>
        <row r="193">
          <cell r="A193" t="str">
            <v>Korea, Dem. People’s Rep.</v>
          </cell>
          <cell r="B193" t="str">
            <v>PRK</v>
          </cell>
          <cell r="C193" t="str">
            <v>Official exchange rate (LCU per US$, period average)</v>
          </cell>
          <cell r="D193" t="str">
            <v>PA.NUS.FCRF</v>
          </cell>
        </row>
        <row r="194">
          <cell r="A194" t="str">
            <v>Portugal</v>
          </cell>
          <cell r="B194" t="str">
            <v>PRT</v>
          </cell>
          <cell r="C194" t="str">
            <v>Official exchange rate (LCU per US$, period average)</v>
          </cell>
          <cell r="D194" t="str">
            <v>PA.NUS.FCRF</v>
          </cell>
          <cell r="E194">
            <v>28.750000028750001</v>
          </cell>
          <cell r="F194">
            <v>28.750000028750001</v>
          </cell>
          <cell r="G194">
            <v>28.750000028750001</v>
          </cell>
          <cell r="H194">
            <v>28.750000028750001</v>
          </cell>
          <cell r="I194">
            <v>28.750000028750001</v>
          </cell>
          <cell r="J194">
            <v>28.750000028750001</v>
          </cell>
          <cell r="K194">
            <v>28.750000028750001</v>
          </cell>
          <cell r="L194">
            <v>28.750000028750001</v>
          </cell>
          <cell r="M194">
            <v>28.750000028750001</v>
          </cell>
          <cell r="N194">
            <v>28.750000028750001</v>
          </cell>
          <cell r="O194">
            <v>28.750000028750001</v>
          </cell>
          <cell r="P194">
            <v>28.3601702876561</v>
          </cell>
          <cell r="Q194">
            <v>27.053416666499999</v>
          </cell>
          <cell r="R194">
            <v>24.5151666664167</v>
          </cell>
          <cell r="S194">
            <v>25.408166665666698</v>
          </cell>
          <cell r="T194">
            <v>25.552749999</v>
          </cell>
          <cell r="U194">
            <v>30.229083332583301</v>
          </cell>
          <cell r="V194">
            <v>38.276949999000003</v>
          </cell>
          <cell r="W194">
            <v>43.9373333325833</v>
          </cell>
          <cell r="X194">
            <v>48.923466665666702</v>
          </cell>
          <cell r="Y194">
            <v>50.062133332333303</v>
          </cell>
          <cell r="Z194">
            <v>61.546374999249998</v>
          </cell>
          <cell r="AA194">
            <v>79.473333332833306</v>
          </cell>
          <cell r="AB194">
            <v>110.779833332583</v>
          </cell>
          <cell r="AC194">
            <v>146.39033333291701</v>
          </cell>
          <cell r="AD194">
            <v>170.3946666665</v>
          </cell>
          <cell r="AE194">
            <v>149.58674999999999</v>
          </cell>
          <cell r="AF194">
            <v>140.88241666666701</v>
          </cell>
          <cell r="AG194">
            <v>143.953916666667</v>
          </cell>
          <cell r="AH194">
            <v>157.45824999999999</v>
          </cell>
          <cell r="AI194">
            <v>142.55475000000001</v>
          </cell>
          <cell r="AJ194">
            <v>144.482</v>
          </cell>
          <cell r="AK194">
            <v>134.99783333333301</v>
          </cell>
          <cell r="AL194">
            <v>160.80018583333299</v>
          </cell>
          <cell r="AM194">
            <v>165.992776666667</v>
          </cell>
          <cell r="AN194">
            <v>151.10552833333301</v>
          </cell>
          <cell r="AO194">
            <v>154.24366166666701</v>
          </cell>
          <cell r="AP194">
            <v>175.312445</v>
          </cell>
          <cell r="AQ194">
            <v>180.10448</v>
          </cell>
        </row>
        <row r="195">
          <cell r="A195" t="str">
            <v>Paraguay</v>
          </cell>
          <cell r="B195" t="str">
            <v>PRY</v>
          </cell>
          <cell r="C195" t="str">
            <v>Official exchange rate (LCU per US$, period average)</v>
          </cell>
          <cell r="D195" t="str">
            <v>PA.NUS.FCRF</v>
          </cell>
          <cell r="E195">
            <v>123.166666666667</v>
          </cell>
          <cell r="F195">
            <v>126</v>
          </cell>
          <cell r="G195">
            <v>126</v>
          </cell>
          <cell r="H195">
            <v>126</v>
          </cell>
          <cell r="I195">
            <v>126</v>
          </cell>
          <cell r="J195">
            <v>126</v>
          </cell>
          <cell r="K195">
            <v>126</v>
          </cell>
          <cell r="L195">
            <v>126</v>
          </cell>
          <cell r="M195">
            <v>126</v>
          </cell>
          <cell r="N195">
            <v>126</v>
          </cell>
          <cell r="O195">
            <v>126</v>
          </cell>
          <cell r="P195">
            <v>126</v>
          </cell>
          <cell r="Q195">
            <v>126</v>
          </cell>
          <cell r="R195">
            <v>126</v>
          </cell>
          <cell r="S195">
            <v>126</v>
          </cell>
          <cell r="T195">
            <v>126</v>
          </cell>
          <cell r="U195">
            <v>126</v>
          </cell>
          <cell r="V195">
            <v>126</v>
          </cell>
          <cell r="W195">
            <v>126</v>
          </cell>
          <cell r="X195">
            <v>126</v>
          </cell>
          <cell r="Y195">
            <v>126</v>
          </cell>
          <cell r="Z195">
            <v>126</v>
          </cell>
          <cell r="AA195">
            <v>126</v>
          </cell>
          <cell r="AB195">
            <v>126</v>
          </cell>
          <cell r="AC195">
            <v>201</v>
          </cell>
          <cell r="AD195">
            <v>306.66666666666703</v>
          </cell>
          <cell r="AE195">
            <v>339.16666666666703</v>
          </cell>
          <cell r="AF195">
            <v>550</v>
          </cell>
          <cell r="AG195">
            <v>550</v>
          </cell>
          <cell r="AH195">
            <v>1056.2166666666701</v>
          </cell>
          <cell r="AI195">
            <v>1229.80833333333</v>
          </cell>
          <cell r="AJ195">
            <v>1325.18333333333</v>
          </cell>
          <cell r="AK195">
            <v>1500.25833333333</v>
          </cell>
          <cell r="AL195">
            <v>1744.3458333333299</v>
          </cell>
          <cell r="AM195">
            <v>1904.7608333333301</v>
          </cell>
          <cell r="AN195">
            <v>1963.0191666666699</v>
          </cell>
          <cell r="AO195">
            <v>2056.8116666666701</v>
          </cell>
          <cell r="AP195">
            <v>2177.8625000000002</v>
          </cell>
          <cell r="AQ195">
            <v>2726.49</v>
          </cell>
          <cell r="AR195">
            <v>3119.0733333333301</v>
          </cell>
          <cell r="AS195">
            <v>3486.3533333333298</v>
          </cell>
          <cell r="AT195">
            <v>4105.9250000000002</v>
          </cell>
          <cell r="AU195">
            <v>5716.2583333333296</v>
          </cell>
          <cell r="AV195">
            <v>6424.3391666666703</v>
          </cell>
          <cell r="AW195">
            <v>5974.5775000000003</v>
          </cell>
          <cell r="AX195">
            <v>6177.9349469696999</v>
          </cell>
          <cell r="AY195">
            <v>5635.0939393939398</v>
          </cell>
          <cell r="AZ195">
            <v>5032.7115764790797</v>
          </cell>
          <cell r="BA195">
            <v>4363.2916082449201</v>
          </cell>
          <cell r="BB195">
            <v>4966.6822965021202</v>
          </cell>
          <cell r="BC195">
            <v>4758.4301287878798</v>
          </cell>
          <cell r="BD195">
            <v>4193.8023075919</v>
          </cell>
          <cell r="BE195">
            <v>4421.6592864041404</v>
          </cell>
          <cell r="BF195">
            <v>4303.8825659981903</v>
          </cell>
          <cell r="BG195">
            <v>4462.1852882909297</v>
          </cell>
          <cell r="BH195">
            <v>5204.92080811087</v>
          </cell>
          <cell r="BI195">
            <v>5670.5408979978401</v>
          </cell>
          <cell r="BJ195">
            <v>5618.9334516427998</v>
          </cell>
          <cell r="BK195">
            <v>5732.10455572912</v>
          </cell>
          <cell r="BL195">
            <v>6240.7220784425699</v>
          </cell>
        </row>
        <row r="196">
          <cell r="A196" t="str">
            <v>West Bank and Gaza</v>
          </cell>
          <cell r="B196" t="str">
            <v>PSE</v>
          </cell>
          <cell r="C196" t="str">
            <v>Official exchange rate (LCU per US$, period average)</v>
          </cell>
          <cell r="D196" t="str">
            <v>PA.NUS.FCRF</v>
          </cell>
        </row>
        <row r="197">
          <cell r="A197" t="str">
            <v>Pacific island small states</v>
          </cell>
          <cell r="B197" t="str">
            <v>PSS</v>
          </cell>
          <cell r="C197" t="str">
            <v>Official exchange rate (LCU per US$, period average)</v>
          </cell>
          <cell r="D197" t="str">
            <v>PA.NUS.FCRF</v>
          </cell>
        </row>
        <row r="198">
          <cell r="A198" t="str">
            <v>Post-demographic dividend</v>
          </cell>
          <cell r="B198" t="str">
            <v>PST</v>
          </cell>
          <cell r="C198" t="str">
            <v>Official exchange rate (LCU per US$, period average)</v>
          </cell>
          <cell r="D198" t="str">
            <v>PA.NUS.FCRF</v>
          </cell>
        </row>
        <row r="199">
          <cell r="A199" t="str">
            <v>French Polynesia</v>
          </cell>
          <cell r="B199" t="str">
            <v>PYF</v>
          </cell>
          <cell r="C199" t="str">
            <v>Official exchange rate (LCU per US$, period average)</v>
          </cell>
          <cell r="D199" t="str">
            <v>PA.NUS.FCRF</v>
          </cell>
          <cell r="E199">
            <v>89.765000088765007</v>
          </cell>
          <cell r="F199">
            <v>89.765000088765007</v>
          </cell>
          <cell r="G199">
            <v>89.765000088765007</v>
          </cell>
          <cell r="H199">
            <v>89.765000088765007</v>
          </cell>
          <cell r="I199">
            <v>89.765000088765007</v>
          </cell>
          <cell r="J199">
            <v>89.765000088765007</v>
          </cell>
          <cell r="K199">
            <v>89.765000088765007</v>
          </cell>
          <cell r="L199">
            <v>89.765000088765007</v>
          </cell>
          <cell r="M199">
            <v>89.765000088765007</v>
          </cell>
          <cell r="N199">
            <v>94.440000093440005</v>
          </cell>
          <cell r="O199">
            <v>100.985000099985</v>
          </cell>
          <cell r="P199">
            <v>100.689451223571</v>
          </cell>
          <cell r="Q199">
            <v>91.645968951929206</v>
          </cell>
          <cell r="R199">
            <v>81.0502219755422</v>
          </cell>
          <cell r="S199">
            <v>87.528548830185898</v>
          </cell>
          <cell r="T199">
            <v>77.931588724653196</v>
          </cell>
          <cell r="U199">
            <v>86.890670674160404</v>
          </cell>
          <cell r="V199">
            <v>89.337637916450106</v>
          </cell>
          <cell r="W199">
            <v>82.056281563365701</v>
          </cell>
          <cell r="X199">
            <v>77.352952935139498</v>
          </cell>
          <cell r="Y199">
            <v>76.828559514107795</v>
          </cell>
          <cell r="Z199">
            <v>98.810961781363503</v>
          </cell>
          <cell r="AA199">
            <v>119.492607763333</v>
          </cell>
          <cell r="AB199">
            <v>138.56880080833301</v>
          </cell>
          <cell r="AC199">
            <v>158.89256837242399</v>
          </cell>
          <cell r="AD199">
            <v>163.367563900455</v>
          </cell>
          <cell r="AE199">
            <v>125.928813465</v>
          </cell>
          <cell r="AF199">
            <v>109.285496775</v>
          </cell>
          <cell r="AG199">
            <v>108.307921995</v>
          </cell>
          <cell r="AH199">
            <v>116.002459755</v>
          </cell>
          <cell r="AI199">
            <v>99.004900995</v>
          </cell>
          <cell r="AJ199">
            <v>102.58383680999999</v>
          </cell>
          <cell r="AK199">
            <v>96.251100718499998</v>
          </cell>
          <cell r="AL199">
            <v>102.96771521399999</v>
          </cell>
          <cell r="AM199">
            <v>100.946171781</v>
          </cell>
          <cell r="AN199">
            <v>90.754136518500005</v>
          </cell>
          <cell r="AO199">
            <v>93.009406990499997</v>
          </cell>
          <cell r="AP199">
            <v>106.12156054499999</v>
          </cell>
          <cell r="AQ199">
            <v>107.2638139482</v>
          </cell>
          <cell r="AR199">
            <v>111.966914110147</v>
          </cell>
          <cell r="AS199">
            <v>129.201037953271</v>
          </cell>
          <cell r="AT199">
            <v>133.23779121622499</v>
          </cell>
          <cell r="AU199">
            <v>126.200312871571</v>
          </cell>
          <cell r="AV199">
            <v>105.494942032458</v>
          </cell>
          <cell r="AW199">
            <v>95.933336892522902</v>
          </cell>
          <cell r="AX199">
            <v>95.918843390948496</v>
          </cell>
          <cell r="AY199">
            <v>95.039671719798207</v>
          </cell>
          <cell r="AZ199">
            <v>87.073047933181201</v>
          </cell>
          <cell r="BA199">
            <v>81.136329278054902</v>
          </cell>
          <cell r="BB199">
            <v>85.5557814096789</v>
          </cell>
          <cell r="BC199">
            <v>90.0129741146296</v>
          </cell>
          <cell r="BD199">
            <v>85.729551829928695</v>
          </cell>
          <cell r="BE199">
            <v>92.880411084142906</v>
          </cell>
          <cell r="BF199">
            <v>89.850221498738506</v>
          </cell>
          <cell r="BG199">
            <v>89.824335377900894</v>
          </cell>
          <cell r="BH199">
            <v>107.55323440431501</v>
          </cell>
          <cell r="BI199">
            <v>107.806815805024</v>
          </cell>
          <cell r="BJ199">
            <v>105.63307815114899</v>
          </cell>
          <cell r="BK199">
            <v>101.046821879543</v>
          </cell>
          <cell r="BL199">
            <v>106.588933804405</v>
          </cell>
        </row>
        <row r="200">
          <cell r="A200" t="str">
            <v>Qatar</v>
          </cell>
          <cell r="B200" t="str">
            <v>QAT</v>
          </cell>
          <cell r="C200" t="str">
            <v>Official exchange rate (LCU per US$, period average)</v>
          </cell>
          <cell r="D200" t="str">
            <v>PA.NUS.FCRF</v>
          </cell>
          <cell r="K200">
            <v>4.7619000037618999</v>
          </cell>
          <cell r="L200">
            <v>4.7619000037618999</v>
          </cell>
          <cell r="M200">
            <v>4.7619000037618999</v>
          </cell>
          <cell r="N200">
            <v>4.7619000037618999</v>
          </cell>
          <cell r="O200">
            <v>4.7619000037618999</v>
          </cell>
          <cell r="P200">
            <v>4.7479628848644202</v>
          </cell>
          <cell r="Q200">
            <v>4.3859778425048797</v>
          </cell>
          <cell r="R200">
            <v>3.99629355042679</v>
          </cell>
          <cell r="S200">
            <v>3.9473999989999999</v>
          </cell>
          <cell r="T200">
            <v>3.9307166656666701</v>
          </cell>
          <cell r="U200">
            <v>3.96343333233333</v>
          </cell>
          <cell r="V200">
            <v>3.9590166656666699</v>
          </cell>
          <cell r="W200">
            <v>3.8768999989999999</v>
          </cell>
          <cell r="X200">
            <v>3.7733249990000002</v>
          </cell>
          <cell r="Y200">
            <v>3.6569666656666699</v>
          </cell>
          <cell r="Z200">
            <v>3.639999999</v>
          </cell>
          <cell r="AA200">
            <v>3.639999999</v>
          </cell>
          <cell r="AB200">
            <v>3.639999999</v>
          </cell>
          <cell r="AC200">
            <v>3.6399999995833299</v>
          </cell>
          <cell r="AD200">
            <v>3.64</v>
          </cell>
          <cell r="AE200">
            <v>3.64</v>
          </cell>
          <cell r="AF200">
            <v>3.64</v>
          </cell>
          <cell r="AG200">
            <v>3.64</v>
          </cell>
          <cell r="AH200">
            <v>3.64</v>
          </cell>
          <cell r="AI200">
            <v>3.64</v>
          </cell>
          <cell r="AJ200">
            <v>3.64</v>
          </cell>
          <cell r="AK200">
            <v>3.64</v>
          </cell>
          <cell r="AL200">
            <v>3.64</v>
          </cell>
          <cell r="AM200">
            <v>3.64</v>
          </cell>
          <cell r="AN200">
            <v>3.64</v>
          </cell>
          <cell r="AO200">
            <v>3.64</v>
          </cell>
          <cell r="AP200">
            <v>3.64</v>
          </cell>
          <cell r="AQ200">
            <v>3.64</v>
          </cell>
          <cell r="AR200">
            <v>3.64</v>
          </cell>
          <cell r="AS200">
            <v>3.64</v>
          </cell>
          <cell r="AT200">
            <v>3.64</v>
          </cell>
          <cell r="AU200">
            <v>3.64</v>
          </cell>
          <cell r="AV200">
            <v>3.64</v>
          </cell>
          <cell r="AW200">
            <v>3.64</v>
          </cell>
          <cell r="AX200">
            <v>3.64</v>
          </cell>
          <cell r="AY200">
            <v>3.64</v>
          </cell>
          <cell r="AZ200">
            <v>3.64</v>
          </cell>
          <cell r="BA200">
            <v>3.64</v>
          </cell>
          <cell r="BB200">
            <v>3.64</v>
          </cell>
          <cell r="BC200">
            <v>3.64</v>
          </cell>
          <cell r="BD200">
            <v>3.64</v>
          </cell>
          <cell r="BE200">
            <v>3.64</v>
          </cell>
          <cell r="BF200">
            <v>3.64</v>
          </cell>
          <cell r="BG200">
            <v>3.64</v>
          </cell>
          <cell r="BH200">
            <v>3.64</v>
          </cell>
          <cell r="BI200">
            <v>3.64</v>
          </cell>
          <cell r="BJ200">
            <v>3.64</v>
          </cell>
          <cell r="BK200">
            <v>3.64</v>
          </cell>
          <cell r="BL200">
            <v>3.64</v>
          </cell>
        </row>
        <row r="201">
          <cell r="A201" t="str">
            <v>Romania</v>
          </cell>
          <cell r="B201" t="str">
            <v>ROU</v>
          </cell>
          <cell r="C201" t="str">
            <v>Official exchange rate (LCU per US$, period average)</v>
          </cell>
          <cell r="D201" t="str">
            <v>PA.NUS.FCRF</v>
          </cell>
          <cell r="E201">
            <v>5.9999999989999997E-4</v>
          </cell>
          <cell r="F201">
            <v>5.9999999989999997E-4</v>
          </cell>
          <cell r="G201">
            <v>5.9999999989999997E-4</v>
          </cell>
          <cell r="H201">
            <v>5.9999999989999997E-4</v>
          </cell>
          <cell r="I201">
            <v>5.9999999989999997E-4</v>
          </cell>
          <cell r="J201">
            <v>5.9999999989999997E-4</v>
          </cell>
          <cell r="K201">
            <v>5.9999999989999997E-4</v>
          </cell>
          <cell r="L201">
            <v>5.9999999989999997E-4</v>
          </cell>
          <cell r="M201">
            <v>5.9999999989999997E-4</v>
          </cell>
          <cell r="N201">
            <v>5.9999999989999997E-4</v>
          </cell>
          <cell r="O201">
            <v>5.9999999989999997E-4</v>
          </cell>
          <cell r="P201">
            <v>5.9999999989999997E-4</v>
          </cell>
          <cell r="Q201">
            <v>5.5299999990000002E-4</v>
          </cell>
          <cell r="R201">
            <v>1.87941666665833E-3</v>
          </cell>
          <cell r="S201">
            <v>2E-3</v>
          </cell>
          <cell r="T201">
            <v>2E-3</v>
          </cell>
          <cell r="U201">
            <v>2E-3</v>
          </cell>
          <cell r="V201">
            <v>2E-3</v>
          </cell>
          <cell r="W201">
            <v>1.8360249999916701E-3</v>
          </cell>
          <cell r="X201">
            <v>1.8E-3</v>
          </cell>
          <cell r="Y201">
            <v>1.8E-3</v>
          </cell>
          <cell r="Z201">
            <v>1.5E-3</v>
          </cell>
          <cell r="AA201">
            <v>1.5E-3</v>
          </cell>
          <cell r="AB201">
            <v>1.71784999995E-3</v>
          </cell>
          <cell r="AC201">
            <v>2.1280166666249999E-3</v>
          </cell>
          <cell r="AD201">
            <v>1.714141666625E-3</v>
          </cell>
          <cell r="AE201">
            <v>1.6153416666499999E-3</v>
          </cell>
          <cell r="AF201">
            <v>1.4557000000000001E-3</v>
          </cell>
          <cell r="AG201">
            <v>1.42769166666667E-3</v>
          </cell>
          <cell r="AH201">
            <v>1.4921583333333301E-3</v>
          </cell>
          <cell r="AI201">
            <v>2.2432083333333301E-3</v>
          </cell>
          <cell r="AJ201">
            <v>7.6387249999999999E-3</v>
          </cell>
          <cell r="AK201">
            <v>3.07953333333333E-2</v>
          </cell>
          <cell r="AL201">
            <v>7.6005083333333306E-2</v>
          </cell>
          <cell r="AM201">
            <v>0.16550858333333299</v>
          </cell>
          <cell r="AN201">
            <v>0.20332758333333301</v>
          </cell>
          <cell r="AO201">
            <v>0.30842174999999999</v>
          </cell>
          <cell r="AP201">
            <v>0.71679433333333298</v>
          </cell>
          <cell r="AQ201">
            <v>0.88755758333333301</v>
          </cell>
          <cell r="AR201">
            <v>1.5332837500000001</v>
          </cell>
          <cell r="AS201">
            <v>2.1708720833333301</v>
          </cell>
          <cell r="AT201">
            <v>2.9060791666666699</v>
          </cell>
          <cell r="AU201">
            <v>3.3055430000000001</v>
          </cell>
          <cell r="AV201">
            <v>3.3200070833333299</v>
          </cell>
          <cell r="AW201">
            <v>3.26365683333333</v>
          </cell>
          <cell r="AX201">
            <v>2.9136531666666698</v>
          </cell>
          <cell r="AY201">
            <v>2.8089833333333298</v>
          </cell>
          <cell r="AZ201">
            <v>2.43825</v>
          </cell>
          <cell r="BA201">
            <v>2.5188583333333301</v>
          </cell>
          <cell r="BB201">
            <v>3.0493250000000001</v>
          </cell>
          <cell r="BC201">
            <v>3.1779000000000002</v>
          </cell>
          <cell r="BD201">
            <v>3.04860833333333</v>
          </cell>
          <cell r="BE201">
            <v>3.4681999999999999</v>
          </cell>
          <cell r="BF201">
            <v>3.32791666666667</v>
          </cell>
          <cell r="BG201">
            <v>3.3491749999999998</v>
          </cell>
          <cell r="BH201">
            <v>4.00566666666667</v>
          </cell>
          <cell r="BI201">
            <v>4.0591833333333298</v>
          </cell>
          <cell r="BJ201">
            <v>4.0524916666666702</v>
          </cell>
          <cell r="BK201">
            <v>3.9416166666666701</v>
          </cell>
          <cell r="BL201">
            <v>4.2379249999999997</v>
          </cell>
        </row>
        <row r="202">
          <cell r="A202" t="str">
            <v>Russian Federation</v>
          </cell>
          <cell r="B202" t="str">
            <v>RUS</v>
          </cell>
          <cell r="C202" t="str">
            <v>Official exchange rate (LCU per US$, period average)</v>
          </cell>
          <cell r="D202" t="str">
            <v>PA.NUS.FCRF</v>
          </cell>
          <cell r="AL202">
            <v>0.99166666666666703</v>
          </cell>
          <cell r="AO202">
            <v>5.12083333333333</v>
          </cell>
          <cell r="AP202">
            <v>5.7848333333333297</v>
          </cell>
          <cell r="AQ202">
            <v>9.7050833333333308</v>
          </cell>
          <cell r="AR202">
            <v>24.619900000000001</v>
          </cell>
          <cell r="AS202">
            <v>28.129166666666698</v>
          </cell>
          <cell r="AT202">
            <v>29.168524999999999</v>
          </cell>
          <cell r="AU202">
            <v>31.348483333333299</v>
          </cell>
          <cell r="AV202">
            <v>30.692025000000001</v>
          </cell>
          <cell r="AW202">
            <v>28.813741666666701</v>
          </cell>
          <cell r="AX202">
            <v>28.284441666666702</v>
          </cell>
          <cell r="AY202">
            <v>27.190958333333299</v>
          </cell>
          <cell r="AZ202">
            <v>25.580845367540402</v>
          </cell>
          <cell r="BA202">
            <v>24.852875000000001</v>
          </cell>
          <cell r="BB202">
            <v>31.740358333333301</v>
          </cell>
          <cell r="BC202">
            <v>30.367915338305899</v>
          </cell>
          <cell r="BD202">
            <v>29.382341370930199</v>
          </cell>
          <cell r="BE202">
            <v>30.839831351991698</v>
          </cell>
          <cell r="BF202">
            <v>31.837143640281301</v>
          </cell>
          <cell r="BG202">
            <v>38.378207144416798</v>
          </cell>
          <cell r="BH202">
            <v>60.937650108895198</v>
          </cell>
          <cell r="BI202">
            <v>67.0559333333333</v>
          </cell>
          <cell r="BJ202">
            <v>58.342801185171901</v>
          </cell>
          <cell r="BK202">
            <v>62.668133333333301</v>
          </cell>
          <cell r="BL202">
            <v>64.7376583333333</v>
          </cell>
        </row>
        <row r="203">
          <cell r="A203" t="str">
            <v>Rwanda</v>
          </cell>
          <cell r="B203" t="str">
            <v>RWA</v>
          </cell>
          <cell r="C203" t="str">
            <v>Official exchange rate (LCU per US$, period average)</v>
          </cell>
          <cell r="D203" t="str">
            <v>PA.NUS.FCRF</v>
          </cell>
          <cell r="E203">
            <v>49.999999950000003</v>
          </cell>
          <cell r="F203">
            <v>49.999999950000003</v>
          </cell>
          <cell r="G203">
            <v>49.999999950000003</v>
          </cell>
          <cell r="H203">
            <v>49.999999950000003</v>
          </cell>
          <cell r="I203">
            <v>49.999999950000003</v>
          </cell>
          <cell r="J203">
            <v>49.999999950000003</v>
          </cell>
          <cell r="K203">
            <v>87.499999912500002</v>
          </cell>
          <cell r="L203">
            <v>99.999999900000006</v>
          </cell>
          <cell r="M203">
            <v>99.999999900000006</v>
          </cell>
          <cell r="N203">
            <v>99.999999900000006</v>
          </cell>
          <cell r="O203">
            <v>99.999999900000006</v>
          </cell>
          <cell r="P203">
            <v>99.707333233333301</v>
          </cell>
          <cell r="Q203">
            <v>92.104999899999996</v>
          </cell>
          <cell r="R203">
            <v>83.921999900000003</v>
          </cell>
          <cell r="S203">
            <v>92.301756555666699</v>
          </cell>
          <cell r="T203">
            <v>92.277266554666696</v>
          </cell>
          <cell r="U203">
            <v>97.012346554666706</v>
          </cell>
          <cell r="V203">
            <v>95.935093221333304</v>
          </cell>
          <cell r="W203">
            <v>89.487906554666694</v>
          </cell>
          <cell r="X203">
            <v>86.690706554666704</v>
          </cell>
          <cell r="Y203">
            <v>86.063879888000002</v>
          </cell>
          <cell r="Z203">
            <v>87.160305038956693</v>
          </cell>
          <cell r="AA203">
            <v>93.059967438956704</v>
          </cell>
          <cell r="AB203">
            <v>96.093935247290005</v>
          </cell>
          <cell r="AC203">
            <v>100.23289152364499</v>
          </cell>
          <cell r="AD203">
            <v>101.244670649548</v>
          </cell>
          <cell r="AE203">
            <v>87.590916816666706</v>
          </cell>
          <cell r="AF203">
            <v>79.460649991666699</v>
          </cell>
          <cell r="AG203">
            <v>76.447737733333298</v>
          </cell>
          <cell r="AH203">
            <v>80.148978174999996</v>
          </cell>
          <cell r="AI203">
            <v>83.704097558333302</v>
          </cell>
          <cell r="AJ203">
            <v>125.1642483</v>
          </cell>
          <cell r="AK203">
            <v>133.938583325</v>
          </cell>
          <cell r="AL203">
            <v>144.23702053722499</v>
          </cell>
          <cell r="AM203">
            <v>140.703847467575</v>
          </cell>
          <cell r="AN203">
            <v>262.18226325860002</v>
          </cell>
          <cell r="AO203">
            <v>306.82</v>
          </cell>
          <cell r="AP203">
            <v>301.52981666666699</v>
          </cell>
          <cell r="AQ203">
            <v>312.31409166666703</v>
          </cell>
          <cell r="AR203">
            <v>333.94192500000003</v>
          </cell>
          <cell r="AS203">
            <v>389.696216666667</v>
          </cell>
          <cell r="AT203">
            <v>442.99189166666702</v>
          </cell>
          <cell r="AU203">
            <v>475.36524166666698</v>
          </cell>
          <cell r="AV203">
            <v>537.65498475000004</v>
          </cell>
          <cell r="AW203">
            <v>577.44897458333298</v>
          </cell>
          <cell r="AX203">
            <v>557.82264075000001</v>
          </cell>
          <cell r="AY203">
            <v>551.71033333333298</v>
          </cell>
          <cell r="AZ203">
            <v>546.95500000000004</v>
          </cell>
          <cell r="BA203">
            <v>546.84865316666696</v>
          </cell>
          <cell r="BB203">
            <v>568.28132683333297</v>
          </cell>
          <cell r="BC203">
            <v>583.13090658333294</v>
          </cell>
          <cell r="BD203">
            <v>600.30651975000001</v>
          </cell>
          <cell r="BE203">
            <v>614.29514241666698</v>
          </cell>
          <cell r="BF203">
            <v>646.63597449999997</v>
          </cell>
          <cell r="BG203">
            <v>682.43779538750005</v>
          </cell>
          <cell r="BH203">
            <v>719.85955550000006</v>
          </cell>
          <cell r="BI203">
            <v>787.25152175000005</v>
          </cell>
          <cell r="BJ203">
            <v>831.55433975000005</v>
          </cell>
          <cell r="BK203">
            <v>861.09341216666701</v>
          </cell>
          <cell r="BL203">
            <v>899.35050899999999</v>
          </cell>
        </row>
        <row r="204">
          <cell r="A204" t="str">
            <v>South Asia</v>
          </cell>
          <cell r="B204" t="str">
            <v>SAS</v>
          </cell>
          <cell r="C204" t="str">
            <v>Official exchange rate (LCU per US$, period average)</v>
          </cell>
          <cell r="D204" t="str">
            <v>PA.NUS.FCRF</v>
          </cell>
        </row>
        <row r="205">
          <cell r="A205" t="str">
            <v>Saudi Arabia</v>
          </cell>
          <cell r="B205" t="str">
            <v>SAU</v>
          </cell>
          <cell r="C205" t="str">
            <v>Official exchange rate (LCU per US$, period average)</v>
          </cell>
          <cell r="D205" t="str">
            <v>PA.NUS.FCRF</v>
          </cell>
          <cell r="E205">
            <v>4.5000000035000003</v>
          </cell>
          <cell r="F205">
            <v>4.5000000035000003</v>
          </cell>
          <cell r="G205">
            <v>4.5000000035000003</v>
          </cell>
          <cell r="H205">
            <v>4.5000000035000003</v>
          </cell>
          <cell r="I205">
            <v>4.5000000035000003</v>
          </cell>
          <cell r="J205">
            <v>4.5000000035000003</v>
          </cell>
          <cell r="K205">
            <v>4.5000000035000003</v>
          </cell>
          <cell r="L205">
            <v>4.5000000035000003</v>
          </cell>
          <cell r="M205">
            <v>4.5000000035000003</v>
          </cell>
          <cell r="N205">
            <v>4.5000000035000003</v>
          </cell>
          <cell r="O205">
            <v>4.5000000035000003</v>
          </cell>
          <cell r="P205">
            <v>4.4868294129714501</v>
          </cell>
          <cell r="Q205">
            <v>4.1447532058696597</v>
          </cell>
          <cell r="R205">
            <v>3.7065890401029402</v>
          </cell>
          <cell r="S205">
            <v>3.5499999990000002</v>
          </cell>
          <cell r="T205">
            <v>3.5176124990000002</v>
          </cell>
          <cell r="U205">
            <v>3.5299999990000002</v>
          </cell>
          <cell r="V205">
            <v>3.525064999</v>
          </cell>
          <cell r="W205">
            <v>3.3995616656666701</v>
          </cell>
          <cell r="X205">
            <v>3.3608366656666702</v>
          </cell>
          <cell r="Y205">
            <v>3.32674166566667</v>
          </cell>
          <cell r="Z205">
            <v>3.3825083325833298</v>
          </cell>
          <cell r="AA205">
            <v>3.42817083241667</v>
          </cell>
          <cell r="AB205">
            <v>3.4547591657500001</v>
          </cell>
          <cell r="AC205">
            <v>3.5238108330000002</v>
          </cell>
          <cell r="AD205">
            <v>3.62213583316667</v>
          </cell>
          <cell r="AE205">
            <v>3.7062499999999998</v>
          </cell>
          <cell r="AF205">
            <v>3.75</v>
          </cell>
          <cell r="AG205">
            <v>3.75</v>
          </cell>
          <cell r="AH205">
            <v>3.75</v>
          </cell>
          <cell r="AI205">
            <v>3.75</v>
          </cell>
          <cell r="AJ205">
            <v>3.75</v>
          </cell>
          <cell r="AK205">
            <v>3.75</v>
          </cell>
          <cell r="AL205">
            <v>3.75</v>
          </cell>
          <cell r="AM205">
            <v>3.75</v>
          </cell>
          <cell r="AN205">
            <v>3.75</v>
          </cell>
          <cell r="AO205">
            <v>3.75</v>
          </cell>
          <cell r="AP205">
            <v>3.75</v>
          </cell>
          <cell r="AQ205">
            <v>3.75</v>
          </cell>
          <cell r="AR205">
            <v>3.75</v>
          </cell>
          <cell r="AS205">
            <v>3.75</v>
          </cell>
          <cell r="AT205">
            <v>3.75</v>
          </cell>
          <cell r="AU205">
            <v>3.75</v>
          </cell>
          <cell r="AV205">
            <v>3.75</v>
          </cell>
          <cell r="AW205">
            <v>3.75</v>
          </cell>
          <cell r="AX205">
            <v>3.75</v>
          </cell>
          <cell r="AY205">
            <v>3.75</v>
          </cell>
          <cell r="AZ205">
            <v>3.75</v>
          </cell>
          <cell r="BA205">
            <v>3.75</v>
          </cell>
          <cell r="BB205">
            <v>3.75</v>
          </cell>
          <cell r="BC205">
            <v>3.75</v>
          </cell>
          <cell r="BD205">
            <v>3.75</v>
          </cell>
          <cell r="BE205">
            <v>3.75</v>
          </cell>
          <cell r="BF205">
            <v>3.75</v>
          </cell>
          <cell r="BG205">
            <v>3.75</v>
          </cell>
          <cell r="BH205">
            <v>3.75</v>
          </cell>
          <cell r="BI205">
            <v>3.75</v>
          </cell>
          <cell r="BJ205">
            <v>3.75</v>
          </cell>
          <cell r="BK205">
            <v>3.75</v>
          </cell>
          <cell r="BL205">
            <v>3.75</v>
          </cell>
        </row>
        <row r="206">
          <cell r="A206" t="str">
            <v>Sudan</v>
          </cell>
          <cell r="B206" t="str">
            <v>SDN</v>
          </cell>
          <cell r="C206" t="str">
            <v>Official exchange rate (LCU per US$, period average)</v>
          </cell>
          <cell r="D206" t="str">
            <v>PA.NUS.FCRF</v>
          </cell>
          <cell r="E206">
            <v>3.4819999900000001E-4</v>
          </cell>
          <cell r="F206">
            <v>3.4819999900000001E-4</v>
          </cell>
          <cell r="G206">
            <v>3.4819999900000001E-4</v>
          </cell>
          <cell r="H206">
            <v>3.4819999900000001E-4</v>
          </cell>
          <cell r="I206">
            <v>3.4819999900000001E-4</v>
          </cell>
          <cell r="J206">
            <v>3.4819999900000001E-4</v>
          </cell>
          <cell r="K206">
            <v>3.4819999900000001E-4</v>
          </cell>
          <cell r="L206">
            <v>3.4819999900000001E-4</v>
          </cell>
          <cell r="M206">
            <v>3.4819999900000001E-4</v>
          </cell>
          <cell r="N206">
            <v>3.4819999900000001E-4</v>
          </cell>
          <cell r="O206">
            <v>3.4819999900000001E-4</v>
          </cell>
          <cell r="P206">
            <v>3.4819999900000001E-4</v>
          </cell>
          <cell r="Q206">
            <v>3.4819999900000001E-4</v>
          </cell>
          <cell r="R206">
            <v>3.4819999900000001E-4</v>
          </cell>
          <cell r="S206">
            <v>3.4819999900000001E-4</v>
          </cell>
          <cell r="T206">
            <v>3.4819999900000001E-4</v>
          </cell>
          <cell r="U206">
            <v>3.4819999900000001E-4</v>
          </cell>
          <cell r="V206">
            <v>3.4820616566666701E-4</v>
          </cell>
          <cell r="W206">
            <v>3.7745183233333301E-4</v>
          </cell>
          <cell r="X206">
            <v>4.29166665666667E-4</v>
          </cell>
          <cell r="Y206">
            <v>4.9999999900000001E-4</v>
          </cell>
          <cell r="Z206">
            <v>5.5885833233333302E-4</v>
          </cell>
          <cell r="AA206">
            <v>9.5229999916666703E-4</v>
          </cell>
          <cell r="AB206">
            <v>1.2999999999999999E-3</v>
          </cell>
          <cell r="AC206">
            <v>1.2999999999999999E-3</v>
          </cell>
          <cell r="AD206">
            <v>2.3040249999166699E-3</v>
          </cell>
          <cell r="AE206">
            <v>2.5000000000000001E-3</v>
          </cell>
          <cell r="AF206">
            <v>3.0000000000000001E-3</v>
          </cell>
          <cell r="AG206">
            <v>4.4999999999999997E-3</v>
          </cell>
          <cell r="AH206">
            <v>4.4999999999999997E-3</v>
          </cell>
          <cell r="AI206">
            <v>4.4999999999999997E-3</v>
          </cell>
          <cell r="AJ206">
            <v>6.95564166666667E-3</v>
          </cell>
          <cell r="AK206">
            <v>9.7431666666666694E-2</v>
          </cell>
          <cell r="AL206">
            <v>0.159313916666667</v>
          </cell>
          <cell r="AM206">
            <v>0.28960891666666699</v>
          </cell>
          <cell r="AN206">
            <v>0.58087374999999997</v>
          </cell>
          <cell r="AO206">
            <v>1.2507916666666701</v>
          </cell>
          <cell r="AP206">
            <v>1.5757425</v>
          </cell>
          <cell r="AQ206">
            <v>2.0080191666666698</v>
          </cell>
          <cell r="AR206">
            <v>2.52550416666667</v>
          </cell>
          <cell r="AS206">
            <v>2.5712250000000001</v>
          </cell>
          <cell r="AT206">
            <v>2.5870210416666701</v>
          </cell>
          <cell r="AU206">
            <v>2.6330583333333299</v>
          </cell>
          <cell r="AV206">
            <v>2.60983433333333</v>
          </cell>
          <cell r="AW206">
            <v>2.5790500000000001</v>
          </cell>
          <cell r="AX206">
            <v>2.4360583333333299</v>
          </cell>
          <cell r="AY206">
            <v>2.17153333333333</v>
          </cell>
          <cell r="AZ206">
            <v>2.0160999999999998</v>
          </cell>
          <cell r="BA206">
            <v>2.0901628287698402</v>
          </cell>
          <cell r="BB206">
            <v>2.3015333333333299</v>
          </cell>
          <cell r="BC206">
            <v>2.30600092016667</v>
          </cell>
          <cell r="BD206">
            <v>2.6666196217746898</v>
          </cell>
          <cell r="BE206">
            <v>3.5729583333333301</v>
          </cell>
          <cell r="BF206">
            <v>4.7567605470882102</v>
          </cell>
          <cell r="BG206">
            <v>5.7368666666666703</v>
          </cell>
          <cell r="BH206">
            <v>6.0257325979166696</v>
          </cell>
          <cell r="BI206">
            <v>6.2117136458333304</v>
          </cell>
          <cell r="BJ206">
            <v>6.6833600000000004</v>
          </cell>
          <cell r="BK206">
            <v>24.3289109018116</v>
          </cell>
          <cell r="BL206">
            <v>45.767045454545503</v>
          </cell>
        </row>
        <row r="207">
          <cell r="A207" t="str">
            <v>Senegal</v>
          </cell>
          <cell r="B207" t="str">
            <v>SEN</v>
          </cell>
          <cell r="C207" t="str">
            <v>Official exchange rate (LCU per US$, period average)</v>
          </cell>
          <cell r="D207" t="str">
            <v>PA.NUS.FCRF</v>
          </cell>
          <cell r="E207">
            <v>245.19510139835899</v>
          </cell>
          <cell r="F207">
            <v>245.26010162116</v>
          </cell>
          <cell r="G207">
            <v>245.013850686544</v>
          </cell>
          <cell r="H207">
            <v>245.01635069607499</v>
          </cell>
          <cell r="I207">
            <v>245.027184079042</v>
          </cell>
          <cell r="J207">
            <v>245.06093420770799</v>
          </cell>
          <cell r="K207">
            <v>245.67843655764401</v>
          </cell>
          <cell r="L207">
            <v>246.00093779128099</v>
          </cell>
          <cell r="M207">
            <v>247.56469375695099</v>
          </cell>
          <cell r="N207">
            <v>259.960574351236</v>
          </cell>
          <cell r="O207">
            <v>276.403137026845</v>
          </cell>
          <cell r="P207">
            <v>275.35645668533198</v>
          </cell>
          <cell r="Q207">
            <v>252.02762746264901</v>
          </cell>
          <cell r="R207">
            <v>222.88918305322699</v>
          </cell>
          <cell r="S207">
            <v>240.70466763782301</v>
          </cell>
          <cell r="T207">
            <v>214.31290034121901</v>
          </cell>
          <cell r="U207">
            <v>238.95049426705901</v>
          </cell>
          <cell r="V207">
            <v>245.67968656657601</v>
          </cell>
          <cell r="W207">
            <v>225.65586023395699</v>
          </cell>
          <cell r="X207">
            <v>212.721644262377</v>
          </cell>
          <cell r="Y207">
            <v>211.27955541470499</v>
          </cell>
          <cell r="Z207">
            <v>271.73145255032699</v>
          </cell>
          <cell r="AA207">
            <v>328.60625269898998</v>
          </cell>
          <cell r="AB207">
            <v>381.06603602462798</v>
          </cell>
          <cell r="AC207">
            <v>436.95666578800802</v>
          </cell>
          <cell r="AD207">
            <v>449.26296271160697</v>
          </cell>
          <cell r="AE207">
            <v>346.305903554493</v>
          </cell>
          <cell r="AF207">
            <v>300.53656240147802</v>
          </cell>
          <cell r="AG207">
            <v>297.84821881937802</v>
          </cell>
          <cell r="AH207">
            <v>319.008299487903</v>
          </cell>
          <cell r="AI207">
            <v>272.264787954393</v>
          </cell>
          <cell r="AJ207">
            <v>282.10690880881998</v>
          </cell>
          <cell r="AK207">
            <v>264.69180075057898</v>
          </cell>
          <cell r="AL207">
            <v>283.16257950001801</v>
          </cell>
          <cell r="AM207">
            <v>555.20469565569704</v>
          </cell>
          <cell r="AN207">
            <v>499.14842590131002</v>
          </cell>
          <cell r="AO207">
            <v>511.55243027251601</v>
          </cell>
          <cell r="AP207">
            <v>583.66937235339606</v>
          </cell>
          <cell r="AQ207">
            <v>589.951774567332</v>
          </cell>
          <cell r="AR207">
            <v>615.47334931916396</v>
          </cell>
          <cell r="AS207">
            <v>710.20797703136702</v>
          </cell>
          <cell r="AT207">
            <v>732.39769326022804</v>
          </cell>
          <cell r="AU207">
            <v>693.71322649637398</v>
          </cell>
          <cell r="AV207">
            <v>579.897426172466</v>
          </cell>
          <cell r="AW207">
            <v>527.33803229157604</v>
          </cell>
          <cell r="AX207">
            <v>527.25836264962595</v>
          </cell>
          <cell r="AY207">
            <v>522.42562489517604</v>
          </cell>
          <cell r="AZ207">
            <v>478.63371847636301</v>
          </cell>
          <cell r="BA207">
            <v>446.00004143278801</v>
          </cell>
          <cell r="BB207">
            <v>470.29342334139801</v>
          </cell>
          <cell r="BC207">
            <v>494.794262222947</v>
          </cell>
          <cell r="BD207">
            <v>471.24862571893698</v>
          </cell>
          <cell r="BE207">
            <v>510.55633845425098</v>
          </cell>
          <cell r="BF207">
            <v>493.89962385223703</v>
          </cell>
          <cell r="BG207">
            <v>493.757329875312</v>
          </cell>
          <cell r="BH207">
            <v>591.21169798260996</v>
          </cell>
          <cell r="BI207">
            <v>592.60561506302201</v>
          </cell>
          <cell r="BJ207">
            <v>580.65674958785803</v>
          </cell>
          <cell r="BK207">
            <v>555.44645839822601</v>
          </cell>
          <cell r="BL207">
            <v>585.91101318036897</v>
          </cell>
        </row>
        <row r="208">
          <cell r="A208" t="str">
            <v>Singapore</v>
          </cell>
          <cell r="B208" t="str">
            <v>SGP</v>
          </cell>
          <cell r="C208" t="str">
            <v>Official exchange rate (LCU per US$, period average)</v>
          </cell>
          <cell r="D208" t="str">
            <v>PA.NUS.FCRF</v>
          </cell>
          <cell r="E208">
            <v>3.0612200020612201</v>
          </cell>
          <cell r="F208">
            <v>3.0612200020612201</v>
          </cell>
          <cell r="G208">
            <v>3.0612200020612201</v>
          </cell>
          <cell r="H208">
            <v>3.0612200020612201</v>
          </cell>
          <cell r="I208">
            <v>3.0612200020612201</v>
          </cell>
          <cell r="J208">
            <v>3.0612200020612201</v>
          </cell>
          <cell r="K208">
            <v>3.0612200020612201</v>
          </cell>
          <cell r="L208">
            <v>3.0612200020612201</v>
          </cell>
          <cell r="M208">
            <v>3.0612200020612201</v>
          </cell>
          <cell r="N208">
            <v>3.0612200020612201</v>
          </cell>
          <cell r="O208">
            <v>3.0612200020612201</v>
          </cell>
          <cell r="P208">
            <v>3.0507016684727901</v>
          </cell>
          <cell r="Q208">
            <v>2.8124999989999999</v>
          </cell>
          <cell r="R208">
            <v>2.4573666658333302</v>
          </cell>
          <cell r="S208">
            <v>2.43686666583333</v>
          </cell>
          <cell r="T208">
            <v>2.3712999990833299</v>
          </cell>
          <cell r="U208">
            <v>2.4708416659166699</v>
          </cell>
          <cell r="V208">
            <v>2.43939999925</v>
          </cell>
          <cell r="W208">
            <v>2.2740249991666701</v>
          </cell>
          <cell r="X208">
            <v>2.1745583325000002</v>
          </cell>
          <cell r="Y208">
            <v>2.14120833258333</v>
          </cell>
          <cell r="Z208">
            <v>2.1126916659999999</v>
          </cell>
          <cell r="AA208">
            <v>2.1400249991666702</v>
          </cell>
          <cell r="AB208">
            <v>2.1130499989999998</v>
          </cell>
          <cell r="AC208">
            <v>2.1330833330000001</v>
          </cell>
          <cell r="AD208">
            <v>2.20014999966667</v>
          </cell>
          <cell r="AE208">
            <v>2.1774166665000001</v>
          </cell>
          <cell r="AF208">
            <v>2.10598333333333</v>
          </cell>
          <cell r="AG208">
            <v>2.0124249999999999</v>
          </cell>
          <cell r="AH208">
            <v>1.9502583333333301</v>
          </cell>
          <cell r="AI208">
            <v>1.81253333333333</v>
          </cell>
          <cell r="AJ208">
            <v>1.7275499999999999</v>
          </cell>
          <cell r="AK208">
            <v>1.62896666666667</v>
          </cell>
          <cell r="AL208">
            <v>1.61579083333333</v>
          </cell>
          <cell r="AM208">
            <v>1.52744416666667</v>
          </cell>
          <cell r="AN208">
            <v>1.4173750000000001</v>
          </cell>
          <cell r="AO208">
            <v>1.4100408333333301</v>
          </cell>
          <cell r="AP208">
            <v>1.48480583333333</v>
          </cell>
          <cell r="AQ208">
            <v>1.67360166666667</v>
          </cell>
          <cell r="AR208">
            <v>1.69495666666667</v>
          </cell>
          <cell r="AS208">
            <v>1.72396333333333</v>
          </cell>
          <cell r="AT208">
            <v>1.7917225000000001</v>
          </cell>
          <cell r="AU208">
            <v>1.7905883333333299</v>
          </cell>
          <cell r="AV208">
            <v>1.7421833333333301</v>
          </cell>
          <cell r="AW208">
            <v>1.6902283333333299</v>
          </cell>
          <cell r="AX208">
            <v>1.6643975</v>
          </cell>
          <cell r="AY208">
            <v>1.58893333333333</v>
          </cell>
          <cell r="AZ208">
            <v>1.5071016666666699</v>
          </cell>
          <cell r="BA208">
            <v>1.4148608333333299</v>
          </cell>
          <cell r="BB208">
            <v>1.45451471343873</v>
          </cell>
          <cell r="BC208">
            <v>1.36350833333333</v>
          </cell>
          <cell r="BD208">
            <v>1.2577758771929799</v>
          </cell>
          <cell r="BE208">
            <v>1.2496762037036999</v>
          </cell>
          <cell r="BF208">
            <v>1.2513000000000001</v>
          </cell>
          <cell r="BG208">
            <v>1.26705</v>
          </cell>
          <cell r="BH208">
            <v>1.374825</v>
          </cell>
          <cell r="BI208">
            <v>1.3815463636363601</v>
          </cell>
          <cell r="BJ208">
            <v>1.380925</v>
          </cell>
          <cell r="BK208">
            <v>1.34884166666667</v>
          </cell>
          <cell r="BL208">
            <v>1.36415833333333</v>
          </cell>
        </row>
        <row r="209">
          <cell r="A209" t="str">
            <v>Solomon Islands</v>
          </cell>
          <cell r="B209" t="str">
            <v>SLB</v>
          </cell>
          <cell r="C209" t="str">
            <v>Official exchange rate (LCU per US$, period average)</v>
          </cell>
          <cell r="D209" t="str">
            <v>PA.NUS.FCRF</v>
          </cell>
          <cell r="E209">
            <v>0.89285699989285705</v>
          </cell>
          <cell r="F209">
            <v>0.89285699989285705</v>
          </cell>
          <cell r="G209">
            <v>0.89285699989285705</v>
          </cell>
          <cell r="H209">
            <v>0.89285699989285705</v>
          </cell>
          <cell r="I209">
            <v>0.89285699989285705</v>
          </cell>
          <cell r="J209">
            <v>0.89285699989285705</v>
          </cell>
          <cell r="K209">
            <v>0.89285699989285705</v>
          </cell>
          <cell r="L209">
            <v>0.89285699989285705</v>
          </cell>
          <cell r="M209">
            <v>0.89285699989285705</v>
          </cell>
          <cell r="N209">
            <v>0.89285699989285705</v>
          </cell>
          <cell r="O209">
            <v>0.89285699989285705</v>
          </cell>
          <cell r="P209">
            <v>0.88161645427590696</v>
          </cell>
          <cell r="Q209">
            <v>0.83729999899999996</v>
          </cell>
          <cell r="R209">
            <v>0.70411390796665796</v>
          </cell>
          <cell r="S209">
            <v>0.698085449275053</v>
          </cell>
          <cell r="T209">
            <v>0.76386666666666703</v>
          </cell>
          <cell r="U209">
            <v>0.81828333333333303</v>
          </cell>
          <cell r="V209">
            <v>0.90181666666666704</v>
          </cell>
          <cell r="W209">
            <v>0.87365833333333298</v>
          </cell>
          <cell r="X209">
            <v>0.86596432184602701</v>
          </cell>
          <cell r="Y209">
            <v>0.82982723705133399</v>
          </cell>
          <cell r="Z209">
            <v>0.87016628815513497</v>
          </cell>
          <cell r="AA209">
            <v>0.97110438154040202</v>
          </cell>
          <cell r="AB209">
            <v>1.1485583118840701</v>
          </cell>
          <cell r="AC209">
            <v>1.2737151385596699</v>
          </cell>
          <cell r="AD209">
            <v>1.4807666665000001</v>
          </cell>
          <cell r="AE209">
            <v>1.74149999983333</v>
          </cell>
          <cell r="AF209">
            <v>2.0032916666666698</v>
          </cell>
          <cell r="AG209">
            <v>2.0825166666666699</v>
          </cell>
          <cell r="AH209">
            <v>2.29324166666667</v>
          </cell>
          <cell r="AI209">
            <v>2.5287833333333301</v>
          </cell>
          <cell r="AJ209">
            <v>2.71475</v>
          </cell>
          <cell r="AK209">
            <v>2.9281000000000001</v>
          </cell>
          <cell r="AL209">
            <v>3.18773333333333</v>
          </cell>
          <cell r="AM209">
            <v>3.2913583333333301</v>
          </cell>
          <cell r="AN209">
            <v>3.4058999999999999</v>
          </cell>
          <cell r="AO209">
            <v>3.56635833333333</v>
          </cell>
          <cell r="AP209">
            <v>3.7169416666666701</v>
          </cell>
          <cell r="AQ209">
            <v>4.8156491666666703</v>
          </cell>
          <cell r="AR209">
            <v>4.8381416666666697</v>
          </cell>
          <cell r="AS209">
            <v>5.0889308333333299</v>
          </cell>
          <cell r="AT209">
            <v>5.2779849531703702</v>
          </cell>
          <cell r="AU209">
            <v>6.7487721028988696</v>
          </cell>
          <cell r="AV209">
            <v>7.50594374859842</v>
          </cell>
          <cell r="AW209">
            <v>7.48474390550839</v>
          </cell>
          <cell r="AX209">
            <v>7.5298730248359602</v>
          </cell>
          <cell r="AY209">
            <v>7.6094583333333299</v>
          </cell>
          <cell r="AZ209">
            <v>7.6520000000000001</v>
          </cell>
          <cell r="BA209">
            <v>7.7479166666666703</v>
          </cell>
          <cell r="BB209">
            <v>8.0550416666666695</v>
          </cell>
          <cell r="BC209">
            <v>8.06450134408602</v>
          </cell>
          <cell r="BD209">
            <v>7.64125903009875</v>
          </cell>
          <cell r="BE209">
            <v>7.3552028471520297</v>
          </cell>
          <cell r="BF209">
            <v>7.3021351000420598</v>
          </cell>
          <cell r="BG209">
            <v>7.3753453536421096</v>
          </cell>
          <cell r="BH209">
            <v>7.9146889773578799</v>
          </cell>
          <cell r="BI209">
            <v>7.9481529377886702</v>
          </cell>
          <cell r="BJ209">
            <v>7.8873903690918299</v>
          </cell>
          <cell r="BK209">
            <v>7.9525048613100298</v>
          </cell>
          <cell r="BL209">
            <v>8.1733992977783902</v>
          </cell>
        </row>
        <row r="210">
          <cell r="A210" t="str">
            <v>Sierra Leone</v>
          </cell>
          <cell r="B210" t="str">
            <v>SLE</v>
          </cell>
          <cell r="C210" t="str">
            <v>Official exchange rate (LCU per US$, period average)</v>
          </cell>
          <cell r="D210" t="str">
            <v>PA.NUS.FCRF</v>
          </cell>
          <cell r="E210">
            <v>0.71428599971428597</v>
          </cell>
          <cell r="F210">
            <v>0.71428599971428597</v>
          </cell>
          <cell r="G210">
            <v>0.71428599971428597</v>
          </cell>
          <cell r="H210">
            <v>0.71428599971428597</v>
          </cell>
          <cell r="I210">
            <v>0.71428599971428597</v>
          </cell>
          <cell r="J210">
            <v>0.71428599971428597</v>
          </cell>
          <cell r="K210">
            <v>0.71428599971428597</v>
          </cell>
          <cell r="L210">
            <v>0.72420691633134904</v>
          </cell>
          <cell r="M210">
            <v>0.83333299983333298</v>
          </cell>
          <cell r="N210">
            <v>0.83333299983333298</v>
          </cell>
          <cell r="O210">
            <v>0.83333299983333298</v>
          </cell>
          <cell r="P210">
            <v>0.83089400256529</v>
          </cell>
          <cell r="Q210">
            <v>0.80078166566666698</v>
          </cell>
          <cell r="R210">
            <v>0.81634166566666699</v>
          </cell>
          <cell r="S210">
            <v>0.85546083233333303</v>
          </cell>
          <cell r="T210">
            <v>0.90402166566666697</v>
          </cell>
          <cell r="U210">
            <v>1.1128408325000001</v>
          </cell>
          <cell r="V210">
            <v>1.14649666575</v>
          </cell>
          <cell r="W210">
            <v>1.0470433324999999</v>
          </cell>
          <cell r="X210">
            <v>1.0569725444662901</v>
          </cell>
          <cell r="Y210">
            <v>1.0497976491415399</v>
          </cell>
          <cell r="Z210">
            <v>1.15909847113534</v>
          </cell>
          <cell r="AA210">
            <v>1.2386504266874001</v>
          </cell>
          <cell r="AB210">
            <v>1.8853301635048201</v>
          </cell>
          <cell r="AC210">
            <v>2.5099499995833301</v>
          </cell>
          <cell r="AD210">
            <v>5.0941625000000004</v>
          </cell>
          <cell r="AE210">
            <v>16.092133333250001</v>
          </cell>
          <cell r="AF210">
            <v>34.042524999999998</v>
          </cell>
          <cell r="AG210">
            <v>32.514083333333303</v>
          </cell>
          <cell r="AH210">
            <v>59.812758333333299</v>
          </cell>
          <cell r="AI210">
            <v>151.44583333333301</v>
          </cell>
          <cell r="AJ210">
            <v>295.34416666666698</v>
          </cell>
          <cell r="AK210">
            <v>499.44183333333302</v>
          </cell>
          <cell r="AL210">
            <v>567.45858333333297</v>
          </cell>
          <cell r="AM210">
            <v>586.73970833333306</v>
          </cell>
          <cell r="AN210">
            <v>755.21583333333297</v>
          </cell>
          <cell r="AO210">
            <v>920.73249999999996</v>
          </cell>
          <cell r="AP210">
            <v>981.48249999999996</v>
          </cell>
          <cell r="AQ210">
            <v>1563.6179999999999</v>
          </cell>
          <cell r="AR210">
            <v>1804.1949999999999</v>
          </cell>
          <cell r="AS210">
            <v>2092.125</v>
          </cell>
          <cell r="AT210">
            <v>1986.1541666666701</v>
          </cell>
          <cell r="AU210">
            <v>2099.0338657500001</v>
          </cell>
          <cell r="AV210">
            <v>2347.9416666666698</v>
          </cell>
          <cell r="AW210">
            <v>2701.2966666666698</v>
          </cell>
          <cell r="AX210">
            <v>2889.5875000000001</v>
          </cell>
          <cell r="AY210">
            <v>2961.90916666667</v>
          </cell>
          <cell r="AZ210">
            <v>2985.1858333333298</v>
          </cell>
          <cell r="BA210">
            <v>2981.5149999999999</v>
          </cell>
          <cell r="BB210">
            <v>3385.65</v>
          </cell>
          <cell r="BC210">
            <v>3978.0866666666702</v>
          </cell>
          <cell r="BD210">
            <v>4349.1616666666696</v>
          </cell>
          <cell r="BE210">
            <v>4344.0366666666696</v>
          </cell>
          <cell r="BF210">
            <v>4332.5008333333299</v>
          </cell>
          <cell r="BG210">
            <v>4524.15916666667</v>
          </cell>
          <cell r="BH210">
            <v>5080.7475000000004</v>
          </cell>
          <cell r="BI210">
            <v>6290.2974149522797</v>
          </cell>
          <cell r="BJ210">
            <v>7384.4322224869202</v>
          </cell>
          <cell r="BK210">
            <v>7931.6317497372802</v>
          </cell>
          <cell r="BL210">
            <v>9010.2211440091505</v>
          </cell>
        </row>
        <row r="211">
          <cell r="A211" t="str">
            <v>El Salvador</v>
          </cell>
          <cell r="B211" t="str">
            <v>SLV</v>
          </cell>
          <cell r="C211" t="str">
            <v>Official exchange rate (LCU per US$, period average)</v>
          </cell>
          <cell r="D211" t="str">
            <v>PA.NUS.FCRF</v>
          </cell>
          <cell r="E211">
            <v>2.5000000015000001</v>
          </cell>
          <cell r="F211">
            <v>2.5000000015000001</v>
          </cell>
          <cell r="G211">
            <v>2.5000000015000001</v>
          </cell>
          <cell r="H211">
            <v>2.5000000015000001</v>
          </cell>
          <cell r="I211">
            <v>2.5000000015000001</v>
          </cell>
          <cell r="J211">
            <v>2.5000000015000001</v>
          </cell>
          <cell r="K211">
            <v>2.5000000015000001</v>
          </cell>
          <cell r="L211">
            <v>2.5000000015000001</v>
          </cell>
          <cell r="M211">
            <v>2.5000000015000001</v>
          </cell>
          <cell r="N211">
            <v>2.5000000015000001</v>
          </cell>
          <cell r="O211">
            <v>2.5000000015000001</v>
          </cell>
          <cell r="P211">
            <v>2.5000000012916699</v>
          </cell>
          <cell r="Q211">
            <v>2.5000138172256099</v>
          </cell>
          <cell r="R211">
            <v>2.4999976984432202</v>
          </cell>
          <cell r="S211">
            <v>2.4999979282546501</v>
          </cell>
          <cell r="T211">
            <v>2.5</v>
          </cell>
          <cell r="U211">
            <v>2.5</v>
          </cell>
          <cell r="V211">
            <v>2.5</v>
          </cell>
          <cell r="W211">
            <v>2.5</v>
          </cell>
          <cell r="X211">
            <v>2.5</v>
          </cell>
          <cell r="Y211">
            <v>2.5</v>
          </cell>
          <cell r="Z211">
            <v>2.5</v>
          </cell>
          <cell r="AA211">
            <v>2.5</v>
          </cell>
          <cell r="AB211">
            <v>2.5</v>
          </cell>
          <cell r="AC211">
            <v>2.5</v>
          </cell>
          <cell r="AD211">
            <v>2.5</v>
          </cell>
          <cell r="AE211">
            <v>4.85215</v>
          </cell>
          <cell r="AF211">
            <v>5</v>
          </cell>
          <cell r="AG211">
            <v>5</v>
          </cell>
          <cell r="AH211">
            <v>5</v>
          </cell>
          <cell r="AI211">
            <v>6.8483333333333301</v>
          </cell>
          <cell r="AJ211">
            <v>8.0166666666666693</v>
          </cell>
          <cell r="AK211">
            <v>8.3608333333333302</v>
          </cell>
          <cell r="AL211">
            <v>8.7025083333333306</v>
          </cell>
          <cell r="AM211">
            <v>8.7287499999999998</v>
          </cell>
          <cell r="AN211">
            <v>8.7545833333333292</v>
          </cell>
          <cell r="AO211">
            <v>8.7550000000000008</v>
          </cell>
          <cell r="AP211">
            <v>8.7562499999999996</v>
          </cell>
          <cell r="AQ211">
            <v>8.7550000000000008</v>
          </cell>
          <cell r="AR211">
            <v>8.7550000000000008</v>
          </cell>
          <cell r="AS211">
            <v>8.7550000000000008</v>
          </cell>
          <cell r="AT211">
            <v>1</v>
          </cell>
          <cell r="AU211">
            <v>1</v>
          </cell>
          <cell r="AV211">
            <v>1</v>
          </cell>
          <cell r="AW211">
            <v>1</v>
          </cell>
          <cell r="AX211">
            <v>1</v>
          </cell>
          <cell r="AY211">
            <v>1</v>
          </cell>
          <cell r="AZ211">
            <v>1</v>
          </cell>
          <cell r="BA211">
            <v>1</v>
          </cell>
          <cell r="BB211">
            <v>1</v>
          </cell>
          <cell r="BC211">
            <v>1</v>
          </cell>
          <cell r="BD211">
            <v>1</v>
          </cell>
          <cell r="BE211">
            <v>1</v>
          </cell>
          <cell r="BF211">
            <v>1</v>
          </cell>
          <cell r="BG211">
            <v>1</v>
          </cell>
          <cell r="BH211">
            <v>1</v>
          </cell>
          <cell r="BI211">
            <v>1</v>
          </cell>
          <cell r="BJ211">
            <v>1</v>
          </cell>
          <cell r="BK211">
            <v>1</v>
          </cell>
          <cell r="BL211">
            <v>1</v>
          </cell>
        </row>
        <row r="212">
          <cell r="A212" t="str">
            <v>San Marino</v>
          </cell>
          <cell r="B212" t="str">
            <v>SMR</v>
          </cell>
          <cell r="C212" t="str">
            <v>Official exchange rate (LCU per US$, period average)</v>
          </cell>
          <cell r="D212" t="str">
            <v>PA.NUS.FCRF</v>
          </cell>
          <cell r="Q212">
            <v>583.21749999941699</v>
          </cell>
          <cell r="R212">
            <v>582.99583333191697</v>
          </cell>
          <cell r="S212">
            <v>650.34333333183304</v>
          </cell>
          <cell r="T212">
            <v>652.84916666599997</v>
          </cell>
          <cell r="U212">
            <v>832.33499999966705</v>
          </cell>
          <cell r="V212">
            <v>882.38833333125001</v>
          </cell>
          <cell r="W212">
            <v>848.663333330917</v>
          </cell>
          <cell r="X212">
            <v>830.86166666591703</v>
          </cell>
          <cell r="Y212">
            <v>856.44749999741703</v>
          </cell>
          <cell r="Z212">
            <v>1136.7649999995799</v>
          </cell>
          <cell r="AA212">
            <v>1352.50999999808</v>
          </cell>
          <cell r="AB212">
            <v>1518.84833333283</v>
          </cell>
          <cell r="AC212">
            <v>1756.9608333318299</v>
          </cell>
          <cell r="AD212">
            <v>1909.4391666639999</v>
          </cell>
          <cell r="AE212">
            <v>1490.8099999987501</v>
          </cell>
          <cell r="AF212">
            <v>1296.07</v>
          </cell>
          <cell r="AG212">
            <v>1301.6275000000001</v>
          </cell>
          <cell r="AH212">
            <v>1372.0933333333301</v>
          </cell>
          <cell r="AI212">
            <v>1198.1016666666701</v>
          </cell>
          <cell r="AJ212">
            <v>1240.61333333333</v>
          </cell>
          <cell r="AK212">
            <v>1232.4058333333301</v>
          </cell>
          <cell r="AL212">
            <v>1573.6658666666699</v>
          </cell>
          <cell r="AM212">
            <v>1612.4449833333299</v>
          </cell>
          <cell r="AN212">
            <v>1628.9331583333301</v>
          </cell>
          <cell r="AO212">
            <v>1542.9469666666701</v>
          </cell>
          <cell r="AP212">
            <v>1703.09690833333</v>
          </cell>
          <cell r="AQ212">
            <v>1736.20738333333</v>
          </cell>
          <cell r="AR212">
            <v>0.938283072395239</v>
          </cell>
          <cell r="AS212">
            <v>1.08270508132601</v>
          </cell>
          <cell r="AT212">
            <v>1.11653308564468</v>
          </cell>
          <cell r="AU212">
            <v>1.0575589962396501</v>
          </cell>
          <cell r="AV212">
            <v>0.88404792718496095</v>
          </cell>
          <cell r="AW212">
            <v>0.80392164774760499</v>
          </cell>
          <cell r="AX212">
            <v>0.80380019216141596</v>
          </cell>
          <cell r="AY212">
            <v>0.79643273094909595</v>
          </cell>
          <cell r="AZ212">
            <v>0.72967239998408795</v>
          </cell>
          <cell r="BA212">
            <v>0.67992268004272904</v>
          </cell>
          <cell r="BB212">
            <v>0.71695770201613596</v>
          </cell>
          <cell r="BC212">
            <v>0.75430899010597896</v>
          </cell>
          <cell r="BD212">
            <v>0.71841389865332195</v>
          </cell>
          <cell r="BE212">
            <v>0.77833812041681205</v>
          </cell>
          <cell r="BF212">
            <v>0.75294512270200198</v>
          </cell>
          <cell r="BG212">
            <v>0.75272819693259096</v>
          </cell>
          <cell r="BH212">
            <v>0.90129642336709603</v>
          </cell>
          <cell r="BI212">
            <v>0.90342143625728799</v>
          </cell>
          <cell r="BJ212">
            <v>0.88520550826938005</v>
          </cell>
          <cell r="BK212">
            <v>0.84677266710809596</v>
          </cell>
          <cell r="BL212">
            <v>0.89321558147922597</v>
          </cell>
        </row>
        <row r="213">
          <cell r="A213" t="str">
            <v>Somalia</v>
          </cell>
          <cell r="B213" t="str">
            <v>SOM</v>
          </cell>
          <cell r="C213" t="str">
            <v>Official exchange rate (LCU per US$, period average)</v>
          </cell>
          <cell r="D213" t="str">
            <v>PA.NUS.FCRF</v>
          </cell>
          <cell r="E213">
            <v>7.1428600061428602</v>
          </cell>
          <cell r="F213">
            <v>7.1428600061428602</v>
          </cell>
          <cell r="G213">
            <v>7.1428600061428602</v>
          </cell>
          <cell r="H213">
            <v>7.1428600061428602</v>
          </cell>
          <cell r="I213">
            <v>7.1428600061428602</v>
          </cell>
          <cell r="J213">
            <v>7.1428600061428602</v>
          </cell>
          <cell r="K213">
            <v>7.1428600061428602</v>
          </cell>
          <cell r="L213">
            <v>7.1428600061428602</v>
          </cell>
          <cell r="M213">
            <v>7.1428600061428602</v>
          </cell>
          <cell r="N213">
            <v>7.1428600061428602</v>
          </cell>
          <cell r="O213">
            <v>7.1428600061428602</v>
          </cell>
          <cell r="P213">
            <v>7.1285583388809597</v>
          </cell>
          <cell r="Q213">
            <v>6.9801249990000001</v>
          </cell>
          <cell r="R213">
            <v>6.2814999990000002</v>
          </cell>
          <cell r="S213">
            <v>6.2949999989999998</v>
          </cell>
          <cell r="T213">
            <v>6.2949999989999998</v>
          </cell>
          <cell r="U213">
            <v>6.2949999989999998</v>
          </cell>
          <cell r="V213">
            <v>6.2949999989999998</v>
          </cell>
          <cell r="W213">
            <v>6.2949999989999998</v>
          </cell>
          <cell r="X213">
            <v>6.2949999989999998</v>
          </cell>
          <cell r="Y213">
            <v>6.2949999989999998</v>
          </cell>
          <cell r="Z213">
            <v>6.2949999989999998</v>
          </cell>
          <cell r="AA213">
            <v>10.750349999000001</v>
          </cell>
          <cell r="AB213">
            <v>15.787658332333301</v>
          </cell>
          <cell r="AC213">
            <v>20.0185499995833</v>
          </cell>
          <cell r="AD213">
            <v>39.487141666666702</v>
          </cell>
          <cell r="AE213">
            <v>72</v>
          </cell>
          <cell r="AF213">
            <v>105.177083333333</v>
          </cell>
          <cell r="AG213">
            <v>170.45275000000001</v>
          </cell>
          <cell r="AH213">
            <v>490.675166666667</v>
          </cell>
          <cell r="BB213">
            <v>31558.9054783951</v>
          </cell>
          <cell r="BC213">
            <v>31269.662571225101</v>
          </cell>
          <cell r="BD213">
            <v>29966.835440408398</v>
          </cell>
          <cell r="BE213">
            <v>22516.000296771101</v>
          </cell>
          <cell r="BF213">
            <v>19283.799950452099</v>
          </cell>
          <cell r="BG213">
            <v>20230.929131054101</v>
          </cell>
          <cell r="BH213">
            <v>22254.2356837607</v>
          </cell>
          <cell r="BI213">
            <v>23061.784313865101</v>
          </cell>
          <cell r="BJ213">
            <v>23097.9873219373</v>
          </cell>
        </row>
        <row r="214">
          <cell r="A214" t="str">
            <v>Serbia</v>
          </cell>
          <cell r="B214" t="str">
            <v>SRB</v>
          </cell>
          <cell r="C214" t="str">
            <v>Official exchange rate (LCU per US$, period average)</v>
          </cell>
          <cell r="D214" t="str">
            <v>PA.NUS.FCRF</v>
          </cell>
          <cell r="AP214">
            <v>5.9123000000000001</v>
          </cell>
          <cell r="AQ214">
            <v>10.030799999999999</v>
          </cell>
          <cell r="AR214">
            <v>11.6615</v>
          </cell>
          <cell r="AS214">
            <v>63.165900000000001</v>
          </cell>
          <cell r="AT214">
            <v>66.913659999999993</v>
          </cell>
          <cell r="AU214">
            <v>64.405225000000002</v>
          </cell>
          <cell r="AV214">
            <v>57.5900416666667</v>
          </cell>
          <cell r="AW214">
            <v>58.3757083333333</v>
          </cell>
          <cell r="AX214">
            <v>66.717825000000005</v>
          </cell>
          <cell r="AY214">
            <v>67.155124999999998</v>
          </cell>
          <cell r="AZ214">
            <v>58.449566666666698</v>
          </cell>
          <cell r="BA214">
            <v>55.72925</v>
          </cell>
          <cell r="BB214">
            <v>67.604933333333307</v>
          </cell>
          <cell r="BC214">
            <v>77.722841666666696</v>
          </cell>
          <cell r="BD214">
            <v>73.355433333333394</v>
          </cell>
          <cell r="BE214">
            <v>87.958808333333295</v>
          </cell>
          <cell r="BF214">
            <v>85.158841666666703</v>
          </cell>
          <cell r="BG214">
            <v>88.405308333333295</v>
          </cell>
          <cell r="BH214">
            <v>108.811425</v>
          </cell>
          <cell r="BI214">
            <v>111.27785</v>
          </cell>
          <cell r="BJ214">
            <v>107.75885</v>
          </cell>
          <cell r="BK214">
            <v>100.17507500000001</v>
          </cell>
          <cell r="BL214">
            <v>105.249558333333</v>
          </cell>
        </row>
        <row r="215">
          <cell r="A215" t="str">
            <v>Sub-Saharan Africa (excluding high income)</v>
          </cell>
          <cell r="B215" t="str">
            <v>SSA</v>
          </cell>
          <cell r="C215" t="str">
            <v>Official exchange rate (LCU per US$, period average)</v>
          </cell>
          <cell r="D215" t="str">
            <v>PA.NUS.FCRF</v>
          </cell>
        </row>
        <row r="216">
          <cell r="A216" t="str">
            <v>South Sudan</v>
          </cell>
          <cell r="B216" t="str">
            <v>SSD</v>
          </cell>
          <cell r="C216" t="str">
            <v>Official exchange rate (LCU per US$, period average)</v>
          </cell>
          <cell r="D216" t="str">
            <v>PA.NUS.FCRF</v>
          </cell>
          <cell r="BD216">
            <v>2.98895</v>
          </cell>
          <cell r="BE216">
            <v>2.95</v>
          </cell>
          <cell r="BF216">
            <v>2.95</v>
          </cell>
          <cell r="BG216">
            <v>2.95</v>
          </cell>
          <cell r="BH216">
            <v>3.6041666666666701</v>
          </cell>
          <cell r="BI216">
            <v>46.7291666666667</v>
          </cell>
          <cell r="BJ216">
            <v>113.64749999999999</v>
          </cell>
          <cell r="BK216">
            <v>141.38583333333301</v>
          </cell>
          <cell r="BL216">
            <v>157.99916666666701</v>
          </cell>
        </row>
        <row r="217">
          <cell r="A217" t="str">
            <v>Sub-Saharan Africa</v>
          </cell>
          <cell r="B217" t="str">
            <v>SSF</v>
          </cell>
          <cell r="C217" t="str">
            <v>Official exchange rate (LCU per US$, period average)</v>
          </cell>
          <cell r="D217" t="str">
            <v>PA.NUS.FCRF</v>
          </cell>
        </row>
        <row r="218">
          <cell r="A218" t="str">
            <v>Small states</v>
          </cell>
          <cell r="B218" t="str">
            <v>SST</v>
          </cell>
          <cell r="C218" t="str">
            <v>Official exchange rate (LCU per US$, period average)</v>
          </cell>
          <cell r="D218" t="str">
            <v>PA.NUS.FCRF</v>
          </cell>
        </row>
        <row r="219">
          <cell r="A219" t="str">
            <v>Sao Tome and Principe</v>
          </cell>
          <cell r="B219" t="str">
            <v>STP</v>
          </cell>
          <cell r="C219" t="str">
            <v>Official exchange rate (LCU per US$, period average)</v>
          </cell>
          <cell r="D219" t="str">
            <v>PA.NUS.FCRF</v>
          </cell>
          <cell r="E219">
            <v>2.875000002875E-2</v>
          </cell>
          <cell r="F219">
            <v>2.875000002875E-2</v>
          </cell>
          <cell r="G219">
            <v>2.875000002875E-2</v>
          </cell>
          <cell r="H219">
            <v>2.875000002875E-2</v>
          </cell>
          <cell r="I219">
            <v>2.875000002875E-2</v>
          </cell>
          <cell r="J219">
            <v>2.875000002875E-2</v>
          </cell>
          <cell r="K219">
            <v>2.875000002875E-2</v>
          </cell>
          <cell r="L219">
            <v>2.875000002875E-2</v>
          </cell>
          <cell r="M219">
            <v>2.875000002875E-2</v>
          </cell>
          <cell r="N219">
            <v>2.875000002875E-2</v>
          </cell>
          <cell r="O219">
            <v>2.875000002875E-2</v>
          </cell>
          <cell r="P219">
            <v>2.83601702878227E-2</v>
          </cell>
          <cell r="Q219">
            <v>2.7053416666666701E-2</v>
          </cell>
          <cell r="R219">
            <v>2.45151666665833E-2</v>
          </cell>
          <cell r="S219">
            <v>2.5408166666583298E-2</v>
          </cell>
          <cell r="T219">
            <v>2.5543249999916699E-2</v>
          </cell>
          <cell r="U219">
            <v>3.0229083333333299E-2</v>
          </cell>
          <cell r="V219">
            <v>3.7558070960585603E-2</v>
          </cell>
          <cell r="W219">
            <v>3.6154724439896903E-2</v>
          </cell>
          <cell r="X219">
            <v>3.5024583566634897E-2</v>
          </cell>
          <cell r="Y219">
            <v>3.4771398773720201E-2</v>
          </cell>
          <cell r="Z219">
            <v>3.8399464445231603E-2</v>
          </cell>
          <cell r="AA219">
            <v>4.0998602033422898E-2</v>
          </cell>
          <cell r="AB219">
            <v>4.2335198473825303E-2</v>
          </cell>
          <cell r="AC219">
            <v>4.4158667395588602E-2</v>
          </cell>
          <cell r="AD219">
            <v>4.4604388848353299E-2</v>
          </cell>
          <cell r="AE219">
            <v>3.85890122281718E-2</v>
          </cell>
          <cell r="AF219">
            <v>5.42112152376878E-2</v>
          </cell>
          <cell r="AG219">
            <v>8.63433333333333E-2</v>
          </cell>
          <cell r="AH219">
            <v>0.12467225</v>
          </cell>
          <cell r="AI219">
            <v>0.143330916666667</v>
          </cell>
          <cell r="AK219">
            <v>0.321337083333333</v>
          </cell>
          <cell r="AL219">
            <v>0.42985416666666698</v>
          </cell>
          <cell r="AM219">
            <v>0.73262816666666697</v>
          </cell>
          <cell r="AN219">
            <v>1.42034183333333</v>
          </cell>
          <cell r="AO219">
            <v>2.2031635833333301</v>
          </cell>
          <cell r="AP219">
            <v>4.5525059166666697</v>
          </cell>
          <cell r="AQ219">
            <v>6.8832428333333304</v>
          </cell>
          <cell r="AR219">
            <v>7.1189583333333299</v>
          </cell>
          <cell r="AS219">
            <v>7.97817166666667</v>
          </cell>
          <cell r="AT219">
            <v>8.8421091666666705</v>
          </cell>
          <cell r="AU219">
            <v>9.0883249999999993</v>
          </cell>
          <cell r="AV219">
            <v>9.3475833333333291</v>
          </cell>
          <cell r="AW219">
            <v>9.9023241666666699</v>
          </cell>
          <cell r="AX219">
            <v>10.5579703333333</v>
          </cell>
          <cell r="AY219">
            <v>12.4486425</v>
          </cell>
          <cell r="AZ219">
            <v>13.536754999999999</v>
          </cell>
          <cell r="BA219">
            <v>14.6952016666667</v>
          </cell>
          <cell r="BB219">
            <v>16.2084512541667</v>
          </cell>
          <cell r="BC219">
            <v>18.498601323751</v>
          </cell>
          <cell r="BD219">
            <v>17.622935005819699</v>
          </cell>
          <cell r="BE219">
            <v>19.0684168084154</v>
          </cell>
          <cell r="BF219">
            <v>18.449952624878101</v>
          </cell>
          <cell r="BG219">
            <v>18.4664030495763</v>
          </cell>
          <cell r="BH219">
            <v>22.090644560211299</v>
          </cell>
          <cell r="BI219">
            <v>22.148860634783802</v>
          </cell>
          <cell r="BJ219">
            <v>21.741138360711599</v>
          </cell>
          <cell r="BK219">
            <v>20.750859237091401</v>
          </cell>
          <cell r="BL219">
            <v>21.8847418164689</v>
          </cell>
        </row>
        <row r="220">
          <cell r="A220" t="str">
            <v>Suriname</v>
          </cell>
          <cell r="B220" t="str">
            <v>SUR</v>
          </cell>
          <cell r="C220" t="str">
            <v>Official exchange rate (LCU per US$, period average)</v>
          </cell>
          <cell r="D220" t="str">
            <v>PA.NUS.FCRF</v>
          </cell>
          <cell r="E220">
            <v>1.885E-3</v>
          </cell>
          <cell r="F220">
            <v>1.885E-3</v>
          </cell>
          <cell r="G220">
            <v>1.885E-3</v>
          </cell>
          <cell r="H220">
            <v>1.885E-3</v>
          </cell>
          <cell r="I220">
            <v>1.885E-3</v>
          </cell>
          <cell r="J220">
            <v>1.885E-3</v>
          </cell>
          <cell r="K220">
            <v>1.885E-3</v>
          </cell>
          <cell r="L220">
            <v>1.885E-3</v>
          </cell>
          <cell r="M220">
            <v>1.885E-3</v>
          </cell>
          <cell r="N220">
            <v>1.885E-3</v>
          </cell>
          <cell r="O220">
            <v>1.885E-3</v>
          </cell>
          <cell r="P220">
            <v>1.88358333333333E-3</v>
          </cell>
          <cell r="Q220">
            <v>1.7849999999999999E-3</v>
          </cell>
          <cell r="R220">
            <v>1.7849999999999999E-3</v>
          </cell>
          <cell r="S220">
            <v>1.7849999999999999E-3</v>
          </cell>
          <cell r="T220">
            <v>1.7849999999999999E-3</v>
          </cell>
          <cell r="U220">
            <v>1.7849999999999999E-3</v>
          </cell>
          <cell r="V220">
            <v>1.7849999999999999E-3</v>
          </cell>
          <cell r="W220">
            <v>1.7849999999999999E-3</v>
          </cell>
          <cell r="X220">
            <v>1.7849999999999999E-3</v>
          </cell>
          <cell r="Y220">
            <v>1.7849999999999999E-3</v>
          </cell>
          <cell r="Z220">
            <v>1.7849999999999999E-3</v>
          </cell>
          <cell r="AA220">
            <v>1.7849999999999999E-3</v>
          </cell>
          <cell r="AB220">
            <v>1.7849999999999999E-3</v>
          </cell>
          <cell r="AC220">
            <v>1.7849999999999999E-3</v>
          </cell>
          <cell r="AD220">
            <v>1.7849999999999999E-3</v>
          </cell>
          <cell r="AE220">
            <v>1.7849999999999999E-3</v>
          </cell>
          <cell r="AF220">
            <v>1.7849999999999999E-3</v>
          </cell>
          <cell r="AG220">
            <v>1.7849999999999999E-3</v>
          </cell>
          <cell r="AH220">
            <v>1.7849999999999999E-3</v>
          </cell>
          <cell r="AI220">
            <v>1.7849999999999999E-3</v>
          </cell>
          <cell r="AJ220">
            <v>1.7849999999999999E-3</v>
          </cell>
          <cell r="AK220">
            <v>1.7849999999999999E-3</v>
          </cell>
          <cell r="AL220">
            <v>1.7849999999999999E-3</v>
          </cell>
          <cell r="AM220">
            <v>0.22246075758842601</v>
          </cell>
          <cell r="AN220">
            <v>0.44277198913867399</v>
          </cell>
          <cell r="AO220">
            <v>0.40101835370904798</v>
          </cell>
          <cell r="AP220">
            <v>0.401566152294698</v>
          </cell>
          <cell r="AQ220">
            <v>0.40160642570281102</v>
          </cell>
          <cell r="AR220">
            <v>0.83408426422225102</v>
          </cell>
          <cell r="AS220">
            <v>1.3224905154787401</v>
          </cell>
          <cell r="AT220">
            <v>2.1781822542340898</v>
          </cell>
          <cell r="AU220">
            <v>2.3467500000000001</v>
          </cell>
          <cell r="AV220">
            <v>2.6013333333333302</v>
          </cell>
          <cell r="AW220">
            <v>2.7335829756751999</v>
          </cell>
          <cell r="AX220">
            <v>2.7316666654786901</v>
          </cell>
          <cell r="AY220">
            <v>2.7437499999999999</v>
          </cell>
          <cell r="AZ220">
            <v>2.7450000000000001</v>
          </cell>
          <cell r="BA220">
            <v>2.7450000000000001</v>
          </cell>
          <cell r="BB220">
            <v>2.7450000000000001</v>
          </cell>
          <cell r="BC220">
            <v>2.7454166666666699</v>
          </cell>
          <cell r="BD220">
            <v>3.2679999999999998</v>
          </cell>
          <cell r="BE220">
            <v>3.3</v>
          </cell>
          <cell r="BF220">
            <v>3.3</v>
          </cell>
          <cell r="BG220">
            <v>3.3</v>
          </cell>
          <cell r="BH220">
            <v>3.4166666666666701</v>
          </cell>
          <cell r="BI220">
            <v>6.2286302784897902</v>
          </cell>
          <cell r="BJ220">
            <v>7.4876611249999998</v>
          </cell>
          <cell r="BK220">
            <v>7.4625111984126997</v>
          </cell>
          <cell r="BL220">
            <v>7.4580000000000002</v>
          </cell>
        </row>
        <row r="221">
          <cell r="A221" t="str">
            <v>Slovak Republic</v>
          </cell>
          <cell r="B221" t="str">
            <v>SVK</v>
          </cell>
          <cell r="C221" t="str">
            <v>Official exchange rate (LCU per US$, period average)</v>
          </cell>
          <cell r="D221" t="str">
            <v>PA.NUS.FCRF</v>
          </cell>
          <cell r="AL221">
            <v>30.769583333333301</v>
          </cell>
          <cell r="AM221">
            <v>32.044833333333301</v>
          </cell>
          <cell r="AN221">
            <v>29.713416666666699</v>
          </cell>
          <cell r="AO221">
            <v>30.653749999999999</v>
          </cell>
          <cell r="AP221">
            <v>33.6161666666667</v>
          </cell>
          <cell r="AQ221">
            <v>35.233416666666699</v>
          </cell>
          <cell r="AR221">
            <v>41.362833333333299</v>
          </cell>
          <cell r="AS221">
            <v>46.035166666666697</v>
          </cell>
          <cell r="AT221">
            <v>48.354833333333303</v>
          </cell>
          <cell r="AU221">
            <v>45.326749999999997</v>
          </cell>
          <cell r="AV221">
            <v>36.772916666666703</v>
          </cell>
          <cell r="AW221">
            <v>32.256916666666697</v>
          </cell>
          <cell r="AX221">
            <v>31.018249999999998</v>
          </cell>
          <cell r="AY221">
            <v>29.69725</v>
          </cell>
          <cell r="AZ221">
            <v>24.694333333333301</v>
          </cell>
          <cell r="BA221">
            <v>21.361416666666699</v>
          </cell>
        </row>
        <row r="222">
          <cell r="A222" t="str">
            <v>Slovenia</v>
          </cell>
          <cell r="B222" t="str">
            <v>SVN</v>
          </cell>
          <cell r="C222" t="str">
            <v>Official exchange rate (LCU per US$, period average)</v>
          </cell>
          <cell r="D222" t="str">
            <v>PA.NUS.FCRF</v>
          </cell>
          <cell r="AJ222">
            <v>27.571200000000001</v>
          </cell>
          <cell r="AK222">
            <v>81.286991666666694</v>
          </cell>
          <cell r="AL222">
            <v>113.24188333333301</v>
          </cell>
          <cell r="AM222">
            <v>128.808558333333</v>
          </cell>
          <cell r="AN222">
            <v>118.518466666667</v>
          </cell>
          <cell r="AO222">
            <v>135.36430833333301</v>
          </cell>
          <cell r="AP222">
            <v>159.68833333333299</v>
          </cell>
          <cell r="AQ222">
            <v>166.134166666667</v>
          </cell>
          <cell r="AR222">
            <v>181.76919333333299</v>
          </cell>
          <cell r="AS222">
            <v>222.65608583333301</v>
          </cell>
          <cell r="AT222">
            <v>242.74883500000001</v>
          </cell>
          <cell r="AU222">
            <v>240.24821499999999</v>
          </cell>
          <cell r="AV222">
            <v>207.11371569658101</v>
          </cell>
          <cell r="AW222">
            <v>192.38112433333299</v>
          </cell>
          <cell r="AX222">
            <v>192.705468</v>
          </cell>
          <cell r="AY222">
            <v>191.02825783333299</v>
          </cell>
        </row>
        <row r="223">
          <cell r="A223" t="str">
            <v>Sweden</v>
          </cell>
          <cell r="B223" t="str">
            <v>SWE</v>
          </cell>
          <cell r="C223" t="str">
            <v>Official exchange rate (LCU per US$, period average)</v>
          </cell>
          <cell r="D223" t="str">
            <v>PA.NUS.FCRF</v>
          </cell>
          <cell r="E223">
            <v>5.1732100041732103</v>
          </cell>
          <cell r="F223">
            <v>5.1732100041732103</v>
          </cell>
          <cell r="G223">
            <v>5.1732100041732103</v>
          </cell>
          <cell r="H223">
            <v>5.1732100041732103</v>
          </cell>
          <cell r="I223">
            <v>5.1732100041732103</v>
          </cell>
          <cell r="J223">
            <v>5.1732100041732103</v>
          </cell>
          <cell r="K223">
            <v>5.1732100041732103</v>
          </cell>
          <cell r="L223">
            <v>5.1732100041732103</v>
          </cell>
          <cell r="M223">
            <v>5.1732100041732103</v>
          </cell>
          <cell r="N223">
            <v>5.1732100041732103</v>
          </cell>
          <cell r="O223">
            <v>5.1732100041732103</v>
          </cell>
          <cell r="P223">
            <v>5.1259052475026801</v>
          </cell>
          <cell r="Q223">
            <v>4.7624166656666702</v>
          </cell>
          <cell r="R223">
            <v>4.3672499990000002</v>
          </cell>
          <cell r="S223">
            <v>4.4394249989999999</v>
          </cell>
          <cell r="T223">
            <v>4.1521916656666704</v>
          </cell>
          <cell r="U223">
            <v>4.35589166566667</v>
          </cell>
          <cell r="V223">
            <v>4.48164166566667</v>
          </cell>
          <cell r="W223">
            <v>4.5184749990000004</v>
          </cell>
          <cell r="X223">
            <v>4.2870833323333297</v>
          </cell>
          <cell r="Y223">
            <v>4.2295749989999996</v>
          </cell>
          <cell r="Z223">
            <v>5.0634416656666703</v>
          </cell>
          <cell r="AA223">
            <v>6.2826083323333304</v>
          </cell>
          <cell r="AB223">
            <v>7.6671083323333296</v>
          </cell>
          <cell r="AC223">
            <v>8.27179999941667</v>
          </cell>
          <cell r="AD223">
            <v>8.6039249996666705</v>
          </cell>
          <cell r="AE223">
            <v>7.1235833333333298</v>
          </cell>
          <cell r="AF223">
            <v>6.3404416666666696</v>
          </cell>
          <cell r="AG223">
            <v>6.1271500000000003</v>
          </cell>
          <cell r="AH223">
            <v>6.4468758333333298</v>
          </cell>
          <cell r="AI223">
            <v>5.9187900000000004</v>
          </cell>
          <cell r="AJ223">
            <v>6.0474666666666703</v>
          </cell>
          <cell r="AK223">
            <v>5.8238333333333303</v>
          </cell>
          <cell r="AL223">
            <v>7.7834266666666698</v>
          </cell>
          <cell r="AM223">
            <v>7.7159700000000004</v>
          </cell>
          <cell r="AN223">
            <v>7.13326833333333</v>
          </cell>
          <cell r="AO223">
            <v>6.7059558333333298</v>
          </cell>
          <cell r="AP223">
            <v>7.6348941666666699</v>
          </cell>
          <cell r="AQ223">
            <v>7.9498681666666702</v>
          </cell>
          <cell r="AR223">
            <v>8.2624283333333306</v>
          </cell>
          <cell r="AS223">
            <v>9.1622441666666692</v>
          </cell>
          <cell r="AT223">
            <v>10.3291358333333</v>
          </cell>
          <cell r="AU223">
            <v>9.7371233333333294</v>
          </cell>
          <cell r="AV223">
            <v>8.08630416666667</v>
          </cell>
          <cell r="AW223">
            <v>7.3488866666666697</v>
          </cell>
          <cell r="AX223">
            <v>7.4730883333333296</v>
          </cell>
          <cell r="AY223">
            <v>7.3782491666666701</v>
          </cell>
          <cell r="AZ223">
            <v>6.7587700000000002</v>
          </cell>
          <cell r="BA223">
            <v>6.5910991666666696</v>
          </cell>
          <cell r="BB223">
            <v>7.6538191666666702</v>
          </cell>
          <cell r="BC223">
            <v>7.2075241666666701</v>
          </cell>
          <cell r="BD223">
            <v>6.4935433333333297</v>
          </cell>
          <cell r="BE223">
            <v>6.7750158333333301</v>
          </cell>
          <cell r="BF223">
            <v>6.51397166666667</v>
          </cell>
          <cell r="BG223">
            <v>6.8607849999999999</v>
          </cell>
          <cell r="BH223">
            <v>8.4348408333333307</v>
          </cell>
          <cell r="BI223">
            <v>8.5619916666666693</v>
          </cell>
          <cell r="BJ223">
            <v>8.5488608333333307</v>
          </cell>
          <cell r="BK223">
            <v>8.6925183333333305</v>
          </cell>
          <cell r="BL223">
            <v>9.4583491666666593</v>
          </cell>
        </row>
        <row r="224">
          <cell r="A224" t="str">
            <v>Eswatini</v>
          </cell>
          <cell r="B224" t="str">
            <v>SWZ</v>
          </cell>
          <cell r="C224" t="str">
            <v>Official exchange rate (LCU per US$, period average)</v>
          </cell>
          <cell r="D224" t="str">
            <v>PA.NUS.FCRF</v>
          </cell>
          <cell r="E224">
            <v>0.71428599971428597</v>
          </cell>
          <cell r="F224">
            <v>0.71428599971428597</v>
          </cell>
          <cell r="G224">
            <v>0.71428599971428597</v>
          </cell>
          <cell r="H224">
            <v>0.71428599971428597</v>
          </cell>
          <cell r="I224">
            <v>0.71428599971428597</v>
          </cell>
          <cell r="J224">
            <v>0.71428599971428597</v>
          </cell>
          <cell r="K224">
            <v>0.71428599971428597</v>
          </cell>
          <cell r="L224">
            <v>0.71428599971428597</v>
          </cell>
          <cell r="M224">
            <v>0.71428599971428597</v>
          </cell>
          <cell r="N224">
            <v>0.71428599971428597</v>
          </cell>
          <cell r="O224">
            <v>0.71428599971428597</v>
          </cell>
          <cell r="P224">
            <v>0.71521691632142903</v>
          </cell>
          <cell r="Q224">
            <v>0.76872523719602703</v>
          </cell>
          <cell r="R224">
            <v>0.69395909802109201</v>
          </cell>
          <cell r="S224">
            <v>0.67947700357025098</v>
          </cell>
          <cell r="T224">
            <v>0.73950775529633594</v>
          </cell>
          <cell r="U224">
            <v>0.86956521814744803</v>
          </cell>
          <cell r="V224">
            <v>0.86956521814744803</v>
          </cell>
          <cell r="W224">
            <v>0.86956521814744803</v>
          </cell>
          <cell r="X224">
            <v>0.84202260193494305</v>
          </cell>
          <cell r="Y224">
            <v>0.77883373727604099</v>
          </cell>
          <cell r="Z224">
            <v>0.87757894275815396</v>
          </cell>
          <cell r="AA224">
            <v>1.0858158330833301</v>
          </cell>
          <cell r="AB224">
            <v>1.1140999997500001</v>
          </cell>
          <cell r="AC224">
            <v>1.47527749975</v>
          </cell>
          <cell r="AD224">
            <v>2.2286749994166701</v>
          </cell>
          <cell r="AE224">
            <v>2.2850316664166699</v>
          </cell>
          <cell r="AF224">
            <v>2.03603333333333</v>
          </cell>
          <cell r="AG224">
            <v>2.2734675000000002</v>
          </cell>
          <cell r="AH224">
            <v>2.6226775</v>
          </cell>
          <cell r="AI224">
            <v>2.58732083333333</v>
          </cell>
          <cell r="AJ224">
            <v>2.7613150000000002</v>
          </cell>
          <cell r="AK224">
            <v>2.8520141666666698</v>
          </cell>
          <cell r="AL224">
            <v>3.2677415833333301</v>
          </cell>
          <cell r="AM224">
            <v>3.5507983333333302</v>
          </cell>
          <cell r="AN224">
            <v>3.6270850000000001</v>
          </cell>
          <cell r="AO224">
            <v>4.2993491666666701</v>
          </cell>
          <cell r="AP224">
            <v>4.6079616666666698</v>
          </cell>
          <cell r="AQ224">
            <v>5.52828416666667</v>
          </cell>
          <cell r="AR224">
            <v>6.1094841666666699</v>
          </cell>
          <cell r="AS224">
            <v>6.9398283333333302</v>
          </cell>
          <cell r="AT224">
            <v>8.6091808333333297</v>
          </cell>
          <cell r="AU224">
            <v>10.540746666666699</v>
          </cell>
          <cell r="AV224">
            <v>7.5647491666666697</v>
          </cell>
          <cell r="AW224">
            <v>6.4596925000000001</v>
          </cell>
          <cell r="AX224">
            <v>6.3593283333333304</v>
          </cell>
          <cell r="AY224">
            <v>6.7715491666666701</v>
          </cell>
          <cell r="AZ224">
            <v>7.0453650000000003</v>
          </cell>
          <cell r="BA224">
            <v>8.26122333333333</v>
          </cell>
          <cell r="BB224">
            <v>8.4736741582488797</v>
          </cell>
          <cell r="BC224">
            <v>7.3212219611528804</v>
          </cell>
          <cell r="BD224">
            <v>7.2611321323273499</v>
          </cell>
          <cell r="BE224">
            <v>8.2099686265933105</v>
          </cell>
          <cell r="BF224">
            <v>9.6550560691352594</v>
          </cell>
          <cell r="BG224">
            <v>10.852655568783099</v>
          </cell>
          <cell r="BH224">
            <v>12.7589308811644</v>
          </cell>
          <cell r="BI224">
            <v>14.7096108855267</v>
          </cell>
          <cell r="BJ224">
            <v>13.3238014244992</v>
          </cell>
          <cell r="BK224">
            <v>13.233926471583301</v>
          </cell>
          <cell r="BL224">
            <v>14.451789228882401</v>
          </cell>
        </row>
        <row r="225">
          <cell r="A225" t="str">
            <v>Sint Maarten (Dutch part)</v>
          </cell>
          <cell r="B225" t="str">
            <v>SXM</v>
          </cell>
          <cell r="C225" t="str">
            <v>Official exchange rate (LCU per US$, period average)</v>
          </cell>
          <cell r="D225" t="str">
            <v>PA.NUS.FCRF</v>
          </cell>
          <cell r="BD225">
            <v>1.79</v>
          </cell>
          <cell r="BE225">
            <v>1.79</v>
          </cell>
          <cell r="BF225">
            <v>1.79</v>
          </cell>
          <cell r="BG225">
            <v>1.79</v>
          </cell>
          <cell r="BH225">
            <v>1.79</v>
          </cell>
          <cell r="BI225">
            <v>1.79</v>
          </cell>
          <cell r="BJ225">
            <v>1.79</v>
          </cell>
          <cell r="BK225">
            <v>1.79</v>
          </cell>
          <cell r="BL225">
            <v>1.79</v>
          </cell>
        </row>
        <row r="226">
          <cell r="A226" t="str">
            <v>Seychelles</v>
          </cell>
          <cell r="B226" t="str">
            <v>SYC</v>
          </cell>
          <cell r="C226" t="str">
            <v>Official exchange rate (LCU per US$, period average)</v>
          </cell>
          <cell r="D226" t="str">
            <v>PA.NUS.FCRF</v>
          </cell>
          <cell r="E226">
            <v>4.7618947529714504</v>
          </cell>
          <cell r="F226">
            <v>4.7618947529714504</v>
          </cell>
          <cell r="G226">
            <v>4.7618947529714504</v>
          </cell>
          <cell r="H226">
            <v>4.7618947529714504</v>
          </cell>
          <cell r="I226">
            <v>4.7618947529714504</v>
          </cell>
          <cell r="J226">
            <v>4.7618947529714504</v>
          </cell>
          <cell r="K226">
            <v>4.7618947529714504</v>
          </cell>
          <cell r="L226">
            <v>4.8280328026350103</v>
          </cell>
          <cell r="M226">
            <v>5.5555461029055797</v>
          </cell>
          <cell r="N226">
            <v>5.5555461029055797</v>
          </cell>
          <cell r="O226">
            <v>5.5555461029055797</v>
          </cell>
          <cell r="P226">
            <v>5.4857627546936696</v>
          </cell>
          <cell r="Q226">
            <v>5.3385333323333297</v>
          </cell>
          <cell r="R226">
            <v>5.4422833323333304</v>
          </cell>
          <cell r="S226">
            <v>5.7030916656666699</v>
          </cell>
          <cell r="T226">
            <v>6.0267999989999996</v>
          </cell>
          <cell r="U226">
            <v>7.4188833324166703</v>
          </cell>
          <cell r="V226">
            <v>7.6433833323333298</v>
          </cell>
          <cell r="W226">
            <v>6.9524666656666696</v>
          </cell>
          <cell r="X226">
            <v>6.332649999</v>
          </cell>
          <cell r="Y226">
            <v>6.3919499990000004</v>
          </cell>
          <cell r="Z226">
            <v>6.3149249989999996</v>
          </cell>
          <cell r="AA226">
            <v>6.55254166566667</v>
          </cell>
          <cell r="AB226">
            <v>6.7676416656666696</v>
          </cell>
          <cell r="AC226">
            <v>7.0588666662500001</v>
          </cell>
          <cell r="AD226">
            <v>7.1343333333333296</v>
          </cell>
          <cell r="AE226">
            <v>6.17679166666667</v>
          </cell>
          <cell r="AF226">
            <v>5.6000083333333297</v>
          </cell>
          <cell r="AG226">
            <v>5.3835666666666704</v>
          </cell>
          <cell r="AH226">
            <v>5.6457166666666696</v>
          </cell>
          <cell r="AI226">
            <v>5.3369</v>
          </cell>
          <cell r="AJ226">
            <v>5.2893083333333299</v>
          </cell>
          <cell r="AK226">
            <v>5.12198333333333</v>
          </cell>
          <cell r="AL226">
            <v>5.1815333333333298</v>
          </cell>
          <cell r="AM226">
            <v>5.0558583333333296</v>
          </cell>
          <cell r="AN226">
            <v>4.7619749999999996</v>
          </cell>
          <cell r="AO226">
            <v>4.9699833333333299</v>
          </cell>
          <cell r="AP226">
            <v>5.0263416666666698</v>
          </cell>
          <cell r="AQ226">
            <v>5.2621916666666699</v>
          </cell>
          <cell r="AR226">
            <v>5.3425833333333301</v>
          </cell>
          <cell r="AS226">
            <v>5.7138166666666699</v>
          </cell>
          <cell r="AT226">
            <v>5.8575416666666698</v>
          </cell>
          <cell r="AU226">
            <v>5.4800333333333304</v>
          </cell>
          <cell r="AV226">
            <v>5.4007166666666704</v>
          </cell>
          <cell r="AW226">
            <v>5.5</v>
          </cell>
          <cell r="AX226">
            <v>5.5</v>
          </cell>
          <cell r="AY226">
            <v>5.5196916666666702</v>
          </cell>
          <cell r="AZ226">
            <v>6.7010595376306004</v>
          </cell>
          <cell r="BA226">
            <v>9.4572432834492108</v>
          </cell>
          <cell r="BB226">
            <v>13.609940452489999</v>
          </cell>
          <cell r="BC226">
            <v>12.06775664095</v>
          </cell>
          <cell r="BD226">
            <v>12.381031907384401</v>
          </cell>
          <cell r="BE226">
            <v>13.704031214932501</v>
          </cell>
          <cell r="BF226">
            <v>12.0583166666667</v>
          </cell>
          <cell r="BG226">
            <v>12.747033333333301</v>
          </cell>
          <cell r="BH226">
            <v>13.313924999999999</v>
          </cell>
          <cell r="BI226">
            <v>13.3191166666667</v>
          </cell>
          <cell r="BJ226">
            <v>13.6478416666667</v>
          </cell>
          <cell r="BK226">
            <v>13.9111166666667</v>
          </cell>
          <cell r="BL226">
            <v>14.033250000000001</v>
          </cell>
        </row>
        <row r="227">
          <cell r="A227" t="str">
            <v>Syrian Arab Republic</v>
          </cell>
          <cell r="B227" t="str">
            <v>SYR</v>
          </cell>
          <cell r="C227" t="str">
            <v>Official exchange rate (LCU per US$, period average)</v>
          </cell>
          <cell r="D227" t="str">
            <v>PA.NUS.FCRF</v>
          </cell>
          <cell r="E227">
            <v>3.579999999</v>
          </cell>
          <cell r="F227">
            <v>3.579999999</v>
          </cell>
          <cell r="G227">
            <v>3.6899999989999999</v>
          </cell>
          <cell r="H227">
            <v>3.8199999990000002</v>
          </cell>
          <cell r="I227">
            <v>3.8199999990000002</v>
          </cell>
          <cell r="J227">
            <v>3.8199999990000002</v>
          </cell>
          <cell r="K227">
            <v>3.8199999990000002</v>
          </cell>
          <cell r="L227">
            <v>3.8199999990000002</v>
          </cell>
          <cell r="M227">
            <v>3.8199999990000002</v>
          </cell>
          <cell r="N227">
            <v>3.8199999990000002</v>
          </cell>
          <cell r="O227">
            <v>3.8199999990000002</v>
          </cell>
          <cell r="P227">
            <v>3.8199999990000002</v>
          </cell>
          <cell r="Q227">
            <v>3.8199999990000002</v>
          </cell>
          <cell r="R227">
            <v>3.8232499990000002</v>
          </cell>
          <cell r="S227">
            <v>3.7329166656666701</v>
          </cell>
          <cell r="T227">
            <v>3.6999999990000001</v>
          </cell>
          <cell r="U227">
            <v>3.8526666656666699</v>
          </cell>
          <cell r="V227">
            <v>3.9249999990000002</v>
          </cell>
          <cell r="W227">
            <v>3.9249999990000002</v>
          </cell>
          <cell r="X227">
            <v>3.9249999990000002</v>
          </cell>
          <cell r="Y227">
            <v>3.9249999990000002</v>
          </cell>
          <cell r="Z227">
            <v>3.9249999990000002</v>
          </cell>
          <cell r="AA227">
            <v>3.9249999990000002</v>
          </cell>
          <cell r="AB227">
            <v>3.9249999990000002</v>
          </cell>
          <cell r="AC227">
            <v>3.92499999958333</v>
          </cell>
          <cell r="AD227">
            <v>3.9249999999999998</v>
          </cell>
          <cell r="AE227">
            <v>3.9249999999999998</v>
          </cell>
          <cell r="AF227">
            <v>3.9249999999999998</v>
          </cell>
          <cell r="AG227">
            <v>11.225</v>
          </cell>
          <cell r="AH227">
            <v>11.225</v>
          </cell>
          <cell r="AI227">
            <v>11.225</v>
          </cell>
          <cell r="AJ227">
            <v>11.225</v>
          </cell>
          <cell r="AK227">
            <v>11.225</v>
          </cell>
          <cell r="AL227">
            <v>11.225</v>
          </cell>
          <cell r="AM227">
            <v>11.225</v>
          </cell>
          <cell r="AN227">
            <v>11.225</v>
          </cell>
          <cell r="AO227">
            <v>11.225</v>
          </cell>
          <cell r="AP227">
            <v>11.225</v>
          </cell>
          <cell r="AQ227">
            <v>11.225</v>
          </cell>
          <cell r="AR227">
            <v>11.225</v>
          </cell>
          <cell r="AS227">
            <v>11.225</v>
          </cell>
          <cell r="AT227">
            <v>11.225</v>
          </cell>
          <cell r="AU227">
            <v>11.225</v>
          </cell>
          <cell r="AV227">
            <v>11.225</v>
          </cell>
          <cell r="AW227">
            <v>11.225</v>
          </cell>
          <cell r="AX227">
            <v>11.225</v>
          </cell>
          <cell r="AY227">
            <v>11.225</v>
          </cell>
          <cell r="AZ227">
            <v>11.225</v>
          </cell>
          <cell r="BA227">
            <v>11.225</v>
          </cell>
          <cell r="BB227">
            <v>11.225</v>
          </cell>
          <cell r="BC227">
            <v>11.225</v>
          </cell>
          <cell r="BD227">
            <v>48.336666666666702</v>
          </cell>
          <cell r="BE227">
            <v>64.580833333333302</v>
          </cell>
          <cell r="BF227">
            <v>108.73333333333299</v>
          </cell>
          <cell r="BG227">
            <v>154.13</v>
          </cell>
          <cell r="BH227">
            <v>237.02916666666701</v>
          </cell>
          <cell r="BI227">
            <v>460.27583333333303</v>
          </cell>
          <cell r="BJ227">
            <v>492.61083333333301</v>
          </cell>
        </row>
        <row r="228">
          <cell r="A228" t="str">
            <v>Turks and Caicos Islands</v>
          </cell>
          <cell r="B228" t="str">
            <v>TCA</v>
          </cell>
          <cell r="C228" t="str">
            <v>Official exchange rate (LCU per US$, period average)</v>
          </cell>
          <cell r="D228" t="str">
            <v>PA.NUS.FCRF</v>
          </cell>
        </row>
        <row r="229">
          <cell r="A229" t="str">
            <v>Chad</v>
          </cell>
          <cell r="B229" t="str">
            <v>TCD</v>
          </cell>
          <cell r="C229" t="str">
            <v>Official exchange rate (LCU per US$, period average)</v>
          </cell>
          <cell r="D229" t="str">
            <v>PA.NUS.FCRF</v>
          </cell>
          <cell r="E229">
            <v>245.19510139835899</v>
          </cell>
          <cell r="F229">
            <v>245.26010162116</v>
          </cell>
          <cell r="G229">
            <v>245.013850686544</v>
          </cell>
          <cell r="H229">
            <v>245.01635069607499</v>
          </cell>
          <cell r="I229">
            <v>245.027184079042</v>
          </cell>
          <cell r="J229">
            <v>245.06093420770799</v>
          </cell>
          <cell r="K229">
            <v>245.67843655764401</v>
          </cell>
          <cell r="L229">
            <v>246.00093779128099</v>
          </cell>
          <cell r="M229">
            <v>247.56469375695099</v>
          </cell>
          <cell r="N229">
            <v>259.960574351236</v>
          </cell>
          <cell r="O229">
            <v>276.403137026845</v>
          </cell>
          <cell r="P229">
            <v>275.35645668533198</v>
          </cell>
          <cell r="Q229">
            <v>252.02762746264901</v>
          </cell>
          <cell r="R229">
            <v>222.88918305322699</v>
          </cell>
          <cell r="S229">
            <v>240.70466763782301</v>
          </cell>
          <cell r="T229">
            <v>214.31290034121901</v>
          </cell>
          <cell r="U229">
            <v>238.95049426705901</v>
          </cell>
          <cell r="V229">
            <v>245.67968656657601</v>
          </cell>
          <cell r="W229">
            <v>225.65586023395699</v>
          </cell>
          <cell r="X229">
            <v>212.721644262377</v>
          </cell>
          <cell r="Y229">
            <v>211.27955541470499</v>
          </cell>
          <cell r="Z229">
            <v>271.73145255032699</v>
          </cell>
          <cell r="AA229">
            <v>328.60625269898998</v>
          </cell>
          <cell r="AB229">
            <v>381.06603602462798</v>
          </cell>
          <cell r="AC229">
            <v>436.95666578800802</v>
          </cell>
          <cell r="AD229">
            <v>449.26296271160697</v>
          </cell>
          <cell r="AE229">
            <v>346.305903554493</v>
          </cell>
          <cell r="AF229">
            <v>300.53656240147802</v>
          </cell>
          <cell r="AG229">
            <v>297.84821881937802</v>
          </cell>
          <cell r="AH229">
            <v>319.008299487903</v>
          </cell>
          <cell r="AI229">
            <v>272.264787954393</v>
          </cell>
          <cell r="AJ229">
            <v>282.10690880881998</v>
          </cell>
          <cell r="AK229">
            <v>264.69180075057898</v>
          </cell>
          <cell r="AL229">
            <v>283.16257950001801</v>
          </cell>
          <cell r="AM229">
            <v>555.20469565569704</v>
          </cell>
          <cell r="AN229">
            <v>499.14842590131002</v>
          </cell>
          <cell r="AO229">
            <v>511.55243027251601</v>
          </cell>
          <cell r="AP229">
            <v>583.66937235339606</v>
          </cell>
          <cell r="AQ229">
            <v>589.951774567332</v>
          </cell>
          <cell r="AR229">
            <v>615.47334931916396</v>
          </cell>
          <cell r="AS229">
            <v>710.20797703136702</v>
          </cell>
          <cell r="AT229">
            <v>732.39769326022804</v>
          </cell>
          <cell r="AU229">
            <v>693.71322649637398</v>
          </cell>
          <cell r="AV229">
            <v>579.897426172466</v>
          </cell>
          <cell r="AW229">
            <v>527.33803229157604</v>
          </cell>
          <cell r="AX229">
            <v>527.25836264962595</v>
          </cell>
          <cell r="AY229">
            <v>522.42562489517604</v>
          </cell>
          <cell r="AZ229">
            <v>478.63371847636301</v>
          </cell>
          <cell r="BA229">
            <v>446.00004143278801</v>
          </cell>
          <cell r="BB229">
            <v>470.29342334139801</v>
          </cell>
          <cell r="BC229">
            <v>494.794262222947</v>
          </cell>
          <cell r="BD229">
            <v>471.24862571893698</v>
          </cell>
          <cell r="BE229">
            <v>510.55633845425098</v>
          </cell>
          <cell r="BF229">
            <v>493.89962385223703</v>
          </cell>
          <cell r="BG229">
            <v>493.757329875312</v>
          </cell>
          <cell r="BH229">
            <v>591.21169798260996</v>
          </cell>
          <cell r="BI229">
            <v>592.60561506302201</v>
          </cell>
          <cell r="BJ229">
            <v>580.65674958785803</v>
          </cell>
          <cell r="BK229">
            <v>555.44645839822601</v>
          </cell>
          <cell r="BL229">
            <v>585.91101318036897</v>
          </cell>
        </row>
        <row r="230">
          <cell r="A230" t="str">
            <v>East Asia &amp; Pacific (IDA &amp; IBRD countries)</v>
          </cell>
          <cell r="B230" t="str">
            <v>TEA</v>
          </cell>
          <cell r="C230" t="str">
            <v>Official exchange rate (LCU per US$, period average)</v>
          </cell>
          <cell r="D230" t="str">
            <v>PA.NUS.FCRF</v>
          </cell>
        </row>
        <row r="231">
          <cell r="A231" t="str">
            <v>Europe &amp; Central Asia (IDA &amp; IBRD countries)</v>
          </cell>
          <cell r="B231" t="str">
            <v>TEC</v>
          </cell>
          <cell r="C231" t="str">
            <v>Official exchange rate (LCU per US$, period average)</v>
          </cell>
          <cell r="D231" t="str">
            <v>PA.NUS.FCRF</v>
          </cell>
        </row>
        <row r="232">
          <cell r="A232" t="str">
            <v>Togo</v>
          </cell>
          <cell r="B232" t="str">
            <v>TGO</v>
          </cell>
          <cell r="C232" t="str">
            <v>Official exchange rate (LCU per US$, period average)</v>
          </cell>
          <cell r="D232" t="str">
            <v>PA.NUS.FCRF</v>
          </cell>
          <cell r="E232">
            <v>245.19510139835899</v>
          </cell>
          <cell r="F232">
            <v>245.26010162116</v>
          </cell>
          <cell r="G232">
            <v>245.013850686544</v>
          </cell>
          <cell r="H232">
            <v>245.01635069607499</v>
          </cell>
          <cell r="I232">
            <v>245.027184079042</v>
          </cell>
          <cell r="J232">
            <v>245.06093420770799</v>
          </cell>
          <cell r="K232">
            <v>245.67843655764401</v>
          </cell>
          <cell r="L232">
            <v>246.00093779128099</v>
          </cell>
          <cell r="M232">
            <v>247.56469375695099</v>
          </cell>
          <cell r="N232">
            <v>259.960574351236</v>
          </cell>
          <cell r="O232">
            <v>276.403137026845</v>
          </cell>
          <cell r="P232">
            <v>275.35645668533198</v>
          </cell>
          <cell r="Q232">
            <v>252.02762746264901</v>
          </cell>
          <cell r="R232">
            <v>222.88918305322699</v>
          </cell>
          <cell r="S232">
            <v>240.70466763782301</v>
          </cell>
          <cell r="T232">
            <v>214.31290034121901</v>
          </cell>
          <cell r="U232">
            <v>238.95049426705901</v>
          </cell>
          <cell r="V232">
            <v>245.67968656657601</v>
          </cell>
          <cell r="W232">
            <v>225.65586023395699</v>
          </cell>
          <cell r="X232">
            <v>212.721644262377</v>
          </cell>
          <cell r="Y232">
            <v>211.27955541470499</v>
          </cell>
          <cell r="Z232">
            <v>271.73145255032699</v>
          </cell>
          <cell r="AA232">
            <v>328.60625269898998</v>
          </cell>
          <cell r="AB232">
            <v>381.06603602462798</v>
          </cell>
          <cell r="AC232">
            <v>436.95666578800802</v>
          </cell>
          <cell r="AD232">
            <v>449.26296271160697</v>
          </cell>
          <cell r="AE232">
            <v>346.305903554493</v>
          </cell>
          <cell r="AF232">
            <v>300.53656240147802</v>
          </cell>
          <cell r="AG232">
            <v>297.84821881937802</v>
          </cell>
          <cell r="AH232">
            <v>319.008299487903</v>
          </cell>
          <cell r="AI232">
            <v>272.264787954393</v>
          </cell>
          <cell r="AJ232">
            <v>282.10690880881998</v>
          </cell>
          <cell r="AK232">
            <v>264.69180075057898</v>
          </cell>
          <cell r="AL232">
            <v>283.16257950001801</v>
          </cell>
          <cell r="AM232">
            <v>555.20469565569704</v>
          </cell>
          <cell r="AN232">
            <v>499.14842590131002</v>
          </cell>
          <cell r="AO232">
            <v>511.55243027251601</v>
          </cell>
          <cell r="AP232">
            <v>583.66937235339606</v>
          </cell>
          <cell r="AQ232">
            <v>589.951774567332</v>
          </cell>
          <cell r="AR232">
            <v>615.47334931916396</v>
          </cell>
          <cell r="AS232">
            <v>710.20797703136702</v>
          </cell>
          <cell r="AT232">
            <v>732.39769326022804</v>
          </cell>
          <cell r="AU232">
            <v>693.71322649637398</v>
          </cell>
          <cell r="AV232">
            <v>579.897426172466</v>
          </cell>
          <cell r="AW232">
            <v>527.33803229157604</v>
          </cell>
          <cell r="AX232">
            <v>527.25836264962595</v>
          </cell>
          <cell r="AY232">
            <v>522.42562489517604</v>
          </cell>
          <cell r="AZ232">
            <v>478.63371847636301</v>
          </cell>
          <cell r="BA232">
            <v>446.00004143278801</v>
          </cell>
          <cell r="BB232">
            <v>470.29342334139801</v>
          </cell>
          <cell r="BC232">
            <v>494.794262222947</v>
          </cell>
          <cell r="BD232">
            <v>471.24862571893698</v>
          </cell>
          <cell r="BE232">
            <v>510.55633845425098</v>
          </cell>
          <cell r="BF232">
            <v>493.89962385223703</v>
          </cell>
          <cell r="BG232">
            <v>493.757329875312</v>
          </cell>
          <cell r="BH232">
            <v>591.21169798260996</v>
          </cell>
          <cell r="BI232">
            <v>592.60561506302201</v>
          </cell>
          <cell r="BJ232">
            <v>580.65674958785803</v>
          </cell>
          <cell r="BK232">
            <v>555.44645839822601</v>
          </cell>
          <cell r="BL232">
            <v>585.91101318036897</v>
          </cell>
        </row>
        <row r="233">
          <cell r="A233" t="str">
            <v>Thailand</v>
          </cell>
          <cell r="B233" t="str">
            <v>THA</v>
          </cell>
          <cell r="C233" t="str">
            <v>Official exchange rate (LCU per US$, period average)</v>
          </cell>
          <cell r="D233" t="str">
            <v>PA.NUS.FCRF</v>
          </cell>
          <cell r="E233">
            <v>21.181773533674701</v>
          </cell>
          <cell r="F233">
            <v>21.058439578086801</v>
          </cell>
          <cell r="G233">
            <v>20.880105345007198</v>
          </cell>
          <cell r="H233">
            <v>20.830078862346198</v>
          </cell>
          <cell r="I233">
            <v>20.800000019799999</v>
          </cell>
          <cell r="J233">
            <v>20.800000019799999</v>
          </cell>
          <cell r="K233">
            <v>20.800000019799999</v>
          </cell>
          <cell r="L233">
            <v>20.800000019799999</v>
          </cell>
          <cell r="M233">
            <v>20.800000019799999</v>
          </cell>
          <cell r="N233">
            <v>20.800000019799999</v>
          </cell>
          <cell r="O233">
            <v>20.800000019799999</v>
          </cell>
          <cell r="P233">
            <v>20.800000018066701</v>
          </cell>
          <cell r="Q233">
            <v>20.800029492037499</v>
          </cell>
          <cell r="R233">
            <v>20.619581636391299</v>
          </cell>
          <cell r="S233">
            <v>20.375102798127202</v>
          </cell>
          <cell r="T233">
            <v>20.379269485649299</v>
          </cell>
          <cell r="U233">
            <v>20.400102923259801</v>
          </cell>
          <cell r="V233">
            <v>20.400102923259801</v>
          </cell>
          <cell r="W233">
            <v>20.336102600360199</v>
          </cell>
          <cell r="X233">
            <v>20.418936351696502</v>
          </cell>
          <cell r="Y233">
            <v>20.476353308047798</v>
          </cell>
          <cell r="Z233">
            <v>21.820443423110699</v>
          </cell>
          <cell r="AA233">
            <v>23.000116042057702</v>
          </cell>
          <cell r="AB233">
            <v>23.000116042057702</v>
          </cell>
          <cell r="AC233">
            <v>23.639369267103401</v>
          </cell>
          <cell r="AD233">
            <v>27.158887023977499</v>
          </cell>
          <cell r="AE233">
            <v>26.2988826852636</v>
          </cell>
          <cell r="AF233">
            <v>25.722796445413099</v>
          </cell>
          <cell r="AG233">
            <v>25.293877614730299</v>
          </cell>
          <cell r="AH233">
            <v>25.702046340723001</v>
          </cell>
          <cell r="AI233">
            <v>25.585462419191</v>
          </cell>
          <cell r="AJ233">
            <v>25.5167954060799</v>
          </cell>
          <cell r="AK233">
            <v>25.400128150794099</v>
          </cell>
          <cell r="AL233">
            <v>25.319611077896202</v>
          </cell>
          <cell r="AM233">
            <v>25.1499518885845</v>
          </cell>
          <cell r="AN233">
            <v>24.915175704072599</v>
          </cell>
          <cell r="AO233">
            <v>25.342682860966502</v>
          </cell>
          <cell r="AP233">
            <v>31.364334454295399</v>
          </cell>
          <cell r="AQ233">
            <v>41.359387499999997</v>
          </cell>
          <cell r="AR233">
            <v>37.8136558333333</v>
          </cell>
          <cell r="AS233">
            <v>40.111803333333299</v>
          </cell>
          <cell r="AT233">
            <v>44.431899999999999</v>
          </cell>
          <cell r="AU233">
            <v>42.960083333333301</v>
          </cell>
          <cell r="AV233">
            <v>41.484616666666703</v>
          </cell>
          <cell r="AW233">
            <v>40.2224149175021</v>
          </cell>
          <cell r="AX233">
            <v>40.220130208333302</v>
          </cell>
          <cell r="AY233">
            <v>37.881983221536302</v>
          </cell>
          <cell r="AZ233">
            <v>34.518180591701302</v>
          </cell>
          <cell r="BA233">
            <v>33.313300641233802</v>
          </cell>
          <cell r="BB233">
            <v>34.285774123424098</v>
          </cell>
          <cell r="BC233">
            <v>31.685704999999999</v>
          </cell>
          <cell r="BD233">
            <v>30.4917333333333</v>
          </cell>
          <cell r="BE233">
            <v>31.0830916666667</v>
          </cell>
          <cell r="BF233">
            <v>30.7259666666667</v>
          </cell>
          <cell r="BG233">
            <v>32.479833333333303</v>
          </cell>
          <cell r="BH233">
            <v>34.247716666666697</v>
          </cell>
          <cell r="BI233">
            <v>35.296383333333303</v>
          </cell>
          <cell r="BJ233">
            <v>33.939811056685798</v>
          </cell>
          <cell r="BK233">
            <v>32.3102257431458</v>
          </cell>
          <cell r="BL233">
            <v>31.047605780549901</v>
          </cell>
        </row>
        <row r="234">
          <cell r="A234" t="str">
            <v>Tajikistan</v>
          </cell>
          <cell r="B234" t="str">
            <v>TJK</v>
          </cell>
          <cell r="C234" t="str">
            <v>Official exchange rate (LCU per US$, period average)</v>
          </cell>
          <cell r="D234" t="str">
            <v>PA.NUS.FCRF</v>
          </cell>
          <cell r="AK234">
            <v>2.4685179666666698E-3</v>
          </cell>
          <cell r="AL234">
            <v>1.0357405E-2</v>
          </cell>
          <cell r="AM234">
            <v>2.44943481666667E-2</v>
          </cell>
          <cell r="AN234">
            <v>0.122858703333333</v>
          </cell>
          <cell r="AO234">
            <v>0.29549999999999998</v>
          </cell>
          <cell r="AP234">
            <v>0.56233333333333302</v>
          </cell>
          <cell r="AQ234">
            <v>0.77662500000000001</v>
          </cell>
          <cell r="AR234">
            <v>1.23779166666667</v>
          </cell>
          <cell r="AS234">
            <v>2.0762499999999999</v>
          </cell>
          <cell r="AT234">
            <v>2.3721916666666698</v>
          </cell>
          <cell r="AU234">
            <v>2.76413333333333</v>
          </cell>
          <cell r="AV234">
            <v>3.0613666666666699</v>
          </cell>
          <cell r="AW234">
            <v>2.97050833333333</v>
          </cell>
          <cell r="AX234">
            <v>3.11656666666667</v>
          </cell>
          <cell r="AY234">
            <v>3.2984083333333301</v>
          </cell>
          <cell r="AZ234">
            <v>3.44248333333333</v>
          </cell>
          <cell r="BA234">
            <v>3.4307249999999998</v>
          </cell>
          <cell r="BB234">
            <v>4.1427083333333297</v>
          </cell>
          <cell r="BC234">
            <v>4.3789666666666696</v>
          </cell>
          <cell r="BD234">
            <v>4.61018333333333</v>
          </cell>
          <cell r="BE234">
            <v>4.7377083333333303</v>
          </cell>
          <cell r="BF234">
            <v>4.7642333333333298</v>
          </cell>
          <cell r="BG234">
            <v>4.9375666666666698</v>
          </cell>
          <cell r="BH234">
            <v>6.1631166666666699</v>
          </cell>
          <cell r="BI234">
            <v>7.8356750000000002</v>
          </cell>
          <cell r="BJ234">
            <v>8.5497416666666695</v>
          </cell>
          <cell r="BK234">
            <v>9.1512166666666701</v>
          </cell>
          <cell r="BL234">
            <v>9.5303666666666693</v>
          </cell>
        </row>
        <row r="235">
          <cell r="A235" t="str">
            <v>Turkmenistan</v>
          </cell>
          <cell r="B235" t="str">
            <v>TKM</v>
          </cell>
          <cell r="C235" t="str">
            <v>Official exchange rate (LCU per US$, period average)</v>
          </cell>
          <cell r="D235" t="str">
            <v>PA.NUS.FCRF</v>
          </cell>
          <cell r="AM235">
            <v>19.198333333333299</v>
          </cell>
          <cell r="AN235">
            <v>110.916666666667</v>
          </cell>
          <cell r="AO235">
            <v>3257.6666666666702</v>
          </cell>
          <cell r="AP235">
            <v>4143.4166666666697</v>
          </cell>
          <cell r="AQ235">
            <v>4890.1666666666697</v>
          </cell>
          <cell r="AR235">
            <v>5200</v>
          </cell>
          <cell r="AS235">
            <v>5200</v>
          </cell>
          <cell r="AT235">
            <v>5200</v>
          </cell>
        </row>
        <row r="236">
          <cell r="A236" t="str">
            <v>Latin America &amp; the Caribbean (IDA &amp; IBRD countries)</v>
          </cell>
          <cell r="B236" t="str">
            <v>TLA</v>
          </cell>
          <cell r="C236" t="str">
            <v>Official exchange rate (LCU per US$, period average)</v>
          </cell>
          <cell r="D236" t="str">
            <v>PA.NUS.FCRF</v>
          </cell>
        </row>
        <row r="237">
          <cell r="A237" t="str">
            <v>Timor-Leste</v>
          </cell>
          <cell r="B237" t="str">
            <v>TLS</v>
          </cell>
          <cell r="C237" t="str">
            <v>Official exchange rate (LCU per US$, period average)</v>
          </cell>
          <cell r="D237" t="str">
            <v>PA.NUS.FCRF</v>
          </cell>
          <cell r="E237">
            <v>1</v>
          </cell>
          <cell r="F237">
            <v>1</v>
          </cell>
          <cell r="G237">
            <v>1</v>
          </cell>
          <cell r="H237">
            <v>1</v>
          </cell>
          <cell r="I237">
            <v>1</v>
          </cell>
          <cell r="J237">
            <v>1</v>
          </cell>
          <cell r="K237">
            <v>1</v>
          </cell>
          <cell r="L237">
            <v>1</v>
          </cell>
          <cell r="M237">
            <v>1</v>
          </cell>
          <cell r="N237">
            <v>1</v>
          </cell>
          <cell r="O237">
            <v>1</v>
          </cell>
          <cell r="P237">
            <v>1</v>
          </cell>
          <cell r="Q237">
            <v>1</v>
          </cell>
          <cell r="R237">
            <v>1</v>
          </cell>
          <cell r="S237">
            <v>1</v>
          </cell>
          <cell r="T237">
            <v>1</v>
          </cell>
          <cell r="U237">
            <v>1</v>
          </cell>
          <cell r="V237">
            <v>1</v>
          </cell>
          <cell r="W237">
            <v>1</v>
          </cell>
          <cell r="X237">
            <v>1</v>
          </cell>
          <cell r="Y237">
            <v>1</v>
          </cell>
          <cell r="Z237">
            <v>1</v>
          </cell>
          <cell r="AA237">
            <v>1</v>
          </cell>
          <cell r="AB237">
            <v>1</v>
          </cell>
          <cell r="AC237">
            <v>1</v>
          </cell>
          <cell r="AD237">
            <v>1</v>
          </cell>
          <cell r="AE237">
            <v>1</v>
          </cell>
          <cell r="AF237">
            <v>1</v>
          </cell>
          <cell r="AG237">
            <v>1</v>
          </cell>
          <cell r="AH237">
            <v>1</v>
          </cell>
          <cell r="AI237">
            <v>1</v>
          </cell>
          <cell r="AJ237">
            <v>1</v>
          </cell>
          <cell r="AK237">
            <v>1</v>
          </cell>
          <cell r="AL237">
            <v>1</v>
          </cell>
          <cell r="AM237">
            <v>1</v>
          </cell>
          <cell r="AN237">
            <v>1</v>
          </cell>
          <cell r="AO237">
            <v>1</v>
          </cell>
          <cell r="AP237">
            <v>1</v>
          </cell>
          <cell r="AQ237">
            <v>1</v>
          </cell>
          <cell r="AR237">
            <v>1</v>
          </cell>
          <cell r="AS237">
            <v>1</v>
          </cell>
          <cell r="AT237">
            <v>1</v>
          </cell>
          <cell r="AU237">
            <v>1</v>
          </cell>
          <cell r="AV237">
            <v>1</v>
          </cell>
          <cell r="AW237">
            <v>1</v>
          </cell>
          <cell r="AX237">
            <v>1</v>
          </cell>
          <cell r="AY237">
            <v>1</v>
          </cell>
          <cell r="AZ237">
            <v>1</v>
          </cell>
          <cell r="BA237">
            <v>1</v>
          </cell>
          <cell r="BB237">
            <v>1</v>
          </cell>
          <cell r="BC237">
            <v>1</v>
          </cell>
          <cell r="BD237">
            <v>1</v>
          </cell>
          <cell r="BE237">
            <v>1</v>
          </cell>
          <cell r="BF237">
            <v>1</v>
          </cell>
          <cell r="BG237">
            <v>1</v>
          </cell>
          <cell r="BH237">
            <v>1</v>
          </cell>
          <cell r="BI237">
            <v>1</v>
          </cell>
          <cell r="BJ237">
            <v>1</v>
          </cell>
          <cell r="BK237">
            <v>1</v>
          </cell>
          <cell r="BL237">
            <v>1</v>
          </cell>
        </row>
        <row r="238">
          <cell r="A238" t="str">
            <v>Middle East &amp; North Africa (IDA &amp; IBRD countries)</v>
          </cell>
          <cell r="B238" t="str">
            <v>TMN</v>
          </cell>
          <cell r="C238" t="str">
            <v>Official exchange rate (LCU per US$, period average)</v>
          </cell>
          <cell r="D238" t="str">
            <v>PA.NUS.FCRF</v>
          </cell>
        </row>
        <row r="239">
          <cell r="A239" t="str">
            <v>Tonga</v>
          </cell>
          <cell r="B239" t="str">
            <v>TON</v>
          </cell>
          <cell r="C239" t="str">
            <v>Official exchange rate (LCU per US$, period average)</v>
          </cell>
          <cell r="D239" t="str">
            <v>PA.NUS.FCRF</v>
          </cell>
          <cell r="E239">
            <v>0.89285699989285705</v>
          </cell>
          <cell r="F239">
            <v>0.89285699989285705</v>
          </cell>
          <cell r="G239">
            <v>0.89285699989285705</v>
          </cell>
          <cell r="H239">
            <v>0.89285699989285705</v>
          </cell>
          <cell r="I239">
            <v>0.89285699989285705</v>
          </cell>
          <cell r="J239">
            <v>0.89285699989285705</v>
          </cell>
          <cell r="K239">
            <v>0.89285699989285705</v>
          </cell>
          <cell r="L239">
            <v>0.89285699989285705</v>
          </cell>
          <cell r="M239">
            <v>0.89285699989285705</v>
          </cell>
          <cell r="N239">
            <v>0.89285699989285705</v>
          </cell>
          <cell r="O239">
            <v>0.89285699989285705</v>
          </cell>
          <cell r="P239">
            <v>0.88060784236696699</v>
          </cell>
          <cell r="Q239">
            <v>0.81920056904624705</v>
          </cell>
          <cell r="R239">
            <v>0.70411390796665796</v>
          </cell>
          <cell r="S239">
            <v>0.69584522149195305</v>
          </cell>
          <cell r="T239">
            <v>0.763901879621256</v>
          </cell>
          <cell r="U239">
            <v>0.81831689486533898</v>
          </cell>
          <cell r="V239">
            <v>0.90186116145541395</v>
          </cell>
          <cell r="W239">
            <v>0.87369428203154598</v>
          </cell>
          <cell r="X239">
            <v>0.89467679004612999</v>
          </cell>
          <cell r="Y239">
            <v>0.87827954922302398</v>
          </cell>
          <cell r="Z239">
            <v>0.87024947723652302</v>
          </cell>
          <cell r="AA239">
            <v>0.98590236463811198</v>
          </cell>
          <cell r="AB239">
            <v>1.11005950987325</v>
          </cell>
          <cell r="AC239">
            <v>1.13956485971655</v>
          </cell>
          <cell r="AD239">
            <v>1.4319524173350899</v>
          </cell>
          <cell r="AE239">
            <v>1.49603415377469</v>
          </cell>
          <cell r="AF239">
            <v>1.4282372688666101</v>
          </cell>
          <cell r="AG239">
            <v>1.27973640514364</v>
          </cell>
          <cell r="AH239">
            <v>1.2637440682849801</v>
          </cell>
          <cell r="AI239">
            <v>1.2809288379911801</v>
          </cell>
          <cell r="AJ239">
            <v>1.2961145894858599</v>
          </cell>
          <cell r="AK239">
            <v>1.34717068495896</v>
          </cell>
          <cell r="AL239">
            <v>1.3840888319542</v>
          </cell>
          <cell r="AM239">
            <v>1.32021960428569</v>
          </cell>
          <cell r="AN239">
            <v>1.2709426283979099</v>
          </cell>
          <cell r="AO239">
            <v>1.2319743991993299</v>
          </cell>
          <cell r="AP239">
            <v>1.26351842815085</v>
          </cell>
          <cell r="AQ239">
            <v>1.4920553704766999</v>
          </cell>
          <cell r="AR239">
            <v>1.5991323724217399</v>
          </cell>
          <cell r="AS239">
            <v>1.75850260417167</v>
          </cell>
          <cell r="AT239">
            <v>2.1235741689248901</v>
          </cell>
          <cell r="AU239">
            <v>2.1951873352873799</v>
          </cell>
          <cell r="AV239">
            <v>2.1458922520015999</v>
          </cell>
          <cell r="AW239">
            <v>1.9715627931326101</v>
          </cell>
          <cell r="AX239">
            <v>1.9430362169364801</v>
          </cell>
          <cell r="AY239">
            <v>2.0258807949091402</v>
          </cell>
          <cell r="AZ239">
            <v>1.97093365696189</v>
          </cell>
          <cell r="BA239">
            <v>1.9424442568685301</v>
          </cell>
          <cell r="BB239">
            <v>2.0344936132287899</v>
          </cell>
          <cell r="BC239">
            <v>1.9059878423835299</v>
          </cell>
          <cell r="BD239">
            <v>1.7289507097783201</v>
          </cell>
          <cell r="BE239">
            <v>1.7195070158616499</v>
          </cell>
          <cell r="BF239">
            <v>1.77371311869907</v>
          </cell>
          <cell r="BG239">
            <v>1.8467736845354601</v>
          </cell>
          <cell r="BH239">
            <v>2.1057632574496701</v>
          </cell>
          <cell r="BI239">
            <v>2.2156611042252798</v>
          </cell>
          <cell r="BJ239">
            <v>2.2059726971783999</v>
          </cell>
          <cell r="BK239">
            <v>2.2365714759422302</v>
          </cell>
          <cell r="BL239">
            <v>2.28948563032632</v>
          </cell>
        </row>
        <row r="240">
          <cell r="A240" t="str">
            <v>South Asia (IDA &amp; IBRD)</v>
          </cell>
          <cell r="B240" t="str">
            <v>TSA</v>
          </cell>
          <cell r="C240" t="str">
            <v>Official exchange rate (LCU per US$, period average)</v>
          </cell>
          <cell r="D240" t="str">
            <v>PA.NUS.FCRF</v>
          </cell>
        </row>
        <row r="241">
          <cell r="A241" t="str">
            <v>Sub-Saharan Africa (IDA &amp; IBRD countries)</v>
          </cell>
          <cell r="B241" t="str">
            <v>TSS</v>
          </cell>
          <cell r="C241" t="str">
            <v>Official exchange rate (LCU per US$, period average)</v>
          </cell>
          <cell r="D241" t="str">
            <v>PA.NUS.FCRF</v>
          </cell>
        </row>
        <row r="242">
          <cell r="A242" t="str">
            <v>Trinidad and Tobago</v>
          </cell>
          <cell r="B242" t="str">
            <v>TTO</v>
          </cell>
          <cell r="C242" t="str">
            <v>Official exchange rate (LCU per US$, period average)</v>
          </cell>
          <cell r="D242" t="str">
            <v>PA.NUS.FCRF</v>
          </cell>
          <cell r="E242">
            <v>1.7142900007142901</v>
          </cell>
          <cell r="F242">
            <v>1.7142900007142901</v>
          </cell>
          <cell r="G242">
            <v>1.7142900007142901</v>
          </cell>
          <cell r="H242">
            <v>1.7142900007142901</v>
          </cell>
          <cell r="I242">
            <v>1.7142900007142901</v>
          </cell>
          <cell r="J242">
            <v>1.7142900007142901</v>
          </cell>
          <cell r="K242">
            <v>1.7142900007142901</v>
          </cell>
          <cell r="L242">
            <v>1.7380991672619099</v>
          </cell>
          <cell r="M242">
            <v>2.0000000010000001</v>
          </cell>
          <cell r="N242">
            <v>2.0000000010000001</v>
          </cell>
          <cell r="O242">
            <v>2.0000000010000001</v>
          </cell>
          <cell r="P242">
            <v>1.9748761519687701</v>
          </cell>
          <cell r="Q242">
            <v>1.92128071035726</v>
          </cell>
          <cell r="R242">
            <v>1.95922053743668</v>
          </cell>
          <cell r="S242">
            <v>2.0532309107887801</v>
          </cell>
          <cell r="T242">
            <v>2.1697975951999999</v>
          </cell>
          <cell r="U242">
            <v>2.4357864317</v>
          </cell>
          <cell r="V242">
            <v>2.3999999989999998</v>
          </cell>
          <cell r="W242">
            <v>2.3999999989999998</v>
          </cell>
          <cell r="X242">
            <v>2.3999999989999998</v>
          </cell>
          <cell r="Y242">
            <v>2.3999999989999998</v>
          </cell>
          <cell r="Z242">
            <v>2.3999999989999998</v>
          </cell>
          <cell r="AA242">
            <v>2.3999999989999998</v>
          </cell>
          <cell r="AB242">
            <v>2.3999999989999998</v>
          </cell>
          <cell r="AC242">
            <v>2.3999999995833301</v>
          </cell>
          <cell r="AD242">
            <v>2.4500000000000002</v>
          </cell>
          <cell r="AE242">
            <v>3.6</v>
          </cell>
          <cell r="AF242">
            <v>3.6</v>
          </cell>
          <cell r="AG242">
            <v>3.84375</v>
          </cell>
          <cell r="AH242">
            <v>4.25</v>
          </cell>
          <cell r="AI242">
            <v>4.25</v>
          </cell>
          <cell r="AJ242">
            <v>4.25</v>
          </cell>
          <cell r="AK242">
            <v>4.25</v>
          </cell>
          <cell r="AL242">
            <v>5.3510966666666704</v>
          </cell>
          <cell r="AM242">
            <v>5.9249291666666704</v>
          </cell>
          <cell r="AN242">
            <v>5.9477958333333296</v>
          </cell>
          <cell r="AO242">
            <v>6.0050658333333304</v>
          </cell>
          <cell r="AP242">
            <v>6.2516783333333299</v>
          </cell>
          <cell r="AQ242">
            <v>6.2983074999999999</v>
          </cell>
          <cell r="AR242">
            <v>6.2988999999999997</v>
          </cell>
          <cell r="AS242">
            <v>6.29979666666667</v>
          </cell>
          <cell r="AT242">
            <v>6.23321666666667</v>
          </cell>
          <cell r="AU242">
            <v>6.2486833333333296</v>
          </cell>
          <cell r="AV242">
            <v>6.2950999999999997</v>
          </cell>
          <cell r="AW242">
            <v>6.2989916666666703</v>
          </cell>
          <cell r="AX242">
            <v>6.29955833333333</v>
          </cell>
          <cell r="AY242">
            <v>6.3122833333333297</v>
          </cell>
          <cell r="AZ242">
            <v>6.3280333333333303</v>
          </cell>
          <cell r="BA242">
            <v>6.2894333333333297</v>
          </cell>
          <cell r="BB242">
            <v>6.3249083333333296</v>
          </cell>
          <cell r="BC242">
            <v>6.3755083333333298</v>
          </cell>
          <cell r="BD242">
            <v>6.40930070568578</v>
          </cell>
          <cell r="BE242">
            <v>6.4296026559454198</v>
          </cell>
          <cell r="BF242">
            <v>6.4426293976465896</v>
          </cell>
          <cell r="BG242">
            <v>6.4090945782979301</v>
          </cell>
          <cell r="BH242">
            <v>6.3774416666666696</v>
          </cell>
          <cell r="BI242">
            <v>6.6689666666666696</v>
          </cell>
          <cell r="BJ242">
            <v>6.7795249999999996</v>
          </cell>
          <cell r="BK242">
            <v>6.7707508982460602</v>
          </cell>
          <cell r="BL242">
            <v>6.7543266828631996</v>
          </cell>
        </row>
        <row r="243">
          <cell r="A243" t="str">
            <v>Tunisia</v>
          </cell>
          <cell r="B243" t="str">
            <v>TUN</v>
          </cell>
          <cell r="C243" t="str">
            <v>Official exchange rate (LCU per US$, period average)</v>
          </cell>
          <cell r="D243" t="str">
            <v>PA.NUS.FCRF</v>
          </cell>
          <cell r="E243">
            <v>0.41999999941999999</v>
          </cell>
          <cell r="F243">
            <v>0.41999999941999999</v>
          </cell>
          <cell r="G243">
            <v>0.41999999941999999</v>
          </cell>
          <cell r="H243">
            <v>0.41999999941999999</v>
          </cell>
          <cell r="I243">
            <v>0.44624999941124999</v>
          </cell>
          <cell r="J243">
            <v>0.52499999952499998</v>
          </cell>
          <cell r="K243">
            <v>0.52499999952499998</v>
          </cell>
          <cell r="L243">
            <v>0.52499999952499998</v>
          </cell>
          <cell r="M243">
            <v>0.52499999952499998</v>
          </cell>
          <cell r="N243">
            <v>0.52499999952499998</v>
          </cell>
          <cell r="O243">
            <v>0.52499999952499998</v>
          </cell>
          <cell r="P243">
            <v>0.52291666623124999</v>
          </cell>
          <cell r="Q243">
            <v>0.477083333</v>
          </cell>
          <cell r="R243">
            <v>0.42159583283333302</v>
          </cell>
          <cell r="S243">
            <v>0.43650833233333303</v>
          </cell>
          <cell r="T243">
            <v>0.40226666566666702</v>
          </cell>
          <cell r="U243">
            <v>0.42877499899999999</v>
          </cell>
          <cell r="V243">
            <v>0.42894999900000003</v>
          </cell>
          <cell r="W243">
            <v>0.41617083233333302</v>
          </cell>
          <cell r="X243">
            <v>0.40646249899999998</v>
          </cell>
          <cell r="Y243">
            <v>0.40495416566666698</v>
          </cell>
          <cell r="Z243">
            <v>0.49380416566666702</v>
          </cell>
          <cell r="AA243">
            <v>0.59068749899999995</v>
          </cell>
          <cell r="AB243">
            <v>0.67876666575</v>
          </cell>
          <cell r="AC243">
            <v>0.77683333291666701</v>
          </cell>
          <cell r="AD243">
            <v>0.83449583324999999</v>
          </cell>
          <cell r="AE243">
            <v>0.79402916666666701</v>
          </cell>
          <cell r="AF243">
            <v>0.82866249999999997</v>
          </cell>
          <cell r="AG243">
            <v>0.85780416666666703</v>
          </cell>
          <cell r="AH243">
            <v>0.94932083333333295</v>
          </cell>
          <cell r="AI243">
            <v>0.87833333333333297</v>
          </cell>
          <cell r="AJ243">
            <v>0.924620833333333</v>
          </cell>
          <cell r="AK243">
            <v>0.88443333333333296</v>
          </cell>
          <cell r="AL243">
            <v>1.0037416666666701</v>
          </cell>
          <cell r="AM243">
            <v>1.0115541666666701</v>
          </cell>
          <cell r="AN243">
            <v>0.94574999999999998</v>
          </cell>
          <cell r="AO243">
            <v>0.97340833333333299</v>
          </cell>
          <cell r="AP243">
            <v>1.1059083333333299</v>
          </cell>
          <cell r="AQ243">
            <v>1.138725</v>
          </cell>
          <cell r="AR243">
            <v>1.1862250000000001</v>
          </cell>
          <cell r="AS243">
            <v>1.3706833333333299</v>
          </cell>
          <cell r="AT243">
            <v>1.4387125000000001</v>
          </cell>
          <cell r="AU243">
            <v>1.42173333333333</v>
          </cell>
          <cell r="AV243">
            <v>1.2884583333333299</v>
          </cell>
          <cell r="AW243">
            <v>1.2454666666666701</v>
          </cell>
          <cell r="AX243">
            <v>1.2974333333333301</v>
          </cell>
          <cell r="AY243">
            <v>1.3310249999999999</v>
          </cell>
          <cell r="AZ243">
            <v>1.28135833333333</v>
          </cell>
          <cell r="BA243">
            <v>1.23214166666667</v>
          </cell>
          <cell r="BB243">
            <v>1.3502749999999999</v>
          </cell>
          <cell r="BC243">
            <v>1.4314</v>
          </cell>
          <cell r="BD243">
            <v>1.4077833333333301</v>
          </cell>
          <cell r="BE243">
            <v>1.56189166666667</v>
          </cell>
          <cell r="BF243">
            <v>1.62465833333333</v>
          </cell>
          <cell r="BG243">
            <v>1.697675</v>
          </cell>
          <cell r="BH243">
            <v>1.961625</v>
          </cell>
          <cell r="BI243">
            <v>2.1480333333333301</v>
          </cell>
          <cell r="BJ243">
            <v>2.4194249999999999</v>
          </cell>
          <cell r="BK243">
            <v>2.64686666666667</v>
          </cell>
          <cell r="BL243">
            <v>2.9344333333333301</v>
          </cell>
        </row>
        <row r="244">
          <cell r="A244" t="str">
            <v>Turkey</v>
          </cell>
          <cell r="B244" t="str">
            <v>TUR</v>
          </cell>
          <cell r="C244" t="str">
            <v>Official exchange rate (LCU per US$, period average)</v>
          </cell>
          <cell r="D244" t="str">
            <v>PA.NUS.FCRF</v>
          </cell>
          <cell r="E244">
            <v>9.0169166665833305E-6</v>
          </cell>
          <cell r="F244">
            <v>9.02E-6</v>
          </cell>
          <cell r="G244">
            <v>9.02E-6</v>
          </cell>
          <cell r="H244">
            <v>9.02E-6</v>
          </cell>
          <cell r="I244">
            <v>9.0391666657500005E-6</v>
          </cell>
          <cell r="J244">
            <v>9.0399999989999995E-6</v>
          </cell>
          <cell r="K244">
            <v>9.0399999989999995E-6</v>
          </cell>
          <cell r="L244">
            <v>9.0399999989999995E-6</v>
          </cell>
          <cell r="M244">
            <v>9.0399999989999995E-6</v>
          </cell>
          <cell r="N244">
            <v>9.0399999989999995E-6</v>
          </cell>
          <cell r="O244">
            <v>1.1328499999E-5</v>
          </cell>
          <cell r="P244">
            <v>1.48666666670833E-5</v>
          </cell>
          <cell r="Q244">
            <v>1.415E-5</v>
          </cell>
          <cell r="R244">
            <v>1.415E-5</v>
          </cell>
          <cell r="S244">
            <v>1.39270833330833E-5</v>
          </cell>
          <cell r="T244">
            <v>1.44420833326667E-5</v>
          </cell>
          <cell r="U244">
            <v>1.60530833323333E-5</v>
          </cell>
          <cell r="V244">
            <v>1.8002249999000002E-5</v>
          </cell>
          <cell r="W244">
            <v>2.42821666656667E-5</v>
          </cell>
          <cell r="X244">
            <v>3.1077499999000002E-5</v>
          </cell>
          <cell r="Y244">
            <v>7.6038083332833302E-5</v>
          </cell>
          <cell r="Z244">
            <v>1.1121858333266701E-4</v>
          </cell>
          <cell r="AA244">
            <v>1.6255341666566699E-4</v>
          </cell>
          <cell r="AB244">
            <v>2.2545708333224999E-4</v>
          </cell>
          <cell r="AC244">
            <v>3.66677833333167E-4</v>
          </cell>
          <cell r="AD244">
            <v>5.2198308333316703E-4</v>
          </cell>
          <cell r="AE244">
            <v>6.7451175000024998E-4</v>
          </cell>
          <cell r="AF244">
            <v>8.5721416666666704E-4</v>
          </cell>
          <cell r="AG244">
            <v>1.4223458333333301E-3</v>
          </cell>
          <cell r="AH244">
            <v>2.1216791666666701E-3</v>
          </cell>
          <cell r="AI244">
            <v>2.6086416666666699E-3</v>
          </cell>
          <cell r="AJ244">
            <v>4.17181583333333E-3</v>
          </cell>
          <cell r="AK244">
            <v>6.8724233333333296E-3</v>
          </cell>
          <cell r="AL244">
            <v>1.09846283333333E-2</v>
          </cell>
          <cell r="AM244">
            <v>2.9608675833333299E-2</v>
          </cell>
          <cell r="AN244">
            <v>4.5845060833333298E-2</v>
          </cell>
          <cell r="AO244">
            <v>8.1404891666666701E-2</v>
          </cell>
          <cell r="AP244">
            <v>0.151865</v>
          </cell>
          <cell r="AQ244">
            <v>0.26072424999999999</v>
          </cell>
          <cell r="AR244">
            <v>0.418782916666667</v>
          </cell>
          <cell r="AS244">
            <v>0.62521850000000001</v>
          </cell>
          <cell r="AT244">
            <v>1.2255880833333299</v>
          </cell>
          <cell r="AU244">
            <v>1.50722641666667</v>
          </cell>
          <cell r="AV244">
            <v>1.50088520858333</v>
          </cell>
          <cell r="AW244">
            <v>1.4255372500000001</v>
          </cell>
          <cell r="AX244">
            <v>1.3435831083333301</v>
          </cell>
          <cell r="AY244">
            <v>1.4284534133384501</v>
          </cell>
          <cell r="AZ244">
            <v>1.3029309053379401</v>
          </cell>
          <cell r="BA244">
            <v>1.30152170281795</v>
          </cell>
          <cell r="BB244">
            <v>1.54995977566564</v>
          </cell>
          <cell r="BC244">
            <v>1.5028486296723</v>
          </cell>
          <cell r="BD244">
            <v>1.67495455197133</v>
          </cell>
          <cell r="BE244">
            <v>1.7960009444135501</v>
          </cell>
          <cell r="BF244">
            <v>1.90376824244752</v>
          </cell>
          <cell r="BG244">
            <v>2.1885424177547299</v>
          </cell>
          <cell r="BH244">
            <v>2.7200085279057902</v>
          </cell>
          <cell r="BI244">
            <v>3.0201347480804301</v>
          </cell>
          <cell r="BJ244">
            <v>3.6481326353686598</v>
          </cell>
          <cell r="BK244">
            <v>4.8283701472094203</v>
          </cell>
          <cell r="BL244">
            <v>5.67381930843574</v>
          </cell>
        </row>
        <row r="245">
          <cell r="A245" t="str">
            <v>Tuvalu</v>
          </cell>
          <cell r="B245" t="str">
            <v>TUV</v>
          </cell>
          <cell r="C245" t="str">
            <v>Official exchange rate (LCU per US$, period average)</v>
          </cell>
          <cell r="D245" t="str">
            <v>PA.NUS.FCRF</v>
          </cell>
        </row>
        <row r="246">
          <cell r="A246" t="str">
            <v>Tanzania</v>
          </cell>
          <cell r="B246" t="str">
            <v>TZA</v>
          </cell>
          <cell r="C246" t="str">
            <v>Official exchange rate (LCU per US$, period average)</v>
          </cell>
          <cell r="D246" t="str">
            <v>PA.NUS.FCRF</v>
          </cell>
          <cell r="E246">
            <v>7.1428600061428602</v>
          </cell>
          <cell r="F246">
            <v>7.1428600061428602</v>
          </cell>
          <cell r="G246">
            <v>7.1428600061428602</v>
          </cell>
          <cell r="H246">
            <v>7.1428600061428602</v>
          </cell>
          <cell r="I246">
            <v>7.1428600061428602</v>
          </cell>
          <cell r="J246">
            <v>7.1428600061428602</v>
          </cell>
          <cell r="K246">
            <v>7.1428600061428602</v>
          </cell>
          <cell r="L246">
            <v>7.1428600061428602</v>
          </cell>
          <cell r="M246">
            <v>7.1428600061428602</v>
          </cell>
          <cell r="N246">
            <v>7.1428600061428602</v>
          </cell>
          <cell r="O246">
            <v>7.1428600061428602</v>
          </cell>
          <cell r="P246">
            <v>7.1428600055476199</v>
          </cell>
          <cell r="Q246">
            <v>7.1428999989999999</v>
          </cell>
          <cell r="R246">
            <v>7.0214466656666703</v>
          </cell>
          <cell r="S246">
            <v>7.1349833323333298</v>
          </cell>
          <cell r="T246">
            <v>7.3667916656666703</v>
          </cell>
          <cell r="U246">
            <v>8.3767749994166696</v>
          </cell>
          <cell r="V246">
            <v>8.2892083324999994</v>
          </cell>
          <cell r="W246">
            <v>7.7120499990000004</v>
          </cell>
          <cell r="X246">
            <v>8.2166249990000004</v>
          </cell>
          <cell r="Y246">
            <v>8.1965916658333295</v>
          </cell>
          <cell r="Z246">
            <v>8.2835083325833292</v>
          </cell>
          <cell r="AA246">
            <v>9.2825916658333298</v>
          </cell>
          <cell r="AB246">
            <v>11.1427833323333</v>
          </cell>
          <cell r="AC246">
            <v>15.292249999499999</v>
          </cell>
          <cell r="AD246">
            <v>17.472333333083299</v>
          </cell>
          <cell r="AE246">
            <v>32.698016666416699</v>
          </cell>
          <cell r="AF246">
            <v>64.260350000000003</v>
          </cell>
          <cell r="AG246">
            <v>99.292108333333303</v>
          </cell>
          <cell r="AH246">
            <v>143.376916666667</v>
          </cell>
          <cell r="AI246">
            <v>195.055916666667</v>
          </cell>
          <cell r="AJ246">
            <v>219.15741666666699</v>
          </cell>
          <cell r="AK246">
            <v>297.70808333333298</v>
          </cell>
          <cell r="AL246">
            <v>405.27401666666702</v>
          </cell>
          <cell r="AM246">
            <v>509.630875</v>
          </cell>
          <cell r="AN246">
            <v>574.76174166666704</v>
          </cell>
          <cell r="AO246">
            <v>579.97666666666703</v>
          </cell>
          <cell r="AP246">
            <v>612.12249999999995</v>
          </cell>
          <cell r="AQ246">
            <v>664.67120833333297</v>
          </cell>
          <cell r="AR246">
            <v>744.75907500000005</v>
          </cell>
          <cell r="AS246">
            <v>800.40851666666697</v>
          </cell>
          <cell r="AT246">
            <v>876.41166666666697</v>
          </cell>
          <cell r="AU246">
            <v>966.58278425925903</v>
          </cell>
          <cell r="AV246">
            <v>1038.4190065960399</v>
          </cell>
          <cell r="AW246">
            <v>1089.33477148982</v>
          </cell>
          <cell r="AX246">
            <v>1128.9341791619199</v>
          </cell>
          <cell r="AY246">
            <v>1251.89997292515</v>
          </cell>
          <cell r="AZ246">
            <v>1245.0354640478299</v>
          </cell>
          <cell r="BA246">
            <v>1196.3107092104599</v>
          </cell>
          <cell r="BB246">
            <v>1320.3120607404101</v>
          </cell>
          <cell r="BC246">
            <v>1395.625</v>
          </cell>
          <cell r="BD246">
            <v>1557.43333333333</v>
          </cell>
          <cell r="BE246">
            <v>1571.6983333333301</v>
          </cell>
          <cell r="BF246">
            <v>1597.5558333333299</v>
          </cell>
          <cell r="BG246">
            <v>1653.2308333333301</v>
          </cell>
          <cell r="BH246">
            <v>1991.39083333333</v>
          </cell>
          <cell r="BI246">
            <v>2177.0866666666702</v>
          </cell>
          <cell r="BJ246">
            <v>2228.8566666666702</v>
          </cell>
          <cell r="BK246">
            <v>2263.7816666666699</v>
          </cell>
          <cell r="BL246">
            <v>2288.2066666666701</v>
          </cell>
        </row>
        <row r="247">
          <cell r="A247" t="str">
            <v>Uganda</v>
          </cell>
          <cell r="B247" t="str">
            <v>UGA</v>
          </cell>
          <cell r="C247" t="str">
            <v>Official exchange rate (LCU per US$, period average)</v>
          </cell>
          <cell r="D247" t="str">
            <v>PA.NUS.FCRF</v>
          </cell>
          <cell r="E247">
            <v>7.1430000071429994E-2</v>
          </cell>
          <cell r="F247">
            <v>7.1430000071429994E-2</v>
          </cell>
          <cell r="G247">
            <v>7.1430000071429994E-2</v>
          </cell>
          <cell r="H247">
            <v>7.1430000071429994E-2</v>
          </cell>
          <cell r="I247">
            <v>7.1430000071429994E-2</v>
          </cell>
          <cell r="J247">
            <v>7.1430000071429994E-2</v>
          </cell>
          <cell r="K247">
            <v>7.1430000071429994E-2</v>
          </cell>
          <cell r="L247">
            <v>7.1430000071429994E-2</v>
          </cell>
          <cell r="M247">
            <v>7.1430000071429994E-2</v>
          </cell>
          <cell r="N247">
            <v>7.1430000071429994E-2</v>
          </cell>
          <cell r="O247">
            <v>7.1430000071429994E-2</v>
          </cell>
          <cell r="P247">
            <v>7.1429995890081102E-2</v>
          </cell>
          <cell r="Q247">
            <v>7.1429999990000007E-2</v>
          </cell>
          <cell r="R247">
            <v>7.0214499989999998E-2</v>
          </cell>
          <cell r="S247">
            <v>7.1359499990000005E-2</v>
          </cell>
          <cell r="T247">
            <v>7.421924999E-2</v>
          </cell>
          <cell r="U247">
            <v>8.2661666662499994E-2</v>
          </cell>
          <cell r="V247">
            <v>8.2589999993333302E-2</v>
          </cell>
          <cell r="W247">
            <v>7.7356666656666698E-2</v>
          </cell>
          <cell r="X247">
            <v>7.4828333323333301E-2</v>
          </cell>
          <cell r="Y247">
            <v>7.4169999989999999E-2</v>
          </cell>
          <cell r="Z247">
            <v>0.50052333332666699</v>
          </cell>
          <cell r="AA247">
            <v>0.94046666666166701</v>
          </cell>
          <cell r="AB247">
            <v>1.5386249999924999</v>
          </cell>
          <cell r="AC247">
            <v>3.5970249999949999</v>
          </cell>
          <cell r="AD247">
            <v>6.7202000000058302</v>
          </cell>
          <cell r="AE247">
            <v>14</v>
          </cell>
          <cell r="AF247">
            <v>42.841266666666698</v>
          </cell>
          <cell r="AG247">
            <v>106.135833333333</v>
          </cell>
          <cell r="AH247">
            <v>223.09160630809001</v>
          </cell>
          <cell r="AI247">
            <v>428.85466666666701</v>
          </cell>
          <cell r="AJ247">
            <v>734.00991666666698</v>
          </cell>
          <cell r="AK247">
            <v>1133.8343333333301</v>
          </cell>
          <cell r="AL247">
            <v>1195.01675</v>
          </cell>
          <cell r="AM247">
            <v>979.44541666666703</v>
          </cell>
          <cell r="AN247">
            <v>968.91666666666697</v>
          </cell>
          <cell r="AO247">
            <v>1046.08475</v>
          </cell>
          <cell r="AP247">
            <v>1083.00866666667</v>
          </cell>
          <cell r="AQ247">
            <v>1240.3058333333299</v>
          </cell>
          <cell r="AR247">
            <v>1454.8271666666701</v>
          </cell>
          <cell r="AS247">
            <v>1644.4753333333299</v>
          </cell>
          <cell r="AT247">
            <v>1755.6587500000001</v>
          </cell>
          <cell r="AU247">
            <v>1797.5505000000001</v>
          </cell>
          <cell r="AV247">
            <v>1963.72008333333</v>
          </cell>
          <cell r="AW247">
            <v>1810.3047136515099</v>
          </cell>
          <cell r="AX247">
            <v>1780.54026086523</v>
          </cell>
          <cell r="AY247">
            <v>1831.45185089088</v>
          </cell>
          <cell r="AZ247">
            <v>1723.49158714041</v>
          </cell>
          <cell r="BA247">
            <v>1720.44387915111</v>
          </cell>
          <cell r="BB247">
            <v>2030.4880743341801</v>
          </cell>
          <cell r="BC247">
            <v>2177.5575068335802</v>
          </cell>
          <cell r="BD247">
            <v>2522.8020325226398</v>
          </cell>
          <cell r="BE247">
            <v>2504.5630775832801</v>
          </cell>
          <cell r="BF247">
            <v>2586.8895685656098</v>
          </cell>
          <cell r="BG247">
            <v>2599.7882006106702</v>
          </cell>
          <cell r="BH247">
            <v>3240.64542033826</v>
          </cell>
          <cell r="BI247">
            <v>3420.0980072473599</v>
          </cell>
          <cell r="BJ247">
            <v>3611.2244580446099</v>
          </cell>
          <cell r="BK247">
            <v>3727.0689948461199</v>
          </cell>
          <cell r="BL247">
            <v>3704.0490716968102</v>
          </cell>
        </row>
        <row r="248">
          <cell r="A248" t="str">
            <v>Ukraine</v>
          </cell>
          <cell r="B248" t="str">
            <v>UKR</v>
          </cell>
          <cell r="C248" t="str">
            <v>Official exchange rate (LCU per US$, period average)</v>
          </cell>
          <cell r="D248" t="str">
            <v>PA.NUS.FCRF</v>
          </cell>
          <cell r="AL248">
            <v>4.5324999999999997E-2</v>
          </cell>
          <cell r="AM248">
            <v>0.32751416666666699</v>
          </cell>
          <cell r="AN248">
            <v>1.4730749999999999</v>
          </cell>
          <cell r="AO248">
            <v>1.8294685583333301</v>
          </cell>
          <cell r="AP248">
            <v>1.8616583333333301</v>
          </cell>
          <cell r="AQ248">
            <v>2.4495416666666698</v>
          </cell>
          <cell r="AR248">
            <v>4.1304416666666697</v>
          </cell>
          <cell r="AS248">
            <v>5.4402333333333299</v>
          </cell>
          <cell r="AT248">
            <v>5.3721583333333296</v>
          </cell>
          <cell r="AU248">
            <v>5.3266249999999999</v>
          </cell>
          <cell r="AV248">
            <v>5.3326883333333299</v>
          </cell>
          <cell r="AW248">
            <v>5.3191806666666697</v>
          </cell>
          <cell r="AX248">
            <v>5.1247290000000003</v>
          </cell>
          <cell r="AY248">
            <v>5.05</v>
          </cell>
          <cell r="AZ248">
            <v>5.05</v>
          </cell>
          <cell r="BA248">
            <v>5.2672214166666702</v>
          </cell>
          <cell r="BB248">
            <v>7.79124033333333</v>
          </cell>
          <cell r="BC248">
            <v>7.9356394166666702</v>
          </cell>
          <cell r="BD248">
            <v>7.9675628333333304</v>
          </cell>
          <cell r="BE248">
            <v>7.99102933333333</v>
          </cell>
          <cell r="BF248">
            <v>7.9930000000000003</v>
          </cell>
          <cell r="BG248">
            <v>11.886659416666699</v>
          </cell>
          <cell r="BH248">
            <v>21.844697766666702</v>
          </cell>
          <cell r="BI248">
            <v>25.551334116666698</v>
          </cell>
          <cell r="BJ248">
            <v>26.596606300000001</v>
          </cell>
          <cell r="BK248">
            <v>27.200492333333301</v>
          </cell>
          <cell r="BL248">
            <v>25.845589333333301</v>
          </cell>
        </row>
        <row r="249">
          <cell r="A249" t="str">
            <v>Upper middle income</v>
          </cell>
          <cell r="B249" t="str">
            <v>UMC</v>
          </cell>
          <cell r="C249" t="str">
            <v>Official exchange rate (LCU per US$, period average)</v>
          </cell>
          <cell r="D249" t="str">
            <v>PA.NUS.FCRF</v>
          </cell>
        </row>
        <row r="250">
          <cell r="A250" t="str">
            <v>Uruguay</v>
          </cell>
          <cell r="B250" t="str">
            <v>URY</v>
          </cell>
          <cell r="C250" t="str">
            <v>Official exchange rate (LCU per US$, period average)</v>
          </cell>
          <cell r="D250" t="str">
            <v>PA.NUS.FCRF</v>
          </cell>
          <cell r="E250">
            <v>1.12966666666667E-5</v>
          </cell>
          <cell r="F250">
            <v>1.10091666666667E-5</v>
          </cell>
          <cell r="G250">
            <v>1.098E-5</v>
          </cell>
          <cell r="H250">
            <v>1.46475E-5</v>
          </cell>
          <cell r="I250">
            <v>1.6411666666666701E-5</v>
          </cell>
          <cell r="J250">
            <v>2.90358333333333E-5</v>
          </cell>
          <cell r="K250">
            <v>5.3891666666666698E-5</v>
          </cell>
          <cell r="L250">
            <v>1.049625E-4</v>
          </cell>
          <cell r="M250">
            <v>2.3185416666666699E-4</v>
          </cell>
          <cell r="N250">
            <v>2.4800000000000001E-4</v>
          </cell>
          <cell r="O250">
            <v>2.4800000000000001E-4</v>
          </cell>
          <cell r="P250">
            <v>2.4800000000000001E-4</v>
          </cell>
          <cell r="Q250">
            <v>5.3082583333333296E-4</v>
          </cell>
          <cell r="R250">
            <v>8.5715083333333299E-4</v>
          </cell>
          <cell r="S250">
            <v>1.1821325E-3</v>
          </cell>
          <cell r="T250">
            <v>2.2358333333333301E-3</v>
          </cell>
          <cell r="U250">
            <v>3.3024999999999999E-3</v>
          </cell>
          <cell r="V250">
            <v>4.6466666666666696E-3</v>
          </cell>
          <cell r="W250">
            <v>6.0233333333333302E-3</v>
          </cell>
          <cell r="X250">
            <v>7.8383333333333308E-3</v>
          </cell>
          <cell r="Y250">
            <v>9.0725000000000007E-3</v>
          </cell>
          <cell r="Z250">
            <v>1.0793333333333301E-2</v>
          </cell>
          <cell r="AA250">
            <v>1.3853333333333301E-2</v>
          </cell>
          <cell r="AB250">
            <v>3.43758333333333E-2</v>
          </cell>
          <cell r="AC250">
            <v>5.5893333333333302E-2</v>
          </cell>
          <cell r="AD250">
            <v>0.101155833333333</v>
          </cell>
          <cell r="AE250">
            <v>0.15143416666666701</v>
          </cell>
          <cell r="AF250">
            <v>0.22552166666666701</v>
          </cell>
          <cell r="AG250">
            <v>0.35850749999999998</v>
          </cell>
          <cell r="AH250">
            <v>0.62117833333333305</v>
          </cell>
          <cell r="AI250">
            <v>1.16948416666667</v>
          </cell>
          <cell r="AJ250">
            <v>2.01766333333333</v>
          </cell>
          <cell r="AK250">
            <v>3.02481166666667</v>
          </cell>
          <cell r="AL250">
            <v>3.94109166666667</v>
          </cell>
          <cell r="AM250">
            <v>5.0439166666666697</v>
          </cell>
          <cell r="AN250">
            <v>6.3490000000000002</v>
          </cell>
          <cell r="AO250">
            <v>7.97183333333333</v>
          </cell>
          <cell r="AP250">
            <v>9.4418333333333297</v>
          </cell>
          <cell r="AQ250">
            <v>10.471916666666701</v>
          </cell>
          <cell r="AR250">
            <v>11.3393</v>
          </cell>
          <cell r="AS250">
            <v>12.099591666666701</v>
          </cell>
          <cell r="AT250">
            <v>13.3191166666667</v>
          </cell>
          <cell r="AU250">
            <v>21.256966666666699</v>
          </cell>
          <cell r="AV250">
            <v>28.208683333333301</v>
          </cell>
          <cell r="AW250">
            <v>28.7037333333333</v>
          </cell>
          <cell r="AX250">
            <v>24.4786</v>
          </cell>
          <cell r="AY250">
            <v>24.073358333333299</v>
          </cell>
          <cell r="AZ250">
            <v>23.471025000000001</v>
          </cell>
          <cell r="BA250">
            <v>20.9493166666667</v>
          </cell>
          <cell r="BB250">
            <v>22.567983333333299</v>
          </cell>
          <cell r="BC250">
            <v>20.059275</v>
          </cell>
          <cell r="BD250">
            <v>19.314208333333301</v>
          </cell>
          <cell r="BE250">
            <v>20.310575</v>
          </cell>
          <cell r="BF250">
            <v>20.481608333333298</v>
          </cell>
          <cell r="BG250">
            <v>23.246024999999999</v>
          </cell>
          <cell r="BH250">
            <v>27.327366666666698</v>
          </cell>
          <cell r="BI250">
            <v>30.162600000000001</v>
          </cell>
          <cell r="BJ250">
            <v>28.676400000000001</v>
          </cell>
          <cell r="BK250">
            <v>30.725258333333301</v>
          </cell>
          <cell r="BL250">
            <v>35.255375000000001</v>
          </cell>
        </row>
        <row r="251">
          <cell r="A251" t="str">
            <v>United States</v>
          </cell>
          <cell r="B251" t="str">
            <v>USA</v>
          </cell>
          <cell r="C251" t="str">
            <v>Official exchange rate (LCU per US$, period average)</v>
          </cell>
          <cell r="D251" t="str">
            <v>PA.NUS.FCRF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>
            <v>1</v>
          </cell>
          <cell r="BH251">
            <v>1</v>
          </cell>
          <cell r="BI251">
            <v>1</v>
          </cell>
          <cell r="BJ251">
            <v>1</v>
          </cell>
          <cell r="BK251">
            <v>1</v>
          </cell>
          <cell r="BL251">
            <v>1</v>
          </cell>
        </row>
        <row r="252">
          <cell r="A252" t="str">
            <v>Uzbekistan</v>
          </cell>
          <cell r="B252" t="str">
            <v>UZB</v>
          </cell>
          <cell r="C252" t="str">
            <v>Official exchange rate (LCU per US$, period average)</v>
          </cell>
          <cell r="D252" t="str">
            <v>PA.NUS.FCRF</v>
          </cell>
          <cell r="AN252">
            <v>29.774999999999999</v>
          </cell>
          <cell r="AO252">
            <v>40.066666666666698</v>
          </cell>
          <cell r="AP252">
            <v>62.9166666666667</v>
          </cell>
          <cell r="AQ252">
            <v>94.491666666666703</v>
          </cell>
          <cell r="AR252">
            <v>124.625</v>
          </cell>
          <cell r="AS252">
            <v>236.60833333333301</v>
          </cell>
          <cell r="BF252">
            <v>2094.9884650537601</v>
          </cell>
          <cell r="BG252">
            <v>2310.9481588069598</v>
          </cell>
          <cell r="BH252">
            <v>2567.9872133982699</v>
          </cell>
          <cell r="BI252">
            <v>2965.25349937684</v>
          </cell>
          <cell r="BJ252">
            <v>5113.8789459571699</v>
          </cell>
          <cell r="BK252">
            <v>8069.6062365591397</v>
          </cell>
          <cell r="BL252">
            <v>8836.7875000000004</v>
          </cell>
        </row>
        <row r="253">
          <cell r="A253" t="str">
            <v>St. Vincent and the Grenadines</v>
          </cell>
          <cell r="B253" t="str">
            <v>VCT</v>
          </cell>
          <cell r="C253" t="str">
            <v>Official exchange rate (LCU per US$, period average)</v>
          </cell>
          <cell r="D253" t="str">
            <v>PA.NUS.FCRF</v>
          </cell>
          <cell r="E253">
            <v>1.7142900007142901</v>
          </cell>
          <cell r="F253">
            <v>1.7142900007142901</v>
          </cell>
          <cell r="G253">
            <v>1.7142900007142901</v>
          </cell>
          <cell r="H253">
            <v>1.7142900007142901</v>
          </cell>
          <cell r="I253">
            <v>1.7142900007142901</v>
          </cell>
          <cell r="J253">
            <v>1.7142900007142901</v>
          </cell>
          <cell r="K253">
            <v>1.7142900007142901</v>
          </cell>
          <cell r="L253">
            <v>1.7619083340952399</v>
          </cell>
          <cell r="M253">
            <v>2.0000000010000001</v>
          </cell>
          <cell r="N253">
            <v>2.0000000010000001</v>
          </cell>
          <cell r="O253">
            <v>2.0000000010000001</v>
          </cell>
          <cell r="P253">
            <v>1.97487273321145</v>
          </cell>
          <cell r="Q253">
            <v>1.9212781494760101</v>
          </cell>
          <cell r="R253">
            <v>1.9592192359816101</v>
          </cell>
          <cell r="S253">
            <v>2.0532324085176299</v>
          </cell>
          <cell r="T253">
            <v>2.16979583233333</v>
          </cell>
          <cell r="U253">
            <v>2.6146708328333301</v>
          </cell>
          <cell r="V253">
            <v>2.7</v>
          </cell>
          <cell r="W253">
            <v>2.7</v>
          </cell>
          <cell r="X253">
            <v>2.7</v>
          </cell>
          <cell r="Y253">
            <v>2.7</v>
          </cell>
          <cell r="Z253">
            <v>2.7</v>
          </cell>
          <cell r="AA253">
            <v>2.7</v>
          </cell>
          <cell r="AB253">
            <v>2.7</v>
          </cell>
          <cell r="AC253">
            <v>2.7</v>
          </cell>
          <cell r="AD253">
            <v>2.7</v>
          </cell>
          <cell r="AE253">
            <v>2.7</v>
          </cell>
          <cell r="AF253">
            <v>2.7</v>
          </cell>
          <cell r="AG253">
            <v>2.7</v>
          </cell>
          <cell r="AH253">
            <v>2.7</v>
          </cell>
          <cell r="AI253">
            <v>2.7</v>
          </cell>
          <cell r="AJ253">
            <v>2.7</v>
          </cell>
          <cell r="AK253">
            <v>2.7</v>
          </cell>
          <cell r="AL253">
            <v>2.7</v>
          </cell>
          <cell r="AM253">
            <v>2.7</v>
          </cell>
          <cell r="AN253">
            <v>2.7</v>
          </cell>
          <cell r="AO253">
            <v>2.7</v>
          </cell>
          <cell r="AP253">
            <v>2.7</v>
          </cell>
          <cell r="AQ253">
            <v>2.7</v>
          </cell>
          <cell r="AR253">
            <v>2.7</v>
          </cell>
          <cell r="AS253">
            <v>2.7</v>
          </cell>
          <cell r="AT253">
            <v>2.7</v>
          </cell>
          <cell r="AU253">
            <v>2.7</v>
          </cell>
          <cell r="AV253">
            <v>2.7</v>
          </cell>
          <cell r="AW253">
            <v>2.7</v>
          </cell>
          <cell r="AX253">
            <v>2.7</v>
          </cell>
          <cell r="AY253">
            <v>2.7</v>
          </cell>
          <cell r="AZ253">
            <v>2.7</v>
          </cell>
          <cell r="BA253">
            <v>2.7</v>
          </cell>
          <cell r="BB253">
            <v>2.7</v>
          </cell>
          <cell r="BC253">
            <v>2.7</v>
          </cell>
          <cell r="BD253">
            <v>2.7</v>
          </cell>
          <cell r="BE253">
            <v>2.7</v>
          </cell>
          <cell r="BF253">
            <v>2.7</v>
          </cell>
          <cell r="BG253">
            <v>2.7</v>
          </cell>
          <cell r="BH253">
            <v>2.7</v>
          </cell>
          <cell r="BI253">
            <v>2.7</v>
          </cell>
          <cell r="BJ253">
            <v>2.7</v>
          </cell>
          <cell r="BK253">
            <v>2.7</v>
          </cell>
          <cell r="BL253">
            <v>2.7</v>
          </cell>
        </row>
        <row r="254">
          <cell r="A254" t="str">
            <v>Venezuela, RB</v>
          </cell>
          <cell r="B254" t="str">
            <v>VEN</v>
          </cell>
          <cell r="C254" t="str">
            <v>Official exchange rate (LCU per US$, period average)</v>
          </cell>
          <cell r="D254" t="str">
            <v>PA.NUS.FCRF</v>
          </cell>
          <cell r="E254">
            <v>3.3495833323333299E-3</v>
          </cell>
          <cell r="F254">
            <v>3.3498333323333301E-3</v>
          </cell>
          <cell r="G254">
            <v>3.3496666656666701E-3</v>
          </cell>
          <cell r="H254">
            <v>3.3496666656666701E-3</v>
          </cell>
          <cell r="I254">
            <v>4.3499999999999997E-3</v>
          </cell>
          <cell r="J254">
            <v>4.4000000000000003E-3</v>
          </cell>
          <cell r="K254">
            <v>4.4000000000000003E-3</v>
          </cell>
          <cell r="L254">
            <v>4.4000000000000003E-3</v>
          </cell>
          <cell r="M254">
            <v>4.4000000000000003E-3</v>
          </cell>
          <cell r="N254">
            <v>4.4000000000000003E-3</v>
          </cell>
          <cell r="O254">
            <v>4.4000000000000003E-3</v>
          </cell>
          <cell r="P254">
            <v>4.4000000000000003E-3</v>
          </cell>
          <cell r="Q254">
            <v>4.3E-3</v>
          </cell>
          <cell r="R254">
            <v>4.3E-3</v>
          </cell>
          <cell r="S254">
            <v>4.3E-3</v>
          </cell>
          <cell r="T254">
            <v>4.3E-3</v>
          </cell>
          <cell r="U254">
            <v>4.3E-3</v>
          </cell>
          <cell r="V254">
            <v>4.3E-3</v>
          </cell>
          <cell r="W254">
            <v>4.3E-3</v>
          </cell>
          <cell r="X254">
            <v>4.3E-3</v>
          </cell>
          <cell r="Y254">
            <v>4.3E-3</v>
          </cell>
          <cell r="Z254">
            <v>4.3E-3</v>
          </cell>
          <cell r="AA254">
            <v>4.3E-3</v>
          </cell>
          <cell r="AB254">
            <v>4.3E-3</v>
          </cell>
          <cell r="AC254">
            <v>7.0166666666666702E-3</v>
          </cell>
          <cell r="AD254">
            <v>7.4999999999999997E-3</v>
          </cell>
          <cell r="AE254">
            <v>8.0833333333333295E-3</v>
          </cell>
          <cell r="AF254">
            <v>1.4500000000000001E-2</v>
          </cell>
          <cell r="AG254">
            <v>1.4500000000000001E-2</v>
          </cell>
          <cell r="AH254">
            <v>3.4691666666666697E-2</v>
          </cell>
          <cell r="AI254">
            <v>4.68916666666667E-2</v>
          </cell>
          <cell r="AJ254">
            <v>5.6825000000000001E-2</v>
          </cell>
          <cell r="AK254">
            <v>6.8383333333333296E-2</v>
          </cell>
          <cell r="AL254">
            <v>9.0841666666666696E-2</v>
          </cell>
          <cell r="AM254">
            <v>0.14685833333333301</v>
          </cell>
          <cell r="AN254">
            <v>0.17684166666666701</v>
          </cell>
          <cell r="AO254">
            <v>0.41735</v>
          </cell>
          <cell r="AP254">
            <v>0.48863333333333298</v>
          </cell>
          <cell r="AQ254">
            <v>0.54756666666666698</v>
          </cell>
          <cell r="AR254">
            <v>0.60572499999999996</v>
          </cell>
          <cell r="AS254">
            <v>0.67996666666666705</v>
          </cell>
          <cell r="AT254">
            <v>0.72365833333333296</v>
          </cell>
          <cell r="AU254">
            <v>1.1609499999999999</v>
          </cell>
          <cell r="AV254">
            <v>1.6069583333333299</v>
          </cell>
          <cell r="AW254">
            <v>1.89133333333333</v>
          </cell>
          <cell r="AX254">
            <v>2.08975</v>
          </cell>
          <cell r="AY254">
            <v>2.1469999999999998</v>
          </cell>
          <cell r="AZ254">
            <v>2.1469999999999998</v>
          </cell>
          <cell r="BA254">
            <v>2.1469999999999998</v>
          </cell>
          <cell r="BB254">
            <v>2.1469999999999998</v>
          </cell>
          <cell r="BC254">
            <v>2.5820603174603201</v>
          </cell>
          <cell r="BD254">
            <v>4.2892999999999999</v>
          </cell>
          <cell r="BE254">
            <v>4.2892999999999999</v>
          </cell>
          <cell r="BF254">
            <v>6.0479618416666696</v>
          </cell>
          <cell r="BG254">
            <v>6.2842000000000002</v>
          </cell>
          <cell r="BH254">
            <v>6.2842000000000002</v>
          </cell>
          <cell r="BI254">
            <v>9.2573444444416708</v>
          </cell>
          <cell r="BJ254">
            <v>9.9749999999999996</v>
          </cell>
        </row>
        <row r="255">
          <cell r="A255" t="str">
            <v>British Virgin Islands</v>
          </cell>
          <cell r="B255" t="str">
            <v>VGB</v>
          </cell>
          <cell r="C255" t="str">
            <v>Official exchange rate (LCU per US$, period average)</v>
          </cell>
          <cell r="D255" t="str">
            <v>PA.NUS.FCRF</v>
          </cell>
        </row>
        <row r="256">
          <cell r="A256" t="str">
            <v>Virgin Islands (U.S.)</v>
          </cell>
          <cell r="B256" t="str">
            <v>VIR</v>
          </cell>
          <cell r="C256" t="str">
            <v>Official exchange rate (LCU per US$, period average)</v>
          </cell>
          <cell r="D256" t="str">
            <v>PA.NUS.FCRF</v>
          </cell>
        </row>
        <row r="257">
          <cell r="A257" t="str">
            <v>Vietnam</v>
          </cell>
          <cell r="B257" t="str">
            <v>VNM</v>
          </cell>
          <cell r="C257" t="str">
            <v>Official exchange rate (LCU per US$, period average)</v>
          </cell>
          <cell r="D257" t="str">
            <v>PA.NUS.FCRF</v>
          </cell>
          <cell r="AB257">
            <v>1.0017709226849301</v>
          </cell>
          <cell r="AE257">
            <v>22.936728260869501</v>
          </cell>
          <cell r="AF257">
            <v>78.953315724637505</v>
          </cell>
          <cell r="AG257">
            <v>611.64608695652203</v>
          </cell>
          <cell r="AH257">
            <v>4501.6865290896703</v>
          </cell>
          <cell r="AI257">
            <v>6537.6046856884004</v>
          </cell>
          <cell r="AJ257">
            <v>10121.8932306763</v>
          </cell>
          <cell r="AK257">
            <v>11202.1916666667</v>
          </cell>
          <cell r="AL257">
            <v>10640.958333333299</v>
          </cell>
          <cell r="AM257">
            <v>10965.666666666701</v>
          </cell>
          <cell r="AN257">
            <v>11038.25</v>
          </cell>
          <cell r="AO257">
            <v>11032.583333333299</v>
          </cell>
          <cell r="AP257">
            <v>11683.333333333299</v>
          </cell>
          <cell r="AQ257">
            <v>13268</v>
          </cell>
          <cell r="AR257">
            <v>13943.166666666701</v>
          </cell>
          <cell r="AS257">
            <v>14167.75</v>
          </cell>
          <cell r="AT257">
            <v>14725.166666666701</v>
          </cell>
          <cell r="AU257">
            <v>15279.5</v>
          </cell>
          <cell r="AV257">
            <v>15509.583333333299</v>
          </cell>
          <cell r="AW257">
            <v>15746</v>
          </cell>
          <cell r="AX257">
            <v>15858.916666666701</v>
          </cell>
          <cell r="AY257">
            <v>15994.25</v>
          </cell>
          <cell r="AZ257">
            <v>16105.125</v>
          </cell>
          <cell r="BA257">
            <v>16302.25</v>
          </cell>
          <cell r="BB257">
            <v>17065.083333333299</v>
          </cell>
          <cell r="BC257">
            <v>18612.916666666701</v>
          </cell>
          <cell r="BD257">
            <v>20509.75</v>
          </cell>
          <cell r="BE257">
            <v>20828</v>
          </cell>
          <cell r="BF257">
            <v>20933.416666666701</v>
          </cell>
          <cell r="BG257">
            <v>21148</v>
          </cell>
          <cell r="BH257">
            <v>21697.567500000001</v>
          </cell>
          <cell r="BI257">
            <v>21935.000833333299</v>
          </cell>
          <cell r="BJ257">
            <v>22370.086666666699</v>
          </cell>
          <cell r="BK257">
            <v>22602.05</v>
          </cell>
          <cell r="BL257">
            <v>23050.241666666701</v>
          </cell>
        </row>
        <row r="258">
          <cell r="A258" t="str">
            <v>Vanuatu</v>
          </cell>
          <cell r="B258" t="str">
            <v>VUT</v>
          </cell>
          <cell r="C258" t="str">
            <v>Official exchange rate (LCU per US$, period average)</v>
          </cell>
          <cell r="D258" t="str">
            <v>PA.NUS.FCRF</v>
          </cell>
          <cell r="E258">
            <v>89.765000088765007</v>
          </cell>
          <cell r="F258">
            <v>89.765000088765007</v>
          </cell>
          <cell r="G258">
            <v>89.765000088765007</v>
          </cell>
          <cell r="H258">
            <v>89.765000088765007</v>
          </cell>
          <cell r="I258">
            <v>89.765000088765007</v>
          </cell>
          <cell r="J258">
            <v>89.765000088765007</v>
          </cell>
          <cell r="K258">
            <v>89.765000088765007</v>
          </cell>
          <cell r="L258">
            <v>89.765000088765007</v>
          </cell>
          <cell r="M258">
            <v>89.765000088765007</v>
          </cell>
          <cell r="N258">
            <v>94.440000093440005</v>
          </cell>
          <cell r="O258">
            <v>100.985000099985</v>
          </cell>
          <cell r="P258">
            <v>100.689451223571</v>
          </cell>
          <cell r="Q258">
            <v>81.610909090916707</v>
          </cell>
          <cell r="R258">
            <v>72.044713804750003</v>
          </cell>
          <cell r="S258">
            <v>77.803232323333305</v>
          </cell>
          <cell r="T258">
            <v>69.272592592666697</v>
          </cell>
          <cell r="U258">
            <v>77.236228956166698</v>
          </cell>
          <cell r="V258">
            <v>79.411313131166693</v>
          </cell>
          <cell r="W258">
            <v>72.938989898916702</v>
          </cell>
          <cell r="X258">
            <v>68.7582491583333</v>
          </cell>
          <cell r="Y258">
            <v>68.292121212166705</v>
          </cell>
          <cell r="Z258">
            <v>87.825925925749999</v>
          </cell>
          <cell r="AA258">
            <v>96.207499999416697</v>
          </cell>
          <cell r="AB258">
            <v>99.367661994000002</v>
          </cell>
          <cell r="AC258">
            <v>99.2333333325833</v>
          </cell>
          <cell r="AD258">
            <v>106.03166666600001</v>
          </cell>
          <cell r="AE258">
            <v>106.075833332917</v>
          </cell>
          <cell r="AF258">
            <v>109.849166666667</v>
          </cell>
          <cell r="AG258">
            <v>104.425833333333</v>
          </cell>
          <cell r="AH258">
            <v>116.041666666667</v>
          </cell>
          <cell r="AI258">
            <v>117.06125</v>
          </cell>
          <cell r="AJ258">
            <v>111.675</v>
          </cell>
          <cell r="AK258">
            <v>113.39166666666701</v>
          </cell>
          <cell r="AL258">
            <v>121.580833333333</v>
          </cell>
          <cell r="AM258">
            <v>116.405</v>
          </cell>
          <cell r="AN258">
            <v>112.11166666666701</v>
          </cell>
          <cell r="AO258">
            <v>111.71916666666699</v>
          </cell>
          <cell r="AP258">
            <v>115.87333333333299</v>
          </cell>
          <cell r="AQ258">
            <v>127.5175</v>
          </cell>
          <cell r="AR258">
            <v>129.07499999999999</v>
          </cell>
          <cell r="AS258">
            <v>137.643333333333</v>
          </cell>
          <cell r="AT258">
            <v>145.3125</v>
          </cell>
          <cell r="AU258">
            <v>139.19833333333301</v>
          </cell>
          <cell r="AV258">
            <v>122.18916666666701</v>
          </cell>
          <cell r="AW258">
            <v>111.79</v>
          </cell>
          <cell r="AX258">
            <v>109.245833333333</v>
          </cell>
          <cell r="AY258">
            <v>110.64083333333301</v>
          </cell>
          <cell r="AZ258">
            <v>102.4375</v>
          </cell>
          <cell r="BA258">
            <v>101.334166666667</v>
          </cell>
          <cell r="BB258">
            <v>106.740833333333</v>
          </cell>
          <cell r="BC258">
            <v>96.905833333333305</v>
          </cell>
          <cell r="BD258">
            <v>89.469166666666695</v>
          </cell>
          <cell r="BE258">
            <v>92.637500000000003</v>
          </cell>
          <cell r="BF258">
            <v>94.542500000000004</v>
          </cell>
          <cell r="BG258">
            <v>97.071666666666701</v>
          </cell>
          <cell r="BH258">
            <v>108.989166666667</v>
          </cell>
          <cell r="BI258">
            <v>108.47499999999999</v>
          </cell>
          <cell r="BJ258">
            <v>107.820833333333</v>
          </cell>
          <cell r="BK258">
            <v>110.16500000000001</v>
          </cell>
          <cell r="BL258">
            <v>114.7325</v>
          </cell>
        </row>
        <row r="259">
          <cell r="A259" t="str">
            <v>World</v>
          </cell>
          <cell r="B259" t="str">
            <v>WLD</v>
          </cell>
          <cell r="C259" t="str">
            <v>Official exchange rate (LCU per US$, period average)</v>
          </cell>
          <cell r="D259" t="str">
            <v>PA.NUS.FCRF</v>
          </cell>
        </row>
        <row r="260">
          <cell r="A260" t="str">
            <v>Samoa</v>
          </cell>
          <cell r="B260" t="str">
            <v>WSM</v>
          </cell>
          <cell r="C260" t="str">
            <v>Official exchange rate (LCU per US$, period average)</v>
          </cell>
          <cell r="D260" t="str">
            <v>PA.NUS.FCRF</v>
          </cell>
          <cell r="E260">
            <v>0.71428999971428997</v>
          </cell>
          <cell r="F260">
            <v>0.71551499971551502</v>
          </cell>
          <cell r="G260">
            <v>0.71918999971918995</v>
          </cell>
          <cell r="H260">
            <v>0.71918999971918995</v>
          </cell>
          <cell r="I260">
            <v>0.71918999971918995</v>
          </cell>
          <cell r="J260">
            <v>0.71918999971918995</v>
          </cell>
          <cell r="K260">
            <v>0.71918999971918995</v>
          </cell>
          <cell r="L260">
            <v>0.71950333305283698</v>
          </cell>
          <cell r="M260">
            <v>0.72106999972107</v>
          </cell>
          <cell r="N260">
            <v>0.72106999972107</v>
          </cell>
          <cell r="O260">
            <v>0.72106999972107</v>
          </cell>
          <cell r="P260">
            <v>0.71895973437828298</v>
          </cell>
          <cell r="Q260">
            <v>0.67542999999999997</v>
          </cell>
          <cell r="R260">
            <v>0.61495250000000001</v>
          </cell>
          <cell r="S260">
            <v>0.60658000000000001</v>
          </cell>
          <cell r="T260">
            <v>0.63278858316666697</v>
          </cell>
          <cell r="U260">
            <v>0.79536549899999998</v>
          </cell>
          <cell r="V260">
            <v>0.78607749900000001</v>
          </cell>
          <cell r="W260">
            <v>0.73633283233333302</v>
          </cell>
          <cell r="X260">
            <v>0.82615833233333302</v>
          </cell>
          <cell r="Y260">
            <v>0.91930666566666697</v>
          </cell>
          <cell r="Z260">
            <v>1.0340849990833301</v>
          </cell>
          <cell r="AA260">
            <v>1.2073324990833301</v>
          </cell>
          <cell r="AB260">
            <v>1.54913083308333</v>
          </cell>
          <cell r="AC260">
            <v>1.86230583283333</v>
          </cell>
          <cell r="AD260">
            <v>2.2452733330833299</v>
          </cell>
          <cell r="AE260">
            <v>2.2357599999166702</v>
          </cell>
          <cell r="AF260">
            <v>2.12174833333333</v>
          </cell>
          <cell r="AG260">
            <v>2.08043666666667</v>
          </cell>
          <cell r="AH260">
            <v>2.2701916666666699</v>
          </cell>
          <cell r="AI260">
            <v>2.30985166666667</v>
          </cell>
          <cell r="AJ260">
            <v>2.3996223333333302</v>
          </cell>
          <cell r="AK260">
            <v>2.46630833333333</v>
          </cell>
          <cell r="AL260">
            <v>2.56860341666667</v>
          </cell>
          <cell r="AM260">
            <v>2.5350371666666698</v>
          </cell>
          <cell r="AN260">
            <v>2.4734041666666702</v>
          </cell>
          <cell r="AO260">
            <v>2.4621729166666699</v>
          </cell>
          <cell r="AP260">
            <v>2.5593716666666699</v>
          </cell>
          <cell r="AQ260">
            <v>2.9476868333333299</v>
          </cell>
          <cell r="AR260">
            <v>3.0131519999999998</v>
          </cell>
          <cell r="AS260">
            <v>3.2863615249999998</v>
          </cell>
          <cell r="AT260">
            <v>3.4780400715000002</v>
          </cell>
          <cell r="AU260">
            <v>3.3762581025</v>
          </cell>
          <cell r="AV260">
            <v>2.9732376583333302</v>
          </cell>
          <cell r="AW260">
            <v>2.7807234306666699</v>
          </cell>
          <cell r="AX260">
            <v>2.71033673441667</v>
          </cell>
          <cell r="AY260">
            <v>2.7792940446967198</v>
          </cell>
          <cell r="AZ260">
            <v>2.6165724724799602</v>
          </cell>
          <cell r="BA260">
            <v>2.64417628032353</v>
          </cell>
          <cell r="BB260">
            <v>2.7307785095373101</v>
          </cell>
          <cell r="BC260">
            <v>2.4846565845233801</v>
          </cell>
          <cell r="BD260">
            <v>2.3174720118126002</v>
          </cell>
          <cell r="BE260">
            <v>2.29231194992329</v>
          </cell>
          <cell r="BF260">
            <v>2.3109000348257598</v>
          </cell>
          <cell r="BG260">
            <v>2.3317688461830799</v>
          </cell>
          <cell r="BH260">
            <v>2.5608736880983001</v>
          </cell>
          <cell r="BI260">
            <v>2.56492967258212</v>
          </cell>
          <cell r="BJ260">
            <v>2.5543771164103699</v>
          </cell>
          <cell r="BK260">
            <v>2.5872799505726101</v>
          </cell>
          <cell r="BL260">
            <v>2.6488263218660499</v>
          </cell>
        </row>
        <row r="261">
          <cell r="A261" t="str">
            <v>Kosovo</v>
          </cell>
          <cell r="B261" t="str">
            <v>XKX</v>
          </cell>
          <cell r="C261" t="str">
            <v>Official exchange rate (LCU per US$, period average)</v>
          </cell>
          <cell r="D261" t="str">
            <v>PA.NUS.FCRF</v>
          </cell>
          <cell r="AU261">
            <v>1.0575589962396501</v>
          </cell>
          <cell r="AV261">
            <v>0.88404792718496095</v>
          </cell>
          <cell r="AW261">
            <v>0.80392164774760499</v>
          </cell>
          <cell r="AX261">
            <v>0.80380019216141596</v>
          </cell>
          <cell r="AY261">
            <v>0.79643273094909595</v>
          </cell>
          <cell r="AZ261">
            <v>0.72967239998408795</v>
          </cell>
          <cell r="BA261">
            <v>0.67992268004272904</v>
          </cell>
          <cell r="BB261">
            <v>0.71695770201613596</v>
          </cell>
          <cell r="BC261">
            <v>0.75430899010597896</v>
          </cell>
          <cell r="BD261">
            <v>0.71841389865332195</v>
          </cell>
          <cell r="BE261">
            <v>0.77833812041681205</v>
          </cell>
          <cell r="BF261">
            <v>0.75294512270200198</v>
          </cell>
          <cell r="BG261">
            <v>0.75272819693259096</v>
          </cell>
          <cell r="BH261">
            <v>0.90129642336709603</v>
          </cell>
          <cell r="BI261">
            <v>0.90342143625728799</v>
          </cell>
          <cell r="BJ261">
            <v>0.88520550826938005</v>
          </cell>
          <cell r="BK261">
            <v>0.84677266710809596</v>
          </cell>
          <cell r="BL261">
            <v>0.89321558147922597</v>
          </cell>
        </row>
        <row r="262">
          <cell r="A262" t="str">
            <v>Yemen, Rep.</v>
          </cell>
          <cell r="B262" t="str">
            <v>YEM</v>
          </cell>
          <cell r="C262" t="str">
            <v>Official exchange rate (LCU per US$, period average)</v>
          </cell>
          <cell r="D262" t="str">
            <v>PA.NUS.FCRF</v>
          </cell>
          <cell r="AI262">
            <v>12.0100611997629</v>
          </cell>
          <cell r="AJ262">
            <v>12.0100001707085</v>
          </cell>
          <cell r="AK262">
            <v>12.0100001707085</v>
          </cell>
          <cell r="AL262">
            <v>12.0100001707085</v>
          </cell>
          <cell r="AM262">
            <v>12.0100001707085</v>
          </cell>
          <cell r="AN262">
            <v>40.839166758134901</v>
          </cell>
          <cell r="AO262">
            <v>94.156666716535199</v>
          </cell>
          <cell r="AP262">
            <v>129.28083333333299</v>
          </cell>
          <cell r="AQ262">
            <v>135.881666666667</v>
          </cell>
          <cell r="AR262">
            <v>155.71833333333299</v>
          </cell>
          <cell r="AS262">
            <v>161.71833333333299</v>
          </cell>
          <cell r="AT262">
            <v>168.67166666666699</v>
          </cell>
          <cell r="AU262">
            <v>175.625</v>
          </cell>
          <cell r="AV262">
            <v>183.44833333333301</v>
          </cell>
          <cell r="AW262">
            <v>184.775833333333</v>
          </cell>
          <cell r="AX262">
            <v>191.509166666667</v>
          </cell>
          <cell r="AY262">
            <v>197.04916666666699</v>
          </cell>
          <cell r="AZ262">
            <v>198.95333333333301</v>
          </cell>
          <cell r="BA262">
            <v>199.76416666666699</v>
          </cell>
          <cell r="BB262">
            <v>202.84666666666701</v>
          </cell>
          <cell r="BC262">
            <v>219.59</v>
          </cell>
          <cell r="BD262">
            <v>213.8</v>
          </cell>
          <cell r="BE262">
            <v>214.35083333333299</v>
          </cell>
          <cell r="BF262">
            <v>214.89</v>
          </cell>
          <cell r="BG262">
            <v>214.89</v>
          </cell>
          <cell r="BH262">
            <v>214.89</v>
          </cell>
          <cell r="BI262">
            <v>241.26968253968201</v>
          </cell>
          <cell r="BJ262">
            <v>250.25</v>
          </cell>
          <cell r="BK262">
            <v>250.25</v>
          </cell>
          <cell r="BL262">
            <v>250.25</v>
          </cell>
        </row>
        <row r="263">
          <cell r="A263" t="str">
            <v>South Africa</v>
          </cell>
          <cell r="B263" t="str">
            <v>ZAF</v>
          </cell>
          <cell r="C263" t="str">
            <v>Official exchange rate (LCU per US$, period average)</v>
          </cell>
          <cell r="D263" t="str">
            <v>PA.NUS.FCRF</v>
          </cell>
          <cell r="E263">
            <v>0.71428599971428597</v>
          </cell>
          <cell r="F263">
            <v>0.71428599971428597</v>
          </cell>
          <cell r="G263">
            <v>0.71428599971428597</v>
          </cell>
          <cell r="H263">
            <v>0.71428599971428597</v>
          </cell>
          <cell r="I263">
            <v>0.71428599971428597</v>
          </cell>
          <cell r="J263">
            <v>0.71428599971428597</v>
          </cell>
          <cell r="K263">
            <v>0.71428599971428597</v>
          </cell>
          <cell r="L263">
            <v>0.71428599971428597</v>
          </cell>
          <cell r="M263">
            <v>0.71428599971428597</v>
          </cell>
          <cell r="N263">
            <v>0.71428599971428597</v>
          </cell>
          <cell r="O263">
            <v>0.71428599971428597</v>
          </cell>
          <cell r="P263">
            <v>0.71521691632142903</v>
          </cell>
          <cell r="Q263">
            <v>0.76872523719602703</v>
          </cell>
          <cell r="R263">
            <v>0.69395909802109201</v>
          </cell>
          <cell r="S263">
            <v>0.67947700357025098</v>
          </cell>
          <cell r="T263">
            <v>0.73950775529633594</v>
          </cell>
          <cell r="U263">
            <v>0.86956521814744803</v>
          </cell>
          <cell r="V263">
            <v>0.86956521814744803</v>
          </cell>
          <cell r="W263">
            <v>0.86956521814744803</v>
          </cell>
          <cell r="X263">
            <v>0.84202260193494305</v>
          </cell>
          <cell r="Y263">
            <v>0.77883373727604099</v>
          </cell>
          <cell r="Z263">
            <v>0.87757894275815396</v>
          </cell>
          <cell r="AA263">
            <v>1.0858158330833301</v>
          </cell>
          <cell r="AB263">
            <v>1.1140999997500001</v>
          </cell>
          <cell r="AC263">
            <v>1.47527749975</v>
          </cell>
          <cell r="AD263">
            <v>2.2286749994166701</v>
          </cell>
          <cell r="AE263">
            <v>2.2850316664166699</v>
          </cell>
          <cell r="AF263">
            <v>2.03603333333333</v>
          </cell>
          <cell r="AG263">
            <v>2.2734675000000002</v>
          </cell>
          <cell r="AH263">
            <v>2.6226775</v>
          </cell>
          <cell r="AI263">
            <v>2.58732083333333</v>
          </cell>
          <cell r="AJ263">
            <v>2.7613150000000002</v>
          </cell>
          <cell r="AK263">
            <v>2.8520141666666698</v>
          </cell>
          <cell r="AL263">
            <v>3.2677415833333301</v>
          </cell>
          <cell r="AM263">
            <v>3.5507983333333302</v>
          </cell>
          <cell r="AN263">
            <v>3.6270850000000001</v>
          </cell>
          <cell r="AO263">
            <v>4.2993491666666701</v>
          </cell>
          <cell r="AP263">
            <v>4.6079616666666698</v>
          </cell>
          <cell r="AQ263">
            <v>5.52828416666667</v>
          </cell>
          <cell r="AR263">
            <v>6.1094841666666699</v>
          </cell>
          <cell r="AS263">
            <v>6.9398283333333302</v>
          </cell>
          <cell r="AT263">
            <v>8.6091808333333297</v>
          </cell>
          <cell r="AU263">
            <v>10.540746666666699</v>
          </cell>
          <cell r="AV263">
            <v>7.5647491666666697</v>
          </cell>
          <cell r="AW263">
            <v>6.4596925000000001</v>
          </cell>
          <cell r="AX263">
            <v>6.3593283333333304</v>
          </cell>
          <cell r="AY263">
            <v>6.7715491666666701</v>
          </cell>
          <cell r="AZ263">
            <v>7.0453650000000003</v>
          </cell>
          <cell r="BA263">
            <v>8.26122333333333</v>
          </cell>
          <cell r="BB263">
            <v>8.4736741582488797</v>
          </cell>
          <cell r="BC263">
            <v>7.3212219611528804</v>
          </cell>
          <cell r="BD263">
            <v>7.2611321323273499</v>
          </cell>
          <cell r="BE263">
            <v>8.2099686265933105</v>
          </cell>
          <cell r="BF263">
            <v>9.6550560691352594</v>
          </cell>
          <cell r="BG263">
            <v>10.852655568783099</v>
          </cell>
          <cell r="BH263">
            <v>12.7589308811644</v>
          </cell>
          <cell r="BI263">
            <v>14.7096108855267</v>
          </cell>
          <cell r="BJ263">
            <v>13.3238014244992</v>
          </cell>
          <cell r="BK263">
            <v>13.233926471583301</v>
          </cell>
          <cell r="BL263">
            <v>14.448427054833299</v>
          </cell>
        </row>
        <row r="264">
          <cell r="A264" t="str">
            <v>Zambia</v>
          </cell>
          <cell r="B264" t="str">
            <v>ZMB</v>
          </cell>
          <cell r="C264" t="str">
            <v>Official exchange rate (LCU per US$, period average)</v>
          </cell>
          <cell r="D264" t="str">
            <v>PA.NUS.FCRF</v>
          </cell>
          <cell r="E264">
            <v>0.71428599971428597</v>
          </cell>
          <cell r="F264">
            <v>0.71428599971428597</v>
          </cell>
          <cell r="G264">
            <v>0.71428599971428597</v>
          </cell>
          <cell r="H264">
            <v>0.71428599971428597</v>
          </cell>
          <cell r="I264">
            <v>0.71428599971428597</v>
          </cell>
          <cell r="J264">
            <v>0.71428599971428597</v>
          </cell>
          <cell r="K264">
            <v>0.71428599971428597</v>
          </cell>
          <cell r="L264">
            <v>0.71428599971428597</v>
          </cell>
          <cell r="M264">
            <v>0.71428599971428597</v>
          </cell>
          <cell r="N264">
            <v>0.71428599971428597</v>
          </cell>
          <cell r="O264">
            <v>0.71428599971428597</v>
          </cell>
          <cell r="P264">
            <v>0.71428599887889399</v>
          </cell>
          <cell r="Q264">
            <v>7.1431749899999997E-4</v>
          </cell>
          <cell r="R264">
            <v>6.5239666566666704E-4</v>
          </cell>
          <cell r="S264">
            <v>6.43459999E-4</v>
          </cell>
          <cell r="T264">
            <v>6.4322999949999995E-4</v>
          </cell>
          <cell r="U264">
            <v>7.0098383316666703E-4</v>
          </cell>
          <cell r="V264">
            <v>7.89727832416667E-4</v>
          </cell>
          <cell r="W264">
            <v>8.0066666666666697E-4</v>
          </cell>
          <cell r="X264">
            <v>7.9333333333333296E-4</v>
          </cell>
          <cell r="Y264">
            <v>7.8866666666666701E-4</v>
          </cell>
          <cell r="Z264">
            <v>8.6958333333333299E-4</v>
          </cell>
          <cell r="AA264">
            <v>9.2875E-4</v>
          </cell>
          <cell r="AB264">
            <v>1.2589999999999999E-3</v>
          </cell>
          <cell r="AC264">
            <v>1.8131883327499999E-3</v>
          </cell>
          <cell r="AD264">
            <v>3.1396416662499999E-3</v>
          </cell>
          <cell r="AE264">
            <v>7.7884491665833298E-3</v>
          </cell>
          <cell r="AF264">
            <v>9.5194749999999995E-3</v>
          </cell>
          <cell r="AG264">
            <v>8.2660249999999998E-3</v>
          </cell>
          <cell r="AH264">
            <v>1.3813695833333301E-2</v>
          </cell>
          <cell r="AI264">
            <v>3.0289108333333301E-2</v>
          </cell>
          <cell r="AJ264">
            <v>6.4639708333333296E-2</v>
          </cell>
          <cell r="AK264">
            <v>0.17221378333333301</v>
          </cell>
          <cell r="AL264">
            <v>0.45276266666666698</v>
          </cell>
          <cell r="AM264">
            <v>0.66937062166666705</v>
          </cell>
          <cell r="AN264">
            <v>0.86411916666666699</v>
          </cell>
          <cell r="AO264">
            <v>1.2079</v>
          </cell>
          <cell r="AP264">
            <v>1.3144975000000001</v>
          </cell>
          <cell r="AQ264">
            <v>1.86206916666667</v>
          </cell>
          <cell r="AR264">
            <v>2.3880191666666701</v>
          </cell>
          <cell r="AS264">
            <v>3.11084416666667</v>
          </cell>
          <cell r="AT264">
            <v>3.610935</v>
          </cell>
          <cell r="AU264">
            <v>4.3985950000000003</v>
          </cell>
          <cell r="AV264">
            <v>4.7332710464987198</v>
          </cell>
          <cell r="AW264">
            <v>4.7788753864357902</v>
          </cell>
          <cell r="AX264">
            <v>4.4649999999999999</v>
          </cell>
          <cell r="AY264">
            <v>3.6016666666666701</v>
          </cell>
          <cell r="AZ264">
            <v>4.0016666666666696</v>
          </cell>
          <cell r="BA264">
            <v>3.7450000000000001</v>
          </cell>
          <cell r="BB264">
            <v>5.0449999999999999</v>
          </cell>
          <cell r="BC264">
            <v>4.7975000000000003</v>
          </cell>
          <cell r="BD264">
            <v>4.8616666666666699</v>
          </cell>
          <cell r="BE264">
            <v>5.1475</v>
          </cell>
          <cell r="BF264">
            <v>5.3964833333333297</v>
          </cell>
          <cell r="BG264">
            <v>6.1541666666666703</v>
          </cell>
          <cell r="BH264">
            <v>8.6316666666666695</v>
          </cell>
          <cell r="BI264">
            <v>10.307499999999999</v>
          </cell>
          <cell r="BJ264">
            <v>9.5175000000000001</v>
          </cell>
          <cell r="BK264">
            <v>10.4583333333333</v>
          </cell>
          <cell r="BL264">
            <v>12.89</v>
          </cell>
        </row>
        <row r="265">
          <cell r="A265" t="str">
            <v>Zimbabwe</v>
          </cell>
          <cell r="B265" t="str">
            <v>ZWE</v>
          </cell>
          <cell r="C265" t="str">
            <v>Official exchange rate (LCU per US$, period average)</v>
          </cell>
          <cell r="D265" t="str">
            <v>PA.NUS.FCRF</v>
          </cell>
          <cell r="E265">
            <v>7.1428600071428601E-4</v>
          </cell>
          <cell r="F265">
            <v>7.1428600071428601E-4</v>
          </cell>
          <cell r="G265">
            <v>7.1428600071428601E-4</v>
          </cell>
          <cell r="H265">
            <v>7.1428600071428601E-4</v>
          </cell>
          <cell r="I265">
            <v>7.1428600071428601E-4</v>
          </cell>
          <cell r="J265">
            <v>7.1428600071428601E-4</v>
          </cell>
          <cell r="K265">
            <v>7.1428600071428601E-4</v>
          </cell>
          <cell r="L265">
            <v>7.1428600071428601E-4</v>
          </cell>
          <cell r="M265">
            <v>7.1428600071428601E-4</v>
          </cell>
          <cell r="N265">
            <v>7.1428600071428601E-4</v>
          </cell>
          <cell r="O265">
            <v>7.1428600071428601E-4</v>
          </cell>
          <cell r="P265">
            <v>7.1219542995242695E-4</v>
          </cell>
          <cell r="Q265">
            <v>6.5783174204698505E-4</v>
          </cell>
          <cell r="R265">
            <v>5.8571488122451999E-4</v>
          </cell>
          <cell r="S265">
            <v>5.8357882281972399E-4</v>
          </cell>
          <cell r="T265">
            <v>5.7076428281416605E-4</v>
          </cell>
          <cell r="U265">
            <v>6.2607704338503499E-4</v>
          </cell>
          <cell r="V265">
            <v>6.2906376559987204E-4</v>
          </cell>
          <cell r="W265">
            <v>6.7482402076295101E-4</v>
          </cell>
          <cell r="X265">
            <v>6.8049712441124505E-4</v>
          </cell>
          <cell r="Y265">
            <v>6.4529051059388995E-4</v>
          </cell>
          <cell r="Z265">
            <v>6.9097568056162499E-4</v>
          </cell>
          <cell r="AA265">
            <v>7.5994560388581401E-4</v>
          </cell>
          <cell r="AB265">
            <v>1.01423413220455E-3</v>
          </cell>
          <cell r="AC265">
            <v>1.25893678408442E-3</v>
          </cell>
          <cell r="AD265">
            <v>1.6155163771118799E-3</v>
          </cell>
          <cell r="AE265">
            <v>1.6684764684788899E-3</v>
          </cell>
          <cell r="AF265">
            <v>1.6634624460731601E-3</v>
          </cell>
          <cell r="AG265">
            <v>1.80773447752897E-3</v>
          </cell>
          <cell r="AH265">
            <v>2.12134031008689E-3</v>
          </cell>
          <cell r="AI265">
            <v>2.45451835023142E-3</v>
          </cell>
          <cell r="AJ265">
            <v>3.6254886572367698E-3</v>
          </cell>
          <cell r="AK265">
            <v>5.1042665511594996E-3</v>
          </cell>
          <cell r="AL265">
            <v>6.4904940995879198E-3</v>
          </cell>
          <cell r="AM265">
            <v>8.1607990595128806E-3</v>
          </cell>
          <cell r="AN265">
            <v>8.6752193293132395E-3</v>
          </cell>
          <cell r="AO265">
            <v>1.00137132167889E-2</v>
          </cell>
          <cell r="AP265">
            <v>1.21250465891802E-2</v>
          </cell>
          <cell r="AQ265">
            <v>2.3706012838122799E-2</v>
          </cell>
          <cell r="AR265">
            <v>3.8344710205420497E-2</v>
          </cell>
          <cell r="AS265">
            <v>4.4468376417429997E-2</v>
          </cell>
          <cell r="AT265">
            <v>5.5114659712586597E-2</v>
          </cell>
          <cell r="AU265">
            <v>5.5098290581033799E-2</v>
          </cell>
          <cell r="AV265">
            <v>0.69821607130572305</v>
          </cell>
          <cell r="AW265">
            <v>5.0744194146319499</v>
          </cell>
          <cell r="AX265">
            <v>22.389039604825498</v>
          </cell>
          <cell r="AY265">
            <v>164.547356500646</v>
          </cell>
          <cell r="AZ265">
            <v>9686.7716695417494</v>
          </cell>
          <cell r="BA265">
            <v>6723052073.3381004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tadata - Countries"/>
      <sheetName val="Metadata - Indicators"/>
    </sheetNames>
    <sheetDataSet>
      <sheetData sheetId="0">
        <row r="1">
          <cell r="A1" t="str">
            <v>Country Name</v>
          </cell>
          <cell r="B1">
            <v>1990</v>
          </cell>
          <cell r="C1">
            <v>1991</v>
          </cell>
          <cell r="D1" t="str">
            <v>1992</v>
          </cell>
          <cell r="E1" t="str">
            <v>1993</v>
          </cell>
          <cell r="F1" t="str">
            <v>1994</v>
          </cell>
          <cell r="G1" t="str">
            <v>1995</v>
          </cell>
          <cell r="H1" t="str">
            <v>1996</v>
          </cell>
          <cell r="I1" t="str">
            <v>1997</v>
          </cell>
          <cell r="J1" t="str">
            <v>1998</v>
          </cell>
          <cell r="K1" t="str">
            <v>1999</v>
          </cell>
          <cell r="L1" t="str">
            <v>2000</v>
          </cell>
          <cell r="M1" t="str">
            <v>2001</v>
          </cell>
          <cell r="N1" t="str">
            <v>2002</v>
          </cell>
          <cell r="O1" t="str">
            <v>2003</v>
          </cell>
          <cell r="P1" t="str">
            <v>2004</v>
          </cell>
          <cell r="Q1" t="str">
            <v>2005</v>
          </cell>
          <cell r="R1" t="str">
            <v>2006</v>
          </cell>
          <cell r="S1" t="str">
            <v>2007</v>
          </cell>
          <cell r="T1" t="str">
            <v>2008</v>
          </cell>
          <cell r="U1" t="str">
            <v>2009</v>
          </cell>
          <cell r="V1" t="str">
            <v>2010</v>
          </cell>
          <cell r="W1" t="str">
            <v>2011</v>
          </cell>
          <cell r="X1" t="str">
            <v>2012</v>
          </cell>
          <cell r="Y1">
            <v>2013</v>
          </cell>
          <cell r="Z1" t="str">
            <v>2014</v>
          </cell>
          <cell r="AA1" t="str">
            <v>2015</v>
          </cell>
          <cell r="AB1" t="str">
            <v>2016</v>
          </cell>
          <cell r="AC1">
            <v>2017</v>
          </cell>
          <cell r="AD1">
            <v>2018</v>
          </cell>
          <cell r="AE1">
            <v>2019</v>
          </cell>
        </row>
        <row r="2">
          <cell r="A2" t="str">
            <v>Aruba</v>
          </cell>
          <cell r="B2">
            <v>0.94513143492128004</v>
          </cell>
          <cell r="C2">
            <v>0.96552182034973399</v>
          </cell>
          <cell r="D2">
            <v>0.97981096502875997</v>
          </cell>
          <cell r="E2">
            <v>1.0078286002239101</v>
          </cell>
          <cell r="F2">
            <v>1.04895437630969</v>
          </cell>
          <cell r="G2">
            <v>1.06204160374698</v>
          </cell>
          <cell r="H2">
            <v>1.0771557711920401</v>
          </cell>
          <cell r="I2">
            <v>1.0981345941979399</v>
          </cell>
          <cell r="J2">
            <v>1.15724761432624</v>
          </cell>
          <cell r="K2">
            <v>1.1658727395765101</v>
          </cell>
          <cell r="L2">
            <v>1.1523341164427401</v>
          </cell>
          <cell r="M2">
            <v>1.1910743412749201</v>
          </cell>
          <cell r="N2">
            <v>1.22561363485805</v>
          </cell>
          <cell r="O2">
            <v>1.22851370599273</v>
          </cell>
          <cell r="P2">
            <v>1.2222779744778101</v>
          </cell>
          <cell r="Q2">
            <v>1.22486029942634</v>
          </cell>
          <cell r="R2">
            <v>1.2238983744270899</v>
          </cell>
          <cell r="S2">
            <v>1.26279574927354</v>
          </cell>
          <cell r="T2">
            <v>1.30153919070581</v>
          </cell>
          <cell r="U2">
            <v>1.31400044476811</v>
          </cell>
          <cell r="V2">
            <v>1.29007138606851</v>
          </cell>
          <cell r="W2">
            <v>1.30294060707092</v>
          </cell>
          <cell r="X2">
            <v>1.3178013563156099</v>
          </cell>
          <cell r="Y2">
            <v>1.2851409912109399</v>
          </cell>
          <cell r="Z2">
            <v>1.30884277820587</v>
          </cell>
          <cell r="AA2">
            <v>1.3623179197311399</v>
          </cell>
          <cell r="AB2">
            <v>1.3550446033477801</v>
          </cell>
          <cell r="AC2">
            <v>1.3506896495819101</v>
          </cell>
        </row>
        <row r="3">
          <cell r="A3" t="str">
            <v>Afghanistan</v>
          </cell>
          <cell r="N3">
            <v>9.1902967334975596</v>
          </cell>
          <cell r="O3">
            <v>10.0743573047471</v>
          </cell>
          <cell r="P3">
            <v>10.915999775547901</v>
          </cell>
          <cell r="Q3">
            <v>11.741497241309901</v>
          </cell>
          <cell r="R3">
            <v>12.2171401764815</v>
          </cell>
          <cell r="S3">
            <v>14.577787701615099</v>
          </cell>
          <cell r="T3">
            <v>14.5994026096872</v>
          </cell>
          <cell r="U3">
            <v>14.175491627166</v>
          </cell>
          <cell r="V3">
            <v>14.546728397635301</v>
          </cell>
          <cell r="W3">
            <v>16.6134779097919</v>
          </cell>
          <cell r="X3">
            <v>17.242263889420599</v>
          </cell>
          <cell r="Y3">
            <v>17.509418857049202</v>
          </cell>
          <cell r="Z3">
            <v>17.0358776005124</v>
          </cell>
          <cell r="AA3">
            <v>17.022520016941598</v>
          </cell>
          <cell r="AB3">
            <v>17.445827943147201</v>
          </cell>
          <cell r="AC3">
            <v>17.2055580487587</v>
          </cell>
          <cell r="AD3">
            <v>16.912757482166999</v>
          </cell>
          <cell r="AE3">
            <v>16.995115179435501</v>
          </cell>
        </row>
        <row r="4">
          <cell r="A4" t="str">
            <v>Angola</v>
          </cell>
          <cell r="B4">
            <v>1.06300875915459E-8</v>
          </cell>
          <cell r="C4">
            <v>2.1213541676363501E-8</v>
          </cell>
          <cell r="D4">
            <v>1.1957441765685199E-7</v>
          </cell>
          <cell r="E4">
            <v>1.1888416643135399E-6</v>
          </cell>
          <cell r="F4">
            <v>2.6492079848133402E-5</v>
          </cell>
          <cell r="G4">
            <v>4.9962736944194404E-4</v>
          </cell>
          <cell r="H4">
            <v>2.4044141690813699E-2</v>
          </cell>
          <cell r="I4">
            <v>4.61983611785588E-2</v>
          </cell>
          <cell r="J4">
            <v>6.3665170572278204E-2</v>
          </cell>
          <cell r="K4">
            <v>0.41264147346304098</v>
          </cell>
          <cell r="L4">
            <v>2.0908214216626302</v>
          </cell>
          <cell r="M4">
            <v>4.2218512879835703</v>
          </cell>
          <cell r="N4">
            <v>10.077664244737599</v>
          </cell>
          <cell r="O4">
            <v>19.186977222073999</v>
          </cell>
          <cell r="P4">
            <v>24.931916600839401</v>
          </cell>
          <cell r="Q4">
            <v>34.424648089559099</v>
          </cell>
          <cell r="R4">
            <v>39.133240992454702</v>
          </cell>
          <cell r="S4">
            <v>39.751429379836203</v>
          </cell>
          <cell r="T4">
            <v>46.545871168943798</v>
          </cell>
          <cell r="U4">
            <v>38.451147195202502</v>
          </cell>
          <cell r="V4">
            <v>50.052766795454197</v>
          </cell>
          <cell r="W4">
            <v>64.605751037597699</v>
          </cell>
          <cell r="X4">
            <v>65.681671142578097</v>
          </cell>
          <cell r="Y4">
            <v>66.019371032714801</v>
          </cell>
          <cell r="Z4">
            <v>65.000671386718807</v>
          </cell>
          <cell r="AA4">
            <v>68.182044982910199</v>
          </cell>
          <cell r="AB4">
            <v>80.778968811035199</v>
          </cell>
          <cell r="AC4">
            <v>92.951721191406307</v>
          </cell>
          <cell r="AD4">
            <v>117.203323936123</v>
          </cell>
          <cell r="AE4">
            <v>156.55023926673999</v>
          </cell>
        </row>
        <row r="5">
          <cell r="A5" t="str">
            <v>Albania</v>
          </cell>
          <cell r="B5">
            <v>2.3385214394250902</v>
          </cell>
          <cell r="C5">
            <v>3.0653665126359102</v>
          </cell>
          <cell r="D5">
            <v>9.9797704013743296</v>
          </cell>
          <cell r="E5">
            <v>21.998233362245401</v>
          </cell>
          <cell r="F5">
            <v>29.258171919995899</v>
          </cell>
          <cell r="G5">
            <v>31.476838381608999</v>
          </cell>
          <cell r="H5">
            <v>35.424144733091801</v>
          </cell>
          <cell r="I5">
            <v>38.737716170291101</v>
          </cell>
          <cell r="J5">
            <v>40.719046707663097</v>
          </cell>
          <cell r="K5">
            <v>41.1016311795969</v>
          </cell>
          <cell r="L5">
            <v>42.0093170796519</v>
          </cell>
          <cell r="M5">
            <v>42.805766111681201</v>
          </cell>
          <cell r="N5">
            <v>42.926417429651103</v>
          </cell>
          <cell r="O5">
            <v>44.641970640935</v>
          </cell>
          <cell r="P5">
            <v>44.939281187390101</v>
          </cell>
          <cell r="Q5">
            <v>45.527220911949698</v>
          </cell>
          <cell r="R5">
            <v>44.4659668780888</v>
          </cell>
          <cell r="S5">
            <v>44.681199168517502</v>
          </cell>
          <cell r="T5">
            <v>44.561219739292397</v>
          </cell>
          <cell r="U5">
            <v>44.295488319114099</v>
          </cell>
          <cell r="V5">
            <v>44.166597326757397</v>
          </cell>
          <cell r="W5">
            <v>43.857679577779798</v>
          </cell>
          <cell r="X5">
            <v>43.655099055976599</v>
          </cell>
          <cell r="Y5">
            <v>44.113671119831501</v>
          </cell>
          <cell r="Z5">
            <v>42.893999641769703</v>
          </cell>
          <cell r="AA5">
            <v>42.6944390538413</v>
          </cell>
          <cell r="AB5">
            <v>42.653794279404899</v>
          </cell>
          <cell r="AC5">
            <v>41.393277852864699</v>
          </cell>
          <cell r="AD5">
            <v>41.250307033105003</v>
          </cell>
          <cell r="AE5">
            <v>40.566573566151597</v>
          </cell>
        </row>
        <row r="6">
          <cell r="A6" t="str">
            <v>Andorra</v>
          </cell>
        </row>
        <row r="7">
          <cell r="A7" t="str">
            <v>Arab World</v>
          </cell>
        </row>
        <row r="8">
          <cell r="A8" t="str">
            <v>United Arab Emirates</v>
          </cell>
          <cell r="B8">
            <v>1.1670171955583299</v>
          </cell>
          <cell r="C8">
            <v>1.1379957052804499</v>
          </cell>
          <cell r="D8">
            <v>1.1327431308048701</v>
          </cell>
          <cell r="E8">
            <v>1.1206682279942699</v>
          </cell>
          <cell r="F8">
            <v>1.0943580654603799</v>
          </cell>
          <cell r="G8">
            <v>1.1137660896875201</v>
          </cell>
          <cell r="H8">
            <v>1.1568814390347399</v>
          </cell>
          <cell r="I8">
            <v>1.12644021449406</v>
          </cell>
          <cell r="J8">
            <v>1.06651261411036</v>
          </cell>
          <cell r="K8">
            <v>1.1401014756412799</v>
          </cell>
          <cell r="L8">
            <v>1.2429656337061701</v>
          </cell>
          <cell r="M8">
            <v>1.1877129498824399</v>
          </cell>
          <cell r="N8">
            <v>1.21330804175158</v>
          </cell>
          <cell r="O8">
            <v>1.2396965360047101</v>
          </cell>
          <cell r="P8">
            <v>1.3098251006179</v>
          </cell>
          <cell r="Q8">
            <v>1.48018394069882</v>
          </cell>
          <cell r="R8">
            <v>1.6085672173873899</v>
          </cell>
          <cell r="S8">
            <v>1.7628298735156001</v>
          </cell>
          <cell r="T8">
            <v>2.0496725271502201</v>
          </cell>
          <cell r="U8">
            <v>1.72531819661578</v>
          </cell>
          <cell r="V8">
            <v>1.9184586253471301</v>
          </cell>
          <cell r="W8">
            <v>2.12660837173462</v>
          </cell>
          <cell r="X8">
            <v>2.1777245998382599</v>
          </cell>
          <cell r="Y8">
            <v>2.2133159637451199</v>
          </cell>
          <cell r="Z8">
            <v>2.18256711959839</v>
          </cell>
          <cell r="AA8">
            <v>2.1877846717834499</v>
          </cell>
          <cell r="AB8">
            <v>2.1897521018981898</v>
          </cell>
          <cell r="AC8">
            <v>2.2217919826507599</v>
          </cell>
          <cell r="AD8">
            <v>2.3487020376002499</v>
          </cell>
          <cell r="AE8">
            <v>2.2645917877680999</v>
          </cell>
        </row>
        <row r="9">
          <cell r="A9" t="str">
            <v>Argentina</v>
          </cell>
          <cell r="B9">
            <v>0.29364278848279601</v>
          </cell>
          <cell r="C9">
            <v>0.68311655811598004</v>
          </cell>
          <cell r="D9">
            <v>0.77523999790666998</v>
          </cell>
          <cell r="E9">
            <v>0.73032940998993301</v>
          </cell>
          <cell r="F9">
            <v>0.73543466052960305</v>
          </cell>
          <cell r="G9">
            <v>0.74312989499077897</v>
          </cell>
          <cell r="H9">
            <v>0.72938540524516005</v>
          </cell>
          <cell r="I9">
            <v>0.71369480117780404</v>
          </cell>
          <cell r="J9">
            <v>0.69371638944958003</v>
          </cell>
          <cell r="K9">
            <v>0.67128386351004299</v>
          </cell>
          <cell r="L9">
            <v>0.66341649838805905</v>
          </cell>
          <cell r="M9">
            <v>0.64206380436316801</v>
          </cell>
          <cell r="N9">
            <v>0.82519507943647696</v>
          </cell>
          <cell r="O9">
            <v>0.89518074564098804</v>
          </cell>
          <cell r="P9">
            <v>1.03178803456852</v>
          </cell>
          <cell r="Q9">
            <v>1.1038583289134101</v>
          </cell>
          <cell r="R9">
            <v>1.21866090817435</v>
          </cell>
          <cell r="S9">
            <v>1.36408481218919</v>
          </cell>
          <cell r="T9">
            <v>1.64810141072845</v>
          </cell>
          <cell r="U9">
            <v>1.8871539490598801</v>
          </cell>
          <cell r="V9">
            <v>2.2555714836980698</v>
          </cell>
          <cell r="W9">
            <v>2.7331278324127202</v>
          </cell>
          <cell r="X9">
            <v>3.2181537151336701</v>
          </cell>
          <cell r="Y9">
            <v>3.9409668445587198</v>
          </cell>
          <cell r="Z9">
            <v>5.4519639015197798</v>
          </cell>
          <cell r="AA9">
            <v>6.8665480613708496</v>
          </cell>
          <cell r="AB9">
            <v>9.2949657440185494</v>
          </cell>
          <cell r="AC9">
            <v>10.2568216323853</v>
          </cell>
          <cell r="AD9">
            <v>14.098942659856201</v>
          </cell>
          <cell r="AE9">
            <v>20.994993906183002</v>
          </cell>
        </row>
        <row r="10">
          <cell r="A10" t="str">
            <v>Armenia</v>
          </cell>
          <cell r="B10">
            <v>5.1260023684038597E-3</v>
          </cell>
          <cell r="C10">
            <v>8.8945442019458497E-3</v>
          </cell>
          <cell r="D10">
            <v>5.8161904013582302E-2</v>
          </cell>
          <cell r="E10">
            <v>0.84721788723456004</v>
          </cell>
          <cell r="F10">
            <v>34.8997294007536</v>
          </cell>
          <cell r="G10">
            <v>89.273584105687405</v>
          </cell>
          <cell r="H10">
            <v>104.844131259463</v>
          </cell>
          <cell r="I10">
            <v>121.346787447587</v>
          </cell>
          <cell r="J10">
            <v>132.83399700058001</v>
          </cell>
          <cell r="K10">
            <v>131.01388417129499</v>
          </cell>
          <cell r="L10">
            <v>126.388788862778</v>
          </cell>
          <cell r="M10">
            <v>128.657680536236</v>
          </cell>
          <cell r="N10">
            <v>129.64005696879201</v>
          </cell>
          <cell r="O10">
            <v>133.12923867596399</v>
          </cell>
          <cell r="P10">
            <v>137.77859127048299</v>
          </cell>
          <cell r="Q10">
            <v>137.90394269822599</v>
          </cell>
          <cell r="R10">
            <v>140.034629547999</v>
          </cell>
          <cell r="S10">
            <v>142.205110878944</v>
          </cell>
          <cell r="T10">
            <v>147.846760400888</v>
          </cell>
          <cell r="U10">
            <v>150.39235209902299</v>
          </cell>
          <cell r="V10">
            <v>160.20906898868699</v>
          </cell>
          <cell r="W10">
            <v>163.65000915527301</v>
          </cell>
          <cell r="X10">
            <v>157.96383666992199</v>
          </cell>
          <cell r="Y10">
            <v>159.84609985351599</v>
          </cell>
          <cell r="Z10">
            <v>165.18589782714801</v>
          </cell>
          <cell r="AA10">
            <v>172.92352294921901</v>
          </cell>
          <cell r="AB10">
            <v>161.22888183593801</v>
          </cell>
          <cell r="AC10">
            <v>155.970703125</v>
          </cell>
          <cell r="AD10">
            <v>156.62289542291299</v>
          </cell>
          <cell r="AE10">
            <v>156.19042220619599</v>
          </cell>
        </row>
        <row r="11">
          <cell r="A11" t="str">
            <v>American Samoa</v>
          </cell>
        </row>
        <row r="12">
          <cell r="A12" t="str">
            <v>Antigua and Barbuda</v>
          </cell>
          <cell r="B12">
            <v>1.75865160976358</v>
          </cell>
          <cell r="C12">
            <v>1.7454579355803099</v>
          </cell>
          <cell r="D12">
            <v>1.74857586551516</v>
          </cell>
          <cell r="E12">
            <v>1.73907176803395</v>
          </cell>
          <cell r="F12">
            <v>1.75797099586446</v>
          </cell>
          <cell r="G12">
            <v>1.7632451981635799</v>
          </cell>
          <cell r="H12">
            <v>1.7830904149667099</v>
          </cell>
          <cell r="I12">
            <v>1.7848956246829399</v>
          </cell>
          <cell r="J12">
            <v>1.8022741242377001</v>
          </cell>
          <cell r="K12">
            <v>1.8033367703241501</v>
          </cell>
          <cell r="L12">
            <v>1.7428322717385101</v>
          </cell>
          <cell r="M12">
            <v>1.73073124438726</v>
          </cell>
          <cell r="N12">
            <v>1.71573341810317</v>
          </cell>
          <cell r="O12">
            <v>1.6682285241769399</v>
          </cell>
          <cell r="P12">
            <v>1.6511585530309001</v>
          </cell>
          <cell r="Q12">
            <v>1.67270334076147</v>
          </cell>
          <cell r="R12">
            <v>1.6301992537202199</v>
          </cell>
          <cell r="S12">
            <v>1.64690898569265</v>
          </cell>
          <cell r="T12">
            <v>1.6862473856221101</v>
          </cell>
          <cell r="U12">
            <v>1.70341169283532</v>
          </cell>
          <cell r="V12">
            <v>1.7093509087268399</v>
          </cell>
          <cell r="W12">
            <v>1.6913766860961901</v>
          </cell>
          <cell r="X12">
            <v>1.8285713195800799</v>
          </cell>
          <cell r="Y12">
            <v>1.85441470146179</v>
          </cell>
          <cell r="Z12">
            <v>1.9147150516510001</v>
          </cell>
          <cell r="AA12">
            <v>2.0395412445068399</v>
          </cell>
          <cell r="AB12">
            <v>2.0600430965423602</v>
          </cell>
          <cell r="AC12">
            <v>2.0935010910034202</v>
          </cell>
          <cell r="AD12">
            <v>2.0895118975407501</v>
          </cell>
          <cell r="AE12">
            <v>2.1052280478312002</v>
          </cell>
        </row>
        <row r="13">
          <cell r="A13" t="str">
            <v>Australia</v>
          </cell>
          <cell r="B13">
            <v>1.365399</v>
          </cell>
          <cell r="C13">
            <v>1.348401</v>
          </cell>
          <cell r="D13">
            <v>1.328408</v>
          </cell>
          <cell r="E13">
            <v>1.312686</v>
          </cell>
          <cell r="F13">
            <v>1.300934</v>
          </cell>
          <cell r="G13">
            <v>1.3107390000000001</v>
          </cell>
          <cell r="H13">
            <v>1.312233</v>
          </cell>
          <cell r="I13">
            <v>1.3081039999999999</v>
          </cell>
          <cell r="J13">
            <v>1.300251</v>
          </cell>
          <cell r="K13">
            <v>1.29695</v>
          </cell>
          <cell r="L13">
            <v>1.3116239999999999</v>
          </cell>
          <cell r="M13">
            <v>1.3276269999999999</v>
          </cell>
          <cell r="N13">
            <v>1.33649</v>
          </cell>
          <cell r="O13">
            <v>1.354042</v>
          </cell>
          <cell r="P13">
            <v>1.366762</v>
          </cell>
          <cell r="Q13">
            <v>1.3883559999999999</v>
          </cell>
          <cell r="R13">
            <v>1.4039330000000001</v>
          </cell>
          <cell r="S13">
            <v>1.4275199999999999</v>
          </cell>
          <cell r="T13">
            <v>1.4790730000000001</v>
          </cell>
          <cell r="U13">
            <v>1.441454</v>
          </cell>
          <cell r="V13">
            <v>1.502756</v>
          </cell>
          <cell r="W13">
            <v>1.5110520000000001</v>
          </cell>
          <cell r="X13">
            <v>1.5401149999999999</v>
          </cell>
          <cell r="Y13">
            <v>1.4471229999999999</v>
          </cell>
          <cell r="Z13">
            <v>1.4524889999999999</v>
          </cell>
          <cell r="AA13">
            <v>1.4740789999999999</v>
          </cell>
          <cell r="AB13">
            <v>1.449851</v>
          </cell>
          <cell r="AC13">
            <v>1.465824</v>
          </cell>
          <cell r="AD13">
            <v>1.4508559999999999</v>
          </cell>
          <cell r="AE13">
            <v>1.439811</v>
          </cell>
        </row>
        <row r="14">
          <cell r="A14" t="str">
            <v>Austria</v>
          </cell>
          <cell r="B14">
            <v>0.92170700000000005</v>
          </cell>
          <cell r="C14">
            <v>0.92402600000000001</v>
          </cell>
          <cell r="D14">
            <v>0.93486899999999995</v>
          </cell>
          <cell r="E14">
            <v>0.93840999999999997</v>
          </cell>
          <cell r="F14">
            <v>0.94198899999999997</v>
          </cell>
          <cell r="G14">
            <v>0.93937899999999996</v>
          </cell>
          <cell r="H14">
            <v>0.93549099999999996</v>
          </cell>
          <cell r="I14">
            <v>0.93181800000000004</v>
          </cell>
          <cell r="J14">
            <v>0.92278099999999996</v>
          </cell>
          <cell r="K14">
            <v>0.92390600000000001</v>
          </cell>
          <cell r="L14">
            <v>0.90727999999999998</v>
          </cell>
          <cell r="M14">
            <v>0.92277299999999995</v>
          </cell>
          <cell r="N14">
            <v>0.89979699999999996</v>
          </cell>
          <cell r="O14">
            <v>0.88913900000000001</v>
          </cell>
          <cell r="P14">
            <v>0.87887499999999996</v>
          </cell>
          <cell r="Q14">
            <v>0.88193900000000003</v>
          </cell>
          <cell r="R14">
            <v>0.86106300000000002</v>
          </cell>
          <cell r="S14">
            <v>0.86908099999999999</v>
          </cell>
          <cell r="T14">
            <v>0.85442399999999996</v>
          </cell>
          <cell r="U14">
            <v>0.84292</v>
          </cell>
          <cell r="V14">
            <v>0.84162800000000004</v>
          </cell>
          <cell r="W14">
            <v>0.83137399999999995</v>
          </cell>
          <cell r="X14">
            <v>0.81364800000000004</v>
          </cell>
          <cell r="Y14">
            <v>0.79708100000000004</v>
          </cell>
          <cell r="Z14">
            <v>0.79879699999999998</v>
          </cell>
          <cell r="AA14">
            <v>0.79859899999999995</v>
          </cell>
          <cell r="AB14">
            <v>0.77700999999999998</v>
          </cell>
          <cell r="AC14">
            <v>0.77037</v>
          </cell>
          <cell r="AD14">
            <v>0.76717199999999997</v>
          </cell>
          <cell r="AE14">
            <v>0.75978800000000002</v>
          </cell>
        </row>
        <row r="15">
          <cell r="A15" t="str">
            <v>Azerbaijan</v>
          </cell>
          <cell r="B15">
            <v>7.6409619218666193E-6</v>
          </cell>
          <cell r="C15">
            <v>1.35661735287917E-5</v>
          </cell>
          <cell r="D15">
            <v>1.5456811915613299E-4</v>
          </cell>
          <cell r="E15">
            <v>1.2790794701471801E-3</v>
          </cell>
          <cell r="F15">
            <v>1.8610576578067299E-2</v>
          </cell>
          <cell r="G15">
            <v>0.11769255639769199</v>
          </cell>
          <cell r="H15">
            <v>0.14611061413252699</v>
          </cell>
          <cell r="I15">
            <v>0.156909166683842</v>
          </cell>
          <cell r="J15">
            <v>0.15366524800116901</v>
          </cell>
          <cell r="K15">
            <v>0.15475337633404099</v>
          </cell>
          <cell r="L15">
            <v>0.170279803609383</v>
          </cell>
          <cell r="M15">
            <v>0.170815644037319</v>
          </cell>
          <cell r="N15">
            <v>0.17524255302803099</v>
          </cell>
          <cell r="O15">
            <v>0.18402449220887601</v>
          </cell>
          <cell r="P15">
            <v>0.19577957346966901</v>
          </cell>
          <cell r="Q15">
            <v>0.21782019862469301</v>
          </cell>
          <cell r="R15">
            <v>0.23537078503983899</v>
          </cell>
          <cell r="S15">
            <v>0.27639129548278402</v>
          </cell>
          <cell r="T15">
            <v>0.34695212908345302</v>
          </cell>
          <cell r="U15">
            <v>0.27925306927336802</v>
          </cell>
          <cell r="V15">
            <v>0.31420473354290002</v>
          </cell>
          <cell r="W15">
            <v>0.38350978493690502</v>
          </cell>
          <cell r="X15">
            <v>0.36904329061508201</v>
          </cell>
          <cell r="Y15">
            <v>0.35944795608520502</v>
          </cell>
          <cell r="Z15">
            <v>0.35480394959449801</v>
          </cell>
          <cell r="AA15">
            <v>0.37725710868835399</v>
          </cell>
          <cell r="AB15">
            <v>0.43090146780013999</v>
          </cell>
          <cell r="AC15">
            <v>0.50547164678573597</v>
          </cell>
          <cell r="AD15">
            <v>0.55398808849472003</v>
          </cell>
          <cell r="AE15">
            <v>0.54324362509708202</v>
          </cell>
        </row>
        <row r="16">
          <cell r="A16" t="str">
            <v>Burundi</v>
          </cell>
          <cell r="B16">
            <v>71.148253591247695</v>
          </cell>
          <cell r="C16">
            <v>71.637835225288597</v>
          </cell>
          <cell r="D16">
            <v>73.825132523483603</v>
          </cell>
          <cell r="E16">
            <v>77.700215085213003</v>
          </cell>
          <cell r="F16">
            <v>81.125955085405394</v>
          </cell>
          <cell r="G16">
            <v>92.255002052007896</v>
          </cell>
          <cell r="H16">
            <v>103.690122153009</v>
          </cell>
          <cell r="I16">
            <v>134.95625576283101</v>
          </cell>
          <cell r="J16">
            <v>148.735449536186</v>
          </cell>
          <cell r="K16">
            <v>168.54411163161799</v>
          </cell>
          <cell r="L16">
            <v>186.58519890641799</v>
          </cell>
          <cell r="M16">
            <v>207.62390837942999</v>
          </cell>
          <cell r="N16">
            <v>206.491777965484</v>
          </cell>
          <cell r="O16">
            <v>226.944196939676</v>
          </cell>
          <cell r="P16">
            <v>250.04685102279501</v>
          </cell>
          <cell r="Q16">
            <v>288.182920381126</v>
          </cell>
          <cell r="R16">
            <v>287.67792206805598</v>
          </cell>
          <cell r="S16">
            <v>303.33028793531997</v>
          </cell>
          <cell r="T16">
            <v>369.59502673560797</v>
          </cell>
          <cell r="U16">
            <v>405.16146400652701</v>
          </cell>
          <cell r="V16">
            <v>434.78325812069698</v>
          </cell>
          <cell r="W16">
            <v>461.50912475585898</v>
          </cell>
          <cell r="X16">
            <v>527.052978515625</v>
          </cell>
          <cell r="Y16">
            <v>539.31109619140602</v>
          </cell>
          <cell r="Z16">
            <v>547.099609375</v>
          </cell>
          <cell r="AA16">
            <v>570.65911865234398</v>
          </cell>
          <cell r="AB16">
            <v>585.89318847656295</v>
          </cell>
          <cell r="AC16">
            <v>654.89587402343795</v>
          </cell>
          <cell r="AD16">
            <v>621.55885456181602</v>
          </cell>
          <cell r="AE16">
            <v>615.92992650739598</v>
          </cell>
        </row>
        <row r="17">
          <cell r="A17" t="str">
            <v>Belgium</v>
          </cell>
          <cell r="B17">
            <v>0.91484600000000005</v>
          </cell>
          <cell r="C17">
            <v>0.91037599999999996</v>
          </cell>
          <cell r="D17">
            <v>0.92057299999999997</v>
          </cell>
          <cell r="E17">
            <v>0.93517600000000001</v>
          </cell>
          <cell r="F17">
            <v>0.93479999999999996</v>
          </cell>
          <cell r="G17">
            <v>0.92677900000000002</v>
          </cell>
          <cell r="H17">
            <v>0.92927400000000004</v>
          </cell>
          <cell r="I17">
            <v>0.92779299999999998</v>
          </cell>
          <cell r="J17">
            <v>0.93561700000000003</v>
          </cell>
          <cell r="K17">
            <v>0.93134799999999995</v>
          </cell>
          <cell r="L17">
            <v>0.89977700000000005</v>
          </cell>
          <cell r="M17">
            <v>0.89224800000000004</v>
          </cell>
          <cell r="N17">
            <v>0.87329999999999997</v>
          </cell>
          <cell r="O17">
            <v>0.87707100000000005</v>
          </cell>
          <cell r="P17">
            <v>0.88913200000000003</v>
          </cell>
          <cell r="Q17">
            <v>0.89178800000000003</v>
          </cell>
          <cell r="R17">
            <v>0.87532500000000002</v>
          </cell>
          <cell r="S17">
            <v>0.87988699999999997</v>
          </cell>
          <cell r="T17">
            <v>0.86694000000000004</v>
          </cell>
          <cell r="U17">
            <v>0.84929200000000005</v>
          </cell>
          <cell r="V17">
            <v>0.83601300000000001</v>
          </cell>
          <cell r="W17">
            <v>0.83191099999999996</v>
          </cell>
          <cell r="X17">
            <v>0.82213700000000001</v>
          </cell>
          <cell r="Y17">
            <v>0.80616600000000005</v>
          </cell>
          <cell r="Z17">
            <v>0.80021399999999998</v>
          </cell>
          <cell r="AA17">
            <v>0.79978400000000005</v>
          </cell>
          <cell r="AB17">
            <v>0.78108999999999995</v>
          </cell>
          <cell r="AC17">
            <v>0.77287899999999998</v>
          </cell>
          <cell r="AD17">
            <v>0.76965899999999998</v>
          </cell>
          <cell r="AE17">
            <v>0.75524500000000006</v>
          </cell>
        </row>
        <row r="18">
          <cell r="A18" t="str">
            <v>Benin</v>
          </cell>
          <cell r="B18">
            <v>86.070629741048094</v>
          </cell>
          <cell r="C18">
            <v>83.885069378096404</v>
          </cell>
          <cell r="D18">
            <v>84.497094164369997</v>
          </cell>
          <cell r="E18">
            <v>84.504557188880398</v>
          </cell>
          <cell r="F18">
            <v>110.45824244564</v>
          </cell>
          <cell r="G18">
            <v>124.525737054339</v>
          </cell>
          <cell r="H18">
            <v>130.73332783917999</v>
          </cell>
          <cell r="I18">
            <v>133.23056860610799</v>
          </cell>
          <cell r="J18">
            <v>138.64024111761401</v>
          </cell>
          <cell r="K18">
            <v>202.735359781488</v>
          </cell>
          <cell r="L18">
            <v>206.91077712691501</v>
          </cell>
          <cell r="M18">
            <v>206.45898660236799</v>
          </cell>
          <cell r="N18">
            <v>210.46787626010001</v>
          </cell>
          <cell r="O18">
            <v>212.95696630337099</v>
          </cell>
          <cell r="P18">
            <v>208.97019848627301</v>
          </cell>
          <cell r="Q18">
            <v>211.35896699408701</v>
          </cell>
          <cell r="R18">
            <v>209.447193221692</v>
          </cell>
          <cell r="S18">
            <v>204.76383072642301</v>
          </cell>
          <cell r="T18">
            <v>213.78033803186199</v>
          </cell>
          <cell r="U18">
            <v>217.551198769</v>
          </cell>
          <cell r="V18">
            <v>216.93968523976699</v>
          </cell>
          <cell r="W18">
            <v>220.43357849121099</v>
          </cell>
          <cell r="X18">
            <v>234.00419616699199</v>
          </cell>
          <cell r="Y18">
            <v>231.47721862793</v>
          </cell>
          <cell r="Z18">
            <v>225.04423522949199</v>
          </cell>
          <cell r="AA18">
            <v>220.52389526367199</v>
          </cell>
          <cell r="AB18">
            <v>214.43386840820301</v>
          </cell>
          <cell r="AC18">
            <v>216.77360534668</v>
          </cell>
          <cell r="AD18">
            <v>213.02545067656001</v>
          </cell>
          <cell r="AE18">
            <v>208.70943587706401</v>
          </cell>
        </row>
        <row r="19">
          <cell r="A19" t="str">
            <v>Burkina Faso</v>
          </cell>
          <cell r="B19">
            <v>162.453000838609</v>
          </cell>
          <cell r="C19">
            <v>150.90401679533801</v>
          </cell>
          <cell r="D19">
            <v>147.876684722405</v>
          </cell>
          <cell r="E19">
            <v>142.37136323235899</v>
          </cell>
          <cell r="F19">
            <v>159.80070259953399</v>
          </cell>
          <cell r="G19">
            <v>167.11441418880901</v>
          </cell>
          <cell r="H19">
            <v>164.68177662834501</v>
          </cell>
          <cell r="I19">
            <v>164.40949160257099</v>
          </cell>
          <cell r="J19">
            <v>175.48896071386599</v>
          </cell>
          <cell r="K19">
            <v>203.05901518200699</v>
          </cell>
          <cell r="L19">
            <v>196.990714805869</v>
          </cell>
          <cell r="M19">
            <v>200.39900368192701</v>
          </cell>
          <cell r="N19">
            <v>203.30930202637199</v>
          </cell>
          <cell r="O19">
            <v>202.56604942535699</v>
          </cell>
          <cell r="P19">
            <v>197.434321943746</v>
          </cell>
          <cell r="Q19">
            <v>198.629943916244</v>
          </cell>
          <cell r="R19">
            <v>191.51765518169199</v>
          </cell>
          <cell r="S19">
            <v>191.155961705392</v>
          </cell>
          <cell r="T19">
            <v>204.68409108255801</v>
          </cell>
          <cell r="U19">
            <v>208.02192176914701</v>
          </cell>
          <cell r="V19">
            <v>213.397738966616</v>
          </cell>
          <cell r="W19">
            <v>223.11581420898401</v>
          </cell>
          <cell r="X19">
            <v>238.97865295410199</v>
          </cell>
          <cell r="Y19">
            <v>231.07925415039099</v>
          </cell>
          <cell r="Z19">
            <v>231.325927734375</v>
          </cell>
          <cell r="AA19">
            <v>225.41592407226599</v>
          </cell>
          <cell r="AB19">
            <v>215.19668579101599</v>
          </cell>
          <cell r="AC19">
            <v>208.75720214843801</v>
          </cell>
          <cell r="AD19">
            <v>208.79359520718401</v>
          </cell>
          <cell r="AE19">
            <v>199.08396428311801</v>
          </cell>
        </row>
        <row r="20">
          <cell r="A20" t="str">
            <v>Bangladesh</v>
          </cell>
          <cell r="B20">
            <v>13.541896068581501</v>
          </cell>
          <cell r="C20">
            <v>13.4564617944788</v>
          </cell>
          <cell r="D20">
            <v>13.4963597506338</v>
          </cell>
          <cell r="E20">
            <v>13.204497488370199</v>
          </cell>
          <cell r="F20">
            <v>13.441195980785601</v>
          </cell>
          <cell r="G20">
            <v>14.1057866495889</v>
          </cell>
          <cell r="H20">
            <v>14.438719291050299</v>
          </cell>
          <cell r="I20">
            <v>14.733363349550199</v>
          </cell>
          <cell r="J20">
            <v>15.2594188779119</v>
          </cell>
          <cell r="K20">
            <v>15.61099123895</v>
          </cell>
          <cell r="L20">
            <v>15.7959348468674</v>
          </cell>
          <cell r="M20">
            <v>15.9609735380642</v>
          </cell>
          <cell r="N20">
            <v>16.3241044339828</v>
          </cell>
          <cell r="O20">
            <v>16.9585480353619</v>
          </cell>
          <cell r="P20">
            <v>17.267346527930801</v>
          </cell>
          <cell r="Q20">
            <v>17.513746226818402</v>
          </cell>
          <cell r="R20">
            <v>17.998180925670901</v>
          </cell>
          <cell r="S20">
            <v>18.661587740379598</v>
          </cell>
          <cell r="T20">
            <v>19.744512052485099</v>
          </cell>
          <cell r="U20">
            <v>20.9206125913481</v>
          </cell>
          <cell r="V20">
            <v>22.157130785779199</v>
          </cell>
          <cell r="W20">
            <v>23.4095554351807</v>
          </cell>
          <cell r="X20">
            <v>23.787351608276399</v>
          </cell>
          <cell r="Y20">
            <v>24.9661979675293</v>
          </cell>
          <cell r="Z20">
            <v>25.8188781738281</v>
          </cell>
          <cell r="AA20">
            <v>27.283729553222699</v>
          </cell>
          <cell r="AB20">
            <v>28.4988307952881</v>
          </cell>
          <cell r="AC20">
            <v>29.738174438476602</v>
          </cell>
          <cell r="AD20">
            <v>30.678819311073401</v>
          </cell>
          <cell r="AE20">
            <v>31.497564848198198</v>
          </cell>
        </row>
        <row r="21">
          <cell r="A21" t="str">
            <v>Bulgaria</v>
          </cell>
          <cell r="B21">
            <v>6.9077546304242897E-4</v>
          </cell>
          <cell r="C21">
            <v>2.1818582962303398E-3</v>
          </cell>
          <cell r="D21">
            <v>3.40420137156076E-3</v>
          </cell>
          <cell r="E21">
            <v>5.0244015687747803E-3</v>
          </cell>
          <cell r="F21">
            <v>8.4959700077966507E-3</v>
          </cell>
          <cell r="G21">
            <v>1.9635370336180999E-2</v>
          </cell>
          <cell r="H21">
            <v>3.8254446661289597E-2</v>
          </cell>
          <cell r="I21">
            <v>0.39831834999079202</v>
          </cell>
          <cell r="J21">
            <v>0.518752964476213</v>
          </cell>
          <cell r="K21">
            <v>0.52516545776648704</v>
          </cell>
          <cell r="L21">
            <v>0.53583006709626002</v>
          </cell>
          <cell r="M21">
            <v>0.55572390851014497</v>
          </cell>
          <cell r="N21">
            <v>0.55829146140542096</v>
          </cell>
          <cell r="O21">
            <v>0.56044170105041702</v>
          </cell>
          <cell r="P21">
            <v>0.58077196712597601</v>
          </cell>
          <cell r="Q21">
            <v>0.59649829664570198</v>
          </cell>
          <cell r="R21">
            <v>0.61897307750463604</v>
          </cell>
          <cell r="S21">
            <v>0.65711462919199204</v>
          </cell>
          <cell r="T21">
            <v>0.67768001241464904</v>
          </cell>
          <cell r="U21">
            <v>0.69253132378344495</v>
          </cell>
          <cell r="V21">
            <v>0.67648544996558202</v>
          </cell>
          <cell r="W21">
            <v>0.70107195038315895</v>
          </cell>
          <cell r="X21">
            <v>0.69281419432994995</v>
          </cell>
          <cell r="Y21">
            <v>0.68000692500793503</v>
          </cell>
          <cell r="Z21">
            <v>0.66123087945548997</v>
          </cell>
          <cell r="AA21">
            <v>0.678519524764431</v>
          </cell>
          <cell r="AB21">
            <v>0.67087919383355299</v>
          </cell>
          <cell r="AC21">
            <v>0.67680248632998796</v>
          </cell>
          <cell r="AD21">
            <v>0.69087906989438097</v>
          </cell>
          <cell r="AE21">
            <v>0.69262094694610199</v>
          </cell>
        </row>
        <row r="22">
          <cell r="A22" t="str">
            <v>Bahrain</v>
          </cell>
          <cell r="B22">
            <v>0.119323777985959</v>
          </cell>
          <cell r="C22">
            <v>0.113247717100533</v>
          </cell>
          <cell r="D22">
            <v>0.106812900880244</v>
          </cell>
          <cell r="E22">
            <v>0.101183616902766</v>
          </cell>
          <cell r="F22">
            <v>0.106331009809115</v>
          </cell>
          <cell r="G22">
            <v>0.105283119261769</v>
          </cell>
          <cell r="H22">
            <v>0.103593407005448</v>
          </cell>
          <cell r="I22">
            <v>0.10278616695217099</v>
          </cell>
          <cell r="J22">
            <v>9.4468858837468E-2</v>
          </cell>
          <cell r="K22">
            <v>9.5598112661167495E-2</v>
          </cell>
          <cell r="L22">
            <v>0.121551944398348</v>
          </cell>
          <cell r="M22">
            <v>0.114941979645139</v>
          </cell>
          <cell r="N22">
            <v>0.117015591280521</v>
          </cell>
          <cell r="O22">
            <v>0.12476494799222</v>
          </cell>
          <cell r="P22">
            <v>0.134847585946899</v>
          </cell>
          <cell r="Q22">
            <v>0.14873582335098601</v>
          </cell>
          <cell r="R22">
            <v>0.157132542106457</v>
          </cell>
          <cell r="S22">
            <v>0.16593031521889301</v>
          </cell>
          <cell r="T22">
            <v>0.181262650705592</v>
          </cell>
          <cell r="U22">
            <v>0.156516286546242</v>
          </cell>
          <cell r="V22">
            <v>0.166225912237149</v>
          </cell>
          <cell r="W22">
            <v>0.17867849767208099</v>
          </cell>
          <cell r="X22">
            <v>0.175509303808212</v>
          </cell>
          <cell r="Y22">
            <v>0.18067699670791601</v>
          </cell>
          <cell r="Z22">
            <v>0.18386819958686801</v>
          </cell>
          <cell r="AA22">
            <v>0.18673110008239699</v>
          </cell>
          <cell r="AB22">
            <v>0.189881026744843</v>
          </cell>
          <cell r="AC22">
            <v>0.187117710709572</v>
          </cell>
          <cell r="AD22">
            <v>0.19057620898448499</v>
          </cell>
          <cell r="AE22">
            <v>0.18846544858800099</v>
          </cell>
        </row>
        <row r="23">
          <cell r="A23" t="str">
            <v>Bahamas, The</v>
          </cell>
          <cell r="B23">
            <v>0.98049905745013299</v>
          </cell>
          <cell r="C23">
            <v>0.97267249706195202</v>
          </cell>
          <cell r="D23">
            <v>0.98814200355972803</v>
          </cell>
          <cell r="E23">
            <v>0.95704804667116194</v>
          </cell>
          <cell r="F23">
            <v>0.95749771455846999</v>
          </cell>
          <cell r="G23">
            <v>0.94535844264104196</v>
          </cell>
          <cell r="H23">
            <v>0.93749720931342595</v>
          </cell>
          <cell r="I23">
            <v>0.93937068235952903</v>
          </cell>
          <cell r="J23">
            <v>0.95724034405687297</v>
          </cell>
          <cell r="K23">
            <v>0.99033414880686199</v>
          </cell>
          <cell r="L23">
            <v>0.97760991138275599</v>
          </cell>
          <cell r="M23">
            <v>0.96000839448321096</v>
          </cell>
          <cell r="N23">
            <v>0.98249241374320195</v>
          </cell>
          <cell r="O23">
            <v>0.97571704645510804</v>
          </cell>
          <cell r="P23">
            <v>0.96148700909917795</v>
          </cell>
          <cell r="Q23">
            <v>0.97959322680988803</v>
          </cell>
          <cell r="R23">
            <v>0.95869171567810296</v>
          </cell>
          <cell r="S23">
            <v>0.96113064375615798</v>
          </cell>
          <cell r="T23">
            <v>0.95682972322957804</v>
          </cell>
          <cell r="U23">
            <v>0.93974750661705997</v>
          </cell>
          <cell r="V23">
            <v>0.92527554376864896</v>
          </cell>
          <cell r="W23">
            <v>0.89856344461440996</v>
          </cell>
          <cell r="X23">
            <v>0.91523545980453502</v>
          </cell>
          <cell r="Y23">
            <v>0.903084576129913</v>
          </cell>
          <cell r="Z23">
            <v>0.90426665544509899</v>
          </cell>
          <cell r="AA23">
            <v>0.93631327152252197</v>
          </cell>
          <cell r="AB23">
            <v>0.92412018775939897</v>
          </cell>
          <cell r="AC23">
            <v>0.90140676498413097</v>
          </cell>
          <cell r="AD23">
            <v>0.886610490342989</v>
          </cell>
          <cell r="AE23">
            <v>0.88374529245141598</v>
          </cell>
        </row>
        <row r="24">
          <cell r="A24" t="str">
            <v>Bosnia and Herzegovina</v>
          </cell>
          <cell r="F24">
            <v>0.659443233738222</v>
          </cell>
          <cell r="G24">
            <v>0.70304535337991902</v>
          </cell>
          <cell r="H24">
            <v>0.57264329374552903</v>
          </cell>
          <cell r="I24">
            <v>0.63618240248551505</v>
          </cell>
          <cell r="J24">
            <v>0.619149813330232</v>
          </cell>
          <cell r="K24">
            <v>0.66133590406793796</v>
          </cell>
          <cell r="L24">
            <v>0.68499385504550603</v>
          </cell>
          <cell r="M24">
            <v>0.70419962927410595</v>
          </cell>
          <cell r="N24">
            <v>0.71573783391667101</v>
          </cell>
          <cell r="O24">
            <v>0.71753735636907601</v>
          </cell>
          <cell r="P24">
            <v>0.715025555055812</v>
          </cell>
          <cell r="Q24">
            <v>0.72343012971698095</v>
          </cell>
          <cell r="R24">
            <v>0.71933039942064503</v>
          </cell>
          <cell r="S24">
            <v>0.73184135439966502</v>
          </cell>
          <cell r="T24">
            <v>0.752856921166977</v>
          </cell>
          <cell r="U24">
            <v>0.73448897538603097</v>
          </cell>
          <cell r="V24">
            <v>0.73175818273965798</v>
          </cell>
          <cell r="W24">
            <v>0.71815904821540399</v>
          </cell>
          <cell r="X24">
            <v>0.70593818788872598</v>
          </cell>
          <cell r="Y24">
            <v>0.68615503361514296</v>
          </cell>
          <cell r="Z24">
            <v>0.68720687802256897</v>
          </cell>
          <cell r="AA24">
            <v>0.69390789974915701</v>
          </cell>
          <cell r="AB24">
            <v>0.67983745291655295</v>
          </cell>
          <cell r="AC24">
            <v>0.67895607072044595</v>
          </cell>
          <cell r="AD24">
            <v>0.67381144073578803</v>
          </cell>
          <cell r="AE24">
            <v>0.67191110575280799</v>
          </cell>
        </row>
        <row r="25">
          <cell r="A25" t="str">
            <v>Belarus</v>
          </cell>
          <cell r="B25">
            <v>8.1223574853680399E-9</v>
          </cell>
          <cell r="C25">
            <v>1.6528591477163399E-8</v>
          </cell>
          <cell r="D25">
            <v>1.8273706938062401E-7</v>
          </cell>
          <cell r="E25">
            <v>2.0683948433455399E-6</v>
          </cell>
          <cell r="F25">
            <v>4.1429482310320303E-5</v>
          </cell>
          <cell r="G25">
            <v>3.09007824116686E-4</v>
          </cell>
          <cell r="H25">
            <v>4.6644848257722298E-4</v>
          </cell>
          <cell r="I25">
            <v>7.8708442358379105E-4</v>
          </cell>
          <cell r="J25">
            <v>1.37436839109136E-3</v>
          </cell>
          <cell r="K25">
            <v>5.6467492697091504E-3</v>
          </cell>
          <cell r="L25">
            <v>1.57574012731296E-2</v>
          </cell>
          <cell r="M25">
            <v>2.7682781866737002E-2</v>
          </cell>
          <cell r="N25">
            <v>3.9486042063807202E-2</v>
          </cell>
          <cell r="O25">
            <v>5.06616263868147E-2</v>
          </cell>
          <cell r="P25">
            <v>6.0519888431685299E-2</v>
          </cell>
          <cell r="Q25">
            <v>6.9826755680891694E-2</v>
          </cell>
          <cell r="R25">
            <v>7.5060675608755095E-2</v>
          </cell>
          <cell r="S25">
            <v>8.2506654111277597E-2</v>
          </cell>
          <cell r="T25">
            <v>9.8101038578746497E-2</v>
          </cell>
          <cell r="U25">
            <v>0.10637294784568301</v>
          </cell>
          <cell r="V25">
            <v>0.11701938956885</v>
          </cell>
          <cell r="W25">
            <v>0.196053221821785</v>
          </cell>
          <cell r="X25">
            <v>0.32017314434051503</v>
          </cell>
          <cell r="Y25">
            <v>0.37392145395278897</v>
          </cell>
          <cell r="Z25">
            <v>0.44866475462913502</v>
          </cell>
          <cell r="AA25">
            <v>0.525160431861877</v>
          </cell>
          <cell r="AB25">
            <v>0.56375706195831299</v>
          </cell>
          <cell r="AC25">
            <v>0.60904282331466697</v>
          </cell>
          <cell r="AD25">
            <v>0.667231328443184</v>
          </cell>
          <cell r="AE25">
            <v>0.69889568521543</v>
          </cell>
        </row>
        <row r="26">
          <cell r="A26" t="str">
            <v>Belize</v>
          </cell>
          <cell r="B26">
            <v>1.31762129068635</v>
          </cell>
          <cell r="C26">
            <v>1.23398817541691</v>
          </cell>
          <cell r="D26">
            <v>1.25464028583119</v>
          </cell>
          <cell r="E26">
            <v>1.24584365057184</v>
          </cell>
          <cell r="F26">
            <v>1.2635611808584799</v>
          </cell>
          <cell r="G26">
            <v>1.3128372243103399</v>
          </cell>
          <cell r="H26">
            <v>1.31461910995495</v>
          </cell>
          <cell r="I26">
            <v>1.2732554619073999</v>
          </cell>
          <cell r="J26">
            <v>1.2780088042428199</v>
          </cell>
          <cell r="K26">
            <v>1.2316694364471601</v>
          </cell>
          <cell r="L26">
            <v>1.21047171511074</v>
          </cell>
          <cell r="M26">
            <v>1.1808870044214399</v>
          </cell>
          <cell r="N26">
            <v>1.18234297761753</v>
          </cell>
          <cell r="O26">
            <v>1.1287763111309099</v>
          </cell>
          <cell r="P26">
            <v>1.1213341940458399</v>
          </cell>
          <cell r="Q26">
            <v>1.1181842978167</v>
          </cell>
          <cell r="R26">
            <v>1.13695364261611</v>
          </cell>
          <cell r="S26">
            <v>1.1575779672209801</v>
          </cell>
          <cell r="T26">
            <v>1.1659880524866499</v>
          </cell>
          <cell r="U26">
            <v>1.1255387262840499</v>
          </cell>
          <cell r="V26">
            <v>1.1292668342396599</v>
          </cell>
          <cell r="W26">
            <v>1.15122830867767</v>
          </cell>
          <cell r="X26">
            <v>1.2390215396881099</v>
          </cell>
          <cell r="Y26">
            <v>1.26428842544556</v>
          </cell>
          <cell r="Z26">
            <v>1.3124840259552</v>
          </cell>
          <cell r="AA26">
            <v>1.31852507591248</v>
          </cell>
          <cell r="AB26">
            <v>1.34227430820465</v>
          </cell>
          <cell r="AC26">
            <v>1.3750650882720901</v>
          </cell>
          <cell r="AD26">
            <v>1.3406551938477</v>
          </cell>
          <cell r="AE26">
            <v>1.3200854863229501</v>
          </cell>
        </row>
        <row r="27">
          <cell r="A27" t="str">
            <v>Bermuda</v>
          </cell>
          <cell r="B27">
            <v>0.911165394758089</v>
          </cell>
          <cell r="C27">
            <v>0.938036604207515</v>
          </cell>
          <cell r="D27">
            <v>0.94294305762222497</v>
          </cell>
          <cell r="E27">
            <v>0.96898331801978199</v>
          </cell>
          <cell r="F27">
            <v>0.96731532249676</v>
          </cell>
          <cell r="G27">
            <v>0.98703772486729402</v>
          </cell>
          <cell r="H27">
            <v>1.25391875138204</v>
          </cell>
          <cell r="I27">
            <v>1.2822639916929499</v>
          </cell>
          <cell r="J27">
            <v>1.3027551402519799</v>
          </cell>
          <cell r="K27">
            <v>1.31904341362883</v>
          </cell>
          <cell r="L27">
            <v>1.2355437814813199</v>
          </cell>
          <cell r="M27">
            <v>1.1924708064239</v>
          </cell>
          <cell r="N27">
            <v>1.2746284712334299</v>
          </cell>
          <cell r="O27">
            <v>1.28673747153994</v>
          </cell>
          <cell r="P27">
            <v>1.3117966888934101</v>
          </cell>
          <cell r="Q27">
            <v>1.3581981919541899</v>
          </cell>
          <cell r="R27">
            <v>1.3891910673332599</v>
          </cell>
          <cell r="S27">
            <v>1.4322134062054499</v>
          </cell>
          <cell r="T27">
            <v>1.4341831399978899</v>
          </cell>
          <cell r="U27">
            <v>1.4280815270529601</v>
          </cell>
          <cell r="V27">
            <v>1.4264391914372101</v>
          </cell>
          <cell r="W27">
            <v>1.3967968225479099</v>
          </cell>
          <cell r="X27">
            <v>1.4592481851577801</v>
          </cell>
          <cell r="Y27">
            <v>1.4417594671249401</v>
          </cell>
          <cell r="Z27">
            <v>1.4317272901535001</v>
          </cell>
          <cell r="AA27">
            <v>1.41924369335175</v>
          </cell>
          <cell r="AB27">
            <v>1.39972507953644</v>
          </cell>
          <cell r="AC27">
            <v>1.36641585826874</v>
          </cell>
        </row>
        <row r="28">
          <cell r="A28" t="str">
            <v>Bolivia</v>
          </cell>
          <cell r="B28">
            <v>0.94732770104723496</v>
          </cell>
          <cell r="C28">
            <v>1.0784346134912299</v>
          </cell>
          <cell r="D28">
            <v>1.19357886787819</v>
          </cell>
          <cell r="E28">
            <v>1.2424076176971801</v>
          </cell>
          <cell r="F28">
            <v>1.31316535148764</v>
          </cell>
          <cell r="G28">
            <v>1.4331732852747301</v>
          </cell>
          <cell r="H28">
            <v>1.5703834968599899</v>
          </cell>
          <cell r="I28">
            <v>1.63183532091701</v>
          </cell>
          <cell r="J28">
            <v>1.72745529133961</v>
          </cell>
          <cell r="K28">
            <v>1.7439349443800101</v>
          </cell>
          <cell r="L28">
            <v>1.79442555435875</v>
          </cell>
          <cell r="M28">
            <v>1.7887481227556701</v>
          </cell>
          <cell r="N28">
            <v>1.8105655304924499</v>
          </cell>
          <cell r="O28">
            <v>1.89007370016203</v>
          </cell>
          <cell r="P28">
            <v>1.9871704471729601</v>
          </cell>
          <cell r="Q28">
            <v>2.0416286264658701</v>
          </cell>
          <cell r="R28">
            <v>2.25242716066264</v>
          </cell>
          <cell r="S28">
            <v>2.35523834934587</v>
          </cell>
          <cell r="T28">
            <v>2.5501364324053202</v>
          </cell>
          <cell r="U28">
            <v>2.4695987988654902</v>
          </cell>
          <cell r="V28">
            <v>2.6554257775240702</v>
          </cell>
          <cell r="W28">
            <v>2.9809119701385498</v>
          </cell>
          <cell r="X28">
            <v>3.04548192024231</v>
          </cell>
          <cell r="Y28">
            <v>3.03339672088623</v>
          </cell>
          <cell r="Z28">
            <v>3.0177555084228498</v>
          </cell>
          <cell r="AA28">
            <v>2.9406976699829102</v>
          </cell>
          <cell r="AB28">
            <v>2.8347120285034202</v>
          </cell>
          <cell r="AC28">
            <v>2.7489435672760001</v>
          </cell>
          <cell r="AD28">
            <v>2.7676505867620298</v>
          </cell>
          <cell r="AE28">
            <v>2.70136816905138</v>
          </cell>
        </row>
        <row r="29">
          <cell r="A29" t="str">
            <v>Brazil</v>
          </cell>
          <cell r="B29">
            <v>1.15661235454883E-5</v>
          </cell>
          <cell r="C29">
            <v>5.7531622434858499E-5</v>
          </cell>
          <cell r="D29">
            <v>6.0085089147945904E-4</v>
          </cell>
          <cell r="E29">
            <v>1.23337455465241E-2</v>
          </cell>
          <cell r="F29">
            <v>0.29016416361214098</v>
          </cell>
          <cell r="G29">
            <v>0.53856094827716905</v>
          </cell>
          <cell r="H29">
            <v>0.62649602660396697</v>
          </cell>
          <cell r="I29">
            <v>0.66347711114917995</v>
          </cell>
          <cell r="J29">
            <v>0.68840102888603905</v>
          </cell>
          <cell r="K29">
            <v>0.73296285659578397</v>
          </cell>
          <cell r="L29">
            <v>0.757127832881758</v>
          </cell>
          <cell r="M29">
            <v>0.80181509574324195</v>
          </cell>
          <cell r="N29">
            <v>0.86666918618722599</v>
          </cell>
          <cell r="O29">
            <v>0.97076372125225996</v>
          </cell>
          <cell r="P29">
            <v>1.01859517205019</v>
          </cell>
          <cell r="Q29">
            <v>1.0612324955218</v>
          </cell>
          <cell r="R29">
            <v>1.09983988775601</v>
          </cell>
          <cell r="S29">
            <v>1.1400344914979801</v>
          </cell>
          <cell r="T29">
            <v>1.2164514373277799</v>
          </cell>
          <cell r="U29">
            <v>1.2955398552728301</v>
          </cell>
          <cell r="V29">
            <v>1.3884881942018401</v>
          </cell>
          <cell r="W29">
            <v>1.4732164144516</v>
          </cell>
          <cell r="X29">
            <v>1.6057044267654399</v>
          </cell>
          <cell r="Y29">
            <v>1.70127630233765</v>
          </cell>
          <cell r="Z29">
            <v>1.8132010698318499</v>
          </cell>
          <cell r="AA29">
            <v>1.98881411552429</v>
          </cell>
          <cell r="AB29">
            <v>2.1330816745758101</v>
          </cell>
          <cell r="AC29">
            <v>2.1815569400787398</v>
          </cell>
          <cell r="AD29">
            <v>2.2012870882813802</v>
          </cell>
          <cell r="AE29">
            <v>2.2534423890106301</v>
          </cell>
        </row>
        <row r="30">
          <cell r="A30" t="str">
            <v>Barbados</v>
          </cell>
          <cell r="B30">
            <v>1.61900571600082</v>
          </cell>
          <cell r="C30">
            <v>1.6364440634501001</v>
          </cell>
          <cell r="D30">
            <v>1.6339398550848501</v>
          </cell>
          <cell r="E30">
            <v>1.6790476722294301</v>
          </cell>
          <cell r="F30">
            <v>1.68027181674765</v>
          </cell>
          <cell r="G30">
            <v>1.6624863518656801</v>
          </cell>
          <cell r="H30">
            <v>1.6740350796752701</v>
          </cell>
          <cell r="I30">
            <v>1.6607465175838501</v>
          </cell>
          <cell r="J30">
            <v>1.78519283099948</v>
          </cell>
          <cell r="K30">
            <v>1.8378037168768799</v>
          </cell>
          <cell r="L30">
            <v>1.7738388169835499</v>
          </cell>
          <cell r="M30">
            <v>1.7749143655134101</v>
          </cell>
          <cell r="N30">
            <v>1.7631393502639301</v>
          </cell>
          <cell r="O30">
            <v>1.7503088302263801</v>
          </cell>
          <cell r="P30">
            <v>1.8037583506653101</v>
          </cell>
          <cell r="Q30">
            <v>1.8659060902837901</v>
          </cell>
          <cell r="R30">
            <v>1.8883549195199101</v>
          </cell>
          <cell r="S30">
            <v>1.9940914148655999</v>
          </cell>
          <cell r="T30">
            <v>1.9885562927598099</v>
          </cell>
          <cell r="U30">
            <v>1.9402602287044399</v>
          </cell>
          <cell r="V30">
            <v>1.9911407188982899</v>
          </cell>
          <cell r="W30">
            <v>2.0188870429992698</v>
          </cell>
          <cell r="X30">
            <v>2.1227371692657502</v>
          </cell>
          <cell r="Y30">
            <v>2.1456098556518599</v>
          </cell>
          <cell r="Z30">
            <v>2.17311811447144</v>
          </cell>
          <cell r="AA30">
            <v>2.1307795047760001</v>
          </cell>
          <cell r="AB30">
            <v>2.11886811256409</v>
          </cell>
          <cell r="AC30">
            <v>2.2030050754547101</v>
          </cell>
          <cell r="AD30">
            <v>2.2119656611201099</v>
          </cell>
          <cell r="AE30">
            <v>2.2285586973992699</v>
          </cell>
        </row>
        <row r="31">
          <cell r="A31" t="str">
            <v>Brunei Darussalam</v>
          </cell>
          <cell r="B31">
            <v>0.44110218857728301</v>
          </cell>
          <cell r="C31">
            <v>0.41456722995256401</v>
          </cell>
          <cell r="D31">
            <v>0.41232967379572499</v>
          </cell>
          <cell r="E31">
            <v>0.39089832963878401</v>
          </cell>
          <cell r="F31">
            <v>0.34918503688714297</v>
          </cell>
          <cell r="G31">
            <v>0.35183963098468202</v>
          </cell>
          <cell r="H31">
            <v>0.361022420983031</v>
          </cell>
          <cell r="I31">
            <v>0.38537037420419801</v>
          </cell>
          <cell r="J31">
            <v>0.336690700040779</v>
          </cell>
          <cell r="K31">
            <v>0.37037899599831098</v>
          </cell>
          <cell r="L31">
            <v>0.46739851414693301</v>
          </cell>
          <cell r="M31">
            <v>0.43179105140326701</v>
          </cell>
          <cell r="N31">
            <v>0.426658134126915</v>
          </cell>
          <cell r="O31">
            <v>0.44445009244498501</v>
          </cell>
          <cell r="P31">
            <v>0.501553287533826</v>
          </cell>
          <cell r="Q31">
            <v>0.577681919431562</v>
          </cell>
          <cell r="R31">
            <v>0.61705251771921099</v>
          </cell>
          <cell r="S31">
            <v>0.607643275555659</v>
          </cell>
          <cell r="T31">
            <v>0.67170426276485695</v>
          </cell>
          <cell r="U31">
            <v>0.51935596644489501</v>
          </cell>
          <cell r="V31">
            <v>0.59904715882035198</v>
          </cell>
          <cell r="W31">
            <v>0.70520681142806996</v>
          </cell>
          <cell r="X31">
            <v>0.67601227760314897</v>
          </cell>
          <cell r="Y31">
            <v>0.66810786724090598</v>
          </cell>
          <cell r="Z31">
            <v>0.64969736337661699</v>
          </cell>
          <cell r="AA31">
            <v>0.68511360883712802</v>
          </cell>
          <cell r="AB31">
            <v>0.66635441780090299</v>
          </cell>
          <cell r="AC31">
            <v>0.64685362577438399</v>
          </cell>
          <cell r="AD31">
            <v>0.690191947843669</v>
          </cell>
          <cell r="AE31">
            <v>0.65573500594082701</v>
          </cell>
        </row>
        <row r="32">
          <cell r="A32" t="str">
            <v>Bhutan</v>
          </cell>
          <cell r="B32">
            <v>6.5607859462112303</v>
          </cell>
          <cell r="C32">
            <v>6.9023618431302198</v>
          </cell>
          <cell r="D32">
            <v>7.3759662871886897</v>
          </cell>
          <cell r="E32">
            <v>7.7951089820696504</v>
          </cell>
          <cell r="F32">
            <v>8.6130151467591798</v>
          </cell>
          <cell r="G32">
            <v>9.1150478957846204</v>
          </cell>
          <cell r="H32">
            <v>9.6722655555998394</v>
          </cell>
          <cell r="I32">
            <v>10.695454870960299</v>
          </cell>
          <cell r="J32">
            <v>11.687957371514299</v>
          </cell>
          <cell r="K32">
            <v>12.37827500865</v>
          </cell>
          <cell r="L32">
            <v>11.9700377624584</v>
          </cell>
          <cell r="M32">
            <v>12.340796088583501</v>
          </cell>
          <cell r="N32">
            <v>12.7263276960742</v>
          </cell>
          <cell r="O32">
            <v>12.877390372699599</v>
          </cell>
          <cell r="P32">
            <v>13.0043849590619</v>
          </cell>
          <cell r="Q32">
            <v>13.355973721653999</v>
          </cell>
          <cell r="R32">
            <v>13.666279342703101</v>
          </cell>
          <cell r="S32">
            <v>13.701835361825401</v>
          </cell>
          <cell r="T32">
            <v>14.181031185331801</v>
          </cell>
          <cell r="U32">
            <v>14.743127363743501</v>
          </cell>
          <cell r="V32">
            <v>15.426478796640501</v>
          </cell>
          <cell r="W32">
            <v>16.396804809570298</v>
          </cell>
          <cell r="X32">
            <v>17.147607803344702</v>
          </cell>
          <cell r="Y32">
            <v>18.135402679443398</v>
          </cell>
          <cell r="Z32">
            <v>18.677070617675799</v>
          </cell>
          <cell r="AA32">
            <v>18.586774826049801</v>
          </cell>
          <cell r="AB32">
            <v>18.831047058105501</v>
          </cell>
          <cell r="AC32">
            <v>19.208339691162099</v>
          </cell>
          <cell r="AD32">
            <v>19.099272534126701</v>
          </cell>
        </row>
        <row r="33">
          <cell r="A33" t="str">
            <v>Botswana</v>
          </cell>
          <cell r="B33">
            <v>0.96456325117252895</v>
          </cell>
          <cell r="C33">
            <v>0.98131970470073204</v>
          </cell>
          <cell r="D33">
            <v>1.02315549836859</v>
          </cell>
          <cell r="E33">
            <v>1.1300535625969601</v>
          </cell>
          <cell r="F33">
            <v>1.2111372588046601</v>
          </cell>
          <cell r="G33">
            <v>1.2711439566486999</v>
          </cell>
          <cell r="H33">
            <v>1.4494139381517099</v>
          </cell>
          <cell r="I33">
            <v>1.4959524426842601</v>
          </cell>
          <cell r="J33">
            <v>1.62674868684476</v>
          </cell>
          <cell r="K33">
            <v>1.8318711353625301</v>
          </cell>
          <cell r="L33">
            <v>2.04573314647739</v>
          </cell>
          <cell r="M33">
            <v>2.1682327970875401</v>
          </cell>
          <cell r="N33">
            <v>2.1598146096018298</v>
          </cell>
          <cell r="O33">
            <v>2.1895428930800498</v>
          </cell>
          <cell r="P33">
            <v>2.3470351287359001</v>
          </cell>
          <cell r="Q33">
            <v>2.62829174439086</v>
          </cell>
          <cell r="R33">
            <v>2.7417368616911699</v>
          </cell>
          <cell r="S33">
            <v>2.8015807752761899</v>
          </cell>
          <cell r="T33">
            <v>2.8780957978550399</v>
          </cell>
          <cell r="U33">
            <v>3.0409110954872198</v>
          </cell>
          <cell r="V33">
            <v>3.274009941299</v>
          </cell>
          <cell r="W33">
            <v>3.6546580791473402</v>
          </cell>
          <cell r="X33">
            <v>3.9637868404388401</v>
          </cell>
          <cell r="Y33">
            <v>4.1258492469787598</v>
          </cell>
          <cell r="Z33">
            <v>4.2844295501709002</v>
          </cell>
          <cell r="AA33">
            <v>4.4301252365112296</v>
          </cell>
          <cell r="AB33">
            <v>4.5750570297241202</v>
          </cell>
          <cell r="AC33">
            <v>4.7338495254516602</v>
          </cell>
          <cell r="AD33">
            <v>4.6787117299125098</v>
          </cell>
          <cell r="AE33">
            <v>4.6280169793522701</v>
          </cell>
        </row>
        <row r="34">
          <cell r="A34" t="str">
            <v>Central African Republic</v>
          </cell>
          <cell r="B34">
            <v>219.934561677034</v>
          </cell>
          <cell r="C34">
            <v>211.910913103029</v>
          </cell>
          <cell r="D34">
            <v>212.95460546885801</v>
          </cell>
          <cell r="E34">
            <v>200.88431807305801</v>
          </cell>
          <cell r="F34">
            <v>244.70006895309299</v>
          </cell>
          <cell r="G34">
            <v>263.39742317555999</v>
          </cell>
          <cell r="H34">
            <v>249.49676920348</v>
          </cell>
          <cell r="I34">
            <v>247.286885239919</v>
          </cell>
          <cell r="J34">
            <v>243.521848318157</v>
          </cell>
          <cell r="K34">
            <v>249.86151389751899</v>
          </cell>
          <cell r="L34">
            <v>265.18802568285599</v>
          </cell>
          <cell r="M34">
            <v>260.60146546040801</v>
          </cell>
          <cell r="N34">
            <v>250.45864478399901</v>
          </cell>
          <cell r="O34">
            <v>249.17834174646001</v>
          </cell>
          <cell r="P34">
            <v>231.87284784517999</v>
          </cell>
          <cell r="Q34">
            <v>234.28679752697099</v>
          </cell>
          <cell r="R34">
            <v>234.98684417668699</v>
          </cell>
          <cell r="S34">
            <v>233.04617654142001</v>
          </cell>
          <cell r="T34">
            <v>244.77776917386299</v>
          </cell>
          <cell r="U34">
            <v>244.65455331791401</v>
          </cell>
          <cell r="V34">
            <v>252.02103679607899</v>
          </cell>
          <cell r="W34">
            <v>256.76135253906301</v>
          </cell>
          <cell r="X34">
            <v>262.12899780273398</v>
          </cell>
          <cell r="Y34">
            <v>254.34715270996099</v>
          </cell>
          <cell r="Z34">
            <v>290.94522094726602</v>
          </cell>
          <cell r="AA34">
            <v>283.52374267578102</v>
          </cell>
          <cell r="AB34">
            <v>280.04779052734398</v>
          </cell>
          <cell r="AC34">
            <v>286.82916259765602</v>
          </cell>
          <cell r="AD34">
            <v>276.78672360805501</v>
          </cell>
          <cell r="AE34">
            <v>278.601932679931</v>
          </cell>
        </row>
        <row r="35">
          <cell r="A35" t="str">
            <v>Canada</v>
          </cell>
          <cell r="B35">
            <v>1.2419340000000001</v>
          </cell>
          <cell r="C35">
            <v>1.237967</v>
          </cell>
          <cell r="D35">
            <v>1.2280629999999999</v>
          </cell>
          <cell r="E35">
            <v>1.2150700000000001</v>
          </cell>
          <cell r="F35">
            <v>1.206976</v>
          </cell>
          <cell r="G35">
            <v>1.2088099999999999</v>
          </cell>
          <cell r="H35">
            <v>1.207792</v>
          </cell>
          <cell r="I35">
            <v>1.2009529999999999</v>
          </cell>
          <cell r="J35">
            <v>1.1854260000000001</v>
          </cell>
          <cell r="K35">
            <v>1.1908099999999999</v>
          </cell>
          <cell r="L35">
            <v>1.2275430000000001</v>
          </cell>
          <cell r="M35">
            <v>1.2211320000000001</v>
          </cell>
          <cell r="N35">
            <v>1.229333</v>
          </cell>
          <cell r="O35">
            <v>1.2263390000000001</v>
          </cell>
          <cell r="P35">
            <v>1.2331939999999999</v>
          </cell>
          <cell r="Q35">
            <v>1.2136439999999999</v>
          </cell>
          <cell r="R35">
            <v>1.205783</v>
          </cell>
          <cell r="S35">
            <v>1.2127270000000001</v>
          </cell>
          <cell r="T35">
            <v>1.2343900000000001</v>
          </cell>
          <cell r="U35">
            <v>1.2013860000000001</v>
          </cell>
          <cell r="V35">
            <v>1.221393</v>
          </cell>
          <cell r="W35">
            <v>1.2399039999999999</v>
          </cell>
          <cell r="X35">
            <v>1.244607</v>
          </cell>
          <cell r="Y35">
            <v>1.224</v>
          </cell>
          <cell r="Z35">
            <v>1.2303580000000001</v>
          </cell>
          <cell r="AA35">
            <v>1.2480039999999999</v>
          </cell>
          <cell r="AB35">
            <v>1.206834</v>
          </cell>
          <cell r="AC35">
            <v>1.204736</v>
          </cell>
          <cell r="AD35">
            <v>1.1983459999999999</v>
          </cell>
          <cell r="AE35">
            <v>1.193783</v>
          </cell>
        </row>
        <row r="36">
          <cell r="A36" t="str">
            <v>Central Europe and the Baltics</v>
          </cell>
        </row>
        <row r="37">
          <cell r="A37" t="str">
            <v>Switzerland</v>
          </cell>
          <cell r="B37">
            <v>1.935157</v>
          </cell>
          <cell r="C37">
            <v>1.973106</v>
          </cell>
          <cell r="D37">
            <v>1.9701299999999999</v>
          </cell>
          <cell r="E37">
            <v>1.96922</v>
          </cell>
          <cell r="F37">
            <v>1.950885</v>
          </cell>
          <cell r="G37">
            <v>1.9249149999999999</v>
          </cell>
          <cell r="H37">
            <v>1.8899220000000001</v>
          </cell>
          <cell r="I37">
            <v>1.844312</v>
          </cell>
          <cell r="J37">
            <v>1.8276239999999999</v>
          </cell>
          <cell r="K37">
            <v>1.8028360000000001</v>
          </cell>
          <cell r="L37">
            <v>1.7882169999999999</v>
          </cell>
          <cell r="M37">
            <v>1.7683869999999999</v>
          </cell>
          <cell r="N37">
            <v>1.7097599999999999</v>
          </cell>
          <cell r="O37">
            <v>1.7171240000000001</v>
          </cell>
          <cell r="P37">
            <v>1.693341</v>
          </cell>
          <cell r="Q37">
            <v>1.6865479999999999</v>
          </cell>
          <cell r="R37">
            <v>1.600778</v>
          </cell>
          <cell r="S37">
            <v>1.5337259999999999</v>
          </cell>
          <cell r="T37">
            <v>1.4930490000000001</v>
          </cell>
          <cell r="U37">
            <v>1.468648</v>
          </cell>
          <cell r="V37">
            <v>1.4650829999999999</v>
          </cell>
          <cell r="W37">
            <v>1.3974979999999999</v>
          </cell>
          <cell r="X37">
            <v>1.3540719999999999</v>
          </cell>
          <cell r="Y37">
            <v>1.3124769999999999</v>
          </cell>
          <cell r="Z37">
            <v>1.2817609999999999</v>
          </cell>
          <cell r="AA37">
            <v>1.2354560000000001</v>
          </cell>
          <cell r="AB37">
            <v>1.202086</v>
          </cell>
          <cell r="AC37">
            <v>1.179916</v>
          </cell>
          <cell r="AD37">
            <v>1.167667</v>
          </cell>
          <cell r="AE37">
            <v>1.147826</v>
          </cell>
        </row>
        <row r="38">
          <cell r="A38" t="str">
            <v>Channel Islands</v>
          </cell>
        </row>
        <row r="39">
          <cell r="A39" t="str">
            <v>Chile</v>
          </cell>
          <cell r="B39">
            <v>168.59947199999999</v>
          </cell>
          <cell r="C39">
            <v>197.68851000000001</v>
          </cell>
          <cell r="D39">
            <v>216.03568100000001</v>
          </cell>
          <cell r="E39">
            <v>233.48951500000001</v>
          </cell>
          <cell r="F39">
            <v>257.41389700000002</v>
          </cell>
          <cell r="G39">
            <v>275.63403</v>
          </cell>
          <cell r="H39">
            <v>275.297282</v>
          </cell>
          <cell r="I39">
            <v>278.91634499999998</v>
          </cell>
          <cell r="J39">
            <v>278.68742200000003</v>
          </cell>
          <cell r="K39">
            <v>280.983092</v>
          </cell>
          <cell r="L39">
            <v>286.579747</v>
          </cell>
          <cell r="M39">
            <v>291.25585100000001</v>
          </cell>
          <cell r="N39">
            <v>296.44642900000002</v>
          </cell>
          <cell r="O39">
            <v>304.36780499999998</v>
          </cell>
          <cell r="P39">
            <v>319.65339</v>
          </cell>
          <cell r="Q39">
            <v>333.69</v>
          </cell>
          <cell r="R39">
            <v>318.57472200000001</v>
          </cell>
          <cell r="S39">
            <v>323.878962</v>
          </cell>
          <cell r="T39">
            <v>340.40083299999998</v>
          </cell>
          <cell r="U39">
            <v>354.32588500000003</v>
          </cell>
          <cell r="V39">
            <v>359.83702</v>
          </cell>
          <cell r="W39">
            <v>348.01684699999998</v>
          </cell>
          <cell r="X39">
            <v>347.22850699999998</v>
          </cell>
          <cell r="Y39">
            <v>349.68053600000002</v>
          </cell>
          <cell r="Z39">
            <v>367.21390700000001</v>
          </cell>
          <cell r="AA39">
            <v>391.36057799999998</v>
          </cell>
          <cell r="AB39">
            <v>409.97777000000002</v>
          </cell>
          <cell r="AC39">
            <v>411.26374900000002</v>
          </cell>
          <cell r="AD39">
            <v>412.36036999999999</v>
          </cell>
          <cell r="AE39">
            <v>416.24655200000001</v>
          </cell>
        </row>
        <row r="40">
          <cell r="A40" t="str">
            <v>China</v>
          </cell>
          <cell r="B40">
            <v>1.6924318578041999</v>
          </cell>
          <cell r="C40">
            <v>1.7464916785060001</v>
          </cell>
          <cell r="D40">
            <v>1.84756898710818</v>
          </cell>
          <cell r="E40">
            <v>2.07917863915028</v>
          </cell>
          <cell r="F40">
            <v>2.4550769196418201</v>
          </cell>
          <cell r="G40">
            <v>2.73338470480352</v>
          </cell>
          <cell r="H40">
            <v>2.8587402511528901</v>
          </cell>
          <cell r="I40">
            <v>2.8558672835679801</v>
          </cell>
          <cell r="J40">
            <v>2.79887421485292</v>
          </cell>
          <cell r="K40">
            <v>2.7240431954632598</v>
          </cell>
          <cell r="L40">
            <v>2.7194066540925101</v>
          </cell>
          <cell r="M40">
            <v>2.7154068378526701</v>
          </cell>
          <cell r="N40">
            <v>2.6892927560032298</v>
          </cell>
          <cell r="O40">
            <v>2.7090510407982</v>
          </cell>
          <cell r="P40">
            <v>2.8214867593062398</v>
          </cell>
          <cell r="Q40">
            <v>2.8430401620670498</v>
          </cell>
          <cell r="R40">
            <v>2.8679230251481398</v>
          </cell>
          <cell r="S40">
            <v>3.0093246850636199</v>
          </cell>
          <cell r="T40">
            <v>3.18191290618083</v>
          </cell>
          <cell r="U40">
            <v>3.1511907981420202</v>
          </cell>
          <cell r="V40">
            <v>3.3292348746846199</v>
          </cell>
          <cell r="W40">
            <v>3.5244677066803001</v>
          </cell>
          <cell r="X40">
            <v>3.5609679222106898</v>
          </cell>
          <cell r="Y40">
            <v>3.6636447906494101</v>
          </cell>
          <cell r="Z40">
            <v>3.75884985923767</v>
          </cell>
          <cell r="AA40">
            <v>3.8706972599029501</v>
          </cell>
          <cell r="AB40">
            <v>3.98883724212646</v>
          </cell>
          <cell r="AC40">
            <v>4.1838111877441397</v>
          </cell>
          <cell r="AD40">
            <v>4.2303365661300703</v>
          </cell>
          <cell r="AE40">
            <v>4.2236057708054302</v>
          </cell>
        </row>
        <row r="41">
          <cell r="A41" t="str">
            <v>Cote d'Ivoire</v>
          </cell>
          <cell r="B41">
            <v>120.005453971232</v>
          </cell>
          <cell r="C41">
            <v>116.850092645009</v>
          </cell>
          <cell r="D41">
            <v>114.219286049198</v>
          </cell>
          <cell r="E41">
            <v>118.442332022638</v>
          </cell>
          <cell r="F41">
            <v>169.75809609312401</v>
          </cell>
          <cell r="G41">
            <v>184.63435265131301</v>
          </cell>
          <cell r="H41">
            <v>190.34948088598799</v>
          </cell>
          <cell r="I41">
            <v>198.72749852579801</v>
          </cell>
          <cell r="J41">
            <v>203.667829517792</v>
          </cell>
          <cell r="K41">
            <v>202.34752893873801</v>
          </cell>
          <cell r="L41">
            <v>202.368002843607</v>
          </cell>
          <cell r="M41">
            <v>212.67119311187301</v>
          </cell>
          <cell r="N41">
            <v>223.318268852926</v>
          </cell>
          <cell r="O41">
            <v>229.77271851894</v>
          </cell>
          <cell r="P41">
            <v>217.28119089263299</v>
          </cell>
          <cell r="Q41">
            <v>213.459540864574</v>
          </cell>
          <cell r="R41">
            <v>210.80298334843499</v>
          </cell>
          <cell r="S41">
            <v>211.30976553273001</v>
          </cell>
          <cell r="T41">
            <v>224.90188708823399</v>
          </cell>
          <cell r="U41">
            <v>228.436024950215</v>
          </cell>
          <cell r="V41">
            <v>237.96763701278201</v>
          </cell>
          <cell r="W41">
            <v>236.91058349609401</v>
          </cell>
          <cell r="X41">
            <v>241.71537780761699</v>
          </cell>
          <cell r="Y41">
            <v>247.24160766601599</v>
          </cell>
          <cell r="Z41">
            <v>246.51933288574199</v>
          </cell>
          <cell r="AA41">
            <v>250.63824462890599</v>
          </cell>
          <cell r="AB41">
            <v>252.41082763671901</v>
          </cell>
          <cell r="AC41">
            <v>253.74560546875</v>
          </cell>
          <cell r="AD41">
            <v>248.46171258691899</v>
          </cell>
          <cell r="AE41">
            <v>245.536117815539</v>
          </cell>
        </row>
        <row r="42">
          <cell r="A42" t="str">
            <v>Cameroon</v>
          </cell>
          <cell r="B42">
            <v>153.39790850595901</v>
          </cell>
          <cell r="C42">
            <v>153.67531668003599</v>
          </cell>
          <cell r="D42">
            <v>148.331512414147</v>
          </cell>
          <cell r="E42">
            <v>202.568387086473</v>
          </cell>
          <cell r="F42">
            <v>217.41036919830299</v>
          </cell>
          <cell r="G42">
            <v>223.57718031269999</v>
          </cell>
          <cell r="H42">
            <v>221.91235237321001</v>
          </cell>
          <cell r="I42">
            <v>230.34280889175901</v>
          </cell>
          <cell r="J42">
            <v>237.59249083945301</v>
          </cell>
          <cell r="K42">
            <v>231.58832963649999</v>
          </cell>
          <cell r="L42">
            <v>238.337268111344</v>
          </cell>
          <cell r="M42">
            <v>236.62833085343499</v>
          </cell>
          <cell r="N42">
            <v>237.23373454661399</v>
          </cell>
          <cell r="O42">
            <v>233.36446289606701</v>
          </cell>
          <cell r="P42">
            <v>231.75963597662201</v>
          </cell>
          <cell r="Q42">
            <v>226.44190231260001</v>
          </cell>
          <cell r="R42">
            <v>227.17261602279399</v>
          </cell>
          <cell r="S42">
            <v>223.34862418733999</v>
          </cell>
          <cell r="T42">
            <v>233.57484734162799</v>
          </cell>
          <cell r="U42">
            <v>235.621319282309</v>
          </cell>
          <cell r="V42">
            <v>237.35549451780699</v>
          </cell>
          <cell r="W42">
            <v>238.70707702636699</v>
          </cell>
          <cell r="X42">
            <v>242.19395446777301</v>
          </cell>
          <cell r="Y42">
            <v>241.0830078125</v>
          </cell>
          <cell r="Z42">
            <v>239.11933898925801</v>
          </cell>
          <cell r="AA42">
            <v>240.70826721191401</v>
          </cell>
          <cell r="AB42">
            <v>237.44375610351599</v>
          </cell>
          <cell r="AC42">
            <v>232.80139160156301</v>
          </cell>
          <cell r="AD42">
            <v>231.071971643838</v>
          </cell>
          <cell r="AE42">
            <v>230.71107216487201</v>
          </cell>
        </row>
        <row r="43">
          <cell r="A43" t="str">
            <v>Congo, Dem. Rep.</v>
          </cell>
          <cell r="B43">
            <v>7.3279835617425299E-10</v>
          </cell>
          <cell r="C43">
            <v>1.7284402825872301E-8</v>
          </cell>
          <cell r="D43">
            <v>6.68418656905007E-7</v>
          </cell>
          <cell r="E43">
            <v>1.1476493991759601E-5</v>
          </cell>
          <cell r="F43">
            <v>3.01879588262001E-3</v>
          </cell>
          <cell r="G43">
            <v>1.6747514892262699E-2</v>
          </cell>
          <cell r="H43">
            <v>0.121405314529865</v>
          </cell>
          <cell r="I43">
            <v>0.34926132266934801</v>
          </cell>
          <cell r="J43">
            <v>0.43840187176866902</v>
          </cell>
          <cell r="K43">
            <v>2.3418982603949798</v>
          </cell>
          <cell r="L43">
            <v>62.538659685851798</v>
          </cell>
          <cell r="M43">
            <v>105.906249427871</v>
          </cell>
          <cell r="N43">
            <v>137.32695419343199</v>
          </cell>
          <cell r="O43">
            <v>152.91029809423199</v>
          </cell>
          <cell r="P43">
            <v>158.37981861919801</v>
          </cell>
          <cell r="Q43">
            <v>199.47366279692599</v>
          </cell>
          <cell r="R43">
            <v>219.41405947291699</v>
          </cell>
          <cell r="S43">
            <v>256.989060871513</v>
          </cell>
          <cell r="T43">
            <v>303.67579162980797</v>
          </cell>
          <cell r="U43">
            <v>399.80212504538298</v>
          </cell>
          <cell r="V43">
            <v>477.34404067628702</v>
          </cell>
          <cell r="W43">
            <v>532.06341552734398</v>
          </cell>
          <cell r="X43">
            <v>583.254638671875</v>
          </cell>
          <cell r="Y43">
            <v>558.90661621093795</v>
          </cell>
          <cell r="Z43">
            <v>530.01763916015602</v>
          </cell>
          <cell r="AA43">
            <v>508.59552001953102</v>
          </cell>
          <cell r="AB43">
            <v>494.126708984375</v>
          </cell>
          <cell r="AC43">
            <v>645.39056396484398</v>
          </cell>
          <cell r="AD43">
            <v>813.16772168013199</v>
          </cell>
          <cell r="AE43">
            <v>785.67754348599897</v>
          </cell>
        </row>
        <row r="44">
          <cell r="A44" t="str">
            <v>Congo, Rep.</v>
          </cell>
          <cell r="B44">
            <v>100.05876575952</v>
          </cell>
          <cell r="C44">
            <v>95.352665771711102</v>
          </cell>
          <cell r="D44">
            <v>91.765084314404106</v>
          </cell>
          <cell r="E44">
            <v>88.627543576068405</v>
          </cell>
          <cell r="F44">
            <v>118.666686942444</v>
          </cell>
          <cell r="G44">
            <v>120.176622976217</v>
          </cell>
          <cell r="H44">
            <v>139.24901722288001</v>
          </cell>
          <cell r="I44">
            <v>143.684378710065</v>
          </cell>
          <cell r="J44">
            <v>116.194291895384</v>
          </cell>
          <cell r="K44">
            <v>148.16432203436699</v>
          </cell>
          <cell r="L44">
            <v>213.09720864895201</v>
          </cell>
          <cell r="M44">
            <v>179.48608545788699</v>
          </cell>
          <cell r="N44">
            <v>173.61871582932201</v>
          </cell>
          <cell r="O44">
            <v>163.20635464549699</v>
          </cell>
          <cell r="P44">
            <v>185.63903888544499</v>
          </cell>
          <cell r="Q44">
            <v>218.43083743392901</v>
          </cell>
          <cell r="R44">
            <v>251.278652856138</v>
          </cell>
          <cell r="S44">
            <v>247.45188962262199</v>
          </cell>
          <cell r="T44">
            <v>303.48025454144602</v>
          </cell>
          <cell r="U44">
            <v>239.05814984408801</v>
          </cell>
          <cell r="V44">
            <v>285.27182787867002</v>
          </cell>
          <cell r="W44">
            <v>309.25119018554699</v>
          </cell>
          <cell r="X44">
            <v>316.11636352539102</v>
          </cell>
          <cell r="Y44">
            <v>316.15191650390602</v>
          </cell>
          <cell r="Z44">
            <v>314.80508422851602</v>
          </cell>
          <cell r="AA44">
            <v>311.99905395507801</v>
          </cell>
          <cell r="AB44">
            <v>316.62527465820301</v>
          </cell>
          <cell r="AC44">
            <v>297.67398071289102</v>
          </cell>
          <cell r="AD44">
            <v>353.42982184373898</v>
          </cell>
          <cell r="AE44">
            <v>343.05480555530198</v>
          </cell>
        </row>
        <row r="45">
          <cell r="A45" t="str">
            <v>Colombia</v>
          </cell>
          <cell r="B45">
            <v>174.17831852468299</v>
          </cell>
          <cell r="C45">
            <v>213.98023298297201</v>
          </cell>
          <cell r="D45">
            <v>256.62919254050598</v>
          </cell>
          <cell r="E45">
            <v>312.96491821765102</v>
          </cell>
          <cell r="F45">
            <v>374.12974336224403</v>
          </cell>
          <cell r="G45">
            <v>435.52456609169701</v>
          </cell>
          <cell r="H45">
            <v>499.83830604738398</v>
          </cell>
          <cell r="I45">
            <v>574.11043267731202</v>
          </cell>
          <cell r="J45">
            <v>651.59024623599896</v>
          </cell>
          <cell r="K45">
            <v>723.39568585599704</v>
          </cell>
          <cell r="L45">
            <v>786.49607067102295</v>
          </cell>
          <cell r="M45">
            <v>819.78210198157205</v>
          </cell>
          <cell r="N45">
            <v>855.18131836999601</v>
          </cell>
          <cell r="O45">
            <v>896.92502589959201</v>
          </cell>
          <cell r="P45">
            <v>937.02176169430095</v>
          </cell>
          <cell r="Q45">
            <v>951.90883231444502</v>
          </cell>
          <cell r="R45">
            <v>977.60804887306097</v>
          </cell>
          <cell r="S45">
            <v>1001.55888549425</v>
          </cell>
          <cell r="T45">
            <v>1057.8753274077701</v>
          </cell>
          <cell r="U45">
            <v>1092.5407813724</v>
          </cell>
          <cell r="V45">
            <v>1121.0474205503001</v>
          </cell>
          <cell r="W45">
            <v>1168.24304199219</v>
          </cell>
          <cell r="X45">
            <v>1203.58520507813</v>
          </cell>
          <cell r="Y45">
            <v>1206.67907714844</v>
          </cell>
          <cell r="Z45">
            <v>1220.60729980469</v>
          </cell>
          <cell r="AA45">
            <v>1276.47937011719</v>
          </cell>
          <cell r="AB45">
            <v>1285.2104489999999</v>
          </cell>
          <cell r="AC45">
            <v>1314.786865</v>
          </cell>
          <cell r="AD45">
            <v>1326.893503</v>
          </cell>
          <cell r="AE45">
            <v>1349.011949</v>
          </cell>
        </row>
        <row r="46">
          <cell r="A46" t="str">
            <v>Comoros</v>
          </cell>
          <cell r="B46">
            <v>165.37313745536699</v>
          </cell>
          <cell r="C46">
            <v>172.95085042330601</v>
          </cell>
          <cell r="D46">
            <v>157.65864341902599</v>
          </cell>
          <cell r="E46">
            <v>158.37254536850901</v>
          </cell>
          <cell r="F46">
            <v>169.66340385438801</v>
          </cell>
          <cell r="G46">
            <v>180.00661737948599</v>
          </cell>
          <cell r="H46">
            <v>182.42424545114099</v>
          </cell>
          <cell r="I46">
            <v>180.989546581399</v>
          </cell>
          <cell r="J46">
            <v>181.38532136885399</v>
          </cell>
          <cell r="K46">
            <v>189.19467693401401</v>
          </cell>
          <cell r="L46">
            <v>191.39866127386699</v>
          </cell>
          <cell r="M46">
            <v>203.45372943645501</v>
          </cell>
          <cell r="N46">
            <v>208.63891132271499</v>
          </cell>
          <cell r="O46">
            <v>215.305743432638</v>
          </cell>
          <cell r="P46">
            <v>216.76529918474199</v>
          </cell>
          <cell r="Q46">
            <v>210.881193419667</v>
          </cell>
          <cell r="R46">
            <v>211.05427477455501</v>
          </cell>
          <cell r="S46">
            <v>212.81907191806599</v>
          </cell>
          <cell r="T46">
            <v>215.24920431636201</v>
          </cell>
          <cell r="U46">
            <v>215.811981788552</v>
          </cell>
          <cell r="V46">
            <v>216.85341675634501</v>
          </cell>
          <cell r="W46">
            <v>218.97758483886699</v>
          </cell>
          <cell r="X46">
            <v>213.963623046875</v>
          </cell>
          <cell r="Y46">
            <v>211.50003051757801</v>
          </cell>
          <cell r="Z46">
            <v>206.34310913085901</v>
          </cell>
          <cell r="AA46">
            <v>203.34403991699199</v>
          </cell>
          <cell r="AB46">
            <v>197.570556640625</v>
          </cell>
          <cell r="AC46">
            <v>190.125900268555</v>
          </cell>
          <cell r="AD46">
            <v>187.90277017279499</v>
          </cell>
          <cell r="AE46">
            <v>190.83335617293</v>
          </cell>
        </row>
        <row r="47">
          <cell r="A47" t="str">
            <v>Cabo Verde</v>
          </cell>
          <cell r="B47">
            <v>56.231472453873202</v>
          </cell>
          <cell r="C47">
            <v>56.9987613611897</v>
          </cell>
          <cell r="D47">
            <v>53.435045015382599</v>
          </cell>
          <cell r="E47">
            <v>77.960324945768903</v>
          </cell>
          <cell r="F47">
            <v>54.062930249586799</v>
          </cell>
          <cell r="G47">
            <v>52.1334800445224</v>
          </cell>
          <cell r="H47">
            <v>54.148489140340303</v>
          </cell>
          <cell r="I47">
            <v>52.785955156684501</v>
          </cell>
          <cell r="J47">
            <v>52.0230690986075</v>
          </cell>
          <cell r="K47">
            <v>55.186323768037298</v>
          </cell>
          <cell r="L47">
            <v>53.331366542211299</v>
          </cell>
          <cell r="M47">
            <v>54.877089192582403</v>
          </cell>
          <cell r="N47">
            <v>53.826365164240002</v>
          </cell>
          <cell r="O47">
            <v>55.445537868098803</v>
          </cell>
          <cell r="P47">
            <v>50.572893565598399</v>
          </cell>
          <cell r="Q47">
            <v>48.164861530096701</v>
          </cell>
          <cell r="R47">
            <v>48.919205496768903</v>
          </cell>
          <cell r="S47">
            <v>48.289933550759798</v>
          </cell>
          <cell r="T47">
            <v>49.048209770042099</v>
          </cell>
          <cell r="U47">
            <v>49.735662682001298</v>
          </cell>
          <cell r="V47">
            <v>49.411107373965997</v>
          </cell>
          <cell r="W47">
            <v>49.695461273193402</v>
          </cell>
          <cell r="X47">
            <v>51.140789031982401</v>
          </cell>
          <cell r="Y47">
            <v>51.855216979980497</v>
          </cell>
          <cell r="Z47">
            <v>51.839725494384801</v>
          </cell>
          <cell r="AA47">
            <v>50.452663421630902</v>
          </cell>
          <cell r="AB47">
            <v>49.364143371582003</v>
          </cell>
          <cell r="AC47">
            <v>48.477127075195298</v>
          </cell>
          <cell r="AD47">
            <v>48.0812651237379</v>
          </cell>
          <cell r="AE47">
            <v>47.523311925028203</v>
          </cell>
        </row>
        <row r="48">
          <cell r="A48" t="str">
            <v>Costa Rica</v>
          </cell>
          <cell r="B48">
            <v>33.140614949750898</v>
          </cell>
          <cell r="C48">
            <v>52.620854612046998</v>
          </cell>
          <cell r="D48">
            <v>61.579545530959201</v>
          </cell>
          <cell r="E48">
            <v>66.396691437584394</v>
          </cell>
          <cell r="F48">
            <v>75.187535348606602</v>
          </cell>
          <cell r="G48">
            <v>89.269050040996206</v>
          </cell>
          <cell r="H48">
            <v>101.03975591370499</v>
          </cell>
          <cell r="I48">
            <v>113.834284689727</v>
          </cell>
          <cell r="J48">
            <v>126.24301064286099</v>
          </cell>
          <cell r="K48">
            <v>138.63438407893099</v>
          </cell>
          <cell r="L48">
            <v>148.36947781181701</v>
          </cell>
          <cell r="M48">
            <v>159.35359415711301</v>
          </cell>
          <cell r="N48">
            <v>172.34142434698899</v>
          </cell>
          <cell r="O48">
            <v>187.34167964010399</v>
          </cell>
          <cell r="P48">
            <v>206.959618102002</v>
          </cell>
          <cell r="Q48">
            <v>227.00660340679099</v>
          </cell>
          <cell r="R48">
            <v>249.06535835714399</v>
          </cell>
          <cell r="S48">
            <v>268.103089348504</v>
          </cell>
          <cell r="T48">
            <v>293.01475688980202</v>
          </cell>
          <cell r="U48">
            <v>319.375431041556</v>
          </cell>
          <cell r="V48">
            <v>336.44061764439903</v>
          </cell>
          <cell r="W48">
            <v>344.54602050781301</v>
          </cell>
          <cell r="X48">
            <v>353.78475952148398</v>
          </cell>
          <cell r="Y48">
            <v>357.828125</v>
          </cell>
          <cell r="Z48">
            <v>363.42178344726602</v>
          </cell>
          <cell r="AA48">
            <v>364.16271972656301</v>
          </cell>
          <cell r="AB48">
            <v>352.89685100000003</v>
          </cell>
          <cell r="AC48">
            <v>350.81686400000001</v>
          </cell>
          <cell r="AD48">
            <v>351.64894099999998</v>
          </cell>
          <cell r="AE48">
            <v>351.73670700000002</v>
          </cell>
        </row>
        <row r="49">
          <cell r="A49" t="str">
            <v>Caribbean small states</v>
          </cell>
        </row>
        <row r="50">
          <cell r="A50" t="str">
            <v>Cuba</v>
          </cell>
          <cell r="W50">
            <v>0.32193871145563202</v>
          </cell>
        </row>
        <row r="51">
          <cell r="A51" t="str">
            <v>Curacao</v>
          </cell>
          <cell r="L51">
            <v>1.2490488511964599</v>
          </cell>
          <cell r="M51">
            <v>1.2441179987350299</v>
          </cell>
          <cell r="N51">
            <v>1.2297669013528101</v>
          </cell>
          <cell r="O51">
            <v>1.2269043645261899</v>
          </cell>
          <cell r="P51">
            <v>1.21122683996346</v>
          </cell>
          <cell r="Q51">
            <v>1.2227976949432</v>
          </cell>
          <cell r="R51">
            <v>1.2240296378887701</v>
          </cell>
          <cell r="S51">
            <v>1.2277691944450999</v>
          </cell>
          <cell r="T51">
            <v>1.28744282493038</v>
          </cell>
          <cell r="U51">
            <v>1.3007008919552601</v>
          </cell>
          <cell r="V51">
            <v>1.3214620408487701</v>
          </cell>
          <cell r="W51">
            <v>1.3246216773986801</v>
          </cell>
          <cell r="X51">
            <v>1.4078603982925399</v>
          </cell>
          <cell r="Y51">
            <v>1.41306436061859</v>
          </cell>
          <cell r="Z51">
            <v>1.4287959337234499</v>
          </cell>
          <cell r="AA51">
            <v>1.42337906360626</v>
          </cell>
          <cell r="AB51">
            <v>1.41097772121429</v>
          </cell>
          <cell r="AC51">
            <v>1.3671565055847199</v>
          </cell>
          <cell r="AD51">
            <v>1.37016079428223</v>
          </cell>
        </row>
        <row r="52">
          <cell r="A52" t="str">
            <v>Cayman Islands</v>
          </cell>
          <cell r="R52">
            <v>0.97256944511518395</v>
          </cell>
          <cell r="S52">
            <v>0.96992749386626198</v>
          </cell>
          <cell r="T52">
            <v>0.98041611793042704</v>
          </cell>
          <cell r="U52">
            <v>0.97891220635792797</v>
          </cell>
          <cell r="V52">
            <v>0.96563931639437806</v>
          </cell>
          <cell r="W52">
            <v>0.94153791666030895</v>
          </cell>
          <cell r="X52">
            <v>0.965750873088837</v>
          </cell>
          <cell r="Y52">
            <v>0.98109811544418302</v>
          </cell>
          <cell r="Z52">
            <v>0.99083691835403398</v>
          </cell>
          <cell r="AA52">
            <v>0.98963290452957198</v>
          </cell>
          <cell r="AB52">
            <v>0.98125523328781095</v>
          </cell>
          <cell r="AC52">
            <v>0.9737908244133</v>
          </cell>
          <cell r="AD52">
            <v>0.98272247546157798</v>
          </cell>
        </row>
        <row r="53">
          <cell r="A53" t="str">
            <v>Cyprus</v>
          </cell>
          <cell r="B53">
            <v>0.56515702444507698</v>
          </cell>
          <cell r="C53">
            <v>0.56792454388886504</v>
          </cell>
          <cell r="D53">
            <v>0.58881644922718501</v>
          </cell>
          <cell r="E53">
            <v>0.602815693028522</v>
          </cell>
          <cell r="F53">
            <v>0.62132241500827501</v>
          </cell>
          <cell r="G53">
            <v>0.69131266678974801</v>
          </cell>
          <cell r="H53">
            <v>0.697911448826251</v>
          </cell>
          <cell r="I53">
            <v>0.70231697721527497</v>
          </cell>
          <cell r="J53">
            <v>0.71125460794022</v>
          </cell>
          <cell r="K53">
            <v>0.72075074372430403</v>
          </cell>
          <cell r="L53">
            <v>0.71683053211984304</v>
          </cell>
          <cell r="M53">
            <v>0.71153553341498099</v>
          </cell>
          <cell r="N53">
            <v>0.710509922212477</v>
          </cell>
          <cell r="O53">
            <v>0.73733582101819695</v>
          </cell>
          <cell r="P53">
            <v>0.73430183587521003</v>
          </cell>
          <cell r="Q53">
            <v>0.72288800445492696</v>
          </cell>
          <cell r="R53">
            <v>0.71069180387881303</v>
          </cell>
          <cell r="S53">
            <v>0.69495577809217401</v>
          </cell>
          <cell r="T53">
            <v>0.69381750465549397</v>
          </cell>
          <cell r="U53">
            <v>0.68142524157595796</v>
          </cell>
          <cell r="V53">
            <v>0.69967095061233398</v>
          </cell>
          <cell r="W53">
            <v>0.69862092614127702</v>
          </cell>
          <cell r="X53">
            <v>0.706849709701724</v>
          </cell>
          <cell r="Y53">
            <v>0.68731641515422603</v>
          </cell>
          <cell r="Z53">
            <v>0.67971198280494405</v>
          </cell>
          <cell r="AA53">
            <v>0.66296368171004305</v>
          </cell>
          <cell r="AB53">
            <v>0.62626190625939004</v>
          </cell>
          <cell r="AC53">
            <v>0.61733981901383805</v>
          </cell>
          <cell r="AD53">
            <v>0.61137591768783595</v>
          </cell>
          <cell r="AE53">
            <v>0.60322971714857898</v>
          </cell>
        </row>
        <row r="54">
          <cell r="A54" t="str">
            <v>Czech Republic</v>
          </cell>
          <cell r="B54">
            <v>5.5565290000000003</v>
          </cell>
          <cell r="C54">
            <v>7.3200250000000002</v>
          </cell>
          <cell r="D54">
            <v>8.0413250000000005</v>
          </cell>
          <cell r="E54">
            <v>9.5054990000000004</v>
          </cell>
          <cell r="F54">
            <v>10.455401999999999</v>
          </cell>
          <cell r="G54">
            <v>11.173328</v>
          </cell>
          <cell r="H54">
            <v>12.093686999999999</v>
          </cell>
          <cell r="I54">
            <v>12.907501</v>
          </cell>
          <cell r="J54">
            <v>13.987399</v>
          </cell>
          <cell r="K54">
            <v>14.22935</v>
          </cell>
          <cell r="L54">
            <v>14.327052999999999</v>
          </cell>
          <cell r="M54">
            <v>14.320173</v>
          </cell>
          <cell r="N54">
            <v>14.458321</v>
          </cell>
          <cell r="O54">
            <v>14.191516</v>
          </cell>
          <cell r="P54">
            <v>14.439220000000001</v>
          </cell>
          <cell r="Q54">
            <v>14.562493</v>
          </cell>
          <cell r="R54">
            <v>14.43196</v>
          </cell>
          <cell r="S54">
            <v>14.273609</v>
          </cell>
          <cell r="T54">
            <v>13.916713</v>
          </cell>
          <cell r="U54">
            <v>13.625321</v>
          </cell>
          <cell r="V54">
            <v>13.66287</v>
          </cell>
          <cell r="W54">
            <v>13.345305</v>
          </cell>
          <cell r="X54">
            <v>13.297699</v>
          </cell>
          <cell r="Y54">
            <v>12.785271</v>
          </cell>
          <cell r="Z54">
            <v>12.70321</v>
          </cell>
          <cell r="AA54">
            <v>12.934509</v>
          </cell>
          <cell r="AB54">
            <v>12.577614000000001</v>
          </cell>
          <cell r="AC54">
            <v>12.377591000000001</v>
          </cell>
          <cell r="AD54">
            <v>12.399511</v>
          </cell>
          <cell r="AE54">
            <v>12.443174000000001</v>
          </cell>
        </row>
        <row r="55">
          <cell r="A55" t="str">
            <v>Germany</v>
          </cell>
          <cell r="B55">
            <v>0.94841299999999995</v>
          </cell>
          <cell r="C55">
            <v>0.94569199999999998</v>
          </cell>
          <cell r="D55">
            <v>0.97363500000000003</v>
          </cell>
          <cell r="E55">
            <v>0.98806300000000002</v>
          </cell>
          <cell r="F55">
            <v>0.98719299999999999</v>
          </cell>
          <cell r="G55">
            <v>0.98616700000000002</v>
          </cell>
          <cell r="H55">
            <v>0.975885</v>
          </cell>
          <cell r="I55">
            <v>0.97321000000000002</v>
          </cell>
          <cell r="J55">
            <v>0.96872599999999998</v>
          </cell>
          <cell r="K55">
            <v>0.95411900000000005</v>
          </cell>
          <cell r="L55">
            <v>0.94285799999999997</v>
          </cell>
          <cell r="M55">
            <v>0.92957000000000001</v>
          </cell>
          <cell r="N55">
            <v>0.91325699999999999</v>
          </cell>
          <cell r="O55">
            <v>0.89691600000000005</v>
          </cell>
          <cell r="P55">
            <v>0.875857</v>
          </cell>
          <cell r="Q55">
            <v>0.87272099999999997</v>
          </cell>
          <cell r="R55">
            <v>0.84859799999999996</v>
          </cell>
          <cell r="S55">
            <v>0.83817399999999997</v>
          </cell>
          <cell r="T55">
            <v>0.82040100000000005</v>
          </cell>
          <cell r="U55">
            <v>0.81032599999999999</v>
          </cell>
          <cell r="V55">
            <v>0.80450200000000005</v>
          </cell>
          <cell r="W55">
            <v>0.78873899999999997</v>
          </cell>
          <cell r="X55">
            <v>0.787246</v>
          </cell>
          <cell r="Y55">
            <v>0.77478400000000003</v>
          </cell>
          <cell r="Z55">
            <v>0.76893699999999998</v>
          </cell>
          <cell r="AA55">
            <v>0.77791299999999997</v>
          </cell>
          <cell r="AB55">
            <v>0.75268400000000002</v>
          </cell>
          <cell r="AC55">
            <v>0.74056200000000005</v>
          </cell>
          <cell r="AD55">
            <v>0.74075800000000003</v>
          </cell>
          <cell r="AE55">
            <v>0.73720200000000002</v>
          </cell>
        </row>
        <row r="56">
          <cell r="A56" t="str">
            <v>Djibouti</v>
          </cell>
          <cell r="W56">
            <v>93.571823120117202</v>
          </cell>
          <cell r="X56">
            <v>98.269592285156307</v>
          </cell>
          <cell r="Y56">
            <v>100.15228271484401</v>
          </cell>
          <cell r="Z56">
            <v>102.11085510253901</v>
          </cell>
          <cell r="AA56">
            <v>103.302284240723</v>
          </cell>
          <cell r="AB56">
            <v>106.126457214355</v>
          </cell>
          <cell r="AC56">
            <v>106.022705078125</v>
          </cell>
          <cell r="AD56">
            <v>104.621225813899</v>
          </cell>
          <cell r="AE56">
            <v>105.39520087626001</v>
          </cell>
        </row>
        <row r="57">
          <cell r="A57" t="str">
            <v>Dominica</v>
          </cell>
          <cell r="B57">
            <v>1.7539509789685499</v>
          </cell>
          <cell r="C57">
            <v>1.8264109927253001</v>
          </cell>
          <cell r="D57">
            <v>1.8640328364744201</v>
          </cell>
          <cell r="E57">
            <v>1.86969295279317</v>
          </cell>
          <cell r="F57">
            <v>1.9704599961734199</v>
          </cell>
          <cell r="G57">
            <v>1.9451220413772199</v>
          </cell>
          <cell r="H57">
            <v>1.9725041886711501</v>
          </cell>
          <cell r="I57">
            <v>1.9670868073525001</v>
          </cell>
          <cell r="J57">
            <v>1.9946009203992201</v>
          </cell>
          <cell r="K57">
            <v>2.0160757049709801</v>
          </cell>
          <cell r="L57">
            <v>1.98380842860388</v>
          </cell>
          <cell r="M57">
            <v>1.9816870512610001</v>
          </cell>
          <cell r="N57">
            <v>1.9662559097040799</v>
          </cell>
          <cell r="O57">
            <v>1.8701911191815099</v>
          </cell>
          <cell r="P57">
            <v>1.8902179427590899</v>
          </cell>
          <cell r="Q57">
            <v>1.8065650058051399</v>
          </cell>
          <cell r="R57">
            <v>1.79501373399786</v>
          </cell>
          <cell r="S57">
            <v>1.7747168814401799</v>
          </cell>
          <cell r="T57">
            <v>1.76711639247328</v>
          </cell>
          <cell r="U57">
            <v>1.89411391705568</v>
          </cell>
          <cell r="V57">
            <v>1.8778531191088299</v>
          </cell>
          <cell r="W57">
            <v>1.8704295158386199</v>
          </cell>
          <cell r="X57">
            <v>1.8592386245727499</v>
          </cell>
          <cell r="Y57">
            <v>1.86717689037323</v>
          </cell>
          <cell r="Z57">
            <v>1.81103038787842</v>
          </cell>
          <cell r="AA57">
            <v>1.8411551713943499</v>
          </cell>
          <cell r="AB57">
            <v>1.8258967399597199</v>
          </cell>
          <cell r="AC57">
            <v>1.7375373840332</v>
          </cell>
          <cell r="AD57">
            <v>1.7590561553037101</v>
          </cell>
          <cell r="AE57">
            <v>1.7703138321381</v>
          </cell>
        </row>
        <row r="58">
          <cell r="A58" t="str">
            <v>Denmark</v>
          </cell>
          <cell r="B58">
            <v>9.1388029999999993</v>
          </cell>
          <cell r="C58">
            <v>9.0749519999999997</v>
          </cell>
          <cell r="D58">
            <v>9.0196749999999994</v>
          </cell>
          <cell r="E58">
            <v>8.8620160000000006</v>
          </cell>
          <cell r="F58">
            <v>8.8125689999999999</v>
          </cell>
          <cell r="G58">
            <v>8.7422699999999995</v>
          </cell>
          <cell r="H58">
            <v>8.7231039999999993</v>
          </cell>
          <cell r="I58">
            <v>8.7024450000000009</v>
          </cell>
          <cell r="J58">
            <v>8.6618490000000001</v>
          </cell>
          <cell r="K58">
            <v>8.7525779999999997</v>
          </cell>
          <cell r="L58">
            <v>8.6680510000000002</v>
          </cell>
          <cell r="M58">
            <v>8.6906850000000002</v>
          </cell>
          <cell r="N58">
            <v>8.5616059999999994</v>
          </cell>
          <cell r="O58">
            <v>8.6573119999999992</v>
          </cell>
          <cell r="P58">
            <v>8.4675030000000007</v>
          </cell>
          <cell r="Q58">
            <v>8.5694379999999999</v>
          </cell>
          <cell r="R58">
            <v>8.2971160000000008</v>
          </cell>
          <cell r="S58">
            <v>8.1709350000000001</v>
          </cell>
          <cell r="T58">
            <v>7.9441280000000001</v>
          </cell>
          <cell r="U58">
            <v>7.7237</v>
          </cell>
          <cell r="V58">
            <v>7.5857650000000003</v>
          </cell>
          <cell r="W58">
            <v>7.4664919999999997</v>
          </cell>
          <cell r="X58">
            <v>7.5641360000000004</v>
          </cell>
          <cell r="Y58">
            <v>7.3548460000000002</v>
          </cell>
          <cell r="Z58">
            <v>7.3286740000000004</v>
          </cell>
          <cell r="AA58">
            <v>7.3033970000000004</v>
          </cell>
          <cell r="AB58">
            <v>7.0805720000000001</v>
          </cell>
          <cell r="AC58">
            <v>6.8518470000000002</v>
          </cell>
          <cell r="AD58">
            <v>6.7750719999999998</v>
          </cell>
          <cell r="AE58">
            <v>6.6685480000000004</v>
          </cell>
        </row>
        <row r="59">
          <cell r="A59" t="str">
            <v>Dominican Republic</v>
          </cell>
          <cell r="B59">
            <v>3.0097756410562599</v>
          </cell>
          <cell r="C59">
            <v>4.6071189603922704</v>
          </cell>
          <cell r="D59">
            <v>4.7552880496610603</v>
          </cell>
          <cell r="E59">
            <v>4.8767367764719802</v>
          </cell>
          <cell r="F59">
            <v>5.2587426794834</v>
          </cell>
          <cell r="G59">
            <v>5.6479096854709203</v>
          </cell>
          <cell r="H59">
            <v>5.7498908331718397</v>
          </cell>
          <cell r="I59">
            <v>6.1866501103286602</v>
          </cell>
          <cell r="J59">
            <v>6.5157372632681501</v>
          </cell>
          <cell r="K59">
            <v>6.6692695486476703</v>
          </cell>
          <cell r="L59">
            <v>6.9936337844968497</v>
          </cell>
          <cell r="M59">
            <v>7.2569256894113501</v>
          </cell>
          <cell r="N59">
            <v>7.6383331567560697</v>
          </cell>
          <cell r="O59">
            <v>10.008372113627701</v>
          </cell>
          <cell r="P59">
            <v>14.1478931969834</v>
          </cell>
          <cell r="Q59">
            <v>14.513724386693999</v>
          </cell>
          <cell r="R59">
            <v>15.022989928898401</v>
          </cell>
          <cell r="S59">
            <v>15.464022375814899</v>
          </cell>
          <cell r="T59">
            <v>16.7452775483209</v>
          </cell>
          <cell r="U59">
            <v>17.199928249053599</v>
          </cell>
          <cell r="V59">
            <v>17.9272935477901</v>
          </cell>
          <cell r="W59">
            <v>18.975978851318398</v>
          </cell>
          <cell r="X59">
            <v>20.189214706420898</v>
          </cell>
          <cell r="Y59">
            <v>20.887376785278299</v>
          </cell>
          <cell r="Z59">
            <v>21.358970642089801</v>
          </cell>
          <cell r="AA59">
            <v>21.151008605956999</v>
          </cell>
          <cell r="AB59">
            <v>20.818893432617202</v>
          </cell>
          <cell r="AC59">
            <v>21.613275527954102</v>
          </cell>
          <cell r="AD59">
            <v>21.985279580651302</v>
          </cell>
          <cell r="AE59">
            <v>22.146870085572399</v>
          </cell>
        </row>
        <row r="60">
          <cell r="A60" t="str">
            <v>Algeria</v>
          </cell>
          <cell r="B60">
            <v>3.1195476966200002</v>
          </cell>
          <cell r="C60">
            <v>4.6405759197072696</v>
          </cell>
          <cell r="D60">
            <v>5.5320045941960601</v>
          </cell>
          <cell r="E60">
            <v>6.1402291542802301</v>
          </cell>
          <cell r="F60">
            <v>7.7599588215009696</v>
          </cell>
          <cell r="G60">
            <v>9.7726100236391602</v>
          </cell>
          <cell r="H60">
            <v>11.9022432822524</v>
          </cell>
          <cell r="I60">
            <v>12.519744601537701</v>
          </cell>
          <cell r="J60">
            <v>11.992759336309801</v>
          </cell>
          <cell r="K60">
            <v>13.1055238331741</v>
          </cell>
          <cell r="L60">
            <v>15.725599562652301</v>
          </cell>
          <cell r="M60">
            <v>15.3159648523249</v>
          </cell>
          <cell r="N60">
            <v>15.276338898437601</v>
          </cell>
          <cell r="O60">
            <v>16.247390607913299</v>
          </cell>
          <cell r="P60">
            <v>17.758879773765699</v>
          </cell>
          <cell r="Q60">
            <v>19.9996834087511</v>
          </cell>
          <cell r="R60">
            <v>21.459191373829999</v>
          </cell>
          <cell r="S60">
            <v>22.234692602935599</v>
          </cell>
          <cell r="T60">
            <v>25.149710556868101</v>
          </cell>
          <cell r="U60">
            <v>22.173508892650801</v>
          </cell>
          <cell r="V60">
            <v>25.451443085705499</v>
          </cell>
          <cell r="W60">
            <v>29.475887298583999</v>
          </cell>
          <cell r="X60">
            <v>32.593227386474602</v>
          </cell>
          <cell r="Y60">
            <v>33.430347442627003</v>
          </cell>
          <cell r="Z60">
            <v>34.039524078369098</v>
          </cell>
          <cell r="AA60">
            <v>35.010829925537102</v>
          </cell>
          <cell r="AB60">
            <v>37.155826568603501</v>
          </cell>
          <cell r="AC60">
            <v>38.855751037597699</v>
          </cell>
          <cell r="AD60">
            <v>40.828492253475403</v>
          </cell>
          <cell r="AE60">
            <v>39.867682961635701</v>
          </cell>
        </row>
        <row r="61">
          <cell r="A61" t="str">
            <v>East Asia &amp; Pacific (excluding high income)</v>
          </cell>
        </row>
        <row r="62">
          <cell r="A62" t="str">
            <v>Early-demographic dividend</v>
          </cell>
        </row>
        <row r="63">
          <cell r="A63" t="str">
            <v>East Asia &amp; Pacific</v>
          </cell>
        </row>
        <row r="64">
          <cell r="A64" t="str">
            <v>Europe &amp; Central Asia (excluding high income)</v>
          </cell>
        </row>
        <row r="65">
          <cell r="A65" t="str">
            <v>Europe &amp; Central Asia</v>
          </cell>
        </row>
        <row r="66">
          <cell r="A66" t="str">
            <v>Ecuador</v>
          </cell>
          <cell r="B66">
            <v>0.30824764036232499</v>
          </cell>
          <cell r="C66">
            <v>0.31870595129061902</v>
          </cell>
          <cell r="D66">
            <v>0.325013832122793</v>
          </cell>
          <cell r="E66">
            <v>0.32587896684714102</v>
          </cell>
          <cell r="F66">
            <v>0.366953381890537</v>
          </cell>
          <cell r="G66">
            <v>0.37818775841369001</v>
          </cell>
          <cell r="H66">
            <v>0.37692178730420201</v>
          </cell>
          <cell r="I66">
            <v>0.39649249872730102</v>
          </cell>
          <cell r="J66">
            <v>0.37724845091201198</v>
          </cell>
          <cell r="K66">
            <v>0.27407503069977002</v>
          </cell>
          <cell r="L66">
            <v>0.24740208945164999</v>
          </cell>
          <cell r="M66">
            <v>0.31088067259971902</v>
          </cell>
          <cell r="N66">
            <v>0.34302560291258</v>
          </cell>
          <cell r="O66">
            <v>0.37244592813544097</v>
          </cell>
          <cell r="P66">
            <v>0.37813870290455398</v>
          </cell>
          <cell r="Q66">
            <v>0.39507278650973798</v>
          </cell>
          <cell r="R66">
            <v>0.414149205324922</v>
          </cell>
          <cell r="S66">
            <v>0.43013751450839999</v>
          </cell>
          <cell r="T66">
            <v>0.480356461806623</v>
          </cell>
          <cell r="U66">
            <v>0.47984726328207</v>
          </cell>
          <cell r="V66">
            <v>0.509728629582759</v>
          </cell>
          <cell r="W66">
            <v>0.52757233381271396</v>
          </cell>
          <cell r="X66">
            <v>0.551044821739197</v>
          </cell>
          <cell r="Y66">
            <v>0.54298925399780296</v>
          </cell>
          <cell r="Z66">
            <v>0.54443764686584495</v>
          </cell>
          <cell r="AA66">
            <v>0.55373710393905595</v>
          </cell>
          <cell r="AB66">
            <v>0.54920655488967896</v>
          </cell>
          <cell r="AC66">
            <v>0.53482097387313798</v>
          </cell>
          <cell r="AD66">
            <v>0.53199524238909601</v>
          </cell>
          <cell r="AE66">
            <v>0.52198348695614205</v>
          </cell>
        </row>
        <row r="67">
          <cell r="A67" t="str">
            <v>Egypt, Arab Rep.</v>
          </cell>
          <cell r="B67">
            <v>0.45957214388242501</v>
          </cell>
          <cell r="C67">
            <v>0.516222030526719</v>
          </cell>
          <cell r="D67">
            <v>0.59733997246162196</v>
          </cell>
          <cell r="E67">
            <v>0.63269995311916205</v>
          </cell>
          <cell r="F67">
            <v>0.671810265915882</v>
          </cell>
          <cell r="G67">
            <v>0.73302461038359201</v>
          </cell>
          <cell r="H67">
            <v>0.77100816463327404</v>
          </cell>
          <cell r="I67">
            <v>0.83279443710949796</v>
          </cell>
          <cell r="J67">
            <v>0.84310630257993402</v>
          </cell>
          <cell r="K67">
            <v>0.83874824472423504</v>
          </cell>
          <cell r="L67">
            <v>0.85276846824228802</v>
          </cell>
          <cell r="M67">
            <v>0.85005040266537302</v>
          </cell>
          <cell r="N67">
            <v>0.86330399699080296</v>
          </cell>
          <cell r="O67">
            <v>0.90500751895686504</v>
          </cell>
          <cell r="P67">
            <v>0.98412629933614604</v>
          </cell>
          <cell r="Q67">
            <v>1.0136914986294501</v>
          </cell>
          <cell r="R67">
            <v>1.0563321931907399</v>
          </cell>
          <cell r="S67">
            <v>1.1582706677999299</v>
          </cell>
          <cell r="T67">
            <v>1.27482874158541</v>
          </cell>
          <cell r="U67">
            <v>1.40670126240599</v>
          </cell>
          <cell r="V67">
            <v>1.53103426954844</v>
          </cell>
          <cell r="W67">
            <v>1.6746172904968299</v>
          </cell>
          <cell r="X67">
            <v>1.7469180822372401</v>
          </cell>
          <cell r="Y67">
            <v>1.87536120414734</v>
          </cell>
          <cell r="Z67">
            <v>2.1618614196777299</v>
          </cell>
          <cell r="AA67">
            <v>2.2963895797729501</v>
          </cell>
          <cell r="AB67">
            <v>2.56308174133301</v>
          </cell>
          <cell r="AC67">
            <v>3.2666029930114702</v>
          </cell>
          <cell r="AD67">
            <v>3.8750729463849201</v>
          </cell>
          <cell r="AE67">
            <v>4.3276634269670904</v>
          </cell>
        </row>
        <row r="68">
          <cell r="A68" t="str">
            <v>Euro area</v>
          </cell>
        </row>
        <row r="69">
          <cell r="A69" t="str">
            <v>Eritrea</v>
          </cell>
          <cell r="D69">
            <v>1.06141921987896</v>
          </cell>
          <cell r="E69">
            <v>1.02251181018135</v>
          </cell>
          <cell r="F69">
            <v>1.2228849508764601</v>
          </cell>
          <cell r="G69">
            <v>1.3331177211124601</v>
          </cell>
          <cell r="H69">
            <v>1.42794975521497</v>
          </cell>
          <cell r="I69">
            <v>1.45844974303849</v>
          </cell>
          <cell r="J69">
            <v>1.57359136470015</v>
          </cell>
          <cell r="K69">
            <v>1.5871605672592799</v>
          </cell>
          <cell r="L69">
            <v>1.9402219343765299</v>
          </cell>
          <cell r="M69">
            <v>2.1848317788652798</v>
          </cell>
          <cell r="N69">
            <v>2.4981383660546901</v>
          </cell>
          <cell r="O69">
            <v>2.9890428439199801</v>
          </cell>
          <cell r="P69">
            <v>3.6325092641653001</v>
          </cell>
          <cell r="Q69">
            <v>3.7913423587066202</v>
          </cell>
          <cell r="R69">
            <v>4.0992755809063004</v>
          </cell>
          <cell r="S69">
            <v>4.2829863714131102</v>
          </cell>
          <cell r="T69">
            <v>4.8766710121363399</v>
          </cell>
          <cell r="U69">
            <v>6.2677267432041797</v>
          </cell>
          <cell r="V69">
            <v>5.1901097386271902</v>
          </cell>
          <cell r="W69">
            <v>6.0772179935858004</v>
          </cell>
          <cell r="X69">
            <v>6.3905752561910596</v>
          </cell>
          <cell r="Y69">
            <v>6.0902025465409899</v>
          </cell>
          <cell r="Z69">
            <v>6.0717868835414901</v>
          </cell>
          <cell r="AA69">
            <v>5.8266489989236803</v>
          </cell>
          <cell r="AB69">
            <v>5.8093845672523603</v>
          </cell>
          <cell r="AC69">
            <v>5.4699043486879804</v>
          </cell>
        </row>
        <row r="70">
          <cell r="A70" t="str">
            <v>Spain</v>
          </cell>
          <cell r="B70">
            <v>0.61907299999999998</v>
          </cell>
          <cell r="C70">
            <v>0.640351</v>
          </cell>
          <cell r="D70">
            <v>0.66809799999999997</v>
          </cell>
          <cell r="E70">
            <v>0.68224700000000005</v>
          </cell>
          <cell r="F70">
            <v>0.69389999999999996</v>
          </cell>
          <cell r="G70">
            <v>0.71317699999999995</v>
          </cell>
          <cell r="H70">
            <v>0.72355599999999998</v>
          </cell>
          <cell r="I70">
            <v>0.72392400000000001</v>
          </cell>
          <cell r="J70">
            <v>0.72383799999999998</v>
          </cell>
          <cell r="K70">
            <v>0.73921000000000003</v>
          </cell>
          <cell r="L70">
            <v>0.73959399999999997</v>
          </cell>
          <cell r="M70">
            <v>0.74741900000000006</v>
          </cell>
          <cell r="N70">
            <v>0.74231199999999997</v>
          </cell>
          <cell r="O70">
            <v>0.76009400000000005</v>
          </cell>
          <cell r="P70">
            <v>0.76658999999999999</v>
          </cell>
          <cell r="Q70">
            <v>0.76950799999999997</v>
          </cell>
          <cell r="R70">
            <v>0.73688600000000004</v>
          </cell>
          <cell r="S70">
            <v>0.73317200000000005</v>
          </cell>
          <cell r="T70">
            <v>0.72586200000000001</v>
          </cell>
          <cell r="U70">
            <v>0.71799000000000002</v>
          </cell>
          <cell r="V70">
            <v>0.72643899999999995</v>
          </cell>
          <cell r="W70">
            <v>0.71412900000000001</v>
          </cell>
          <cell r="X70">
            <v>0.69497600000000004</v>
          </cell>
          <cell r="Y70">
            <v>0.67479999999999996</v>
          </cell>
          <cell r="Z70">
            <v>0.66235900000000003</v>
          </cell>
          <cell r="AA70">
            <v>0.66456199999999999</v>
          </cell>
          <cell r="AB70">
            <v>0.64270899999999997</v>
          </cell>
          <cell r="AC70">
            <v>0.63010200000000005</v>
          </cell>
          <cell r="AD70">
            <v>0.63457200000000002</v>
          </cell>
          <cell r="AE70">
            <v>0.62664299999999995</v>
          </cell>
        </row>
        <row r="71">
          <cell r="A71" t="str">
            <v>Estonia</v>
          </cell>
          <cell r="E71">
            <v>0.17490700000000001</v>
          </cell>
          <cell r="F71">
            <v>0.23918400000000001</v>
          </cell>
          <cell r="G71">
            <v>0.30797000000000002</v>
          </cell>
          <cell r="H71">
            <v>0.37788300000000002</v>
          </cell>
          <cell r="I71">
            <v>0.40963300000000002</v>
          </cell>
          <cell r="J71">
            <v>0.43542799999999998</v>
          </cell>
          <cell r="K71">
            <v>0.46233200000000002</v>
          </cell>
          <cell r="L71">
            <v>0.46874399999999999</v>
          </cell>
          <cell r="M71">
            <v>0.48780400000000002</v>
          </cell>
          <cell r="N71">
            <v>0.48624499999999998</v>
          </cell>
          <cell r="O71">
            <v>0.48630400000000001</v>
          </cell>
          <cell r="P71">
            <v>0.49409700000000001</v>
          </cell>
          <cell r="Q71">
            <v>0.503328</v>
          </cell>
          <cell r="R71">
            <v>0.52141999999999999</v>
          </cell>
          <cell r="S71">
            <v>0.551755</v>
          </cell>
          <cell r="T71">
            <v>0.54505499999999996</v>
          </cell>
          <cell r="U71">
            <v>0.51662200000000003</v>
          </cell>
          <cell r="V71">
            <v>0.51175499999999996</v>
          </cell>
          <cell r="W71">
            <v>0.51160000000000005</v>
          </cell>
          <cell r="X71">
            <v>0.52106300000000005</v>
          </cell>
          <cell r="Y71">
            <v>0.522424</v>
          </cell>
          <cell r="Z71">
            <v>0.52688999999999997</v>
          </cell>
          <cell r="AA71">
            <v>0.53743600000000002</v>
          </cell>
          <cell r="AB71">
            <v>0.52790199999999998</v>
          </cell>
          <cell r="AC71">
            <v>0.53362699999999996</v>
          </cell>
          <cell r="AD71">
            <v>0.541686</v>
          </cell>
          <cell r="AE71">
            <v>0.54455500000000001</v>
          </cell>
        </row>
        <row r="72">
          <cell r="A72" t="str">
            <v>Ethiopia</v>
          </cell>
          <cell r="B72">
            <v>1.29972037839893</v>
          </cell>
          <cell r="C72">
            <v>1.49713339211677</v>
          </cell>
          <cell r="D72">
            <v>1.6911321831208299</v>
          </cell>
          <cell r="E72">
            <v>1.8729765729646199</v>
          </cell>
          <cell r="F72">
            <v>1.8875683145814801</v>
          </cell>
          <cell r="G72">
            <v>2.0837176678374099</v>
          </cell>
          <cell r="H72">
            <v>2.0511435556934101</v>
          </cell>
          <cell r="I72">
            <v>2.0205403408155602</v>
          </cell>
          <cell r="J72">
            <v>1.9950518472863601</v>
          </cell>
          <cell r="K72">
            <v>2.0103705244899701</v>
          </cell>
          <cell r="L72">
            <v>2.1001278984267802</v>
          </cell>
          <cell r="M72">
            <v>1.93677674338594</v>
          </cell>
          <cell r="N72">
            <v>1.8375716196551499</v>
          </cell>
          <cell r="O72">
            <v>2.0344114091276801</v>
          </cell>
          <cell r="P72">
            <v>2.05856371136271</v>
          </cell>
          <cell r="Q72">
            <v>2.1935302144288999</v>
          </cell>
          <cell r="R72">
            <v>2.3750603122301701</v>
          </cell>
          <cell r="S72">
            <v>2.7112283080672901</v>
          </cell>
          <cell r="T72">
            <v>3.46563578733265</v>
          </cell>
          <cell r="U72">
            <v>4.2699109315778099</v>
          </cell>
          <cell r="V72">
            <v>4.2817003462423102</v>
          </cell>
          <cell r="W72">
            <v>5.0355029106140101</v>
          </cell>
          <cell r="X72">
            <v>6.6409487724304199</v>
          </cell>
          <cell r="Y72">
            <v>7.0806994438171396</v>
          </cell>
          <cell r="Z72">
            <v>7.1442236900329599</v>
          </cell>
          <cell r="AA72">
            <v>7.76668500900269</v>
          </cell>
          <cell r="AB72">
            <v>8.0559206008911097</v>
          </cell>
          <cell r="AC72">
            <v>8.5208549499511701</v>
          </cell>
          <cell r="AD72">
            <v>9.3551789277060102</v>
          </cell>
          <cell r="AE72">
            <v>10.406395102892899</v>
          </cell>
        </row>
        <row r="73">
          <cell r="A73" t="str">
            <v>European Union</v>
          </cell>
        </row>
        <row r="74">
          <cell r="A74" t="str">
            <v>Fragile and conflict affected situations</v>
          </cell>
        </row>
        <row r="75">
          <cell r="A75" t="str">
            <v>Finland</v>
          </cell>
          <cell r="B75">
            <v>1.005992</v>
          </cell>
          <cell r="C75">
            <v>0.98806899999999998</v>
          </cell>
          <cell r="D75">
            <v>0.97489700000000001</v>
          </cell>
          <cell r="E75">
            <v>0.969414</v>
          </cell>
          <cell r="F75">
            <v>0.96692699999999998</v>
          </cell>
          <cell r="G75">
            <v>0.98685</v>
          </cell>
          <cell r="H75">
            <v>0.99343599999999999</v>
          </cell>
          <cell r="I75">
            <v>0.98950400000000005</v>
          </cell>
          <cell r="J75">
            <v>0.99154399999999998</v>
          </cell>
          <cell r="K75">
            <v>0.99203699999999995</v>
          </cell>
          <cell r="L75">
            <v>0.98375400000000002</v>
          </cell>
          <cell r="M75">
            <v>1.00251</v>
          </cell>
          <cell r="N75">
            <v>0.99813300000000005</v>
          </cell>
          <cell r="O75">
            <v>1.0030969999999999</v>
          </cell>
          <cell r="P75">
            <v>0.97409400000000002</v>
          </cell>
          <cell r="Q75">
            <v>0.97942399999999996</v>
          </cell>
          <cell r="R75">
            <v>0.95401400000000003</v>
          </cell>
          <cell r="S75">
            <v>0.93578799999999995</v>
          </cell>
          <cell r="T75">
            <v>0.91212499999999996</v>
          </cell>
          <cell r="U75">
            <v>0.89563999999999999</v>
          </cell>
          <cell r="V75">
            <v>0.89987399999999995</v>
          </cell>
          <cell r="W75">
            <v>0.89806799999999998</v>
          </cell>
          <cell r="X75">
            <v>0.90849500000000005</v>
          </cell>
          <cell r="Y75">
            <v>0.90535699999999997</v>
          </cell>
          <cell r="Z75">
            <v>0.90720999999999996</v>
          </cell>
          <cell r="AA75">
            <v>0.90750399999999998</v>
          </cell>
          <cell r="AB75">
            <v>0.88098399999999999</v>
          </cell>
          <cell r="AC75">
            <v>0.86349600000000004</v>
          </cell>
          <cell r="AD75">
            <v>0.85788799999999998</v>
          </cell>
          <cell r="AE75">
            <v>0.84736299999999998</v>
          </cell>
        </row>
        <row r="76">
          <cell r="A76" t="str">
            <v>Fiji</v>
          </cell>
          <cell r="B76">
            <v>0.64692263965815799</v>
          </cell>
          <cell r="C76">
            <v>0.66326361028081804</v>
          </cell>
          <cell r="D76">
            <v>0.68911367836799697</v>
          </cell>
          <cell r="E76">
            <v>0.72187966765256595</v>
          </cell>
          <cell r="F76">
            <v>0.71273548601493197</v>
          </cell>
          <cell r="G76">
            <v>0.70617387911880702</v>
          </cell>
          <cell r="H76">
            <v>0.71355912639619001</v>
          </cell>
          <cell r="I76">
            <v>0.72566792744923103</v>
          </cell>
          <cell r="J76">
            <v>0.77132151585821396</v>
          </cell>
          <cell r="K76">
            <v>0.81213136783348705</v>
          </cell>
          <cell r="L76">
            <v>0.75730371876142499</v>
          </cell>
          <cell r="M76">
            <v>0.76595650580225505</v>
          </cell>
          <cell r="N76">
            <v>0.77905591209094704</v>
          </cell>
          <cell r="O76">
            <v>0.82507502957485701</v>
          </cell>
          <cell r="P76">
            <v>0.82143463156456498</v>
          </cell>
          <cell r="Q76">
            <v>0.85093185316388598</v>
          </cell>
          <cell r="R76">
            <v>0.85670434173870902</v>
          </cell>
          <cell r="S76">
            <v>0.85894673360381801</v>
          </cell>
          <cell r="T76">
            <v>0.85398284505373701</v>
          </cell>
          <cell r="U76">
            <v>0.85930820596105695</v>
          </cell>
          <cell r="V76">
            <v>0.88533868173632502</v>
          </cell>
          <cell r="W76">
            <v>0.94866710901260398</v>
          </cell>
          <cell r="X76">
            <v>0.92974138259887695</v>
          </cell>
          <cell r="Y76">
            <v>0.93471163511276201</v>
          </cell>
          <cell r="Z76">
            <v>0.932411849498749</v>
          </cell>
          <cell r="AA76">
            <v>0.91099280118942305</v>
          </cell>
          <cell r="AB76">
            <v>0.937128186225891</v>
          </cell>
          <cell r="AC76">
            <v>0.93900692462921098</v>
          </cell>
          <cell r="AD76">
            <v>0.92555310927757295</v>
          </cell>
          <cell r="AE76">
            <v>0.93139570430977803</v>
          </cell>
        </row>
        <row r="77">
          <cell r="A77" t="str">
            <v>France</v>
          </cell>
          <cell r="B77">
            <v>1.0267809999999999</v>
          </cell>
          <cell r="C77">
            <v>1.018491</v>
          </cell>
          <cell r="D77">
            <v>1.0153859999999999</v>
          </cell>
          <cell r="E77">
            <v>1.0079880000000001</v>
          </cell>
          <cell r="F77">
            <v>0.99604199999999998</v>
          </cell>
          <cell r="G77">
            <v>0.98655800000000005</v>
          </cell>
          <cell r="H77">
            <v>0.98296499999999998</v>
          </cell>
          <cell r="I77">
            <v>0.96953900000000004</v>
          </cell>
          <cell r="J77">
            <v>0.96159300000000003</v>
          </cell>
          <cell r="K77">
            <v>0.95272100000000004</v>
          </cell>
          <cell r="L77">
            <v>0.93002099999999999</v>
          </cell>
          <cell r="M77">
            <v>0.91155799999999998</v>
          </cell>
          <cell r="N77">
            <v>0.90067799999999998</v>
          </cell>
          <cell r="O77">
            <v>0.93091000000000002</v>
          </cell>
          <cell r="P77">
            <v>0.935975</v>
          </cell>
          <cell r="Q77">
            <v>0.91645799999999999</v>
          </cell>
          <cell r="R77">
            <v>0.89576800000000001</v>
          </cell>
          <cell r="S77">
            <v>0.88969600000000004</v>
          </cell>
          <cell r="T77">
            <v>0.88187400000000005</v>
          </cell>
          <cell r="U77">
            <v>0.86213600000000001</v>
          </cell>
          <cell r="V77">
            <v>0.85406099999999996</v>
          </cell>
          <cell r="W77">
            <v>0.84136100000000003</v>
          </cell>
          <cell r="X77">
            <v>0.84430099999999997</v>
          </cell>
          <cell r="Y77">
            <v>0.811643</v>
          </cell>
          <cell r="Z77">
            <v>0.80756499999999998</v>
          </cell>
          <cell r="AA77">
            <v>0.80847800000000003</v>
          </cell>
          <cell r="AB77">
            <v>0.78012300000000001</v>
          </cell>
          <cell r="AC77">
            <v>0.76643799999999995</v>
          </cell>
          <cell r="AD77">
            <v>0.75639800000000001</v>
          </cell>
          <cell r="AE77">
            <v>0.731711</v>
          </cell>
        </row>
        <row r="78">
          <cell r="A78" t="str">
            <v>Faroe Islands</v>
          </cell>
        </row>
        <row r="79">
          <cell r="A79" t="str">
            <v>Micronesia, Fed. Sts.</v>
          </cell>
          <cell r="B79">
            <v>0.86318540772295604</v>
          </cell>
          <cell r="C79">
            <v>0.87754332839997395</v>
          </cell>
          <cell r="D79">
            <v>0.88399248384516005</v>
          </cell>
          <cell r="E79">
            <v>0.88954449161920501</v>
          </cell>
          <cell r="F79">
            <v>0.89372200883332797</v>
          </cell>
          <cell r="G79">
            <v>0.89504325508869498</v>
          </cell>
          <cell r="H79">
            <v>0.89538229717096496</v>
          </cell>
          <cell r="I79">
            <v>0.88593605312303703</v>
          </cell>
          <cell r="J79">
            <v>0.90228122761013196</v>
          </cell>
          <cell r="K79">
            <v>0.88246094955396104</v>
          </cell>
          <cell r="L79">
            <v>0.87247785633990305</v>
          </cell>
          <cell r="M79">
            <v>0.86321825158313603</v>
          </cell>
          <cell r="N79">
            <v>0.85057714090854397</v>
          </cell>
          <cell r="O79">
            <v>0.83202841410014305</v>
          </cell>
          <cell r="P79">
            <v>0.81826361105590995</v>
          </cell>
          <cell r="Q79">
            <v>0.81018573681266504</v>
          </cell>
          <cell r="R79">
            <v>0.79727721108855598</v>
          </cell>
          <cell r="S79">
            <v>0.80106754850303397</v>
          </cell>
          <cell r="T79">
            <v>0.82511130344321004</v>
          </cell>
          <cell r="U79">
            <v>0.86277328092673999</v>
          </cell>
          <cell r="V79">
            <v>0.883563144779138</v>
          </cell>
          <cell r="W79">
            <v>0.87929396015344896</v>
          </cell>
          <cell r="X79">
            <v>0.924196978818283</v>
          </cell>
          <cell r="Y79">
            <v>0.91404291889137501</v>
          </cell>
          <cell r="Z79">
            <v>0.92419779247049705</v>
          </cell>
          <cell r="AA79">
            <v>0.86640921779417401</v>
          </cell>
          <cell r="AB79">
            <v>0.89172877673537798</v>
          </cell>
          <cell r="AC79">
            <v>0.94047425027945497</v>
          </cell>
          <cell r="AD79">
            <v>1.0050346397969701</v>
          </cell>
        </row>
        <row r="80">
          <cell r="A80" t="str">
            <v>Gabon</v>
          </cell>
          <cell r="B80">
            <v>146.63098710991201</v>
          </cell>
          <cell r="C80">
            <v>125.713437467766</v>
          </cell>
          <cell r="D80">
            <v>123.175245971878</v>
          </cell>
          <cell r="E80">
            <v>119.711393340227</v>
          </cell>
          <cell r="F80">
            <v>171.77081680464499</v>
          </cell>
          <cell r="G80">
            <v>170.49601271132099</v>
          </cell>
          <cell r="H80">
            <v>190.13834404194199</v>
          </cell>
          <cell r="I80">
            <v>188.684416293162</v>
          </cell>
          <cell r="J80">
            <v>153.39772573798601</v>
          </cell>
          <cell r="K80">
            <v>180.23456570801699</v>
          </cell>
          <cell r="L80">
            <v>225.81327419328099</v>
          </cell>
          <cell r="M80">
            <v>207.150398876217</v>
          </cell>
          <cell r="N80">
            <v>205.66999625870599</v>
          </cell>
          <cell r="O80">
            <v>201.48173707565499</v>
          </cell>
          <cell r="P80">
            <v>211.43507444637601</v>
          </cell>
          <cell r="Q80">
            <v>246.25125360292199</v>
          </cell>
          <cell r="R80">
            <v>262.60470942569498</v>
          </cell>
          <cell r="S80">
            <v>266.55602618473102</v>
          </cell>
          <cell r="T80">
            <v>315.01644080701999</v>
          </cell>
          <cell r="U80">
            <v>256.126106289853</v>
          </cell>
          <cell r="V80">
            <v>295.11285058703601</v>
          </cell>
          <cell r="W80">
            <v>325.73254394531301</v>
          </cell>
          <cell r="X80">
            <v>326.27444458007801</v>
          </cell>
          <cell r="Y80">
            <v>316.43493652343801</v>
          </cell>
          <cell r="Z80">
            <v>310.41546630859398</v>
          </cell>
          <cell r="AA80">
            <v>297.01083374023398</v>
          </cell>
          <cell r="AB80">
            <v>289.72079467773398</v>
          </cell>
          <cell r="AC80">
            <v>279.76571655273398</v>
          </cell>
          <cell r="AD80">
            <v>292.84982504348699</v>
          </cell>
          <cell r="AE80">
            <v>290.092649206771</v>
          </cell>
        </row>
        <row r="81">
          <cell r="A81" t="str">
            <v>United Kingdom</v>
          </cell>
          <cell r="B81">
            <v>0.63943099999999997</v>
          </cell>
          <cell r="C81">
            <v>0.65811600000000003</v>
          </cell>
          <cell r="D81">
            <v>0.66501999999999994</v>
          </cell>
          <cell r="E81">
            <v>0.66714600000000002</v>
          </cell>
          <cell r="F81">
            <v>0.66198900000000005</v>
          </cell>
          <cell r="G81">
            <v>0.71421400000000002</v>
          </cell>
          <cell r="H81">
            <v>0.71413800000000005</v>
          </cell>
          <cell r="I81">
            <v>0.70891099999999996</v>
          </cell>
          <cell r="J81">
            <v>0.72072700000000001</v>
          </cell>
          <cell r="K81">
            <v>0.72581899999999999</v>
          </cell>
          <cell r="L81">
            <v>0.70434799999999997</v>
          </cell>
          <cell r="M81">
            <v>0.69438500000000003</v>
          </cell>
          <cell r="N81">
            <v>0.68987699999999996</v>
          </cell>
          <cell r="O81">
            <v>0.69663900000000001</v>
          </cell>
          <cell r="P81">
            <v>0.68846300000000005</v>
          </cell>
          <cell r="Q81">
            <v>0.707619</v>
          </cell>
          <cell r="R81">
            <v>0.69732799999999995</v>
          </cell>
          <cell r="S81">
            <v>0.70997600000000005</v>
          </cell>
          <cell r="T81">
            <v>0.70169099999999995</v>
          </cell>
          <cell r="U81">
            <v>0.70939099999999999</v>
          </cell>
          <cell r="V81">
            <v>0.70177400000000001</v>
          </cell>
          <cell r="W81">
            <v>0.70605200000000001</v>
          </cell>
          <cell r="X81">
            <v>0.70163399999999998</v>
          </cell>
          <cell r="Y81">
            <v>0.69524799999999998</v>
          </cell>
          <cell r="Z81">
            <v>0.69844399999999995</v>
          </cell>
          <cell r="AA81">
            <v>0.69236500000000001</v>
          </cell>
          <cell r="AB81">
            <v>0.68867199999999995</v>
          </cell>
          <cell r="AC81">
            <v>0.68213199999999996</v>
          </cell>
          <cell r="AD81">
            <v>0.68711900000000004</v>
          </cell>
          <cell r="AE81">
            <v>0.68035599999999996</v>
          </cell>
        </row>
        <row r="82">
          <cell r="A82" t="str">
            <v>Georgia</v>
          </cell>
          <cell r="B82">
            <v>5.4506151663214104E-7</v>
          </cell>
          <cell r="C82">
            <v>8.5533173764109205E-7</v>
          </cell>
          <cell r="D82">
            <v>1.17940915845632E-5</v>
          </cell>
          <cell r="E82">
            <v>1.7908877561256199E-3</v>
          </cell>
          <cell r="F82">
            <v>0.107689493686962</v>
          </cell>
          <cell r="G82">
            <v>0.27711668521993299</v>
          </cell>
          <cell r="H82">
            <v>0.38924266100124499</v>
          </cell>
          <cell r="I82">
            <v>0.407656592885554</v>
          </cell>
          <cell r="J82">
            <v>0.431082996693257</v>
          </cell>
          <cell r="K82">
            <v>0.46628117681752501</v>
          </cell>
          <cell r="L82">
            <v>0.47743170685039299</v>
          </cell>
          <cell r="M82">
            <v>0.49230114369072497</v>
          </cell>
          <cell r="N82">
            <v>0.51332220478073298</v>
          </cell>
          <cell r="O82">
            <v>0.521221014564482</v>
          </cell>
          <cell r="P82">
            <v>0.55035284807928497</v>
          </cell>
          <cell r="Q82">
            <v>0.57608759609529403</v>
          </cell>
          <cell r="R82">
            <v>0.60641002987369297</v>
          </cell>
          <cell r="S82">
            <v>0.64643690096680395</v>
          </cell>
          <cell r="T82">
            <v>0.69494862490921305</v>
          </cell>
          <cell r="U82">
            <v>0.67495889967066902</v>
          </cell>
          <cell r="V82">
            <v>0.76185289753127905</v>
          </cell>
          <cell r="W82">
            <v>0.81129533052444502</v>
          </cell>
          <cell r="X82">
            <v>0.74310088157653797</v>
          </cell>
          <cell r="Y82">
            <v>0.72477406263351396</v>
          </cell>
          <cell r="Z82">
            <v>0.72290188074111905</v>
          </cell>
          <cell r="AA82">
            <v>0.75351679325103804</v>
          </cell>
          <cell r="AB82">
            <v>0.74767273664474498</v>
          </cell>
          <cell r="AC82">
            <v>0.80457169037939902</v>
          </cell>
          <cell r="AD82">
            <v>0.82009199489474305</v>
          </cell>
          <cell r="AE82">
            <v>0.859527284812863</v>
          </cell>
        </row>
        <row r="83">
          <cell r="A83" t="str">
            <v>Ghana</v>
          </cell>
          <cell r="B83">
            <v>1.68395389181995E-2</v>
          </cell>
          <cell r="C83">
            <v>1.9553170944992398E-2</v>
          </cell>
          <cell r="D83">
            <v>2.12491177847976E-2</v>
          </cell>
          <cell r="E83">
            <v>2.73492645128793E-2</v>
          </cell>
          <cell r="F83">
            <v>3.48452268542477E-2</v>
          </cell>
          <cell r="G83">
            <v>4.88207805725622E-2</v>
          </cell>
          <cell r="H83">
            <v>6.7042312199526194E-2</v>
          </cell>
          <cell r="I83">
            <v>7.8729906180079107E-2</v>
          </cell>
          <cell r="J83">
            <v>9.1126499449873E-2</v>
          </cell>
          <cell r="K83">
            <v>0.102379770404623</v>
          </cell>
          <cell r="L83">
            <v>0.127409687531467</v>
          </cell>
          <cell r="M83">
            <v>0.168084317308001</v>
          </cell>
          <cell r="N83">
            <v>0.20322425355672299</v>
          </cell>
          <cell r="O83">
            <v>0.25678974102457203</v>
          </cell>
          <cell r="P83">
            <v>0.28594131031400299</v>
          </cell>
          <cell r="Q83">
            <v>0.31879837685887702</v>
          </cell>
          <cell r="R83">
            <v>0.349006762130877</v>
          </cell>
          <cell r="S83">
            <v>0.40318858286093601</v>
          </cell>
          <cell r="T83">
            <v>0.47226245272114797</v>
          </cell>
          <cell r="U83">
            <v>0.54211694576498604</v>
          </cell>
          <cell r="V83">
            <v>0.624804213907734</v>
          </cell>
          <cell r="W83">
            <v>0.69718116521835305</v>
          </cell>
          <cell r="X83">
            <v>0.76606106758117698</v>
          </cell>
          <cell r="Y83">
            <v>0.88355493545532204</v>
          </cell>
          <cell r="Z83">
            <v>1.04678118228912</v>
          </cell>
          <cell r="AA83">
            <v>1.26583588123322</v>
          </cell>
          <cell r="AB83">
            <v>1.5442366600036601</v>
          </cell>
          <cell r="AC83">
            <v>1.76394963264465</v>
          </cell>
          <cell r="AD83">
            <v>1.8992363426954399</v>
          </cell>
          <cell r="AE83">
            <v>2.0382138907443901</v>
          </cell>
        </row>
        <row r="84">
          <cell r="A84" t="str">
            <v>Gibraltar</v>
          </cell>
        </row>
        <row r="85">
          <cell r="A85" t="str">
            <v>Guinea</v>
          </cell>
          <cell r="B85">
            <v>457.74207054245102</v>
          </cell>
          <cell r="C85">
            <v>557.08571016773999</v>
          </cell>
          <cell r="D85">
            <v>687.48756182103</v>
          </cell>
          <cell r="E85">
            <v>676.10083556388395</v>
          </cell>
          <cell r="F85">
            <v>671.41824413366203</v>
          </cell>
          <cell r="G85">
            <v>696.76659542044797</v>
          </cell>
          <cell r="H85">
            <v>694.81608874552103</v>
          </cell>
          <cell r="I85">
            <v>692.83347303591404</v>
          </cell>
          <cell r="J85">
            <v>707.90013423705</v>
          </cell>
          <cell r="K85">
            <v>727.32668585130705</v>
          </cell>
          <cell r="L85">
            <v>756.24353789223301</v>
          </cell>
          <cell r="M85">
            <v>752.98009249973597</v>
          </cell>
          <cell r="N85">
            <v>744.46313979867296</v>
          </cell>
          <cell r="O85">
            <v>847.17948144449804</v>
          </cell>
          <cell r="P85">
            <v>961.26758295187199</v>
          </cell>
          <cell r="Q85">
            <v>1187.57463505705</v>
          </cell>
          <cell r="R85">
            <v>1585.91999782826</v>
          </cell>
          <cell r="S85">
            <v>1754.6022357064701</v>
          </cell>
          <cell r="T85">
            <v>2008.64015532338</v>
          </cell>
          <cell r="U85">
            <v>2028.7475988834699</v>
          </cell>
          <cell r="V85">
            <v>2328.2987264660001</v>
          </cell>
          <cell r="W85">
            <v>2485.90087890625</v>
          </cell>
          <cell r="X85">
            <v>2789.9404296875</v>
          </cell>
          <cell r="Y85">
            <v>2932.7470703125</v>
          </cell>
          <cell r="Z85">
            <v>3059.93481445313</v>
          </cell>
          <cell r="AA85">
            <v>3164.99609375</v>
          </cell>
          <cell r="AB85">
            <v>3159.34155273438</v>
          </cell>
          <cell r="AC85">
            <v>3216.03491210938</v>
          </cell>
          <cell r="AD85">
            <v>3464.7700560268599</v>
          </cell>
          <cell r="AE85">
            <v>3659.7531260488699</v>
          </cell>
        </row>
        <row r="86">
          <cell r="A86" t="str">
            <v>Gambia, The</v>
          </cell>
          <cell r="B86">
            <v>2.35984423638874</v>
          </cell>
          <cell r="C86">
            <v>2.4711139910497799</v>
          </cell>
          <cell r="D86">
            <v>2.58807739460741</v>
          </cell>
          <cell r="E86">
            <v>2.6581848315101499</v>
          </cell>
          <cell r="F86">
            <v>2.7009201392200199</v>
          </cell>
          <cell r="G86">
            <v>2.7502953179612</v>
          </cell>
          <cell r="H86">
            <v>2.7794828147591102</v>
          </cell>
          <cell r="I86">
            <v>2.83741992242008</v>
          </cell>
          <cell r="J86">
            <v>2.8764784756300701</v>
          </cell>
          <cell r="K86">
            <v>2.9586225726108002</v>
          </cell>
          <cell r="L86">
            <v>2.9580874330561202</v>
          </cell>
          <cell r="M86">
            <v>3.3324326663546802</v>
          </cell>
          <cell r="N86">
            <v>3.8088367727778398</v>
          </cell>
          <cell r="O86">
            <v>4.7636549797598304</v>
          </cell>
          <cell r="P86">
            <v>9.0080317201738396</v>
          </cell>
          <cell r="Q86">
            <v>9.0952915182411207</v>
          </cell>
          <cell r="R86">
            <v>8.9431827097787</v>
          </cell>
          <cell r="S86">
            <v>9.0937257348860605</v>
          </cell>
          <cell r="T86">
            <v>9.1410665796047592</v>
          </cell>
          <cell r="U86">
            <v>9.4813497582049209</v>
          </cell>
          <cell r="V86">
            <v>9.9011354735516104</v>
          </cell>
          <cell r="W86">
            <v>10.141971588134799</v>
          </cell>
          <cell r="X86">
            <v>10.831163406372101</v>
          </cell>
          <cell r="Y86">
            <v>11.873202323913601</v>
          </cell>
          <cell r="Z86">
            <v>12.5058794021606</v>
          </cell>
          <cell r="AA86">
            <v>13.5881757736206</v>
          </cell>
          <cell r="AB86">
            <v>14.4826145172119</v>
          </cell>
          <cell r="AC86">
            <v>15.286075592041</v>
          </cell>
          <cell r="AD86">
            <v>15.7106287874213</v>
          </cell>
          <cell r="AE86">
            <v>16.433092981508501</v>
          </cell>
        </row>
        <row r="87">
          <cell r="A87" t="str">
            <v>Guinea-Bissau</v>
          </cell>
          <cell r="B87">
            <v>14.550096403157401</v>
          </cell>
          <cell r="C87">
            <v>23.629693736870401</v>
          </cell>
          <cell r="D87">
            <v>38.115922840513001</v>
          </cell>
          <cell r="E87">
            <v>55.5002141038904</v>
          </cell>
          <cell r="F87">
            <v>66.973585985461099</v>
          </cell>
          <cell r="G87">
            <v>94.940161598978605</v>
          </cell>
          <cell r="H87">
            <v>129.81181815175799</v>
          </cell>
          <cell r="I87">
            <v>171.17549460285201</v>
          </cell>
          <cell r="J87">
            <v>182.93862099597399</v>
          </cell>
          <cell r="K87">
            <v>202.527076057459</v>
          </cell>
          <cell r="L87">
            <v>204.558108080473</v>
          </cell>
          <cell r="M87">
            <v>213.71728708438201</v>
          </cell>
          <cell r="N87">
            <v>214.16973249359501</v>
          </cell>
          <cell r="O87">
            <v>199.72680167730201</v>
          </cell>
          <cell r="P87">
            <v>191.79355279826501</v>
          </cell>
          <cell r="Q87">
            <v>196.78877070988599</v>
          </cell>
          <cell r="R87">
            <v>186.667406152312</v>
          </cell>
          <cell r="S87">
            <v>189.74819621904501</v>
          </cell>
          <cell r="T87">
            <v>209.34758919910399</v>
          </cell>
          <cell r="U87">
            <v>202.65654266743101</v>
          </cell>
          <cell r="V87">
            <v>206.262549095228</v>
          </cell>
          <cell r="W87">
            <v>230.39176940918</v>
          </cell>
          <cell r="X87">
            <v>232.193115234375</v>
          </cell>
          <cell r="Y87">
            <v>229.74427795410199</v>
          </cell>
          <cell r="Z87">
            <v>223.30358886718801</v>
          </cell>
          <cell r="AA87">
            <v>223.35075378418</v>
          </cell>
          <cell r="AB87">
            <v>224.40704345703099</v>
          </cell>
          <cell r="AC87">
            <v>222.74858093261699</v>
          </cell>
          <cell r="AD87">
            <v>216.68893687376499</v>
          </cell>
          <cell r="AE87">
            <v>197.19546479189401</v>
          </cell>
        </row>
        <row r="88">
          <cell r="A88" t="str">
            <v>Equatorial Guinea</v>
          </cell>
          <cell r="B88">
            <v>139.87508088174999</v>
          </cell>
          <cell r="C88">
            <v>140.10557300846301</v>
          </cell>
          <cell r="D88">
            <v>115.85586016070999</v>
          </cell>
          <cell r="E88">
            <v>110.126522160242</v>
          </cell>
          <cell r="F88">
            <v>134.26937514527401</v>
          </cell>
          <cell r="G88">
            <v>141.61299747652399</v>
          </cell>
          <cell r="H88">
            <v>140.20865454317601</v>
          </cell>
          <cell r="I88">
            <v>119.710895247636</v>
          </cell>
          <cell r="J88">
            <v>81.011257576048394</v>
          </cell>
          <cell r="K88">
            <v>111.128860284944</v>
          </cell>
          <cell r="L88">
            <v>159.31103751447799</v>
          </cell>
          <cell r="M88">
            <v>137.22905605909801</v>
          </cell>
          <cell r="N88">
            <v>132.95385577355799</v>
          </cell>
          <cell r="O88">
            <v>131.359469199215</v>
          </cell>
          <cell r="P88">
            <v>149.56257961409801</v>
          </cell>
          <cell r="Q88">
            <v>206.80084166827501</v>
          </cell>
          <cell r="R88">
            <v>226.77345760723099</v>
          </cell>
          <cell r="S88">
            <v>227.549437844691</v>
          </cell>
          <cell r="T88">
            <v>267.49225806845499</v>
          </cell>
          <cell r="U88">
            <v>210.17076610862699</v>
          </cell>
          <cell r="V88">
            <v>259.49327302747901</v>
          </cell>
          <cell r="W88">
            <v>297.50949096679699</v>
          </cell>
          <cell r="X88">
            <v>295.03802490234398</v>
          </cell>
          <cell r="Y88">
            <v>289.67855834960898</v>
          </cell>
          <cell r="Z88">
            <v>284.185302734375</v>
          </cell>
          <cell r="AA88">
            <v>277.46356201171898</v>
          </cell>
          <cell r="AB88">
            <v>267.94314575195301</v>
          </cell>
          <cell r="AC88">
            <v>248.93429565429699</v>
          </cell>
          <cell r="AD88">
            <v>270.36870296341198</v>
          </cell>
          <cell r="AE88">
            <v>246.522976066431</v>
          </cell>
        </row>
        <row r="89">
          <cell r="A89" t="str">
            <v>Greece</v>
          </cell>
          <cell r="B89">
            <v>0.33611200000000002</v>
          </cell>
          <cell r="C89">
            <v>0.38945099999999999</v>
          </cell>
          <cell r="D89">
            <v>0.43712299999999998</v>
          </cell>
          <cell r="E89">
            <v>0.488618</v>
          </cell>
          <cell r="F89">
            <v>0.53189699999999995</v>
          </cell>
          <cell r="G89">
            <v>0.57198599999999999</v>
          </cell>
          <cell r="H89">
            <v>0.60246699999999997</v>
          </cell>
          <cell r="I89">
            <v>0.62738400000000005</v>
          </cell>
          <cell r="J89">
            <v>0.64792799999999995</v>
          </cell>
          <cell r="K89">
            <v>0.67327999999999999</v>
          </cell>
          <cell r="L89">
            <v>0.66952199999999995</v>
          </cell>
          <cell r="M89">
            <v>0.66836399999999996</v>
          </cell>
          <cell r="N89">
            <v>0.66296699999999997</v>
          </cell>
          <cell r="O89">
            <v>0.68583099999999997</v>
          </cell>
          <cell r="P89">
            <v>0.69514399999999998</v>
          </cell>
          <cell r="Q89">
            <v>0.70897600000000005</v>
          </cell>
          <cell r="R89">
            <v>0.69329099999999999</v>
          </cell>
          <cell r="S89">
            <v>0.71906400000000004</v>
          </cell>
          <cell r="T89">
            <v>0.707951</v>
          </cell>
          <cell r="U89">
            <v>0.70375500000000002</v>
          </cell>
          <cell r="V89">
            <v>0.72149399999999997</v>
          </cell>
          <cell r="W89">
            <v>0.71316299999999999</v>
          </cell>
          <cell r="X89">
            <v>0.68466300000000002</v>
          </cell>
          <cell r="Y89">
            <v>0.63128600000000001</v>
          </cell>
          <cell r="Z89">
            <v>0.61113499999999998</v>
          </cell>
          <cell r="AA89">
            <v>0.60890699999999998</v>
          </cell>
          <cell r="AB89">
            <v>0.58863900000000002</v>
          </cell>
          <cell r="AC89">
            <v>0.57606400000000002</v>
          </cell>
          <cell r="AD89">
            <v>0.56697200000000003</v>
          </cell>
          <cell r="AE89">
            <v>0.55710000000000004</v>
          </cell>
        </row>
        <row r="90">
          <cell r="A90" t="str">
            <v>Grenada</v>
          </cell>
          <cell r="B90">
            <v>1.6509685819011</v>
          </cell>
          <cell r="C90">
            <v>1.7034791900823101</v>
          </cell>
          <cell r="D90">
            <v>1.73233725086376</v>
          </cell>
          <cell r="E90">
            <v>1.7241153946150101</v>
          </cell>
          <cell r="F90">
            <v>1.74193100494427</v>
          </cell>
          <cell r="G90">
            <v>1.75824730320901</v>
          </cell>
          <cell r="H90">
            <v>1.7727864723501301</v>
          </cell>
          <cell r="I90">
            <v>1.7738376230346999</v>
          </cell>
          <cell r="J90">
            <v>1.7845788695476299</v>
          </cell>
          <cell r="K90">
            <v>1.7789087853330301</v>
          </cell>
          <cell r="L90">
            <v>1.7868594307572101</v>
          </cell>
          <cell r="M90">
            <v>1.7859983189391999</v>
          </cell>
          <cell r="N90">
            <v>1.7647309901556001</v>
          </cell>
          <cell r="O90">
            <v>1.7312204628073</v>
          </cell>
          <cell r="P90">
            <v>1.7200760177360599</v>
          </cell>
          <cell r="Q90">
            <v>1.7092387403011899</v>
          </cell>
          <cell r="R90">
            <v>1.73630374703136</v>
          </cell>
          <cell r="S90">
            <v>1.7301009979747</v>
          </cell>
          <cell r="T90">
            <v>1.8302734070648099</v>
          </cell>
          <cell r="U90">
            <v>1.81624606206668</v>
          </cell>
          <cell r="V90">
            <v>1.8039383240572699</v>
          </cell>
          <cell r="W90">
            <v>1.7709947824478101</v>
          </cell>
          <cell r="X90">
            <v>1.8003737926483201</v>
          </cell>
          <cell r="Y90">
            <v>1.76927518844604</v>
          </cell>
          <cell r="Z90">
            <v>1.73278737068176</v>
          </cell>
          <cell r="AA90">
            <v>1.7355021238327</v>
          </cell>
          <cell r="AB90">
            <v>1.7301242351532</v>
          </cell>
          <cell r="AC90">
            <v>1.69031286239624</v>
          </cell>
          <cell r="AD90">
            <v>1.6462677188079899</v>
          </cell>
          <cell r="AE90">
            <v>1.6488478355821601</v>
          </cell>
        </row>
        <row r="91">
          <cell r="A91" t="str">
            <v>Greenland</v>
          </cell>
        </row>
        <row r="92">
          <cell r="A92" t="str">
            <v>Guatemala</v>
          </cell>
          <cell r="B92">
            <v>1.0005721014992699</v>
          </cell>
          <cell r="C92">
            <v>1.2869884676410801</v>
          </cell>
          <cell r="D92">
            <v>1.3698166031172001</v>
          </cell>
          <cell r="E92">
            <v>1.5321975646707899</v>
          </cell>
          <cell r="F92">
            <v>1.6760167213074799</v>
          </cell>
          <cell r="G92">
            <v>1.78388573042112</v>
          </cell>
          <cell r="H92">
            <v>1.9077206865223</v>
          </cell>
          <cell r="I92">
            <v>2.0302384114666401</v>
          </cell>
          <cell r="J92">
            <v>2.1984168689942698</v>
          </cell>
          <cell r="K92">
            <v>2.2763848086995</v>
          </cell>
          <cell r="L92">
            <v>2.3786895058394499</v>
          </cell>
          <cell r="M92">
            <v>2.5043575423484898</v>
          </cell>
          <cell r="N92">
            <v>2.6243649055613001</v>
          </cell>
          <cell r="O92">
            <v>2.6913269602777201</v>
          </cell>
          <cell r="P92">
            <v>2.78003270968042</v>
          </cell>
          <cell r="Q92">
            <v>2.8479632383141298</v>
          </cell>
          <cell r="R92">
            <v>2.9023558325533099</v>
          </cell>
          <cell r="S92">
            <v>3.0281238442801599</v>
          </cell>
          <cell r="T92">
            <v>3.2507680920747899</v>
          </cell>
          <cell r="U92">
            <v>3.34048631832382</v>
          </cell>
          <cell r="V92">
            <v>3.4717954809937401</v>
          </cell>
          <cell r="W92">
            <v>3.6365325450897199</v>
          </cell>
          <cell r="X92">
            <v>3.6478822231292698</v>
          </cell>
          <cell r="Y92">
            <v>3.7168335914611799</v>
          </cell>
          <cell r="Z92">
            <v>3.7668333053588898</v>
          </cell>
          <cell r="AA92">
            <v>3.7315721511840798</v>
          </cell>
          <cell r="AB92">
            <v>3.8576567173004199</v>
          </cell>
          <cell r="AC92">
            <v>3.9325940608978298</v>
          </cell>
          <cell r="AD92">
            <v>3.88913810052397</v>
          </cell>
          <cell r="AE92">
            <v>3.9529214584315699</v>
          </cell>
        </row>
        <row r="93">
          <cell r="A93" t="str">
            <v>Guam</v>
          </cell>
        </row>
        <row r="94">
          <cell r="A94" t="str">
            <v>Guyana</v>
          </cell>
          <cell r="B94">
            <v>15.782384673154301</v>
          </cell>
          <cell r="C94">
            <v>35.804802270744098</v>
          </cell>
          <cell r="D94">
            <v>38.963078334893503</v>
          </cell>
          <cell r="E94">
            <v>44.513028028773697</v>
          </cell>
          <cell r="F94">
            <v>50.805024181750603</v>
          </cell>
          <cell r="G94">
            <v>55.908016043320302</v>
          </cell>
          <cell r="H94">
            <v>57.060725715372797</v>
          </cell>
          <cell r="I94">
            <v>56.903026049535399</v>
          </cell>
          <cell r="J94">
            <v>57.940961381441703</v>
          </cell>
          <cell r="K94">
            <v>63.519342442988403</v>
          </cell>
          <cell r="L94">
            <v>66.222369977985196</v>
          </cell>
          <cell r="M94">
            <v>65.009649059246001</v>
          </cell>
          <cell r="N94">
            <v>65.673294388526699</v>
          </cell>
          <cell r="O94">
            <v>67.518254355445293</v>
          </cell>
          <cell r="P94">
            <v>70.202769206726302</v>
          </cell>
          <cell r="Q94">
            <v>73.278366781300207</v>
          </cell>
          <cell r="R94">
            <v>75.128417794880903</v>
          </cell>
          <cell r="S94">
            <v>82.449382233647896</v>
          </cell>
          <cell r="T94">
            <v>87.9224002511842</v>
          </cell>
          <cell r="U94">
            <v>90.749088627632403</v>
          </cell>
          <cell r="V94">
            <v>94.847513197640794</v>
          </cell>
          <cell r="W94">
            <v>100.26947021484401</v>
          </cell>
          <cell r="X94">
            <v>104.88816070556599</v>
          </cell>
          <cell r="Y94">
            <v>102.27834320068401</v>
          </cell>
          <cell r="Z94">
            <v>101.92862701416</v>
          </cell>
          <cell r="AA94">
            <v>102.838325500488</v>
          </cell>
          <cell r="AB94">
            <v>106.22980499267599</v>
          </cell>
          <cell r="AC94">
            <v>105.35279083252</v>
          </cell>
          <cell r="AD94">
            <v>108.50130323281699</v>
          </cell>
          <cell r="AE94">
            <v>112.833851844732</v>
          </cell>
        </row>
        <row r="95">
          <cell r="A95" t="str">
            <v>High income</v>
          </cell>
        </row>
        <row r="96">
          <cell r="A96" t="str">
            <v>Hong Kong, China</v>
          </cell>
          <cell r="B96">
            <v>5.74976986657287</v>
          </cell>
          <cell r="C96">
            <v>6.0700510485782999</v>
          </cell>
          <cell r="D96">
            <v>6.5223084582774904</v>
          </cell>
          <cell r="E96">
            <v>6.9201163799692402</v>
          </cell>
          <cell r="F96">
            <v>7.2037284535116797</v>
          </cell>
          <cell r="G96">
            <v>7.3478592297858496</v>
          </cell>
          <cell r="H96">
            <v>7.64028660561587</v>
          </cell>
          <cell r="I96">
            <v>7.9434117215228701</v>
          </cell>
          <cell r="J96">
            <v>7.9508261540957701</v>
          </cell>
          <cell r="K96">
            <v>7.5166599555215399</v>
          </cell>
          <cell r="L96">
            <v>7.1027467060772196</v>
          </cell>
          <cell r="M96">
            <v>6.8269980939356802</v>
          </cell>
          <cell r="N96">
            <v>6.4920651666329698</v>
          </cell>
          <cell r="O96">
            <v>5.9907867163487696</v>
          </cell>
          <cell r="P96">
            <v>5.6242497625647303</v>
          </cell>
          <cell r="Q96">
            <v>5.4461664324857599</v>
          </cell>
          <cell r="R96">
            <v>5.2579238219478599</v>
          </cell>
          <cell r="S96">
            <v>5.2810307951011302</v>
          </cell>
          <cell r="T96">
            <v>5.2466499587905204</v>
          </cell>
          <cell r="U96">
            <v>5.1874040666474999</v>
          </cell>
          <cell r="V96">
            <v>5.1415321723219103</v>
          </cell>
          <cell r="W96">
            <v>5.2326393127441397</v>
          </cell>
          <cell r="X96">
            <v>5.4542279243469203</v>
          </cell>
          <cell r="Y96">
            <v>5.5475788116455096</v>
          </cell>
          <cell r="Z96">
            <v>5.7064504623413104</v>
          </cell>
          <cell r="AA96">
            <v>5.8310532569885298</v>
          </cell>
          <cell r="AB96">
            <v>5.9322891235351598</v>
          </cell>
          <cell r="AC96">
            <v>6.0114331245422399</v>
          </cell>
          <cell r="AD96">
            <v>6.0867855608112498</v>
          </cell>
          <cell r="AE96">
            <v>6.1249718149713104</v>
          </cell>
        </row>
        <row r="97">
          <cell r="A97" t="str">
            <v>Honduras</v>
          </cell>
          <cell r="B97">
            <v>1.96792292517515</v>
          </cell>
          <cell r="C97">
            <v>2.40387222754056</v>
          </cell>
          <cell r="D97">
            <v>2.4366653032723899</v>
          </cell>
          <cell r="E97">
            <v>2.6399245134181002</v>
          </cell>
          <cell r="F97">
            <v>3.13628126004676</v>
          </cell>
          <cell r="G97">
            <v>3.8003314771999399</v>
          </cell>
          <cell r="H97">
            <v>4.4109813142757597</v>
          </cell>
          <cell r="I97">
            <v>5.0460999501605901</v>
          </cell>
          <cell r="J97">
            <v>5.5038505646655196</v>
          </cell>
          <cell r="K97">
            <v>5.8365391221152398</v>
          </cell>
          <cell r="L97">
            <v>6.2602480875896402</v>
          </cell>
          <cell r="M97">
            <v>6.6211191105521703</v>
          </cell>
          <cell r="N97">
            <v>6.8525203337205403</v>
          </cell>
          <cell r="O97">
            <v>7.1150740422214103</v>
          </cell>
          <cell r="P97">
            <v>7.3755714418512097</v>
          </cell>
          <cell r="Q97">
            <v>7.6734285205991704</v>
          </cell>
          <cell r="R97">
            <v>7.8464060825885698</v>
          </cell>
          <cell r="S97">
            <v>8.1474081763956896</v>
          </cell>
          <cell r="T97">
            <v>8.6145684164095204</v>
          </cell>
          <cell r="U97">
            <v>9.2037397238207408</v>
          </cell>
          <cell r="V97">
            <v>9.5231421126710103</v>
          </cell>
          <cell r="W97">
            <v>10.056561470031699</v>
          </cell>
          <cell r="X97">
            <v>10.370379447936999</v>
          </cell>
          <cell r="Y97">
            <v>10.331550598144499</v>
          </cell>
          <cell r="Z97">
            <v>10.398200988769499</v>
          </cell>
          <cell r="AA97">
            <v>10.474433898925801</v>
          </cell>
          <cell r="AB97">
            <v>10.392535209655801</v>
          </cell>
          <cell r="AC97">
            <v>10.361558914184601</v>
          </cell>
          <cell r="AD97">
            <v>10.3158435976293</v>
          </cell>
          <cell r="AE97">
            <v>10.5789327266095</v>
          </cell>
        </row>
        <row r="98">
          <cell r="A98" t="str">
            <v>Heavily indebted poor countries (HIPC)</v>
          </cell>
        </row>
        <row r="99">
          <cell r="A99" t="str">
            <v>Croatia</v>
          </cell>
          <cell r="G99">
            <v>3.1890032057199398</v>
          </cell>
          <cell r="H99">
            <v>3.2571040455066398</v>
          </cell>
          <cell r="I99">
            <v>3.425041434383</v>
          </cell>
          <cell r="J99">
            <v>3.6542068517886701</v>
          </cell>
          <cell r="K99">
            <v>3.74634823010329</v>
          </cell>
          <cell r="L99">
            <v>3.7855660001328602</v>
          </cell>
          <cell r="M99">
            <v>3.8721988679620001</v>
          </cell>
          <cell r="N99">
            <v>3.8793678636710101</v>
          </cell>
          <cell r="O99">
            <v>3.9883862377328101</v>
          </cell>
          <cell r="P99">
            <v>4.0117021711575402</v>
          </cell>
          <cell r="Q99">
            <v>4.0934879454926598</v>
          </cell>
          <cell r="R99">
            <v>3.9188186889707701</v>
          </cell>
          <cell r="S99">
            <v>3.8695473478711002</v>
          </cell>
          <cell r="T99">
            <v>3.8724084419615101</v>
          </cell>
          <cell r="U99">
            <v>3.8388739279006101</v>
          </cell>
          <cell r="V99">
            <v>3.87092186779023</v>
          </cell>
          <cell r="W99">
            <v>3.75262396755822</v>
          </cell>
          <cell r="X99">
            <v>3.6641330201362101</v>
          </cell>
          <cell r="Y99">
            <v>3.5751146954439199</v>
          </cell>
          <cell r="Z99">
            <v>3.54348558122873</v>
          </cell>
          <cell r="AA99">
            <v>3.5114460472504301</v>
          </cell>
          <cell r="AB99">
            <v>3.4033907070029401</v>
          </cell>
          <cell r="AC99">
            <v>3.34040903695877</v>
          </cell>
          <cell r="AD99">
            <v>3.3412365928877499</v>
          </cell>
          <cell r="AE99">
            <v>3.2817596667135498</v>
          </cell>
        </row>
        <row r="100">
          <cell r="A100" t="str">
            <v>Haiti</v>
          </cell>
          <cell r="B100">
            <v>1.5912929014955499</v>
          </cell>
          <cell r="C100">
            <v>1.76412646586279</v>
          </cell>
          <cell r="D100">
            <v>2.0854475168937698</v>
          </cell>
          <cell r="E100">
            <v>2.4107315837905898</v>
          </cell>
          <cell r="F100">
            <v>3.6988227671763299</v>
          </cell>
          <cell r="G100">
            <v>4.2011879808877204</v>
          </cell>
          <cell r="H100">
            <v>4.5372449283750402</v>
          </cell>
          <cell r="I100">
            <v>5.0279973681957202</v>
          </cell>
          <cell r="J100">
            <v>5.6759479983785797</v>
          </cell>
          <cell r="K100">
            <v>5.9885833788861103</v>
          </cell>
          <cell r="L100">
            <v>6.5052669159041496</v>
          </cell>
          <cell r="M100">
            <v>7.1061230375170803</v>
          </cell>
          <cell r="N100">
            <v>7.6946137608940104</v>
          </cell>
          <cell r="O100">
            <v>9.5866258212488802</v>
          </cell>
          <cell r="P100">
            <v>11.342958231814199</v>
          </cell>
          <cell r="Q100">
            <v>12.933272553521499</v>
          </cell>
          <cell r="R100">
            <v>14.403608709344701</v>
          </cell>
          <cell r="S100">
            <v>15.154656265528599</v>
          </cell>
          <cell r="T100">
            <v>16.782387170969599</v>
          </cell>
          <cell r="U100">
            <v>17.2720508986677</v>
          </cell>
          <cell r="V100">
            <v>17.562326229475801</v>
          </cell>
          <cell r="W100">
            <v>18.4949626922607</v>
          </cell>
          <cell r="X100">
            <v>20.128587722778299</v>
          </cell>
          <cell r="Y100">
            <v>20.9299430847168</v>
          </cell>
          <cell r="Z100">
            <v>21.5955810546875</v>
          </cell>
          <cell r="AA100">
            <v>23.232265472412099</v>
          </cell>
          <cell r="AB100">
            <v>25.260469436645501</v>
          </cell>
          <cell r="AC100">
            <v>28.498395919799801</v>
          </cell>
          <cell r="AD100">
            <v>31.4023403870161</v>
          </cell>
          <cell r="AE100">
            <v>35.259843258370601</v>
          </cell>
        </row>
        <row r="101">
          <cell r="A101" t="str">
            <v>Hungary</v>
          </cell>
          <cell r="C101">
            <v>30.129985000000001</v>
          </cell>
          <cell r="D101">
            <v>35.794964</v>
          </cell>
          <cell r="E101">
            <v>42.406841</v>
          </cell>
          <cell r="F101">
            <v>49.612960000000001</v>
          </cell>
          <cell r="G101">
            <v>61.584563000000003</v>
          </cell>
          <cell r="H101">
            <v>73.989496000000003</v>
          </cell>
          <cell r="I101">
            <v>87.411755999999997</v>
          </cell>
          <cell r="J101">
            <v>97.824235999999999</v>
          </cell>
          <cell r="K101">
            <v>104.545883</v>
          </cell>
          <cell r="L101">
            <v>110.045366</v>
          </cell>
          <cell r="M101">
            <v>114.39127499999999</v>
          </cell>
          <cell r="N101">
            <v>118.141282</v>
          </cell>
          <cell r="O101">
            <v>122.145606</v>
          </cell>
          <cell r="P101">
            <v>128.49850499999999</v>
          </cell>
          <cell r="Q101">
            <v>130.929945</v>
          </cell>
          <cell r="R101">
            <v>131.649325</v>
          </cell>
          <cell r="S101">
            <v>134.20625899999999</v>
          </cell>
          <cell r="T101">
            <v>131.00535500000001</v>
          </cell>
          <cell r="U101">
            <v>127.56751800000001</v>
          </cell>
          <cell r="V101">
            <v>126.326168</v>
          </cell>
          <cell r="W101">
            <v>124.27183599999999</v>
          </cell>
          <cell r="X101">
            <v>125.623608</v>
          </cell>
          <cell r="Y101">
            <v>124.979432</v>
          </cell>
          <cell r="Z101">
            <v>129.414974</v>
          </cell>
          <cell r="AA101">
            <v>132.517954</v>
          </cell>
          <cell r="AB101">
            <v>132.047135</v>
          </cell>
          <cell r="AC101">
            <v>134.36310800000001</v>
          </cell>
          <cell r="AD101">
            <v>138.198183</v>
          </cell>
          <cell r="AE101">
            <v>140.93544399999999</v>
          </cell>
        </row>
        <row r="102">
          <cell r="A102" t="str">
            <v>IBRD only</v>
          </cell>
        </row>
        <row r="103">
          <cell r="A103" t="str">
            <v>IDA &amp; IBRD total</v>
          </cell>
        </row>
        <row r="104">
          <cell r="A104" t="str">
            <v>IDA total</v>
          </cell>
        </row>
        <row r="105">
          <cell r="A105" t="str">
            <v>IDA blend</v>
          </cell>
        </row>
        <row r="106">
          <cell r="A106" t="str">
            <v>Indonesia</v>
          </cell>
          <cell r="B106">
            <v>349.82353895937803</v>
          </cell>
          <cell r="C106">
            <v>368.04627874007798</v>
          </cell>
          <cell r="D106">
            <v>386.074361974905</v>
          </cell>
          <cell r="E106">
            <v>449.37070480746002</v>
          </cell>
          <cell r="F106">
            <v>474.19057998689499</v>
          </cell>
          <cell r="G106">
            <v>510.34914662634799</v>
          </cell>
          <cell r="H106">
            <v>544.656805985034</v>
          </cell>
          <cell r="I106">
            <v>602.73416842864401</v>
          </cell>
          <cell r="J106">
            <v>1044.6613447177299</v>
          </cell>
          <cell r="K106">
            <v>1175.6241829851001</v>
          </cell>
          <cell r="L106">
            <v>1385.0470580080801</v>
          </cell>
          <cell r="M106">
            <v>1549.0717125685501</v>
          </cell>
          <cell r="N106">
            <v>1614.86248411068</v>
          </cell>
          <cell r="O106">
            <v>1672.4185145993899</v>
          </cell>
          <cell r="P106">
            <v>1767.8287564915199</v>
          </cell>
          <cell r="Q106">
            <v>1960.1331911423499</v>
          </cell>
          <cell r="R106">
            <v>2170.5793011443602</v>
          </cell>
          <cell r="S106">
            <v>2351.7802992776801</v>
          </cell>
          <cell r="T106">
            <v>2725.60594693335</v>
          </cell>
          <cell r="U106">
            <v>2928.8152684852198</v>
          </cell>
          <cell r="V106">
            <v>3336.9938922322199</v>
          </cell>
          <cell r="W106">
            <v>3512.75390625</v>
          </cell>
          <cell r="X106">
            <v>3569.892578125</v>
          </cell>
          <cell r="Y106">
            <v>3765.671875</v>
          </cell>
          <cell r="Z106">
            <v>4030.77465820313</v>
          </cell>
          <cell r="AA106">
            <v>4353.3271484375</v>
          </cell>
          <cell r="AB106">
            <v>4518.10400390625</v>
          </cell>
          <cell r="AC106">
            <v>4695.65869140625</v>
          </cell>
          <cell r="AD106">
            <v>4762.6371056244598</v>
          </cell>
          <cell r="AE106">
            <v>4756.1250383042197</v>
          </cell>
        </row>
        <row r="107">
          <cell r="A107" t="str">
            <v>IDA only</v>
          </cell>
        </row>
        <row r="108">
          <cell r="A108" t="str">
            <v>Isle of Man</v>
          </cell>
        </row>
        <row r="109">
          <cell r="A109" t="str">
            <v>India</v>
          </cell>
          <cell r="B109">
            <v>5.48994170053252</v>
          </cell>
          <cell r="C109">
            <v>6.0406292218684303</v>
          </cell>
          <cell r="D109">
            <v>6.43552120319469</v>
          </cell>
          <cell r="E109">
            <v>6.9065429694731497</v>
          </cell>
          <cell r="F109">
            <v>7.4370107047364398</v>
          </cell>
          <cell r="G109">
            <v>7.9444236792573397</v>
          </cell>
          <cell r="H109">
            <v>8.3925451354588994</v>
          </cell>
          <cell r="I109">
            <v>8.78458846555219</v>
          </cell>
          <cell r="J109">
            <v>9.3826451298310491</v>
          </cell>
          <cell r="K109">
            <v>9.5329053789564604</v>
          </cell>
          <cell r="L109">
            <v>9.6643332391333097</v>
          </cell>
          <cell r="M109">
            <v>9.7610008210969408</v>
          </cell>
          <cell r="N109">
            <v>9.9660494613460102</v>
          </cell>
          <cell r="O109">
            <v>10.1627835656343</v>
          </cell>
          <cell r="P109">
            <v>10.4629598466137</v>
          </cell>
          <cell r="Q109">
            <v>10.717338415296201</v>
          </cell>
          <cell r="R109">
            <v>11.2764470295904</v>
          </cell>
          <cell r="S109">
            <v>11.744052671034799</v>
          </cell>
          <cell r="T109">
            <v>12.579116909879099</v>
          </cell>
          <cell r="U109">
            <v>13.362860940173499</v>
          </cell>
          <cell r="V109">
            <v>14.599321136853799</v>
          </cell>
          <cell r="W109">
            <v>15.5495491027832</v>
          </cell>
          <cell r="X109">
            <v>16.160835266113299</v>
          </cell>
          <cell r="Y109">
            <v>17.3423252105713</v>
          </cell>
          <cell r="Z109">
            <v>18.386548995971701</v>
          </cell>
          <cell r="AA109">
            <v>19.235002517700199</v>
          </cell>
          <cell r="AB109">
            <v>19.898727416992202</v>
          </cell>
          <cell r="AC109">
            <v>20.647792816162099</v>
          </cell>
          <cell r="AD109">
            <v>21.090735786370999</v>
          </cell>
          <cell r="AE109">
            <v>21.208322057008601</v>
          </cell>
        </row>
        <row r="110">
          <cell r="A110" t="str">
            <v>Not classified</v>
          </cell>
        </row>
        <row r="111">
          <cell r="A111" t="str">
            <v>Ireland</v>
          </cell>
          <cell r="B111">
            <v>0.78523799999999999</v>
          </cell>
          <cell r="C111">
            <v>0.77323399999999998</v>
          </cell>
          <cell r="D111">
            <v>0.77726600000000001</v>
          </cell>
          <cell r="E111">
            <v>0.79857500000000003</v>
          </cell>
          <cell r="F111">
            <v>0.79512799999999995</v>
          </cell>
          <cell r="G111">
            <v>0.80242599999999997</v>
          </cell>
          <cell r="H111">
            <v>0.80879500000000004</v>
          </cell>
          <cell r="I111">
            <v>0.83472999999999997</v>
          </cell>
          <cell r="J111">
            <v>0.86336999999999997</v>
          </cell>
          <cell r="K111">
            <v>0.91388199999999997</v>
          </cell>
          <cell r="L111">
            <v>0.94359499999999996</v>
          </cell>
          <cell r="M111">
            <v>0.96921599999999997</v>
          </cell>
          <cell r="N111">
            <v>0.98199700000000001</v>
          </cell>
          <cell r="O111">
            <v>1.0050330000000001</v>
          </cell>
          <cell r="P111">
            <v>0.99205100000000002</v>
          </cell>
          <cell r="Q111">
            <v>1.0117069999999999</v>
          </cell>
          <cell r="R111">
            <v>0.97941299999999998</v>
          </cell>
          <cell r="S111">
            <v>0.958789</v>
          </cell>
          <cell r="T111">
            <v>0.94444700000000004</v>
          </cell>
          <cell r="U111">
            <v>0.90041700000000002</v>
          </cell>
          <cell r="V111">
            <v>0.848935</v>
          </cell>
          <cell r="W111">
            <v>0.83151299999999995</v>
          </cell>
          <cell r="X111">
            <v>0.82307200000000003</v>
          </cell>
          <cell r="Y111">
            <v>0.81122799999999995</v>
          </cell>
          <cell r="Z111">
            <v>0.81904100000000002</v>
          </cell>
          <cell r="AA111">
            <v>0.80946899999999999</v>
          </cell>
          <cell r="AB111">
            <v>0.79436899999999999</v>
          </cell>
          <cell r="AC111">
            <v>0.791099</v>
          </cell>
          <cell r="AD111">
            <v>0.78823799999999999</v>
          </cell>
          <cell r="AE111">
            <v>0.79629700000000003</v>
          </cell>
        </row>
        <row r="112">
          <cell r="A112" t="str">
            <v>Iran, Islamic Rep.</v>
          </cell>
          <cell r="B112">
            <v>93.374699354924104</v>
          </cell>
          <cell r="C112">
            <v>113.793685671736</v>
          </cell>
          <cell r="D112">
            <v>144.55133833156</v>
          </cell>
          <cell r="E112">
            <v>206.40279201025999</v>
          </cell>
          <cell r="F112">
            <v>270.14566758751999</v>
          </cell>
          <cell r="G112">
            <v>365.40160040662602</v>
          </cell>
          <cell r="H112">
            <v>467.47007106190301</v>
          </cell>
          <cell r="I112">
            <v>535.49236510123797</v>
          </cell>
          <cell r="J112">
            <v>578.65608169944505</v>
          </cell>
          <cell r="K112">
            <v>759.834296239639</v>
          </cell>
          <cell r="L112">
            <v>928.389026929132</v>
          </cell>
          <cell r="M112">
            <v>1059.66283068383</v>
          </cell>
          <cell r="N112">
            <v>1348.3114849547801</v>
          </cell>
          <cell r="O112">
            <v>1496.3064056298399</v>
          </cell>
          <cell r="P112">
            <v>1816.43847635321</v>
          </cell>
          <cell r="Q112">
            <v>2116.8076034144801</v>
          </cell>
          <cell r="R112">
            <v>2354.2486591044999</v>
          </cell>
          <cell r="S112">
            <v>2818.57638185415</v>
          </cell>
          <cell r="T112">
            <v>3301.7758569901498</v>
          </cell>
          <cell r="U112">
            <v>3427.4791911780999</v>
          </cell>
          <cell r="V112">
            <v>3926.10394378618</v>
          </cell>
          <cell r="W112">
            <v>4758.86962890625</v>
          </cell>
          <cell r="X112">
            <v>6093.5625</v>
          </cell>
          <cell r="Y112">
            <v>8503.8466796875</v>
          </cell>
          <cell r="Z112">
            <v>9758.5537109375</v>
          </cell>
          <cell r="AA112">
            <v>10701.5615234375</v>
          </cell>
          <cell r="AB112">
            <v>11796.810546875</v>
          </cell>
          <cell r="AC112">
            <v>13061.294921875</v>
          </cell>
        </row>
        <row r="113">
          <cell r="A113" t="str">
            <v>Iraq</v>
          </cell>
          <cell r="C113">
            <v>0.88599545372266497</v>
          </cell>
          <cell r="D113">
            <v>1.77149675389158</v>
          </cell>
          <cell r="E113">
            <v>3.71135536618509</v>
          </cell>
          <cell r="F113">
            <v>18.039370324777899</v>
          </cell>
          <cell r="G113">
            <v>69.857052994527095</v>
          </cell>
          <cell r="H113">
            <v>59.995550244635297</v>
          </cell>
          <cell r="I113">
            <v>112.943176159009</v>
          </cell>
          <cell r="J113">
            <v>93.971851709400099</v>
          </cell>
          <cell r="K113">
            <v>158.54195229574901</v>
          </cell>
          <cell r="L113">
            <v>222.80928359134899</v>
          </cell>
          <cell r="M113">
            <v>175.34489267792301</v>
          </cell>
          <cell r="N113">
            <v>184.09922645820501</v>
          </cell>
          <cell r="O113">
            <v>194.84824420168201</v>
          </cell>
          <cell r="P113">
            <v>221.46779972018001</v>
          </cell>
          <cell r="Q113">
            <v>284.16563487486599</v>
          </cell>
          <cell r="R113">
            <v>325.48005209319302</v>
          </cell>
          <cell r="S113">
            <v>364.56042269039398</v>
          </cell>
          <cell r="T113">
            <v>465.51317552054098</v>
          </cell>
          <cell r="U113">
            <v>371.80496004473798</v>
          </cell>
          <cell r="V113">
            <v>428.48239146099701</v>
          </cell>
          <cell r="W113">
            <v>523.34020996093795</v>
          </cell>
          <cell r="X113">
            <v>525.73785400390602</v>
          </cell>
          <cell r="Y113">
            <v>531.128173828125</v>
          </cell>
          <cell r="Z113">
            <v>557.27947998046898</v>
          </cell>
          <cell r="AA113">
            <v>560.51654052734398</v>
          </cell>
          <cell r="AB113">
            <v>570.48498535156295</v>
          </cell>
          <cell r="AC113">
            <v>560.76080322265602</v>
          </cell>
          <cell r="AD113">
            <v>631.98435646554697</v>
          </cell>
          <cell r="AE113">
            <v>621.14816214466896</v>
          </cell>
        </row>
        <row r="114">
          <cell r="A114" t="str">
            <v>Iceland</v>
          </cell>
          <cell r="B114">
            <v>67.419484999999995</v>
          </cell>
          <cell r="C114">
            <v>70.669484999999995</v>
          </cell>
          <cell r="D114">
            <v>71.478159000000005</v>
          </cell>
          <cell r="E114">
            <v>71.102902</v>
          </cell>
          <cell r="F114">
            <v>71.428707000000003</v>
          </cell>
          <cell r="G114">
            <v>72.058878000000007</v>
          </cell>
          <cell r="H114">
            <v>74.253367999999995</v>
          </cell>
          <cell r="I114">
            <v>73.689272000000003</v>
          </cell>
          <cell r="J114">
            <v>76.664208000000002</v>
          </cell>
          <cell r="K114">
            <v>79.246595999999997</v>
          </cell>
          <cell r="L114">
            <v>84.701818000000003</v>
          </cell>
          <cell r="M114">
            <v>88.283203</v>
          </cell>
          <cell r="N114">
            <v>91.105412999999999</v>
          </cell>
          <cell r="O114">
            <v>92.709461000000005</v>
          </cell>
          <cell r="P114">
            <v>93.371392</v>
          </cell>
          <cell r="Q114">
            <v>95.840665000000001</v>
          </cell>
          <cell r="R114">
            <v>101.75549599999999</v>
          </cell>
          <cell r="S114">
            <v>107.472514</v>
          </cell>
          <cell r="T114">
            <v>114.52700299999999</v>
          </cell>
          <cell r="U114">
            <v>121.85865200000001</v>
          </cell>
          <cell r="V114">
            <v>132.79213899999999</v>
          </cell>
          <cell r="W114">
            <v>135.15200400000001</v>
          </cell>
          <cell r="X114">
            <v>136.96767</v>
          </cell>
          <cell r="Y114">
            <v>137.022617</v>
          </cell>
          <cell r="Z114">
            <v>138.54786899999999</v>
          </cell>
          <cell r="AA114">
            <v>141.93684400000001</v>
          </cell>
          <cell r="AB114">
            <v>140.044096</v>
          </cell>
          <cell r="AC114">
            <v>137.121985</v>
          </cell>
          <cell r="AD114">
            <v>136.85883699999999</v>
          </cell>
          <cell r="AE114">
            <v>136.65837099999999</v>
          </cell>
        </row>
        <row r="115">
          <cell r="A115" t="str">
            <v>Israel</v>
          </cell>
          <cell r="B115">
            <v>1.685208</v>
          </cell>
          <cell r="C115">
            <v>1.958215</v>
          </cell>
          <cell r="D115">
            <v>2.1454460000000002</v>
          </cell>
          <cell r="E115">
            <v>2.3282189999999998</v>
          </cell>
          <cell r="F115">
            <v>2.56535</v>
          </cell>
          <cell r="G115">
            <v>2.7405430000000002</v>
          </cell>
          <cell r="H115">
            <v>2.9763459999999999</v>
          </cell>
          <cell r="I115">
            <v>3.1685409999999998</v>
          </cell>
          <cell r="J115">
            <v>3.3477600000000001</v>
          </cell>
          <cell r="K115">
            <v>3.5046409999999999</v>
          </cell>
          <cell r="L115">
            <v>3.441821</v>
          </cell>
          <cell r="M115">
            <v>3.4269419999999999</v>
          </cell>
          <cell r="N115">
            <v>3.4626760000000001</v>
          </cell>
          <cell r="O115">
            <v>3.628851</v>
          </cell>
          <cell r="P115">
            <v>3.5376629999999998</v>
          </cell>
          <cell r="Q115">
            <v>3.7169370000000002</v>
          </cell>
          <cell r="R115">
            <v>3.7912620000000001</v>
          </cell>
          <cell r="S115">
            <v>3.7287140000000001</v>
          </cell>
          <cell r="T115">
            <v>3.8672049999999998</v>
          </cell>
          <cell r="U115">
            <v>3.9653160000000001</v>
          </cell>
          <cell r="V115">
            <v>3.9814669999999999</v>
          </cell>
          <cell r="W115">
            <v>3.944763</v>
          </cell>
          <cell r="X115">
            <v>3.9553579999999999</v>
          </cell>
          <cell r="Y115">
            <v>3.839566</v>
          </cell>
          <cell r="Z115">
            <v>3.9403869999999999</v>
          </cell>
          <cell r="AA115">
            <v>3.9241239999999999</v>
          </cell>
          <cell r="AB115">
            <v>3.7875559999999999</v>
          </cell>
          <cell r="AC115">
            <v>3.7450649999999999</v>
          </cell>
          <cell r="AD115">
            <v>3.7206190000000001</v>
          </cell>
          <cell r="AE115">
            <v>3.6868180000000002</v>
          </cell>
        </row>
        <row r="116">
          <cell r="A116" t="str">
            <v>Italy</v>
          </cell>
          <cell r="B116">
            <v>0.69271899999999997</v>
          </cell>
          <cell r="C116">
            <v>0.72085900000000003</v>
          </cell>
          <cell r="D116">
            <v>0.73558299999999999</v>
          </cell>
          <cell r="E116">
            <v>0.74648199999999998</v>
          </cell>
          <cell r="F116">
            <v>0.75676600000000005</v>
          </cell>
          <cell r="G116">
            <v>0.77773099999999995</v>
          </cell>
          <cell r="H116">
            <v>0.79911200000000004</v>
          </cell>
          <cell r="I116">
            <v>0.804477</v>
          </cell>
          <cell r="J116">
            <v>0.799848</v>
          </cell>
          <cell r="K116">
            <v>0.80644700000000002</v>
          </cell>
          <cell r="L116">
            <v>0.80505899999999997</v>
          </cell>
          <cell r="M116">
            <v>0.81616699999999998</v>
          </cell>
          <cell r="N116">
            <v>0.82348900000000003</v>
          </cell>
          <cell r="O116">
            <v>0.83437499999999998</v>
          </cell>
          <cell r="P116">
            <v>0.85263699999999998</v>
          </cell>
          <cell r="Q116">
            <v>0.85513899999999998</v>
          </cell>
          <cell r="R116">
            <v>0.82383499999999998</v>
          </cell>
          <cell r="S116">
            <v>0.81022300000000003</v>
          </cell>
          <cell r="T116">
            <v>0.783694</v>
          </cell>
          <cell r="U116">
            <v>0.77058099999999996</v>
          </cell>
          <cell r="V116">
            <v>0.77261199999999997</v>
          </cell>
          <cell r="W116">
            <v>0.758687</v>
          </cell>
          <cell r="X116">
            <v>0.74773100000000003</v>
          </cell>
          <cell r="Y116">
            <v>0.73729900000000004</v>
          </cell>
          <cell r="Z116">
            <v>0.73964399999999997</v>
          </cell>
          <cell r="AA116">
            <v>0.73849500000000001</v>
          </cell>
          <cell r="AB116">
            <v>0.70061499999999999</v>
          </cell>
          <cell r="AC116">
            <v>0.68653500000000001</v>
          </cell>
          <cell r="AD116">
            <v>0.682701</v>
          </cell>
          <cell r="AE116">
            <v>0.67080700000000004</v>
          </cell>
        </row>
        <row r="117">
          <cell r="A117" t="str">
            <v>Jamaica</v>
          </cell>
          <cell r="B117">
            <v>2.7425979446464201</v>
          </cell>
          <cell r="C117">
            <v>4.0623969314222101</v>
          </cell>
          <cell r="D117">
            <v>6.3564295371842103</v>
          </cell>
          <cell r="E117">
            <v>9.4882283992484897</v>
          </cell>
          <cell r="F117">
            <v>12.179672853856299</v>
          </cell>
          <cell r="G117">
            <v>14.934204019237701</v>
          </cell>
          <cell r="H117">
            <v>17.433392313912599</v>
          </cell>
          <cell r="I117">
            <v>18.7845946693385</v>
          </cell>
          <cell r="J117">
            <v>20.12343220584</v>
          </cell>
          <cell r="K117">
            <v>21.2089652493854</v>
          </cell>
          <cell r="L117">
            <v>22.9415235331631</v>
          </cell>
          <cell r="M117">
            <v>24.201804508270499</v>
          </cell>
          <cell r="N117">
            <v>25.989172628296199</v>
          </cell>
          <cell r="O117">
            <v>28.4812445512712</v>
          </cell>
          <cell r="P117">
            <v>31.300848492310902</v>
          </cell>
          <cell r="Q117">
            <v>33.836669877111198</v>
          </cell>
          <cell r="R117">
            <v>35.748772688003299</v>
          </cell>
          <cell r="S117">
            <v>38.754762464959803</v>
          </cell>
          <cell r="T117">
            <v>43.1651767609182</v>
          </cell>
          <cell r="U117">
            <v>47.8277540127159</v>
          </cell>
          <cell r="V117">
            <v>51.919526837919797</v>
          </cell>
          <cell r="W117">
            <v>53.804946899414098</v>
          </cell>
          <cell r="X117">
            <v>56.475269317627003</v>
          </cell>
          <cell r="Y117">
            <v>59.334335327148402</v>
          </cell>
          <cell r="Z117">
            <v>62.759792327880902</v>
          </cell>
          <cell r="AA117">
            <v>65.295219421386705</v>
          </cell>
          <cell r="AB117">
            <v>65.903694152832003</v>
          </cell>
          <cell r="AC117">
            <v>67.581840515136705</v>
          </cell>
          <cell r="AD117">
            <v>69.223976091552899</v>
          </cell>
          <cell r="AE117">
            <v>73.202706239455296</v>
          </cell>
        </row>
        <row r="118">
          <cell r="A118" t="str">
            <v>Jordan</v>
          </cell>
          <cell r="B118">
            <v>0.185991806944869</v>
          </cell>
          <cell r="C118">
            <v>0.18929224083051099</v>
          </cell>
          <cell r="D118">
            <v>0.19321992515119499</v>
          </cell>
          <cell r="E118">
            <v>0.19393571294178599</v>
          </cell>
          <cell r="F118">
            <v>0.20292531464969299</v>
          </cell>
          <cell r="G118">
            <v>0.20244712902069401</v>
          </cell>
          <cell r="H118">
            <v>0.20286061659868099</v>
          </cell>
          <cell r="I118">
            <v>0.20192311960100301</v>
          </cell>
          <cell r="J118">
            <v>0.21170238476980699</v>
          </cell>
          <cell r="K118">
            <v>0.207859531204483</v>
          </cell>
          <cell r="L118">
            <v>0.20247750522497501</v>
          </cell>
          <cell r="M118">
            <v>0.19967088968325</v>
          </cell>
          <cell r="N118">
            <v>0.19837761679728999</v>
          </cell>
          <cell r="O118">
            <v>0.19894677935438401</v>
          </cell>
          <cell r="P118">
            <v>0.199719275379417</v>
          </cell>
          <cell r="Q118">
            <v>0.19757273232629999</v>
          </cell>
          <cell r="R118">
            <v>0.212195329924243</v>
          </cell>
          <cell r="S118">
            <v>0.217081333389116</v>
          </cell>
          <cell r="T118">
            <v>0.25524622675793501</v>
          </cell>
          <cell r="U118">
            <v>0.26047391139931297</v>
          </cell>
          <cell r="V118">
            <v>0.27918249502861398</v>
          </cell>
          <cell r="W118">
            <v>0.290935188531876</v>
          </cell>
          <cell r="X118">
            <v>0.30213180184364302</v>
          </cell>
          <cell r="Y118">
            <v>0.30802938342094399</v>
          </cell>
          <cell r="Z118">
            <v>0.319498181343079</v>
          </cell>
          <cell r="AA118">
            <v>0.31237363815307601</v>
          </cell>
          <cell r="AB118">
            <v>0.31383964419364901</v>
          </cell>
          <cell r="AC118">
            <v>0.300330430269241</v>
          </cell>
          <cell r="AD118">
            <v>0.29858574354262102</v>
          </cell>
          <cell r="AE118">
            <v>0.29801786686013498</v>
          </cell>
        </row>
        <row r="119">
          <cell r="A119" t="str">
            <v>Japan</v>
          </cell>
          <cell r="B119">
            <v>187.71051600000001</v>
          </cell>
          <cell r="C119">
            <v>186.88635500000001</v>
          </cell>
          <cell r="D119">
            <v>185.76759999999999</v>
          </cell>
          <cell r="E119">
            <v>182.499528</v>
          </cell>
          <cell r="F119">
            <v>179.15838400000001</v>
          </cell>
          <cell r="G119">
            <v>174.542777</v>
          </cell>
          <cell r="H119">
            <v>170.55331200000001</v>
          </cell>
          <cell r="I119">
            <v>168.50694100000001</v>
          </cell>
          <cell r="J119">
            <v>166.556262</v>
          </cell>
          <cell r="K119">
            <v>162.03574</v>
          </cell>
          <cell r="L119">
            <v>154.717851</v>
          </cell>
          <cell r="M119">
            <v>149.72487599999999</v>
          </cell>
          <cell r="N119">
            <v>143.77420499999999</v>
          </cell>
          <cell r="O119">
            <v>139.51609199999999</v>
          </cell>
          <cell r="P119">
            <v>134.363066</v>
          </cell>
          <cell r="Q119">
            <v>129.55195499999999</v>
          </cell>
          <cell r="R119">
            <v>124.536829</v>
          </cell>
          <cell r="S119">
            <v>120.39420200000001</v>
          </cell>
          <cell r="T119">
            <v>116.845814</v>
          </cell>
          <cell r="U119">
            <v>115.15006700000001</v>
          </cell>
          <cell r="V119">
            <v>111.66658700000001</v>
          </cell>
          <cell r="W119">
            <v>107.45428099999999</v>
          </cell>
          <cell r="X119">
            <v>104.273972</v>
          </cell>
          <cell r="Y119">
            <v>101.302673</v>
          </cell>
          <cell r="Z119">
            <v>103.052076</v>
          </cell>
          <cell r="AA119">
            <v>103.44973899999999</v>
          </cell>
          <cell r="AB119">
            <v>105.502599</v>
          </cell>
          <cell r="AC119">
            <v>105.378962</v>
          </cell>
          <cell r="AD119">
            <v>104.60997500000001</v>
          </cell>
          <cell r="AE119">
            <v>101.47394799999999</v>
          </cell>
        </row>
        <row r="120">
          <cell r="A120" t="str">
            <v>Kazakhstan</v>
          </cell>
          <cell r="B120">
            <v>6.8559659020152905E-4</v>
          </cell>
          <cell r="C120">
            <v>1.30217699762084E-3</v>
          </cell>
          <cell r="D120">
            <v>2.0016873528991501E-2</v>
          </cell>
          <cell r="E120">
            <v>0.26269503895319102</v>
          </cell>
          <cell r="F120">
            <v>4.2354272379010904</v>
          </cell>
          <cell r="G120">
            <v>10.8228137951454</v>
          </cell>
          <cell r="H120">
            <v>14.762541747744899</v>
          </cell>
          <cell r="I120">
            <v>16.853957485015801</v>
          </cell>
          <cell r="J120">
            <v>17.6101649226947</v>
          </cell>
          <cell r="K120">
            <v>19.6648971309092</v>
          </cell>
          <cell r="L120">
            <v>22.586857863854899</v>
          </cell>
          <cell r="M120">
            <v>24.346846956742102</v>
          </cell>
          <cell r="N120">
            <v>25.3586355301202</v>
          </cell>
          <cell r="O120">
            <v>27.818744639951099</v>
          </cell>
          <cell r="P120">
            <v>31.459406795865899</v>
          </cell>
          <cell r="Q120">
            <v>35.962509964300502</v>
          </cell>
          <cell r="R120">
            <v>42.429055380988899</v>
          </cell>
          <cell r="S120">
            <v>47.734767132135097</v>
          </cell>
          <cell r="T120">
            <v>56.627299316071401</v>
          </cell>
          <cell r="U120">
            <v>58.835203932527797</v>
          </cell>
          <cell r="V120">
            <v>69.522832217565494</v>
          </cell>
          <cell r="W120">
            <v>82.090095520019503</v>
          </cell>
          <cell r="X120">
            <v>83.832473754882798</v>
          </cell>
          <cell r="Y120">
            <v>86.235084533691406</v>
          </cell>
          <cell r="Z120">
            <v>92.813674926757798</v>
          </cell>
          <cell r="AA120">
            <v>100.349800109863</v>
          </cell>
          <cell r="AB120">
            <v>110.82453918457</v>
          </cell>
          <cell r="AC120">
            <v>121.253463745117</v>
          </cell>
          <cell r="AD120">
            <v>129.363011322055</v>
          </cell>
          <cell r="AE120">
            <v>135.71737914428499</v>
          </cell>
        </row>
        <row r="121">
          <cell r="A121" t="str">
            <v>Kenya</v>
          </cell>
          <cell r="B121">
            <v>8.3630487398703508</v>
          </cell>
          <cell r="C121">
            <v>9.1032530450621003</v>
          </cell>
          <cell r="D121">
            <v>10.582353931819</v>
          </cell>
          <cell r="E121">
            <v>12.9939942794564</v>
          </cell>
          <cell r="F121">
            <v>14.887207969358601</v>
          </cell>
          <cell r="G121">
            <v>16.217655255633701</v>
          </cell>
          <cell r="H121">
            <v>17.3779015672079</v>
          </cell>
          <cell r="I121">
            <v>19.036832761960301</v>
          </cell>
          <cell r="J121">
            <v>20.129787425502499</v>
          </cell>
          <cell r="K121">
            <v>20.675504795605701</v>
          </cell>
          <cell r="L121">
            <v>21.4529685396828</v>
          </cell>
          <cell r="M121">
            <v>21.3227509201269</v>
          </cell>
          <cell r="N121">
            <v>21.1866139937306</v>
          </cell>
          <cell r="O121">
            <v>22.089393755840899</v>
          </cell>
          <cell r="P121">
            <v>23.043295455310101</v>
          </cell>
          <cell r="Q121">
            <v>23.442127461932301</v>
          </cell>
          <cell r="R121">
            <v>24.525318774325001</v>
          </cell>
          <cell r="S121">
            <v>25.8253598486661</v>
          </cell>
          <cell r="T121">
            <v>29.170794911292401</v>
          </cell>
          <cell r="U121">
            <v>32.319104214060701</v>
          </cell>
          <cell r="V121">
            <v>32.615067794027901</v>
          </cell>
          <cell r="W121">
            <v>35.396121978759801</v>
          </cell>
          <cell r="X121">
            <v>37.978683471679702</v>
          </cell>
          <cell r="Y121">
            <v>37.667854309082003</v>
          </cell>
          <cell r="Z121">
            <v>38.289257049560497</v>
          </cell>
          <cell r="AA121">
            <v>39.040477752685497</v>
          </cell>
          <cell r="AB121">
            <v>39.384956359863303</v>
          </cell>
          <cell r="AC121">
            <v>40.1849365234375</v>
          </cell>
          <cell r="AD121">
            <v>40.209582558549698</v>
          </cell>
          <cell r="AE121">
            <v>41.085910883528399</v>
          </cell>
        </row>
        <row r="122">
          <cell r="A122" t="str">
            <v>Kyrgyz Republic</v>
          </cell>
          <cell r="B122">
            <v>3.8277668771301101E-3</v>
          </cell>
          <cell r="C122">
            <v>8.6925478028557109E-3</v>
          </cell>
          <cell r="D122">
            <v>7.9049054955522793E-2</v>
          </cell>
          <cell r="E122">
            <v>0.65978506701515904</v>
          </cell>
          <cell r="F122">
            <v>1.8144259778359499</v>
          </cell>
          <cell r="G122">
            <v>2.5241223910938002</v>
          </cell>
          <cell r="H122">
            <v>3.35479334150991</v>
          </cell>
          <cell r="I122">
            <v>3.9347385073360601</v>
          </cell>
          <cell r="J122">
            <v>4.2441459145051903</v>
          </cell>
          <cell r="K122">
            <v>5.7557581611537501</v>
          </cell>
          <cell r="L122">
            <v>7.1590826560070404</v>
          </cell>
          <cell r="M122">
            <v>7.5191298375767897</v>
          </cell>
          <cell r="N122">
            <v>7.5519603283749701</v>
          </cell>
          <cell r="O122">
            <v>7.7089550698998099</v>
          </cell>
          <cell r="P122">
            <v>7.89035691068276</v>
          </cell>
          <cell r="Q122">
            <v>8.1974837568806809</v>
          </cell>
          <cell r="R122">
            <v>8.7039604449327506</v>
          </cell>
          <cell r="S122">
            <v>9.7372402424078501</v>
          </cell>
          <cell r="T122">
            <v>11.673401365264199</v>
          </cell>
          <cell r="U122">
            <v>12.0525757722333</v>
          </cell>
          <cell r="V122">
            <v>13.1091649843083</v>
          </cell>
          <cell r="W122">
            <v>15.7278079986572</v>
          </cell>
          <cell r="X122">
            <v>15.303433418273899</v>
          </cell>
          <cell r="Y122">
            <v>15.364942550659199</v>
          </cell>
          <cell r="Z122">
            <v>16.0363655090332</v>
          </cell>
          <cell r="AA122">
            <v>17.145973205566399</v>
          </cell>
          <cell r="AB122">
            <v>16.7373352050781</v>
          </cell>
          <cell r="AC122">
            <v>16.958723068237301</v>
          </cell>
          <cell r="AD122">
            <v>17.138939566723099</v>
          </cell>
          <cell r="AE122">
            <v>16.703497115007501</v>
          </cell>
        </row>
        <row r="123">
          <cell r="A123" t="str">
            <v>Cambodia</v>
          </cell>
          <cell r="E123">
            <v>604.67951519896303</v>
          </cell>
          <cell r="F123">
            <v>947.05416722002406</v>
          </cell>
          <cell r="G123">
            <v>1001.85096470205</v>
          </cell>
          <cell r="H123">
            <v>1013.67147768608</v>
          </cell>
          <cell r="I123">
            <v>1056.32799313182</v>
          </cell>
          <cell r="J123">
            <v>1152.76506565507</v>
          </cell>
          <cell r="K123">
            <v>1150.6940398238801</v>
          </cell>
          <cell r="L123">
            <v>1077.32390451024</v>
          </cell>
          <cell r="M123">
            <v>1082.10065343064</v>
          </cell>
          <cell r="N123">
            <v>1072.8476520705001</v>
          </cell>
          <cell r="O123">
            <v>1072.22012882524</v>
          </cell>
          <cell r="P123">
            <v>1094.47561307097</v>
          </cell>
          <cell r="Q123">
            <v>1125.91187515869</v>
          </cell>
          <cell r="R123">
            <v>1143.45092087684</v>
          </cell>
          <cell r="S123">
            <v>1186.1189718072601</v>
          </cell>
          <cell r="T123">
            <v>1306.05889333645</v>
          </cell>
          <cell r="U123">
            <v>1328.6387545667101</v>
          </cell>
          <cell r="V123">
            <v>1354.3189518341701</v>
          </cell>
          <cell r="W123">
            <v>1371.2353515625</v>
          </cell>
          <cell r="X123">
            <v>1336.79028320313</v>
          </cell>
          <cell r="Y123">
            <v>1340.06762695313</v>
          </cell>
          <cell r="Z123">
            <v>1386.03576660156</v>
          </cell>
          <cell r="AA123">
            <v>1395.92004394531</v>
          </cell>
          <cell r="AB123">
            <v>1402.13061523438</v>
          </cell>
          <cell r="AC123">
            <v>1428.353515625</v>
          </cell>
          <cell r="AD123">
            <v>1438.84892352358</v>
          </cell>
          <cell r="AE123">
            <v>1459.9446743298699</v>
          </cell>
        </row>
        <row r="124">
          <cell r="A124" t="str">
            <v>Kiribati</v>
          </cell>
          <cell r="B124">
            <v>0.55841705383958495</v>
          </cell>
          <cell r="C124">
            <v>0.64606234384217098</v>
          </cell>
          <cell r="D124">
            <v>0.66723508885035798</v>
          </cell>
          <cell r="E124">
            <v>0.68593792036282397</v>
          </cell>
          <cell r="F124">
            <v>0.71762368372201801</v>
          </cell>
          <cell r="G124">
            <v>0.712257168488868</v>
          </cell>
          <cell r="H124">
            <v>0.76924163692054004</v>
          </cell>
          <cell r="I124">
            <v>0.79630889425413198</v>
          </cell>
          <cell r="J124">
            <v>0.84455749849655803</v>
          </cell>
          <cell r="K124">
            <v>0.86993643291481104</v>
          </cell>
          <cell r="L124">
            <v>0.86822277843872098</v>
          </cell>
          <cell r="M124">
            <v>0.90686819507938399</v>
          </cell>
          <cell r="N124">
            <v>0.93691244259992001</v>
          </cell>
          <cell r="O124">
            <v>0.94410743071619196</v>
          </cell>
          <cell r="P124">
            <v>0.93505571094015505</v>
          </cell>
          <cell r="Q124">
            <v>0.91145264796562697</v>
          </cell>
          <cell r="R124">
            <v>0.882419897231704</v>
          </cell>
          <cell r="S124">
            <v>0.912177317138541</v>
          </cell>
          <cell r="T124">
            <v>0.96918988491983205</v>
          </cell>
          <cell r="U124">
            <v>0.96349240293872995</v>
          </cell>
          <cell r="V124">
            <v>0.96361959637228201</v>
          </cell>
          <cell r="W124">
            <v>0.96162138169192601</v>
          </cell>
          <cell r="X124">
            <v>0.93979657896553204</v>
          </cell>
          <cell r="Y124">
            <v>0.92484198470532997</v>
          </cell>
          <cell r="Z124">
            <v>0.95038317291732499</v>
          </cell>
          <cell r="AA124">
            <v>0.97308426457189201</v>
          </cell>
          <cell r="AB124">
            <v>0.96423007633207702</v>
          </cell>
          <cell r="AC124">
            <v>0.95535900211330504</v>
          </cell>
          <cell r="AD124">
            <v>0.98300002671950604</v>
          </cell>
          <cell r="AE124">
            <v>1.00479660174012</v>
          </cell>
        </row>
        <row r="125">
          <cell r="A125" t="str">
            <v>St. Kitts and Nevis</v>
          </cell>
          <cell r="B125">
            <v>1.476561512133</v>
          </cell>
          <cell r="C125">
            <v>1.4773693043187399</v>
          </cell>
          <cell r="D125">
            <v>1.5209686810146701</v>
          </cell>
          <cell r="E125">
            <v>1.51534850672041</v>
          </cell>
          <cell r="F125">
            <v>1.57672923790466</v>
          </cell>
          <cell r="G125">
            <v>1.55644686078164</v>
          </cell>
          <cell r="H125">
            <v>1.53834512531582</v>
          </cell>
          <cell r="I125">
            <v>1.5865910200632201</v>
          </cell>
          <cell r="J125">
            <v>1.61286100426195</v>
          </cell>
          <cell r="K125">
            <v>1.6341205657784901</v>
          </cell>
          <cell r="L125">
            <v>1.62728308448072</v>
          </cell>
          <cell r="M125">
            <v>1.6550310424705199</v>
          </cell>
          <cell r="N125">
            <v>1.6631812987978201</v>
          </cell>
          <cell r="O125">
            <v>1.65375161733971</v>
          </cell>
          <cell r="P125">
            <v>1.6858137336430401</v>
          </cell>
          <cell r="Q125">
            <v>1.6269140419155099</v>
          </cell>
          <cell r="R125">
            <v>1.74548794817286</v>
          </cell>
          <cell r="S125">
            <v>1.80732928427245</v>
          </cell>
          <cell r="T125">
            <v>1.82072040480339</v>
          </cell>
          <cell r="U125">
            <v>1.87473572191753</v>
          </cell>
          <cell r="V125">
            <v>1.89519293984288</v>
          </cell>
          <cell r="W125">
            <v>1.96119391918182</v>
          </cell>
          <cell r="X125">
            <v>2.0161473751068102</v>
          </cell>
          <cell r="Y125">
            <v>2.0336470603942902</v>
          </cell>
          <cell r="Z125">
            <v>2.0349855422973602</v>
          </cell>
          <cell r="AA125">
            <v>2.0349133014678999</v>
          </cell>
          <cell r="AB125">
            <v>2.0376164913177499</v>
          </cell>
          <cell r="AC125">
            <v>2.0397644042968799</v>
          </cell>
          <cell r="AD125">
            <v>1.96308258194187</v>
          </cell>
          <cell r="AE125">
            <v>1.9571111226743101</v>
          </cell>
        </row>
        <row r="126">
          <cell r="A126" t="str">
            <v>Korea, Rep.</v>
          </cell>
          <cell r="B126">
            <v>557.446416</v>
          </cell>
          <cell r="C126">
            <v>590.35378200000002</v>
          </cell>
          <cell r="D126">
            <v>621.892112</v>
          </cell>
          <cell r="E126">
            <v>645.150758</v>
          </cell>
          <cell r="F126">
            <v>682.83915500000001</v>
          </cell>
          <cell r="G126">
            <v>715.23734400000001</v>
          </cell>
          <cell r="H126">
            <v>732.26561100000004</v>
          </cell>
          <cell r="I126">
            <v>749.10853699999996</v>
          </cell>
          <cell r="J126">
            <v>774.97186499999998</v>
          </cell>
          <cell r="K126">
            <v>754.89296999999999</v>
          </cell>
          <cell r="L126">
            <v>747.23596199999997</v>
          </cell>
          <cell r="M126">
            <v>757.88961099999995</v>
          </cell>
          <cell r="N126">
            <v>769.77179000000001</v>
          </cell>
          <cell r="O126">
            <v>792.07721200000003</v>
          </cell>
          <cell r="P126">
            <v>794.32869900000003</v>
          </cell>
          <cell r="Q126">
            <v>788.92013499999996</v>
          </cell>
          <cell r="R126">
            <v>772.39645099999996</v>
          </cell>
          <cell r="S126">
            <v>770.22206500000004</v>
          </cell>
          <cell r="T126">
            <v>785.71788600000002</v>
          </cell>
          <cell r="U126">
            <v>824.61882400000002</v>
          </cell>
          <cell r="V126">
            <v>840.89019299999995</v>
          </cell>
          <cell r="W126">
            <v>854.58572300000003</v>
          </cell>
          <cell r="X126">
            <v>854.88726799999995</v>
          </cell>
          <cell r="Y126">
            <v>869.08142199999998</v>
          </cell>
          <cell r="Z126">
            <v>871.878106</v>
          </cell>
          <cell r="AA126">
            <v>857.36802499999999</v>
          </cell>
          <cell r="AB126">
            <v>858.99282800000003</v>
          </cell>
          <cell r="AC126">
            <v>871.69579399999998</v>
          </cell>
          <cell r="AD126">
            <v>870.77301599999998</v>
          </cell>
          <cell r="AE126">
            <v>860.21399699999995</v>
          </cell>
        </row>
        <row r="127">
          <cell r="A127" t="str">
            <v>Kuwait</v>
          </cell>
          <cell r="D127">
            <v>9.8457588259645207E-2</v>
          </cell>
          <cell r="E127">
            <v>8.9074667963832399E-2</v>
          </cell>
          <cell r="F127">
            <v>8.2092573571097602E-2</v>
          </cell>
          <cell r="G127">
            <v>8.4306709299487706E-2</v>
          </cell>
          <cell r="H127">
            <v>9.5631831712581203E-2</v>
          </cell>
          <cell r="I127">
            <v>8.9577780260268997E-2</v>
          </cell>
          <cell r="J127">
            <v>7.3383766256188004E-2</v>
          </cell>
          <cell r="K127">
            <v>8.5425048231695999E-2</v>
          </cell>
          <cell r="L127">
            <v>0.100704505598592</v>
          </cell>
          <cell r="M127">
            <v>9.0936785573904305E-2</v>
          </cell>
          <cell r="N127">
            <v>9.41295681641236E-2</v>
          </cell>
          <cell r="O127">
            <v>9.6960702389911099E-2</v>
          </cell>
          <cell r="P127">
            <v>0.105155358339853</v>
          </cell>
          <cell r="Q127">
            <v>0.124180590020589</v>
          </cell>
          <cell r="R127">
            <v>0.14003087208187001</v>
          </cell>
          <cell r="S127">
            <v>0.142241505449726</v>
          </cell>
          <cell r="T127">
            <v>0.165567451099912</v>
          </cell>
          <cell r="U127">
            <v>0.136107636063309</v>
          </cell>
          <cell r="V127">
            <v>0.149478346812178</v>
          </cell>
          <cell r="W127">
            <v>0.17168940603733099</v>
          </cell>
          <cell r="X127">
            <v>0.17596618831157701</v>
          </cell>
          <cell r="Y127">
            <v>0.17943559587001801</v>
          </cell>
          <cell r="Z127">
            <v>0.17893409729003901</v>
          </cell>
          <cell r="AA127">
            <v>0.19029478728771199</v>
          </cell>
          <cell r="AB127">
            <v>0.186951458454132</v>
          </cell>
          <cell r="AC127">
            <v>0.17748399078846</v>
          </cell>
          <cell r="AD127">
            <v>0.19869085168612499</v>
          </cell>
          <cell r="AE127">
            <v>0.187334467694104</v>
          </cell>
        </row>
        <row r="128">
          <cell r="A128" t="str">
            <v>Latin America &amp; Caribbean (excluding high income)</v>
          </cell>
        </row>
        <row r="129">
          <cell r="A129" t="str">
            <v>Lao PDR</v>
          </cell>
          <cell r="B129">
            <v>140.24178180974999</v>
          </cell>
          <cell r="C129">
            <v>153.251034173037</v>
          </cell>
          <cell r="D129">
            <v>158.81735618583301</v>
          </cell>
          <cell r="E129">
            <v>172.49045082530699</v>
          </cell>
          <cell r="F129">
            <v>181.889219024233</v>
          </cell>
          <cell r="G129">
            <v>213.223830670388</v>
          </cell>
          <cell r="H129">
            <v>238.12903787446999</v>
          </cell>
          <cell r="I129">
            <v>279.395837285597</v>
          </cell>
          <cell r="J129">
            <v>509.760321206838</v>
          </cell>
          <cell r="K129">
            <v>1145.5808873721301</v>
          </cell>
          <cell r="L129">
            <v>1398.398633105</v>
          </cell>
          <cell r="M129">
            <v>1489.73346459292</v>
          </cell>
          <cell r="N129">
            <v>1559.19891664031</v>
          </cell>
          <cell r="O129">
            <v>1736.6611213686699</v>
          </cell>
          <cell r="P129">
            <v>1871.9215389593901</v>
          </cell>
          <cell r="Q129">
            <v>1972.2278365011</v>
          </cell>
          <cell r="R129">
            <v>2121.1390422936902</v>
          </cell>
          <cell r="S129">
            <v>2219.2988742887401</v>
          </cell>
          <cell r="T129">
            <v>2369.90751112916</v>
          </cell>
          <cell r="U129">
            <v>2283.01551178519</v>
          </cell>
          <cell r="V129">
            <v>2464.2598554308502</v>
          </cell>
          <cell r="W129">
            <v>2666.53491210938</v>
          </cell>
          <cell r="X129">
            <v>2615.5234375</v>
          </cell>
          <cell r="Y129">
            <v>2712.92993164063</v>
          </cell>
          <cell r="Z129">
            <v>2738.37084960938</v>
          </cell>
          <cell r="AA129">
            <v>2819.72900390625</v>
          </cell>
          <cell r="AB129">
            <v>2759.42553710938</v>
          </cell>
          <cell r="AC129">
            <v>2789.10864257813</v>
          </cell>
          <cell r="AD129">
            <v>2777.12484696826</v>
          </cell>
          <cell r="AE129">
            <v>2795.66935293385</v>
          </cell>
        </row>
        <row r="130">
          <cell r="A130" t="str">
            <v>Lebanon</v>
          </cell>
          <cell r="B130">
            <v>183.33630273893399</v>
          </cell>
          <cell r="C130">
            <v>261.85125780763099</v>
          </cell>
          <cell r="D130">
            <v>505.46388199561</v>
          </cell>
          <cell r="E130">
            <v>615.937612014921</v>
          </cell>
          <cell r="F130">
            <v>650.54323490678803</v>
          </cell>
          <cell r="G130">
            <v>705.22735551131905</v>
          </cell>
          <cell r="H130">
            <v>704.58383347605695</v>
          </cell>
          <cell r="I130">
            <v>772.61754069526103</v>
          </cell>
          <cell r="J130">
            <v>794.71599112798401</v>
          </cell>
          <cell r="K130">
            <v>789.77307312815697</v>
          </cell>
          <cell r="L130">
            <v>756.37419294091796</v>
          </cell>
          <cell r="M130">
            <v>728.85152615750098</v>
          </cell>
          <cell r="N130">
            <v>752.81197804083104</v>
          </cell>
          <cell r="O130">
            <v>750.77326195299304</v>
          </cell>
          <cell r="P130">
            <v>722.06425122283304</v>
          </cell>
          <cell r="Q130">
            <v>692.81368691146304</v>
          </cell>
          <cell r="R130">
            <v>678.38620263002304</v>
          </cell>
          <cell r="S130">
            <v>681.33691536674701</v>
          </cell>
          <cell r="T130">
            <v>718.684597291621</v>
          </cell>
          <cell r="U130">
            <v>786.60135405426104</v>
          </cell>
          <cell r="V130">
            <v>782.03995750512604</v>
          </cell>
          <cell r="W130">
            <v>788.75180645870296</v>
          </cell>
          <cell r="X130">
            <v>808.92030205478898</v>
          </cell>
          <cell r="Y130">
            <v>798.52602767824101</v>
          </cell>
          <cell r="Z130">
            <v>771.11485189242899</v>
          </cell>
          <cell r="AA130">
            <v>764.82144213490699</v>
          </cell>
          <cell r="AB130">
            <v>742.68610569779696</v>
          </cell>
          <cell r="AC130">
            <v>734.77587993388397</v>
          </cell>
          <cell r="AD130">
            <v>757.013917003904</v>
          </cell>
          <cell r="AE130">
            <v>765.61761038335203</v>
          </cell>
        </row>
        <row r="131">
          <cell r="A131" t="str">
            <v>Liberia</v>
          </cell>
          <cell r="L131">
            <v>0.30887128448196299</v>
          </cell>
          <cell r="M131">
            <v>0.30441805978230302</v>
          </cell>
          <cell r="N131">
            <v>0.29550416606727398</v>
          </cell>
          <cell r="O131">
            <v>0.335117812451041</v>
          </cell>
          <cell r="P131">
            <v>0.38134625226318902</v>
          </cell>
          <cell r="Q131">
            <v>0.37163856336033901</v>
          </cell>
          <cell r="R131">
            <v>0.393673941079551</v>
          </cell>
          <cell r="S131">
            <v>0.42944809466314299</v>
          </cell>
          <cell r="T131">
            <v>0.49424210542055202</v>
          </cell>
          <cell r="U131">
            <v>0.477147142116848</v>
          </cell>
          <cell r="V131">
            <v>0.50236515756197198</v>
          </cell>
          <cell r="W131">
            <v>0.545838707946248</v>
          </cell>
          <cell r="X131">
            <v>0.56039926454289701</v>
          </cell>
          <cell r="Y131">
            <v>0.53903488182800097</v>
          </cell>
          <cell r="Z131">
            <v>0.52186249940632701</v>
          </cell>
          <cell r="AA131">
            <v>0.54979163534734199</v>
          </cell>
          <cell r="AB131">
            <v>0.51819765629242898</v>
          </cell>
          <cell r="AC131">
            <v>0.46099355118409702</v>
          </cell>
          <cell r="AD131">
            <v>0.44202133040560598</v>
          </cell>
          <cell r="AE131">
            <v>0.41822130958956</v>
          </cell>
        </row>
        <row r="132">
          <cell r="A132" t="str">
            <v>Libya</v>
          </cell>
          <cell r="K132">
            <v>0.18294858733508501</v>
          </cell>
          <cell r="L132">
            <v>0.20276075337384</v>
          </cell>
          <cell r="M132">
            <v>0.212664313351794</v>
          </cell>
          <cell r="N132">
            <v>0.266395722691605</v>
          </cell>
          <cell r="O132">
            <v>0.29910246227891102</v>
          </cell>
          <cell r="P132">
            <v>0.357101694809349</v>
          </cell>
          <cell r="Q132">
            <v>0.44525110481323399</v>
          </cell>
          <cell r="R132">
            <v>0.47305923718415599</v>
          </cell>
          <cell r="S132">
            <v>0.51145213715304405</v>
          </cell>
          <cell r="T132">
            <v>0.61121100302653397</v>
          </cell>
          <cell r="U132">
            <v>0.45304263826361602</v>
          </cell>
          <cell r="V132">
            <v>0.51124107416638997</v>
          </cell>
          <cell r="W132">
            <v>0.59217624207225505</v>
          </cell>
          <cell r="X132">
            <v>0.67670555644760699</v>
          </cell>
          <cell r="Y132">
            <v>0.66332263732611996</v>
          </cell>
          <cell r="Z132">
            <v>0.57529794907579102</v>
          </cell>
          <cell r="AA132">
            <v>0.49030461875141201</v>
          </cell>
          <cell r="AB132">
            <v>0.50505690779461798</v>
          </cell>
          <cell r="AC132">
            <v>0.60611022753967603</v>
          </cell>
          <cell r="AD132">
            <v>0.69945452281771903</v>
          </cell>
          <cell r="AE132">
            <v>0.67988041202355898</v>
          </cell>
        </row>
        <row r="133">
          <cell r="A133" t="str">
            <v>St. Lucia</v>
          </cell>
          <cell r="B133">
            <v>1.62937730332062</v>
          </cell>
          <cell r="C133">
            <v>1.66248386676825</v>
          </cell>
          <cell r="D133">
            <v>1.6538084577413501</v>
          </cell>
          <cell r="E133">
            <v>1.63175755545377</v>
          </cell>
          <cell r="F133">
            <v>1.63884045957022</v>
          </cell>
          <cell r="G133">
            <v>1.6864873389603301</v>
          </cell>
          <cell r="H133">
            <v>1.6494870321763599</v>
          </cell>
          <cell r="I133">
            <v>1.6681234091665</v>
          </cell>
          <cell r="J133">
            <v>1.68964545788968</v>
          </cell>
          <cell r="K133">
            <v>1.7044480804148301</v>
          </cell>
          <cell r="L133">
            <v>1.7339314052966801</v>
          </cell>
          <cell r="M133">
            <v>1.6812387975713901</v>
          </cell>
          <cell r="N133">
            <v>1.6618737301746001</v>
          </cell>
          <cell r="O133">
            <v>1.7168157166688101</v>
          </cell>
          <cell r="P133">
            <v>1.6836457701874199</v>
          </cell>
          <cell r="Q133">
            <v>1.7453976077334601</v>
          </cell>
          <cell r="R133">
            <v>1.7818114022251901</v>
          </cell>
          <cell r="S133">
            <v>1.7975083816614901</v>
          </cell>
          <cell r="T133">
            <v>1.8078697495889999</v>
          </cell>
          <cell r="U133">
            <v>1.7999050910974199</v>
          </cell>
          <cell r="V133">
            <v>1.85760244716158</v>
          </cell>
          <cell r="W133">
            <v>1.8296931982040401</v>
          </cell>
          <cell r="X133">
            <v>1.8756631612777701</v>
          </cell>
          <cell r="Y133">
            <v>1.87722980976105</v>
          </cell>
          <cell r="Z133">
            <v>1.9314279556274401</v>
          </cell>
          <cell r="AA133">
            <v>2.0110747814178498</v>
          </cell>
          <cell r="AB133">
            <v>1.9576119184494001</v>
          </cell>
          <cell r="AC133">
            <v>1.99576032161713</v>
          </cell>
          <cell r="AD133">
            <v>1.9630739765460501</v>
          </cell>
          <cell r="AE133">
            <v>1.9485791439721001</v>
          </cell>
        </row>
        <row r="134">
          <cell r="A134" t="str">
            <v>Latin America &amp; Caribbean</v>
          </cell>
        </row>
        <row r="135">
          <cell r="A135" t="str">
            <v>Least developed countries: UN classification</v>
          </cell>
        </row>
        <row r="136">
          <cell r="A136" t="str">
            <v>Low income</v>
          </cell>
        </row>
        <row r="137">
          <cell r="A137" t="str">
            <v>Liechtenstein</v>
          </cell>
        </row>
        <row r="138">
          <cell r="A138" t="str">
            <v>Sri Lanka</v>
          </cell>
          <cell r="B138">
            <v>9.9606592147683504</v>
          </cell>
          <cell r="C138">
            <v>10.658439572104299</v>
          </cell>
          <cell r="D138">
            <v>11.400911576767101</v>
          </cell>
          <cell r="E138">
            <v>12.237873118158699</v>
          </cell>
          <cell r="F138">
            <v>13.1527244102388</v>
          </cell>
          <cell r="G138">
            <v>14.081122799726399</v>
          </cell>
          <cell r="H138">
            <v>15.3237592749509</v>
          </cell>
          <cell r="I138">
            <v>16.408378775312901</v>
          </cell>
          <cell r="J138">
            <v>17.720821602081202</v>
          </cell>
          <cell r="K138">
            <v>18.195775223556701</v>
          </cell>
          <cell r="L138">
            <v>19.093137855494</v>
          </cell>
          <cell r="M138">
            <v>19.645363570329799</v>
          </cell>
          <cell r="N138">
            <v>20.908192976496299</v>
          </cell>
          <cell r="O138">
            <v>22.322824508666699</v>
          </cell>
          <cell r="P138">
            <v>23.650835562621001</v>
          </cell>
          <cell r="Q138">
            <v>25.326059347794999</v>
          </cell>
          <cell r="R138">
            <v>27.354289730412201</v>
          </cell>
          <cell r="S138">
            <v>30.375694757858401</v>
          </cell>
          <cell r="T138">
            <v>34.660938391726297</v>
          </cell>
          <cell r="U138">
            <v>36.421303090307298</v>
          </cell>
          <cell r="V138">
            <v>38.6295440058569</v>
          </cell>
          <cell r="W138">
            <v>39.288887023925803</v>
          </cell>
          <cell r="X138">
            <v>41.447456359863303</v>
          </cell>
          <cell r="Y138">
            <v>42.938968658447301</v>
          </cell>
          <cell r="Z138">
            <v>44.298309326171903</v>
          </cell>
          <cell r="AA138">
            <v>45.183189392089801</v>
          </cell>
          <cell r="AB138">
            <v>46.282962799072301</v>
          </cell>
          <cell r="AC138">
            <v>49.39013671875</v>
          </cell>
          <cell r="AD138">
            <v>50.344797957294197</v>
          </cell>
          <cell r="AE138">
            <v>50.566304571395797</v>
          </cell>
        </row>
        <row r="139">
          <cell r="A139" t="str">
            <v>Lower middle income</v>
          </cell>
        </row>
        <row r="140">
          <cell r="A140" t="str">
            <v>Low &amp; middle income</v>
          </cell>
        </row>
        <row r="141">
          <cell r="A141" t="str">
            <v>Lesotho</v>
          </cell>
          <cell r="B141">
            <v>1.1137058215879001</v>
          </cell>
          <cell r="C141">
            <v>1.26932322338278</v>
          </cell>
          <cell r="D141">
            <v>1.41402962360839</v>
          </cell>
          <cell r="E141">
            <v>1.5373619036367501</v>
          </cell>
          <cell r="F141">
            <v>1.62212470986141</v>
          </cell>
          <cell r="G141">
            <v>1.79244017619695</v>
          </cell>
          <cell r="H141">
            <v>1.8658587808842999</v>
          </cell>
          <cell r="I141">
            <v>1.9996575623619099</v>
          </cell>
          <cell r="J141">
            <v>2.1736039082765299</v>
          </cell>
          <cell r="K141">
            <v>2.3168937400236498</v>
          </cell>
          <cell r="L141">
            <v>2.4090102927894299</v>
          </cell>
          <cell r="M141">
            <v>2.6277594164967</v>
          </cell>
          <cell r="N141">
            <v>2.9543525686672401</v>
          </cell>
          <cell r="O141">
            <v>2.9712252271126598</v>
          </cell>
          <cell r="P141">
            <v>3.1711017265472701</v>
          </cell>
          <cell r="Q141">
            <v>3.2574533088995001</v>
          </cell>
          <cell r="R141">
            <v>3.4561638333569098</v>
          </cell>
          <cell r="S141">
            <v>3.18486193532847</v>
          </cell>
          <cell r="T141">
            <v>3.5164426364385601</v>
          </cell>
          <cell r="U141">
            <v>3.5333373197698199</v>
          </cell>
          <cell r="V141">
            <v>3.8299218207894898</v>
          </cell>
          <cell r="W141">
            <v>4.0807523727417001</v>
          </cell>
          <cell r="X141">
            <v>4.3733577728271502</v>
          </cell>
          <cell r="Y141">
            <v>4.3930802345275897</v>
          </cell>
          <cell r="Z141">
            <v>4.6232328414917001</v>
          </cell>
          <cell r="AA141">
            <v>4.75158739089966</v>
          </cell>
          <cell r="AB141">
            <v>5.0115408897399902</v>
          </cell>
          <cell r="AC141">
            <v>5.5058526992797896</v>
          </cell>
          <cell r="AD141">
            <v>5.7475944710990996</v>
          </cell>
          <cell r="AE141">
            <v>5.8036148993213299</v>
          </cell>
        </row>
        <row r="142">
          <cell r="A142" t="str">
            <v>Late-demographic dividend</v>
          </cell>
        </row>
        <row r="143">
          <cell r="A143" t="str">
            <v>Lithuania</v>
          </cell>
          <cell r="G143">
            <v>0.361263</v>
          </cell>
          <cell r="H143">
            <v>0.42300900000000002</v>
          </cell>
          <cell r="I143">
            <v>0.46395900000000001</v>
          </cell>
          <cell r="J143">
            <v>0.472609</v>
          </cell>
          <cell r="K143">
            <v>0.46116200000000002</v>
          </cell>
          <cell r="L143">
            <v>0.45155600000000001</v>
          </cell>
          <cell r="M143">
            <v>0.43269099999999999</v>
          </cell>
          <cell r="N143">
            <v>0.42073100000000002</v>
          </cell>
          <cell r="O143">
            <v>0.40443299999999999</v>
          </cell>
          <cell r="P143">
            <v>0.414414</v>
          </cell>
          <cell r="Q143">
            <v>0.43516199999999999</v>
          </cell>
          <cell r="R143">
            <v>0.44678800000000002</v>
          </cell>
          <cell r="S143">
            <v>0.47068300000000002</v>
          </cell>
          <cell r="T143">
            <v>0.49282700000000002</v>
          </cell>
          <cell r="U143">
            <v>0.468941</v>
          </cell>
          <cell r="V143">
            <v>0.450075</v>
          </cell>
          <cell r="W143">
            <v>0.45191900000000002</v>
          </cell>
          <cell r="X143">
            <v>0.452656</v>
          </cell>
          <cell r="Y143">
            <v>0.44334699999999999</v>
          </cell>
          <cell r="Z143">
            <v>0.44262200000000002</v>
          </cell>
          <cell r="AA143">
            <v>0.44573699999999999</v>
          </cell>
          <cell r="AB143">
            <v>0.43848300000000001</v>
          </cell>
          <cell r="AC143">
            <v>0.44187100000000001</v>
          </cell>
          <cell r="AD143">
            <v>0.45090999999999998</v>
          </cell>
          <cell r="AE143">
            <v>0.45478099999999999</v>
          </cell>
        </row>
        <row r="144">
          <cell r="A144" t="str">
            <v>Luxembourg</v>
          </cell>
          <cell r="B144">
            <v>0.967754</v>
          </cell>
          <cell r="C144">
            <v>0.95316100000000004</v>
          </cell>
          <cell r="D144">
            <v>0.96667599999999998</v>
          </cell>
          <cell r="E144">
            <v>1.000704</v>
          </cell>
          <cell r="F144">
            <v>1.014489</v>
          </cell>
          <cell r="G144">
            <v>0.97437600000000002</v>
          </cell>
          <cell r="H144">
            <v>0.97643899999999995</v>
          </cell>
          <cell r="I144">
            <v>0.97387699999999999</v>
          </cell>
          <cell r="J144">
            <v>0.96441399999999999</v>
          </cell>
          <cell r="K144">
            <v>0.95762999999999998</v>
          </cell>
          <cell r="L144">
            <v>0.95549499999999998</v>
          </cell>
          <cell r="M144">
            <v>0.96323700000000001</v>
          </cell>
          <cell r="N144">
            <v>0.95699599999999996</v>
          </cell>
          <cell r="O144">
            <v>0.96577000000000002</v>
          </cell>
          <cell r="P144">
            <v>0.95207200000000003</v>
          </cell>
          <cell r="Q144">
            <v>0.94636299999999995</v>
          </cell>
          <cell r="R144">
            <v>0.917798</v>
          </cell>
          <cell r="S144">
            <v>0.92237599999999997</v>
          </cell>
          <cell r="T144">
            <v>0.90004499999999998</v>
          </cell>
          <cell r="U144">
            <v>0.90213699999999997</v>
          </cell>
          <cell r="V144">
            <v>0.92501999999999995</v>
          </cell>
          <cell r="W144">
            <v>0.90509899999999999</v>
          </cell>
          <cell r="X144">
            <v>0.90678999999999998</v>
          </cell>
          <cell r="Y144">
            <v>0.89525399999999999</v>
          </cell>
          <cell r="Z144">
            <v>0.88413799999999998</v>
          </cell>
          <cell r="AA144">
            <v>0.88102499999999995</v>
          </cell>
          <cell r="AB144">
            <v>0.85197999999999996</v>
          </cell>
          <cell r="AC144">
            <v>0.84444200000000003</v>
          </cell>
          <cell r="AD144">
            <v>0.84581399999999995</v>
          </cell>
          <cell r="AE144">
            <v>0.84475699999999998</v>
          </cell>
        </row>
        <row r="145">
          <cell r="A145" t="str">
            <v>Latvia</v>
          </cell>
          <cell r="F145">
            <v>0.24299999999999999</v>
          </cell>
          <cell r="G145">
            <v>0.296597</v>
          </cell>
          <cell r="H145">
            <v>0.32861400000000002</v>
          </cell>
          <cell r="I145">
            <v>0.342001</v>
          </cell>
          <cell r="J145">
            <v>0.35309299999999999</v>
          </cell>
          <cell r="K145">
            <v>0.35431400000000002</v>
          </cell>
          <cell r="L145">
            <v>0.36072199999999999</v>
          </cell>
          <cell r="M145">
            <v>0.35327700000000001</v>
          </cell>
          <cell r="N145">
            <v>0.36095500000000003</v>
          </cell>
          <cell r="O145">
            <v>0.37863999999999998</v>
          </cell>
          <cell r="P145">
            <v>0.399696</v>
          </cell>
          <cell r="Q145">
            <v>0.43859199999999998</v>
          </cell>
          <cell r="R145">
            <v>0.48947800000000002</v>
          </cell>
          <cell r="S145">
            <v>0.56639399999999995</v>
          </cell>
          <cell r="T145">
            <v>0.57554000000000005</v>
          </cell>
          <cell r="U145">
            <v>0.52062799999999998</v>
          </cell>
          <cell r="V145">
            <v>0.48667899999999997</v>
          </cell>
          <cell r="W145">
            <v>0.498504</v>
          </cell>
          <cell r="X145">
            <v>0.50620100000000001</v>
          </cell>
          <cell r="Y145">
            <v>0.49927100000000002</v>
          </cell>
          <cell r="Z145">
            <v>0.49756</v>
          </cell>
          <cell r="AA145">
            <v>0.49743500000000002</v>
          </cell>
          <cell r="AB145">
            <v>0.48458299999999999</v>
          </cell>
          <cell r="AC145">
            <v>0.48430499999999999</v>
          </cell>
          <cell r="AD145">
            <v>0.49199599999999999</v>
          </cell>
          <cell r="AE145">
            <v>0.49473899999999998</v>
          </cell>
        </row>
        <row r="146">
          <cell r="A146" t="str">
            <v>Macao SAR, China</v>
          </cell>
          <cell r="B146">
            <v>2.7746707663747099</v>
          </cell>
          <cell r="C146">
            <v>2.9962644396150901</v>
          </cell>
          <cell r="D146">
            <v>3.3640072730606101</v>
          </cell>
          <cell r="E146">
            <v>3.59999033710685</v>
          </cell>
          <cell r="F146">
            <v>3.76233380605697</v>
          </cell>
          <cell r="G146">
            <v>3.9869415215988502</v>
          </cell>
          <cell r="H146">
            <v>4.0021296201915098</v>
          </cell>
          <cell r="I146">
            <v>3.9989246783486299</v>
          </cell>
          <cell r="J146">
            <v>3.87606890349584</v>
          </cell>
          <cell r="K146">
            <v>3.7732662738878902</v>
          </cell>
          <cell r="L146">
            <v>3.62918500876432</v>
          </cell>
          <cell r="M146">
            <v>3.5014973839005799</v>
          </cell>
          <cell r="N146">
            <v>3.4014288119019001</v>
          </cell>
          <cell r="O146">
            <v>3.3421099375661898</v>
          </cell>
          <cell r="P146">
            <v>3.31692917957109</v>
          </cell>
          <cell r="Q146">
            <v>3.39578280099831</v>
          </cell>
          <cell r="R146">
            <v>3.5533170839858301</v>
          </cell>
          <cell r="S146">
            <v>3.76560684647289</v>
          </cell>
          <cell r="T146">
            <v>4.0664709274806397</v>
          </cell>
          <cell r="U146">
            <v>4.0710899529632298</v>
          </cell>
          <cell r="V146">
            <v>4.2165297891181099</v>
          </cell>
          <cell r="W146">
            <v>4.4397869110107404</v>
          </cell>
          <cell r="X146">
            <v>4.5652909278869602</v>
          </cell>
          <cell r="Y146">
            <v>4.6438708305358896</v>
          </cell>
          <cell r="Z146">
            <v>4.8606619834899902</v>
          </cell>
          <cell r="AA146">
            <v>5.13702344894409</v>
          </cell>
          <cell r="AB146">
            <v>5.1178541183471697</v>
          </cell>
          <cell r="AC146">
            <v>5.1549162864685103</v>
          </cell>
          <cell r="AD146">
            <v>5.2139448824778096</v>
          </cell>
          <cell r="AE146">
            <v>5.2570419818045799</v>
          </cell>
        </row>
        <row r="147">
          <cell r="A147" t="str">
            <v>St. Martin (French part)</v>
          </cell>
        </row>
        <row r="148">
          <cell r="A148" t="str">
            <v>Morocco</v>
          </cell>
          <cell r="B148">
            <v>3.89956845387497</v>
          </cell>
          <cell r="C148">
            <v>3.97555784431961</v>
          </cell>
          <cell r="D148">
            <v>4.0653069797053796</v>
          </cell>
          <cell r="E148">
            <v>4.0917434625283597</v>
          </cell>
          <cell r="F148">
            <v>4.0324502194278198</v>
          </cell>
          <cell r="G148">
            <v>4.2473723339241696</v>
          </cell>
          <cell r="H148">
            <v>4.1891642646502998</v>
          </cell>
          <cell r="I148">
            <v>4.1475297798416602</v>
          </cell>
          <cell r="J148">
            <v>4.1174175703996001</v>
          </cell>
          <cell r="K148">
            <v>4.0819330833167502</v>
          </cell>
          <cell r="L148">
            <v>3.9630406172954999</v>
          </cell>
          <cell r="M148">
            <v>3.90327676472028</v>
          </cell>
          <cell r="N148">
            <v>3.8889358523067901</v>
          </cell>
          <cell r="O148">
            <v>3.85860196721644</v>
          </cell>
          <cell r="P148">
            <v>3.8032551602982401</v>
          </cell>
          <cell r="Q148">
            <v>3.73227620573534</v>
          </cell>
          <cell r="R148">
            <v>3.6787271764412499</v>
          </cell>
          <cell r="S148">
            <v>3.7112839969096001</v>
          </cell>
          <cell r="T148">
            <v>3.8054034989811298</v>
          </cell>
          <cell r="U148">
            <v>3.7821607996514</v>
          </cell>
          <cell r="V148">
            <v>3.7750713414562398</v>
          </cell>
          <cell r="W148">
            <v>3.6722760200500502</v>
          </cell>
          <cell r="X148">
            <v>3.7496287822723402</v>
          </cell>
          <cell r="Y148">
            <v>3.7939896583557098</v>
          </cell>
          <cell r="Z148">
            <v>4.0338625907897896</v>
          </cell>
          <cell r="AA148">
            <v>3.9964454174041699</v>
          </cell>
          <cell r="AB148">
            <v>3.9940369129180899</v>
          </cell>
          <cell r="AC148">
            <v>4.0234403610229501</v>
          </cell>
          <cell r="AD148">
            <v>3.9725902820726202</v>
          </cell>
          <cell r="AE148">
            <v>3.9373070889633199</v>
          </cell>
        </row>
        <row r="149">
          <cell r="A149" t="str">
            <v>Monaco</v>
          </cell>
        </row>
        <row r="150">
          <cell r="A150" t="str">
            <v>Moldova, Republic of</v>
          </cell>
          <cell r="G150">
            <v>0.68882850003108198</v>
          </cell>
          <cell r="H150">
            <v>0.86484527329990901</v>
          </cell>
          <cell r="I150">
            <v>0.95648285300681102</v>
          </cell>
          <cell r="J150">
            <v>1.0353298303089999</v>
          </cell>
          <cell r="K150">
            <v>1.4266039300160001</v>
          </cell>
          <cell r="L150">
            <v>1.7767580098625499</v>
          </cell>
          <cell r="M150">
            <v>1.9488090725429801</v>
          </cell>
          <cell r="N150">
            <v>2.1069986506540102</v>
          </cell>
          <cell r="O150">
            <v>2.37609808447746</v>
          </cell>
          <cell r="P150">
            <v>2.4986111899386199</v>
          </cell>
          <cell r="Q150">
            <v>2.64955297227052</v>
          </cell>
          <cell r="R150">
            <v>2.9168052362199801</v>
          </cell>
          <cell r="S150">
            <v>3.2923887244269499</v>
          </cell>
          <cell r="T150">
            <v>3.5281187721088898</v>
          </cell>
          <cell r="U150">
            <v>3.5773852927504399</v>
          </cell>
          <cell r="V150">
            <v>4.7139022427174497</v>
          </cell>
          <cell r="W150">
            <v>4.9956541061401403</v>
          </cell>
          <cell r="X150">
            <v>5.00982761383057</v>
          </cell>
          <cell r="Y150">
            <v>4.9887223243713397</v>
          </cell>
          <cell r="Z150">
            <v>5.2930145263671902</v>
          </cell>
          <cell r="AA150">
            <v>5.5560870170593297</v>
          </cell>
          <cell r="AB150">
            <v>5.4087381362915004</v>
          </cell>
          <cell r="AC150">
            <v>5.5724015235900897</v>
          </cell>
          <cell r="AD150">
            <v>5.6170598646524903</v>
          </cell>
          <cell r="AE150">
            <v>5.8239617390645204</v>
          </cell>
        </row>
        <row r="151">
          <cell r="A151" t="str">
            <v>Madagascar</v>
          </cell>
          <cell r="B151">
            <v>83.503091538796795</v>
          </cell>
          <cell r="C151">
            <v>87.669635410515298</v>
          </cell>
          <cell r="D151">
            <v>98.202770032361798</v>
          </cell>
          <cell r="E151">
            <v>105.513240384875</v>
          </cell>
          <cell r="F151">
            <v>143.58893328678801</v>
          </cell>
          <cell r="G151">
            <v>209.60432465636299</v>
          </cell>
          <cell r="H151">
            <v>246.510173065944</v>
          </cell>
          <cell r="I151">
            <v>253.21689501333501</v>
          </cell>
          <cell r="J151">
            <v>265.94828480013803</v>
          </cell>
          <cell r="K151">
            <v>281.01044867546199</v>
          </cell>
          <cell r="L151">
            <v>306.66884589575102</v>
          </cell>
          <cell r="M151">
            <v>323.84436491196698</v>
          </cell>
          <cell r="N151">
            <v>371.39925412452601</v>
          </cell>
          <cell r="O151">
            <v>358.414494637811</v>
          </cell>
          <cell r="P151">
            <v>397.72647087542498</v>
          </cell>
          <cell r="Q151">
            <v>456.54320495525502</v>
          </cell>
          <cell r="R151">
            <v>490.83919141887702</v>
          </cell>
          <cell r="S151">
            <v>527.17516703200397</v>
          </cell>
          <cell r="T151">
            <v>555.82941073291499</v>
          </cell>
          <cell r="U151">
            <v>589.84706270518495</v>
          </cell>
          <cell r="V151">
            <v>642.63256828951899</v>
          </cell>
          <cell r="W151">
            <v>694.86267089843795</v>
          </cell>
          <cell r="X151">
            <v>742.898193359375</v>
          </cell>
          <cell r="Y151">
            <v>777.65881347656295</v>
          </cell>
          <cell r="Z151">
            <v>823.95611572265602</v>
          </cell>
          <cell r="AA151">
            <v>886.09130859375</v>
          </cell>
          <cell r="AB151">
            <v>941.01086425781295</v>
          </cell>
          <cell r="AC151">
            <v>1013.43463134766</v>
          </cell>
          <cell r="AD151">
            <v>1065.1446183939699</v>
          </cell>
          <cell r="AE151">
            <v>1102.13898249254</v>
          </cell>
        </row>
        <row r="152">
          <cell r="A152" t="str">
            <v>Maldives</v>
          </cell>
          <cell r="G152">
            <v>3.0695591397973598</v>
          </cell>
          <cell r="H152">
            <v>3.1547239656927299</v>
          </cell>
          <cell r="I152">
            <v>3.2284102895877198</v>
          </cell>
          <cell r="J152">
            <v>3.15614843523662</v>
          </cell>
          <cell r="K152">
            <v>3.1968900706535699</v>
          </cell>
          <cell r="L152">
            <v>3.1905403494866098</v>
          </cell>
          <cell r="M152">
            <v>4.7109650460229799</v>
          </cell>
          <cell r="N152">
            <v>4.66068279973865</v>
          </cell>
          <cell r="O152">
            <v>4.5970298066535698</v>
          </cell>
          <cell r="P152">
            <v>4.92282269232562</v>
          </cell>
          <cell r="Q152">
            <v>5.2113331668613601</v>
          </cell>
          <cell r="R152">
            <v>5.4308429301058903</v>
          </cell>
          <cell r="S152">
            <v>5.8238933162644999</v>
          </cell>
          <cell r="T152">
            <v>6.3440362098504304</v>
          </cell>
          <cell r="U152">
            <v>7.0066617090285801</v>
          </cell>
          <cell r="V152">
            <v>7.1255368259587799</v>
          </cell>
          <cell r="W152">
            <v>7.8616256713867196</v>
          </cell>
          <cell r="X152">
            <v>8.1541557312011701</v>
          </cell>
          <cell r="Y152">
            <v>8.2464456558227504</v>
          </cell>
          <cell r="Z152">
            <v>8.1737174987793004</v>
          </cell>
          <cell r="AA152">
            <v>8.2779111862182599</v>
          </cell>
          <cell r="AB152">
            <v>8.1288604736328107</v>
          </cell>
          <cell r="AC152">
            <v>8.1607799530029297</v>
          </cell>
          <cell r="AD152">
            <v>8.3924132009421406</v>
          </cell>
          <cell r="AE152">
            <v>8.4261086481429999</v>
          </cell>
        </row>
        <row r="153">
          <cell r="A153" t="str">
            <v>Middle East &amp; North Africa</v>
          </cell>
        </row>
        <row r="154">
          <cell r="A154" t="str">
            <v>Mexico</v>
          </cell>
          <cell r="B154">
            <v>1.346927</v>
          </cell>
          <cell r="C154">
            <v>1.6057920000000001</v>
          </cell>
          <cell r="D154">
            <v>1.796268</v>
          </cell>
          <cell r="E154">
            <v>2.057499</v>
          </cell>
          <cell r="F154">
            <v>2.1919689999999998</v>
          </cell>
          <cell r="G154">
            <v>2.9727679999999999</v>
          </cell>
          <cell r="H154">
            <v>3.694261</v>
          </cell>
          <cell r="I154">
            <v>4.3123849999999999</v>
          </cell>
          <cell r="J154">
            <v>4.9223689999999998</v>
          </cell>
          <cell r="K154">
            <v>5.6336700000000004</v>
          </cell>
          <cell r="L154">
            <v>6.103027</v>
          </cell>
          <cell r="M154">
            <v>6.3328350000000002</v>
          </cell>
          <cell r="N154">
            <v>6.5536969999999997</v>
          </cell>
          <cell r="O154">
            <v>6.6480730000000001</v>
          </cell>
          <cell r="P154">
            <v>6.9892099999999999</v>
          </cell>
          <cell r="Q154">
            <v>7.126862</v>
          </cell>
          <cell r="R154">
            <v>7.1578710000000001</v>
          </cell>
          <cell r="S154">
            <v>7.3741529999999997</v>
          </cell>
          <cell r="T154">
            <v>7.4695320000000001</v>
          </cell>
          <cell r="U154">
            <v>7.4286539999999999</v>
          </cell>
          <cell r="V154">
            <v>7.6768429999999999</v>
          </cell>
          <cell r="W154">
            <v>7.6730130000000001</v>
          </cell>
          <cell r="X154">
            <v>7.858708</v>
          </cell>
          <cell r="Y154">
            <v>7.8843589999999999</v>
          </cell>
          <cell r="Z154">
            <v>8.045318</v>
          </cell>
          <cell r="AA154">
            <v>8.3258949999999992</v>
          </cell>
          <cell r="AB154">
            <v>8.4455580000000001</v>
          </cell>
          <cell r="AC154">
            <v>8.8709410000000002</v>
          </cell>
          <cell r="AD154">
            <v>9.1270000000000007</v>
          </cell>
          <cell r="AE154">
            <v>9.3087560000000007</v>
          </cell>
        </row>
        <row r="155">
          <cell r="A155" t="str">
            <v>Marshall Islands</v>
          </cell>
          <cell r="B155">
            <v>0.83069184480397096</v>
          </cell>
          <cell r="C155">
            <v>0.84405080802336596</v>
          </cell>
          <cell r="D155">
            <v>0.85011670190502597</v>
          </cell>
          <cell r="E155">
            <v>0.85563458983109697</v>
          </cell>
          <cell r="F155">
            <v>0.85973376610296903</v>
          </cell>
          <cell r="G155">
            <v>0.86571517513621798</v>
          </cell>
          <cell r="H155">
            <v>0.873918465532324</v>
          </cell>
          <cell r="I155">
            <v>0.91703185031241596</v>
          </cell>
          <cell r="J155">
            <v>0.92731493666547804</v>
          </cell>
          <cell r="K155">
            <v>0.94261282744973995</v>
          </cell>
          <cell r="L155">
            <v>0.91780948440034105</v>
          </cell>
          <cell r="M155">
            <v>0.89521506063563305</v>
          </cell>
          <cell r="N155">
            <v>0.91114551960473</v>
          </cell>
          <cell r="O155">
            <v>0.90688052908191297</v>
          </cell>
          <cell r="P155">
            <v>0.89083204324854404</v>
          </cell>
          <cell r="Q155">
            <v>0.89585462319309805</v>
          </cell>
          <cell r="R155">
            <v>0.88538495132179296</v>
          </cell>
          <cell r="S155">
            <v>0.88749633592444299</v>
          </cell>
          <cell r="T155">
            <v>0.92906739958199802</v>
          </cell>
          <cell r="U155">
            <v>0.90082418930025399</v>
          </cell>
          <cell r="V155">
            <v>0.88458474677686705</v>
          </cell>
          <cell r="W155">
            <v>0.93859516440826896</v>
          </cell>
          <cell r="X155">
            <v>0.98951591715647602</v>
          </cell>
          <cell r="Y155">
            <v>0.962370584607811</v>
          </cell>
          <cell r="Z155">
            <v>0.93813438051555398</v>
          </cell>
          <cell r="AA155">
            <v>0.91322480035891396</v>
          </cell>
          <cell r="AB155">
            <v>0.968782830522812</v>
          </cell>
          <cell r="AC155">
            <v>0.96978433205918402</v>
          </cell>
          <cell r="AD155">
            <v>0.95035096848331702</v>
          </cell>
        </row>
        <row r="156">
          <cell r="A156" t="str">
            <v>Middle income</v>
          </cell>
        </row>
        <row r="157">
          <cell r="A157" t="str">
            <v>North Macedonia</v>
          </cell>
          <cell r="B157">
            <v>4.8223885477329601E-2</v>
          </cell>
          <cell r="C157">
            <v>9.0457349392607495E-2</v>
          </cell>
          <cell r="D157">
            <v>1.2131249272037301</v>
          </cell>
          <cell r="E157">
            <v>6.42449291831623</v>
          </cell>
          <cell r="F157">
            <v>15.844048904538701</v>
          </cell>
          <cell r="G157">
            <v>18.171036966612501</v>
          </cell>
          <cell r="H157">
            <v>18.355509594105001</v>
          </cell>
          <cell r="I157">
            <v>18.7533691594261</v>
          </cell>
          <cell r="J157">
            <v>18.751799489069899</v>
          </cell>
          <cell r="K157">
            <v>19.039258615502899</v>
          </cell>
          <cell r="L157">
            <v>19.938799574835599</v>
          </cell>
          <cell r="M157">
            <v>20.493032339214199</v>
          </cell>
          <cell r="N157">
            <v>20.015164058721801</v>
          </cell>
          <cell r="O157">
            <v>20.122548616704702</v>
          </cell>
          <cell r="P157">
            <v>19.279142985648299</v>
          </cell>
          <cell r="Q157">
            <v>19.2934355345912</v>
          </cell>
          <cell r="R157">
            <v>18.9082979857867</v>
          </cell>
          <cell r="S157">
            <v>19.5339113664925</v>
          </cell>
          <cell r="T157">
            <v>19.2638888888889</v>
          </cell>
          <cell r="U157">
            <v>18.3464210550137</v>
          </cell>
          <cell r="V157">
            <v>18.717766397627798</v>
          </cell>
          <cell r="W157">
            <v>19.289516056892399</v>
          </cell>
          <cell r="X157">
            <v>19.003456987102801</v>
          </cell>
          <cell r="Y157">
            <v>19.1053755374095</v>
          </cell>
          <cell r="Z157">
            <v>18.995880351065701</v>
          </cell>
          <cell r="AA157">
            <v>19.435496043297299</v>
          </cell>
          <cell r="AB157">
            <v>19.078527152910301</v>
          </cell>
          <cell r="AC157">
            <v>19.1179840419328</v>
          </cell>
          <cell r="AD157">
            <v>19.126524931088099</v>
          </cell>
          <cell r="AE157">
            <v>18.793377137460599</v>
          </cell>
        </row>
        <row r="158">
          <cell r="A158" t="str">
            <v>Mali</v>
          </cell>
          <cell r="B158">
            <v>129.09974325180201</v>
          </cell>
          <cell r="C158">
            <v>117.61381630634899</v>
          </cell>
          <cell r="D158">
            <v>115.842815343083</v>
          </cell>
          <cell r="E158">
            <v>116.822585028193</v>
          </cell>
          <cell r="F158">
            <v>159.63160780950099</v>
          </cell>
          <cell r="G158">
            <v>181.07098985105901</v>
          </cell>
          <cell r="H158">
            <v>174.87742173015101</v>
          </cell>
          <cell r="I158">
            <v>181.50605364786099</v>
          </cell>
          <cell r="J158">
            <v>182.60819508589799</v>
          </cell>
          <cell r="K158">
            <v>174.22206522504899</v>
          </cell>
          <cell r="L158">
            <v>169.35644251082201</v>
          </cell>
          <cell r="M158">
            <v>173.47451610359599</v>
          </cell>
          <cell r="N158">
            <v>176.77235101784299</v>
          </cell>
          <cell r="O158">
            <v>160.36954111669201</v>
          </cell>
          <cell r="P158">
            <v>161.785041635726</v>
          </cell>
          <cell r="Q158">
            <v>168.66778232420501</v>
          </cell>
          <cell r="R158">
            <v>171.32103542689899</v>
          </cell>
          <cell r="S158">
            <v>174.43887295818899</v>
          </cell>
          <cell r="T158">
            <v>183.56117987813201</v>
          </cell>
          <cell r="U158">
            <v>190.61777705436799</v>
          </cell>
          <cell r="V158">
            <v>196.646814440252</v>
          </cell>
          <cell r="W158">
            <v>216.09016418457</v>
          </cell>
          <cell r="X158">
            <v>225.37870788574199</v>
          </cell>
          <cell r="Y158">
            <v>219.31239318847699</v>
          </cell>
          <cell r="Z158">
            <v>218.68270874023401</v>
          </cell>
          <cell r="AA158">
            <v>218.57096862793</v>
          </cell>
          <cell r="AB158">
            <v>211.35667419433599</v>
          </cell>
          <cell r="AC158">
            <v>214.50868225097699</v>
          </cell>
          <cell r="AD158">
            <v>213.937300305409</v>
          </cell>
          <cell r="AE158">
            <v>215.317142273462</v>
          </cell>
        </row>
        <row r="159">
          <cell r="A159" t="str">
            <v>Malta</v>
          </cell>
          <cell r="B159">
            <v>0.570296754296027</v>
          </cell>
          <cell r="C159">
            <v>0.57012639745363702</v>
          </cell>
          <cell r="D159">
            <v>0.57723638677983502</v>
          </cell>
          <cell r="E159">
            <v>0.57997246049958195</v>
          </cell>
          <cell r="F159">
            <v>0.58807203010697096</v>
          </cell>
          <cell r="G159">
            <v>0.58049629915577095</v>
          </cell>
          <cell r="H159">
            <v>0.57728573247866899</v>
          </cell>
          <cell r="I159">
            <v>0.57535449416570394</v>
          </cell>
          <cell r="J159">
            <v>0.58071946277450004</v>
          </cell>
          <cell r="K159">
            <v>0.58335728849817803</v>
          </cell>
          <cell r="L159">
            <v>0.57983707566597997</v>
          </cell>
          <cell r="M159">
            <v>0.58885339776902401</v>
          </cell>
          <cell r="N159">
            <v>0.58183837572439101</v>
          </cell>
          <cell r="O159">
            <v>0.57452780563181205</v>
          </cell>
          <cell r="P159">
            <v>0.56676779654086795</v>
          </cell>
          <cell r="Q159">
            <v>0.57272831498951804</v>
          </cell>
          <cell r="R159">
            <v>0.57230635778349004</v>
          </cell>
          <cell r="S159">
            <v>0.56870005769793197</v>
          </cell>
          <cell r="T159">
            <v>0.57155338299193004</v>
          </cell>
          <cell r="U159">
            <v>0.56890704323096997</v>
          </cell>
          <cell r="V159">
            <v>0.57209434261983805</v>
          </cell>
          <cell r="W159">
            <v>0.574147955988908</v>
          </cell>
          <cell r="X159">
            <v>0.57972713439406698</v>
          </cell>
          <cell r="Y159">
            <v>0.577477133046715</v>
          </cell>
          <cell r="Z159">
            <v>0.58636002149382005</v>
          </cell>
          <cell r="AA159">
            <v>0.59954143936290305</v>
          </cell>
          <cell r="AB159">
            <v>0.58670342494951</v>
          </cell>
          <cell r="AC159">
            <v>0.58024451655838105</v>
          </cell>
          <cell r="AD159">
            <v>0.58585464370513896</v>
          </cell>
          <cell r="AE159">
            <v>0.57561034420399104</v>
          </cell>
        </row>
        <row r="160">
          <cell r="A160" t="str">
            <v>Myanmar</v>
          </cell>
          <cell r="B160">
            <v>8.6422333474821293</v>
          </cell>
          <cell r="C160">
            <v>10.3448271477594</v>
          </cell>
          <cell r="D160">
            <v>12.3137391227809</v>
          </cell>
          <cell r="E160">
            <v>16.389095565638499</v>
          </cell>
          <cell r="F160">
            <v>19.589522042203601</v>
          </cell>
          <cell r="G160">
            <v>22.948051701679201</v>
          </cell>
          <cell r="H160">
            <v>27.7270172864235</v>
          </cell>
          <cell r="I160">
            <v>36.468291778140703</v>
          </cell>
          <cell r="J160">
            <v>48.981844081016</v>
          </cell>
          <cell r="K160">
            <v>59.216602286109101</v>
          </cell>
          <cell r="L160">
            <v>59.347679020930499</v>
          </cell>
          <cell r="M160">
            <v>72.502014668780106</v>
          </cell>
          <cell r="N160">
            <v>100.99925488618</v>
          </cell>
          <cell r="O160">
            <v>119.481717718312</v>
          </cell>
          <cell r="P160">
            <v>120.539235491906</v>
          </cell>
          <cell r="Q160">
            <v>139.29970251448501</v>
          </cell>
          <cell r="R160">
            <v>164.00801578380501</v>
          </cell>
          <cell r="S160">
            <v>197.481029198616</v>
          </cell>
          <cell r="T160">
            <v>220.09417343312899</v>
          </cell>
          <cell r="U160">
            <v>229.085254709645</v>
          </cell>
          <cell r="V160">
            <v>242.39569742976599</v>
          </cell>
          <cell r="W160">
            <v>261.783935546875</v>
          </cell>
          <cell r="X160">
            <v>267.49615478515602</v>
          </cell>
          <cell r="Y160">
            <v>278.55938720703102</v>
          </cell>
          <cell r="Z160">
            <v>294.00662231445301</v>
          </cell>
          <cell r="AA160">
            <v>318.97854614257801</v>
          </cell>
          <cell r="AB160">
            <v>347.07058715820301</v>
          </cell>
          <cell r="AC160">
            <v>366.71325683593801</v>
          </cell>
          <cell r="AD160">
            <v>380.70517491689202</v>
          </cell>
          <cell r="AE160">
            <v>402.78957585035101</v>
          </cell>
        </row>
        <row r="161">
          <cell r="A161" t="str">
            <v>Middle East &amp; North Africa (excluding high income)</v>
          </cell>
        </row>
        <row r="162">
          <cell r="A162" t="str">
            <v>Montenegro</v>
          </cell>
          <cell r="L162">
            <v>0.29340579950840401</v>
          </cell>
          <cell r="M162">
            <v>0.31481000297904699</v>
          </cell>
          <cell r="N162">
            <v>0.31417306699235198</v>
          </cell>
          <cell r="O162">
            <v>0.33635773346703302</v>
          </cell>
          <cell r="P162">
            <v>0.347456351964673</v>
          </cell>
          <cell r="Q162">
            <v>0.35540978773584903</v>
          </cell>
          <cell r="R162">
            <v>0.33770581821943901</v>
          </cell>
          <cell r="S162">
            <v>0.35081211814639501</v>
          </cell>
          <cell r="T162">
            <v>0.36405415890751103</v>
          </cell>
          <cell r="U162">
            <v>0.37148385344769103</v>
          </cell>
          <cell r="V162">
            <v>0.36973728999462901</v>
          </cell>
          <cell r="W162">
            <v>0.36380117482183899</v>
          </cell>
          <cell r="X162">
            <v>0.36976761364475802</v>
          </cell>
          <cell r="Y162">
            <v>0.364005107193352</v>
          </cell>
          <cell r="Z162">
            <v>0.36178613648576002</v>
          </cell>
          <cell r="AA162">
            <v>0.35954388310297503</v>
          </cell>
          <cell r="AB162">
            <v>0.35134908488647598</v>
          </cell>
          <cell r="AC162">
            <v>0.351941244674355</v>
          </cell>
          <cell r="AD162">
            <v>0.35289566332796601</v>
          </cell>
          <cell r="AE162">
            <v>0.34315912150621902</v>
          </cell>
        </row>
        <row r="163">
          <cell r="A163" t="str">
            <v>Mongolia</v>
          </cell>
          <cell r="B163">
            <v>1.7517088993021499</v>
          </cell>
          <cell r="C163">
            <v>3.2756290171067999</v>
          </cell>
          <cell r="D163">
            <v>8.7653374051299995</v>
          </cell>
          <cell r="E163">
            <v>35.867943080971102</v>
          </cell>
          <cell r="F163">
            <v>57.705748392480103</v>
          </cell>
          <cell r="G163">
            <v>90.586947127113007</v>
          </cell>
          <cell r="H163">
            <v>98.572307932450499</v>
          </cell>
          <cell r="I163">
            <v>117.90194029916501</v>
          </cell>
          <cell r="J163">
            <v>114.337423106222</v>
          </cell>
          <cell r="K163">
            <v>124.974951011629</v>
          </cell>
          <cell r="L163">
            <v>136.91095019102701</v>
          </cell>
          <cell r="M163">
            <v>147.97052888381899</v>
          </cell>
          <cell r="N163">
            <v>154.944927402026</v>
          </cell>
          <cell r="O163">
            <v>167.69178430037999</v>
          </cell>
          <cell r="P163">
            <v>190.55195050684199</v>
          </cell>
          <cell r="Q163">
            <v>221.936716844496</v>
          </cell>
          <cell r="R163">
            <v>262.78114071800002</v>
          </cell>
          <cell r="S163">
            <v>285.66506323185303</v>
          </cell>
          <cell r="T163">
            <v>340.31704433448101</v>
          </cell>
          <cell r="U163">
            <v>343.91181664638901</v>
          </cell>
          <cell r="V163">
            <v>473.137003088109</v>
          </cell>
          <cell r="W163">
            <v>533.52697753906295</v>
          </cell>
          <cell r="X163">
            <v>577.66015625</v>
          </cell>
          <cell r="Y163">
            <v>630.67980957031295</v>
          </cell>
          <cell r="Z163">
            <v>683.76745605468795</v>
          </cell>
          <cell r="AA163">
            <v>717.072265625</v>
          </cell>
          <cell r="AB163">
            <v>729.22277832031295</v>
          </cell>
          <cell r="AC163">
            <v>791.43603515625</v>
          </cell>
          <cell r="AD163">
            <v>838.23066646962695</v>
          </cell>
          <cell r="AE163">
            <v>892.40110755414196</v>
          </cell>
        </row>
        <row r="164">
          <cell r="A164" t="str">
            <v>Northern Mariana Islands</v>
          </cell>
        </row>
        <row r="165">
          <cell r="A165" t="str">
            <v>Mozambique</v>
          </cell>
          <cell r="B165">
            <v>0.83081060845082999</v>
          </cell>
          <cell r="C165">
            <v>1.2943306135332</v>
          </cell>
          <cell r="D165">
            <v>1.7217078808010999</v>
          </cell>
          <cell r="E165">
            <v>2.4239871508429598</v>
          </cell>
          <cell r="F165">
            <v>3.5414521993788899</v>
          </cell>
          <cell r="G165">
            <v>5.2653658098567302</v>
          </cell>
          <cell r="H165">
            <v>8.1889108880462498</v>
          </cell>
          <cell r="I165">
            <v>8.8370385756778802</v>
          </cell>
          <cell r="J165">
            <v>9.2233179932219098</v>
          </cell>
          <cell r="K165">
            <v>9.1864033204495108</v>
          </cell>
          <cell r="L165">
            <v>9.9829018369419202</v>
          </cell>
          <cell r="M165">
            <v>11.331314994032599</v>
          </cell>
          <cell r="N165">
            <v>12.3591533195317</v>
          </cell>
          <cell r="O165">
            <v>12.676258889360801</v>
          </cell>
          <cell r="P165">
            <v>13.1775011873351</v>
          </cell>
          <cell r="Q165">
            <v>13.7271390464836</v>
          </cell>
          <cell r="R165">
            <v>14.379563570421899</v>
          </cell>
          <cell r="S165">
            <v>15.0644806674097</v>
          </cell>
          <cell r="T165">
            <v>15.6256455397212</v>
          </cell>
          <cell r="U165">
            <v>15.6313327882617</v>
          </cell>
          <cell r="V165">
            <v>16.6844453350122</v>
          </cell>
          <cell r="W165">
            <v>16.893541336059599</v>
          </cell>
          <cell r="X165">
            <v>18.019264221191399</v>
          </cell>
          <cell r="Y165">
            <v>18.425573348998999</v>
          </cell>
          <cell r="Z165">
            <v>18.5511798858643</v>
          </cell>
          <cell r="AA165">
            <v>18.264247894287099</v>
          </cell>
          <cell r="AB165">
            <v>19.8335285186768</v>
          </cell>
          <cell r="AC165">
            <v>22.855552673339801</v>
          </cell>
          <cell r="AD165">
            <v>22.802937855267601</v>
          </cell>
          <cell r="AE165">
            <v>23.075967232428798</v>
          </cell>
        </row>
        <row r="166">
          <cell r="A166" t="str">
            <v>Mauritania</v>
          </cell>
          <cell r="B166">
            <v>2.8050489556570102</v>
          </cell>
          <cell r="C166">
            <v>3.0039034248993599</v>
          </cell>
          <cell r="D166">
            <v>3.1056117896104398</v>
          </cell>
          <cell r="E166">
            <v>3.3951393756699599</v>
          </cell>
          <cell r="F166">
            <v>3.6928914342263099</v>
          </cell>
          <cell r="G166">
            <v>3.71984165521416</v>
          </cell>
          <cell r="H166">
            <v>3.7207926159337399</v>
          </cell>
          <cell r="I166">
            <v>4.0994643023719002</v>
          </cell>
          <cell r="J166">
            <v>4.8018359455609696</v>
          </cell>
          <cell r="K166">
            <v>4.9594951688032696</v>
          </cell>
          <cell r="L166">
            <v>5.1591698847125498</v>
          </cell>
          <cell r="M166">
            <v>5.3425893459012199</v>
          </cell>
          <cell r="N166">
            <v>5.6125557276477496</v>
          </cell>
          <cell r="O166">
            <v>5.7573856383861797</v>
          </cell>
          <cell r="P166">
            <v>6.2196556978627902</v>
          </cell>
          <cell r="Q166">
            <v>6.9115187761927803</v>
          </cell>
          <cell r="R166">
            <v>7.6538054158788302</v>
          </cell>
          <cell r="S166">
            <v>8.1166211546767393</v>
          </cell>
          <cell r="T166">
            <v>8.8149614036941699</v>
          </cell>
          <cell r="U166">
            <v>8.7168689752624307</v>
          </cell>
          <cell r="V166">
            <v>10.541657002695301</v>
          </cell>
          <cell r="W166">
            <v>11.9681709289551</v>
          </cell>
          <cell r="X166">
            <v>12.154086303710899</v>
          </cell>
          <cell r="Y166">
            <v>12.041706085205099</v>
          </cell>
          <cell r="Z166">
            <v>11.820645904540999</v>
          </cell>
          <cell r="AA166">
            <v>11.7810821533203</v>
          </cell>
          <cell r="AB166">
            <v>11.521932983398401</v>
          </cell>
          <cell r="AC166">
            <v>11.1257583618164</v>
          </cell>
          <cell r="AD166">
            <v>11.065829510450399</v>
          </cell>
          <cell r="AE166">
            <v>11.374617870221501</v>
          </cell>
        </row>
        <row r="167">
          <cell r="A167" t="str">
            <v>Mauritius</v>
          </cell>
          <cell r="B167">
            <v>7.5306624864771097</v>
          </cell>
          <cell r="C167">
            <v>7.90817429901122</v>
          </cell>
          <cell r="D167">
            <v>8.1460476400679394</v>
          </cell>
          <cell r="E167">
            <v>8.69121183316817</v>
          </cell>
          <cell r="F167">
            <v>9.0673362016857109</v>
          </cell>
          <cell r="G167">
            <v>9.3609787284316095</v>
          </cell>
          <cell r="H167">
            <v>9.8363321772765495</v>
          </cell>
          <cell r="I167">
            <v>10.164748051673101</v>
          </cell>
          <cell r="J167">
            <v>10.7515672729436</v>
          </cell>
          <cell r="K167">
            <v>11.2950722174002</v>
          </cell>
          <cell r="L167">
            <v>11.424827107418899</v>
          </cell>
          <cell r="M167">
            <v>11.8763254322495</v>
          </cell>
          <cell r="N167">
            <v>12.4185163656493</v>
          </cell>
          <cell r="O167">
            <v>12.877682633683101</v>
          </cell>
          <cell r="P167">
            <v>13.398501836001699</v>
          </cell>
          <cell r="Q167">
            <v>13.5067602470046</v>
          </cell>
          <cell r="R167">
            <v>14.557779753937201</v>
          </cell>
          <cell r="S167">
            <v>15.3547956720014</v>
          </cell>
          <cell r="T167">
            <v>15.9183429878198</v>
          </cell>
          <cell r="U167">
            <v>15.6945575976013</v>
          </cell>
          <cell r="V167">
            <v>15.6885333410945</v>
          </cell>
          <cell r="W167">
            <v>15.8533592224121</v>
          </cell>
          <cell r="X167">
            <v>16.458938598632798</v>
          </cell>
          <cell r="Y167">
            <v>16.5601921081543</v>
          </cell>
          <cell r="Z167">
            <v>16.817884445190401</v>
          </cell>
          <cell r="AA167">
            <v>16.882137298583999</v>
          </cell>
          <cell r="AB167">
            <v>16.622360229492202</v>
          </cell>
          <cell r="AC167">
            <v>16.8822021484375</v>
          </cell>
          <cell r="AD167">
            <v>16.731503908631701</v>
          </cell>
          <cell r="AE167">
            <v>16.5995572200876</v>
          </cell>
        </row>
        <row r="168">
          <cell r="A168" t="str">
            <v>Malawi</v>
          </cell>
          <cell r="B168">
            <v>1.46211075352803</v>
          </cell>
          <cell r="C168">
            <v>1.63349704145231</v>
          </cell>
          <cell r="D168">
            <v>1.80913838192698</v>
          </cell>
          <cell r="E168">
            <v>2.2651884279321601</v>
          </cell>
          <cell r="F168">
            <v>2.79827699067036</v>
          </cell>
          <cell r="G168">
            <v>4.8572465622023104</v>
          </cell>
          <cell r="H168">
            <v>7.2667454808311103</v>
          </cell>
          <cell r="I168">
            <v>8.6319123738688006</v>
          </cell>
          <cell r="J168">
            <v>10.2044670875294</v>
          </cell>
          <cell r="K168">
            <v>14.051818857253799</v>
          </cell>
          <cell r="L168">
            <v>17.941320776095999</v>
          </cell>
          <cell r="M168">
            <v>22.054579096242598</v>
          </cell>
          <cell r="N168">
            <v>35.207827787106901</v>
          </cell>
          <cell r="O168">
            <v>38.142127230756699</v>
          </cell>
          <cell r="P168">
            <v>42.656542188023998</v>
          </cell>
          <cell r="Q168">
            <v>45.811383866733003</v>
          </cell>
          <cell r="R168">
            <v>53.3443524117652</v>
          </cell>
          <cell r="S168">
            <v>54.078619729649802</v>
          </cell>
          <cell r="T168">
            <v>59.393661608242702</v>
          </cell>
          <cell r="U168">
            <v>63.6007948191304</v>
          </cell>
          <cell r="V168">
            <v>70.492364683204599</v>
          </cell>
          <cell r="W168">
            <v>78.769287109375</v>
          </cell>
          <cell r="X168">
            <v>94.331245422363295</v>
          </cell>
          <cell r="Y168">
            <v>114.54124450683599</v>
          </cell>
          <cell r="Z168">
            <v>146.20370483398401</v>
          </cell>
          <cell r="AA168">
            <v>186.61488342285199</v>
          </cell>
          <cell r="AB168">
            <v>221.197341918945</v>
          </cell>
          <cell r="AC168">
            <v>251.07423400878901</v>
          </cell>
          <cell r="AD168">
            <v>261.64496399270598</v>
          </cell>
          <cell r="AE168">
            <v>278.16068681981102</v>
          </cell>
        </row>
        <row r="169">
          <cell r="A169" t="str">
            <v>Malaysia</v>
          </cell>
          <cell r="B169">
            <v>0.96865334828784899</v>
          </cell>
          <cell r="C169">
            <v>0.97055485824194598</v>
          </cell>
          <cell r="D169">
            <v>0.97183908354164705</v>
          </cell>
          <cell r="E169">
            <v>0.98719657525593396</v>
          </cell>
          <cell r="F169">
            <v>1.00461350353819</v>
          </cell>
          <cell r="G169">
            <v>1.01973324155171</v>
          </cell>
          <cell r="H169">
            <v>1.03824780208538</v>
          </cell>
          <cell r="I169">
            <v>1.0561903677387201</v>
          </cell>
          <cell r="J169">
            <v>1.13319864742587</v>
          </cell>
          <cell r="K169">
            <v>1.11757808753851</v>
          </cell>
          <cell r="L169">
            <v>1.18994121923454</v>
          </cell>
          <cell r="M169">
            <v>1.1459815987192501</v>
          </cell>
          <cell r="N169">
            <v>1.1634352362381599</v>
          </cell>
          <cell r="O169">
            <v>1.1799042387351999</v>
          </cell>
          <cell r="P169">
            <v>1.21801643293977</v>
          </cell>
          <cell r="Q169">
            <v>1.2859088725758101</v>
          </cell>
          <cell r="R169">
            <v>1.2978251802091001</v>
          </cell>
          <cell r="S169">
            <v>1.3255677768749301</v>
          </cell>
          <cell r="T169">
            <v>1.43536004893064</v>
          </cell>
          <cell r="U169">
            <v>1.3391414371763499</v>
          </cell>
          <cell r="V169">
            <v>1.41990928160677</v>
          </cell>
          <cell r="W169">
            <v>1.4661344289779701</v>
          </cell>
          <cell r="X169">
            <v>1.4536314010620099</v>
          </cell>
          <cell r="Y169">
            <v>1.4722597599029501</v>
          </cell>
          <cell r="Z169">
            <v>1.50547206401825</v>
          </cell>
          <cell r="AA169">
            <v>1.5676306486129801</v>
          </cell>
          <cell r="AB169">
            <v>1.5942581892013501</v>
          </cell>
          <cell r="AC169">
            <v>1.6547869443893399</v>
          </cell>
          <cell r="AD169">
            <v>1.62814818482406</v>
          </cell>
          <cell r="AE169">
            <v>1.6015137983913901</v>
          </cell>
        </row>
        <row r="170">
          <cell r="A170" t="str">
            <v>North America</v>
          </cell>
        </row>
        <row r="171">
          <cell r="A171" t="str">
            <v>Namibia</v>
          </cell>
          <cell r="B171">
            <v>1.44373822182655</v>
          </cell>
          <cell r="C171">
            <v>1.48024544302615</v>
          </cell>
          <cell r="D171">
            <v>1.5877629923969701</v>
          </cell>
          <cell r="E171">
            <v>1.69686294452512</v>
          </cell>
          <cell r="F171">
            <v>1.9217551111190401</v>
          </cell>
          <cell r="G171">
            <v>2.00620795187475</v>
          </cell>
          <cell r="H171">
            <v>2.2646759213618699</v>
          </cell>
          <cell r="I171">
            <v>2.3808059980794898</v>
          </cell>
          <cell r="J171">
            <v>2.55045665403442</v>
          </cell>
          <cell r="K171">
            <v>2.6825920292025298</v>
          </cell>
          <cell r="L171">
            <v>2.8913033948226601</v>
          </cell>
          <cell r="M171">
            <v>3.1454702381837398</v>
          </cell>
          <cell r="N171">
            <v>3.4089924054752698</v>
          </cell>
          <cell r="O171">
            <v>3.3849199958177199</v>
          </cell>
          <cell r="P171">
            <v>3.37636272271709</v>
          </cell>
          <cell r="Q171">
            <v>3.45491129036684</v>
          </cell>
          <cell r="R171">
            <v>3.6691090277379299</v>
          </cell>
          <cell r="S171">
            <v>3.9359389028454701</v>
          </cell>
          <cell r="T171">
            <v>4.2820004575933996</v>
          </cell>
          <cell r="U171">
            <v>4.5454988869554098</v>
          </cell>
          <cell r="V171">
            <v>4.6532844391066703</v>
          </cell>
          <cell r="W171">
            <v>4.7315082550048801</v>
          </cell>
          <cell r="X171">
            <v>5.2124400138854998</v>
          </cell>
          <cell r="Y171">
            <v>5.4001631736755398</v>
          </cell>
          <cell r="Z171">
            <v>5.6662178039550799</v>
          </cell>
          <cell r="AA171">
            <v>5.9320945739746103</v>
          </cell>
          <cell r="AB171">
            <v>6.4141111373901403</v>
          </cell>
          <cell r="AC171">
            <v>7.0205979347229004</v>
          </cell>
          <cell r="AD171">
            <v>7.15360446105477</v>
          </cell>
          <cell r="AE171">
            <v>7.1366189822142898</v>
          </cell>
        </row>
        <row r="172">
          <cell r="A172" t="str">
            <v>New Caledonia</v>
          </cell>
        </row>
        <row r="173">
          <cell r="A173" t="str">
            <v>Niger</v>
          </cell>
          <cell r="B173">
            <v>158.40848400241899</v>
          </cell>
          <cell r="C173">
            <v>148.78434141714999</v>
          </cell>
          <cell r="D173">
            <v>137.929934247153</v>
          </cell>
          <cell r="E173">
            <v>129.40494664545801</v>
          </cell>
          <cell r="F173">
            <v>154.62157382959001</v>
          </cell>
          <cell r="G173">
            <v>158.147725527289</v>
          </cell>
          <cell r="H173">
            <v>165.66930461102999</v>
          </cell>
          <cell r="I173">
            <v>174.00099890469201</v>
          </cell>
          <cell r="J173">
            <v>180.881269292555</v>
          </cell>
          <cell r="K173">
            <v>178.83127530226901</v>
          </cell>
          <cell r="L173">
            <v>181.510402927011</v>
          </cell>
          <cell r="M173">
            <v>186.48226663093601</v>
          </cell>
          <cell r="N173">
            <v>188.689980124013</v>
          </cell>
          <cell r="O173">
            <v>184.42420942423999</v>
          </cell>
          <cell r="P173">
            <v>179.672964902931</v>
          </cell>
          <cell r="Q173">
            <v>189.84254664964001</v>
          </cell>
          <cell r="R173">
            <v>187.14363297834799</v>
          </cell>
          <cell r="S173">
            <v>194.52374647247899</v>
          </cell>
          <cell r="T173">
            <v>209.73351988418901</v>
          </cell>
          <cell r="U173">
            <v>217.22750817387899</v>
          </cell>
          <cell r="V173">
            <v>221.98591236402601</v>
          </cell>
          <cell r="W173">
            <v>226.12777709960901</v>
          </cell>
          <cell r="X173">
            <v>233.42677307128901</v>
          </cell>
          <cell r="Y173">
            <v>242.08447265625</v>
          </cell>
          <cell r="Z173">
            <v>243.99969482421901</v>
          </cell>
          <cell r="AA173">
            <v>249.92111206054699</v>
          </cell>
          <cell r="AB173">
            <v>257.01895141601602</v>
          </cell>
          <cell r="AC173">
            <v>258.46008300781301</v>
          </cell>
          <cell r="AD173">
            <v>259.09036560441399</v>
          </cell>
          <cell r="AE173">
            <v>255.934261097682</v>
          </cell>
        </row>
        <row r="174">
          <cell r="A174" t="str">
            <v>Nigeria</v>
          </cell>
          <cell r="B174">
            <v>2.3472804631331998</v>
          </cell>
          <cell r="C174">
            <v>2.6988023600525</v>
          </cell>
          <cell r="D174">
            <v>3.87230964093109</v>
          </cell>
          <cell r="E174">
            <v>5.35776251578796</v>
          </cell>
          <cell r="F174">
            <v>7.5169685029047599</v>
          </cell>
          <cell r="G174">
            <v>12.9141001346285</v>
          </cell>
          <cell r="H174">
            <v>16.041461889936201</v>
          </cell>
          <cell r="I174">
            <v>16.566737931835</v>
          </cell>
          <cell r="J174">
            <v>17.366823111305301</v>
          </cell>
          <cell r="K174">
            <v>19.418915760049298</v>
          </cell>
          <cell r="L174">
            <v>23.301021356564501</v>
          </cell>
          <cell r="M174">
            <v>25.098428186477399</v>
          </cell>
          <cell r="N174">
            <v>29.923154554158401</v>
          </cell>
          <cell r="O174">
            <v>32.257858368845497</v>
          </cell>
          <cell r="P174">
            <v>37.923189839220399</v>
          </cell>
          <cell r="Q174">
            <v>44.0810647583085</v>
          </cell>
          <cell r="R174">
            <v>52.996942129323898</v>
          </cell>
          <cell r="S174">
            <v>55.274748569266301</v>
          </cell>
          <cell r="T174">
            <v>58.515080029103302</v>
          </cell>
          <cell r="U174">
            <v>58.470799203859997</v>
          </cell>
          <cell r="V174">
            <v>73.258537836271003</v>
          </cell>
          <cell r="W174">
            <v>78.776527404785199</v>
          </cell>
          <cell r="X174">
            <v>86.8260498046875</v>
          </cell>
          <cell r="Y174">
            <v>90.261184692382798</v>
          </cell>
          <cell r="Z174">
            <v>92.782028198242202</v>
          </cell>
          <cell r="AA174">
            <v>96.8323974609375</v>
          </cell>
          <cell r="AB174">
            <v>105.373916625977</v>
          </cell>
          <cell r="AC174">
            <v>115.977828979492</v>
          </cell>
          <cell r="AD174">
            <v>124.893502029381</v>
          </cell>
          <cell r="AE174">
            <v>135.50075422314501</v>
          </cell>
        </row>
        <row r="175">
          <cell r="A175" t="str">
            <v>Nicaragua</v>
          </cell>
          <cell r="B175">
            <v>6.2762181985980006E-2</v>
          </cell>
          <cell r="C175">
            <v>1.8405137923877399</v>
          </cell>
          <cell r="D175">
            <v>2.2253631344000699</v>
          </cell>
          <cell r="E175">
            <v>2.61714338222311</v>
          </cell>
          <cell r="F175">
            <v>2.7617635713122901</v>
          </cell>
          <cell r="G175">
            <v>3.0673212818997801</v>
          </cell>
          <cell r="H175">
            <v>3.3015408671523399</v>
          </cell>
          <cell r="I175">
            <v>3.5629265233558001</v>
          </cell>
          <cell r="J175">
            <v>4.0175330787886896</v>
          </cell>
          <cell r="K175">
            <v>4.3257447709761196</v>
          </cell>
          <cell r="L175">
            <v>4.5936089970725504</v>
          </cell>
          <cell r="M175">
            <v>4.8205210874474798</v>
          </cell>
          <cell r="N175">
            <v>4.8996096558489404</v>
          </cell>
          <cell r="O175">
            <v>5.0667178546148897</v>
          </cell>
          <cell r="P175">
            <v>5.3804484592400899</v>
          </cell>
          <cell r="Q175">
            <v>5.7327698988210596</v>
          </cell>
          <cell r="R175">
            <v>6.0022314203386804</v>
          </cell>
          <cell r="S175">
            <v>6.4106821511714704</v>
          </cell>
          <cell r="T175">
            <v>7.3069735840579497</v>
          </cell>
          <cell r="U175">
            <v>7.68943751650722</v>
          </cell>
          <cell r="V175">
            <v>8.0675434192658706</v>
          </cell>
          <cell r="W175">
            <v>8.7095584869384801</v>
          </cell>
          <cell r="X175">
            <v>9.3616819381713903</v>
          </cell>
          <cell r="Y175">
            <v>9.7149305343627894</v>
          </cell>
          <cell r="Z175">
            <v>10.159691810607899</v>
          </cell>
          <cell r="AA175">
            <v>10.554167747497599</v>
          </cell>
          <cell r="AB175">
            <v>10.5936603546143</v>
          </cell>
          <cell r="AC175">
            <v>10.8068704605103</v>
          </cell>
          <cell r="AD175">
            <v>10.9370235693096</v>
          </cell>
          <cell r="AE175">
            <v>11.2513507395144</v>
          </cell>
        </row>
        <row r="176">
          <cell r="A176" t="str">
            <v>Netherlands</v>
          </cell>
          <cell r="B176">
            <v>0.91915800000000003</v>
          </cell>
          <cell r="C176">
            <v>0.91680499999999998</v>
          </cell>
          <cell r="D176">
            <v>0.91874900000000004</v>
          </cell>
          <cell r="E176">
            <v>0.91182200000000002</v>
          </cell>
          <cell r="F176">
            <v>0.91117300000000001</v>
          </cell>
          <cell r="G176">
            <v>0.91088599999999997</v>
          </cell>
          <cell r="H176">
            <v>0.90677200000000002</v>
          </cell>
          <cell r="I176">
            <v>0.90896699999999997</v>
          </cell>
          <cell r="J176">
            <v>0.90596200000000005</v>
          </cell>
          <cell r="K176">
            <v>0.90635699999999997</v>
          </cell>
          <cell r="L176">
            <v>0.89021700000000004</v>
          </cell>
          <cell r="M176">
            <v>0.904698</v>
          </cell>
          <cell r="N176">
            <v>0.90086299999999997</v>
          </cell>
          <cell r="O176">
            <v>0.92651499999999998</v>
          </cell>
          <cell r="P176">
            <v>0.90861700000000001</v>
          </cell>
          <cell r="Q176">
            <v>0.89713900000000002</v>
          </cell>
          <cell r="R176">
            <v>0.87296899999999999</v>
          </cell>
          <cell r="S176">
            <v>0.86109400000000003</v>
          </cell>
          <cell r="T176">
            <v>0.84777499999999995</v>
          </cell>
          <cell r="U176">
            <v>0.84752799999999995</v>
          </cell>
          <cell r="V176">
            <v>0.85347499999999998</v>
          </cell>
          <cell r="W176">
            <v>0.83606499999999995</v>
          </cell>
          <cell r="X176">
            <v>0.82440800000000003</v>
          </cell>
          <cell r="Y176">
            <v>0.79816600000000004</v>
          </cell>
          <cell r="Z176">
            <v>0.80879800000000002</v>
          </cell>
          <cell r="AA176">
            <v>0.80976099999999995</v>
          </cell>
          <cell r="AB176">
            <v>0.79552800000000001</v>
          </cell>
          <cell r="AC176">
            <v>0.77848600000000001</v>
          </cell>
          <cell r="AD176">
            <v>0.78032699999999999</v>
          </cell>
          <cell r="AE176">
            <v>0.784937</v>
          </cell>
        </row>
        <row r="177">
          <cell r="A177" t="str">
            <v>Norway</v>
          </cell>
          <cell r="B177">
            <v>9.5940809999999992</v>
          </cell>
          <cell r="C177">
            <v>9.485493</v>
          </cell>
          <cell r="D177">
            <v>9.214817</v>
          </cell>
          <cell r="E177">
            <v>9.2079199999999997</v>
          </cell>
          <cell r="F177">
            <v>9.0013509999999997</v>
          </cell>
          <cell r="G177">
            <v>9.0863969999999998</v>
          </cell>
          <cell r="H177">
            <v>8.9895479999999992</v>
          </cell>
          <cell r="I177">
            <v>9.0594649999999994</v>
          </cell>
          <cell r="J177">
            <v>9.3125300000000006</v>
          </cell>
          <cell r="K177">
            <v>9.2837390000000006</v>
          </cell>
          <cell r="L177">
            <v>9.0831540000000004</v>
          </cell>
          <cell r="M177">
            <v>9.173114</v>
          </cell>
          <cell r="N177">
            <v>9.0567299999999999</v>
          </cell>
          <cell r="O177">
            <v>9.2075420000000001</v>
          </cell>
          <cell r="P177">
            <v>9.1339319999999997</v>
          </cell>
          <cell r="Q177">
            <v>9.0052040000000009</v>
          </cell>
          <cell r="R177">
            <v>8.7907209999999996</v>
          </cell>
          <cell r="S177">
            <v>8.9322219999999994</v>
          </cell>
          <cell r="T177">
            <v>8.8592809999999993</v>
          </cell>
          <cell r="U177">
            <v>9.0751790000000003</v>
          </cell>
          <cell r="V177">
            <v>9.1451130000000003</v>
          </cell>
          <cell r="W177">
            <v>9.0827360000000006</v>
          </cell>
          <cell r="X177">
            <v>9.0370849999999994</v>
          </cell>
          <cell r="Y177">
            <v>9.0293489999999998</v>
          </cell>
          <cell r="Z177">
            <v>9.2784580000000005</v>
          </cell>
          <cell r="AA177">
            <v>9.9298520000000003</v>
          </cell>
          <cell r="AB177">
            <v>10.042915000000001</v>
          </cell>
          <cell r="AC177">
            <v>9.9218010000000003</v>
          </cell>
          <cell r="AD177">
            <v>9.8270809999999997</v>
          </cell>
          <cell r="AE177">
            <v>9.9307829999999999</v>
          </cell>
        </row>
        <row r="178">
          <cell r="A178" t="str">
            <v>Nepal</v>
          </cell>
          <cell r="B178">
            <v>7.81077783273098</v>
          </cell>
          <cell r="C178">
            <v>8.5030589734631192</v>
          </cell>
          <cell r="D178">
            <v>9.8507089620922894</v>
          </cell>
          <cell r="E178">
            <v>10.6595590851064</v>
          </cell>
          <cell r="F178">
            <v>10.939325937640801</v>
          </cell>
          <cell r="G178">
            <v>11.3897733908008</v>
          </cell>
          <cell r="H178">
            <v>12.0599775051622</v>
          </cell>
          <cell r="I178">
            <v>12.718517502348501</v>
          </cell>
          <cell r="J178">
            <v>13.093604020188399</v>
          </cell>
          <cell r="K178">
            <v>14.054322038414799</v>
          </cell>
          <cell r="L178">
            <v>14.3618370827466</v>
          </cell>
          <cell r="M178">
            <v>14.5331588574519</v>
          </cell>
          <cell r="N178">
            <v>14.8698128086381</v>
          </cell>
          <cell r="O178">
            <v>15.046925674103999</v>
          </cell>
          <cell r="P178">
            <v>15.262934303795699</v>
          </cell>
          <cell r="Q178">
            <v>15.707648643233</v>
          </cell>
          <cell r="R178">
            <v>16.368396573530401</v>
          </cell>
          <cell r="S178">
            <v>17.152177735763701</v>
          </cell>
          <cell r="T178">
            <v>17.770446574356502</v>
          </cell>
          <cell r="U178">
            <v>20.441591426477199</v>
          </cell>
          <cell r="V178">
            <v>23.2667495446779</v>
          </cell>
          <cell r="W178">
            <v>25.254611968994102</v>
          </cell>
          <cell r="X178">
            <v>26.004440307617202</v>
          </cell>
          <cell r="Y178">
            <v>26.799869537353501</v>
          </cell>
          <cell r="Z178">
            <v>28.152746200561499</v>
          </cell>
          <cell r="AA178">
            <v>29.9425354003906</v>
          </cell>
          <cell r="AB178">
            <v>31.9988098144531</v>
          </cell>
          <cell r="AC178">
            <v>31.234983444213899</v>
          </cell>
          <cell r="AD178">
            <v>32.559619112972598</v>
          </cell>
          <cell r="AE178">
            <v>33.975944667073001</v>
          </cell>
        </row>
        <row r="179">
          <cell r="A179" t="str">
            <v>Nauru</v>
          </cell>
          <cell r="P179">
            <v>1.03512141245185</v>
          </cell>
          <cell r="Q179">
            <v>0.93692853464206105</v>
          </cell>
          <cell r="R179">
            <v>0.79619597300678802</v>
          </cell>
          <cell r="S179">
            <v>0.74738647003521896</v>
          </cell>
          <cell r="T179">
            <v>0.86872007347748104</v>
          </cell>
          <cell r="U179">
            <v>1.1290026683337</v>
          </cell>
          <cell r="V179">
            <v>0.90395877677499503</v>
          </cell>
          <cell r="W179">
            <v>0.998753796315207</v>
          </cell>
          <cell r="X179">
            <v>1.2345760316783201</v>
          </cell>
          <cell r="Y179">
            <v>0.94868476807549296</v>
          </cell>
          <cell r="Z179">
            <v>0.87359648409838597</v>
          </cell>
          <cell r="AA179">
            <v>0.76256458264502003</v>
          </cell>
          <cell r="AB179">
            <v>0.96013369660027104</v>
          </cell>
          <cell r="AC179">
            <v>1.0563857406838499</v>
          </cell>
          <cell r="AD179">
            <v>1.0711308514691</v>
          </cell>
          <cell r="AE179">
            <v>1.0876472726192301</v>
          </cell>
        </row>
        <row r="180">
          <cell r="A180" t="str">
            <v>New Zealand</v>
          </cell>
          <cell r="B180">
            <v>1.5387900000000001</v>
          </cell>
          <cell r="C180">
            <v>1.4926950000000001</v>
          </cell>
          <cell r="D180">
            <v>1.4872909999999999</v>
          </cell>
          <cell r="E180">
            <v>1.483751</v>
          </cell>
          <cell r="F180">
            <v>1.464456</v>
          </cell>
          <cell r="G180">
            <v>1.463041</v>
          </cell>
          <cell r="H180">
            <v>1.467214</v>
          </cell>
          <cell r="I180">
            <v>1.44848</v>
          </cell>
          <cell r="J180">
            <v>1.447783</v>
          </cell>
          <cell r="K180">
            <v>1.43466</v>
          </cell>
          <cell r="L180">
            <v>1.443592</v>
          </cell>
          <cell r="M180">
            <v>1.4741519999999999</v>
          </cell>
          <cell r="N180">
            <v>1.4689620000000001</v>
          </cell>
          <cell r="O180">
            <v>1.497034</v>
          </cell>
          <cell r="P180">
            <v>1.5076229999999999</v>
          </cell>
          <cell r="Q180">
            <v>1.5349999999999999</v>
          </cell>
          <cell r="R180">
            <v>1.4816739999999999</v>
          </cell>
          <cell r="S180">
            <v>1.5053259999999999</v>
          </cell>
          <cell r="T180">
            <v>1.4907090000000001</v>
          </cell>
          <cell r="U180">
            <v>1.4706490000000001</v>
          </cell>
          <cell r="V180">
            <v>1.4960739999999999</v>
          </cell>
          <cell r="W180">
            <v>1.4859150000000001</v>
          </cell>
          <cell r="X180">
            <v>1.495622</v>
          </cell>
          <cell r="Y180">
            <v>1.4459789999999999</v>
          </cell>
          <cell r="Z180">
            <v>1.4407300000000001</v>
          </cell>
          <cell r="AA180">
            <v>1.475468</v>
          </cell>
          <cell r="AB180">
            <v>1.440658</v>
          </cell>
          <cell r="AC180">
            <v>1.453416</v>
          </cell>
          <cell r="AD180">
            <v>1.449954</v>
          </cell>
          <cell r="AE180">
            <v>1.4533579999999999</v>
          </cell>
        </row>
        <row r="181">
          <cell r="A181" t="str">
            <v>OECD members</v>
          </cell>
        </row>
        <row r="182">
          <cell r="A182" t="str">
            <v>Oman</v>
          </cell>
          <cell r="B182">
            <v>0.108017529251155</v>
          </cell>
          <cell r="C182">
            <v>9.5604973366225907E-2</v>
          </cell>
          <cell r="D182">
            <v>9.4664773627894799E-2</v>
          </cell>
          <cell r="E182">
            <v>8.7490051640145103E-2</v>
          </cell>
          <cell r="F182">
            <v>8.5275004089268594E-2</v>
          </cell>
          <cell r="G182">
            <v>8.4990468262574503E-2</v>
          </cell>
          <cell r="H182">
            <v>8.9651600599347001E-2</v>
          </cell>
          <cell r="I182">
            <v>8.6161909297168701E-2</v>
          </cell>
          <cell r="J182">
            <v>7.3826295502399497E-2</v>
          </cell>
          <cell r="K182">
            <v>8.1271793778064705E-2</v>
          </cell>
          <cell r="L182">
            <v>9.3650767288977296E-2</v>
          </cell>
          <cell r="M182">
            <v>8.7460099446413503E-2</v>
          </cell>
          <cell r="N182">
            <v>9.0147829083993505E-2</v>
          </cell>
          <cell r="O182">
            <v>9.76621335493464E-2</v>
          </cell>
          <cell r="P182">
            <v>0.107471582618699</v>
          </cell>
          <cell r="Q182">
            <v>0.12763886072321401</v>
          </cell>
          <cell r="R182">
            <v>0.14077642291529599</v>
          </cell>
          <cell r="S182">
            <v>0.148422667581082</v>
          </cell>
          <cell r="T182">
            <v>0.19472984966662199</v>
          </cell>
          <cell r="U182">
            <v>0.14469479358985701</v>
          </cell>
          <cell r="V182">
            <v>0.16089682608947201</v>
          </cell>
          <cell r="W182">
            <v>0.184847801923752</v>
          </cell>
          <cell r="X182">
            <v>0.18895140290260301</v>
          </cell>
          <cell r="Y182">
            <v>0.190663322806358</v>
          </cell>
          <cell r="Z182">
            <v>0.19944606721401201</v>
          </cell>
          <cell r="AA182">
            <v>0.19808240234851801</v>
          </cell>
          <cell r="AB182">
            <v>0.19432105123996701</v>
          </cell>
          <cell r="AC182">
            <v>0.200041279196739</v>
          </cell>
          <cell r="AD182">
            <v>0.21564180684930301</v>
          </cell>
          <cell r="AE182">
            <v>0.204793598480803</v>
          </cell>
        </row>
        <row r="183">
          <cell r="A183" t="str">
            <v>Other small states</v>
          </cell>
        </row>
        <row r="184">
          <cell r="A184" t="str">
            <v>Pakistan</v>
          </cell>
          <cell r="B184">
            <v>5.4409444475164799</v>
          </cell>
          <cell r="C184">
            <v>5.9730648609398296</v>
          </cell>
          <cell r="D184">
            <v>6.4357370129168201</v>
          </cell>
          <cell r="E184">
            <v>6.8424463171127003</v>
          </cell>
          <cell r="F184">
            <v>7.5722132595104803</v>
          </cell>
          <cell r="G184">
            <v>8.3813492489293804</v>
          </cell>
          <cell r="H184">
            <v>8.9198456226176202</v>
          </cell>
          <cell r="I184">
            <v>9.9421921929092694</v>
          </cell>
          <cell r="J184">
            <v>10.571461289138499</v>
          </cell>
          <cell r="K184">
            <v>11.0319114880163</v>
          </cell>
          <cell r="L184">
            <v>11.1922152722611</v>
          </cell>
          <cell r="M184">
            <v>11.5336118876189</v>
          </cell>
          <cell r="N184">
            <v>11.777411077661901</v>
          </cell>
          <cell r="O184">
            <v>11.939463157186401</v>
          </cell>
          <cell r="P184">
            <v>12.478744563067901</v>
          </cell>
          <cell r="Q184">
            <v>13.0505320920008</v>
          </cell>
          <cell r="R184">
            <v>13.992221072282501</v>
          </cell>
          <cell r="S184">
            <v>14.6173958977464</v>
          </cell>
          <cell r="T184">
            <v>16.231749377071001</v>
          </cell>
          <cell r="U184">
            <v>19.438100075671599</v>
          </cell>
          <cell r="V184">
            <v>21.298993837702898</v>
          </cell>
          <cell r="W184">
            <v>24.9616813659668</v>
          </cell>
          <cell r="X184">
            <v>26.635309219360401</v>
          </cell>
          <cell r="Y184">
            <v>28.521720886230501</v>
          </cell>
          <cell r="Z184">
            <v>30.403480529785199</v>
          </cell>
          <cell r="AA184">
            <v>31.467857360839801</v>
          </cell>
          <cell r="AB184">
            <v>32.377647399902301</v>
          </cell>
          <cell r="AC184">
            <v>33.588920593261697</v>
          </cell>
          <cell r="AD184">
            <v>33.621602015613298</v>
          </cell>
          <cell r="AE184">
            <v>35.894184205172699</v>
          </cell>
        </row>
        <row r="185">
          <cell r="A185" t="str">
            <v>Panama</v>
          </cell>
          <cell r="B185">
            <v>0.51612237327475596</v>
          </cell>
          <cell r="C185">
            <v>0.50169955330613403</v>
          </cell>
          <cell r="D185">
            <v>0.51534658881955697</v>
          </cell>
          <cell r="E185">
            <v>0.52131424247821601</v>
          </cell>
          <cell r="F185">
            <v>0.52919692232063997</v>
          </cell>
          <cell r="G185">
            <v>0.52074752519384804</v>
          </cell>
          <cell r="H185">
            <v>0.50656472728241198</v>
          </cell>
          <cell r="I185">
            <v>0.50598930350981697</v>
          </cell>
          <cell r="J185">
            <v>0.50534883965017596</v>
          </cell>
          <cell r="K185">
            <v>0.502352845357106</v>
          </cell>
          <cell r="L185">
            <v>0.48523525656680799</v>
          </cell>
          <cell r="M185">
            <v>0.47970259722202602</v>
          </cell>
          <cell r="N185">
            <v>0.48012558927329502</v>
          </cell>
          <cell r="O185">
            <v>0.47670469830879902</v>
          </cell>
          <cell r="P185">
            <v>0.47332894821676702</v>
          </cell>
          <cell r="Q185">
            <v>0.46705574194722899</v>
          </cell>
          <cell r="R185">
            <v>0.46226750833567498</v>
          </cell>
          <cell r="S185">
            <v>0.47189521644584198</v>
          </cell>
          <cell r="T185">
            <v>0.49773549554541402</v>
          </cell>
          <cell r="U185">
            <v>0.52593429986406703</v>
          </cell>
          <cell r="V185">
            <v>0.53334303793092397</v>
          </cell>
          <cell r="W185">
            <v>0.55296015739440896</v>
          </cell>
          <cell r="X185">
            <v>0.57401180267333995</v>
          </cell>
          <cell r="Y185">
            <v>0.57132041454315197</v>
          </cell>
          <cell r="Z185">
            <v>0.55884391069412198</v>
          </cell>
          <cell r="AA185">
            <v>0.53833818435668901</v>
          </cell>
          <cell r="AB185">
            <v>0.51544106006622303</v>
          </cell>
          <cell r="AC185">
            <v>0.49747046828269997</v>
          </cell>
          <cell r="AD185">
            <v>0.490612613252984</v>
          </cell>
          <cell r="AE185">
            <v>0.48015317991718398</v>
          </cell>
        </row>
        <row r="186">
          <cell r="A186" t="str">
            <v>Peru</v>
          </cell>
          <cell r="B186">
            <v>7.3687445766336096E-2</v>
          </cell>
          <cell r="C186">
            <v>0.34073313021584001</v>
          </cell>
          <cell r="D186">
            <v>0.563876765788346</v>
          </cell>
          <cell r="E186">
            <v>0.806325113488365</v>
          </cell>
          <cell r="F186">
            <v>1.0001618611616301</v>
          </cell>
          <cell r="G186">
            <v>1.1126416017293601</v>
          </cell>
          <cell r="H186">
            <v>1.1984867862886599</v>
          </cell>
          <cell r="I186">
            <v>1.2639782229313301</v>
          </cell>
          <cell r="J186">
            <v>1.3170440356581199</v>
          </cell>
          <cell r="K186">
            <v>1.3363983262544099</v>
          </cell>
          <cell r="L186">
            <v>1.3532510450545601</v>
          </cell>
          <cell r="M186">
            <v>1.33023400763824</v>
          </cell>
          <cell r="N186">
            <v>1.3109480971152501</v>
          </cell>
          <cell r="O186">
            <v>1.3102611935266899</v>
          </cell>
          <cell r="P186">
            <v>1.3560259054908901</v>
          </cell>
          <cell r="Q186">
            <v>1.36113860611358</v>
          </cell>
          <cell r="R186">
            <v>1.4223087800396701</v>
          </cell>
          <cell r="S186">
            <v>1.4057484709931001</v>
          </cell>
          <cell r="T186">
            <v>1.39413990274039</v>
          </cell>
          <cell r="U186">
            <v>1.4121452555193199</v>
          </cell>
          <cell r="V186">
            <v>1.47559466355326</v>
          </cell>
          <cell r="W186">
            <v>1.5429053306579601</v>
          </cell>
          <cell r="X186">
            <v>1.5993064641952499</v>
          </cell>
          <cell r="Y186">
            <v>1.6161588430404701</v>
          </cell>
          <cell r="Z186">
            <v>1.6458592414855999</v>
          </cell>
          <cell r="AA186">
            <v>1.7140855789184599</v>
          </cell>
          <cell r="AB186">
            <v>1.74326360225677</v>
          </cell>
          <cell r="AC186">
            <v>1.7494549751281701</v>
          </cell>
          <cell r="AD186">
            <v>1.7435848314751501</v>
          </cell>
          <cell r="AE186">
            <v>1.7403609797437301</v>
          </cell>
        </row>
        <row r="187">
          <cell r="A187" t="str">
            <v>Philippines</v>
          </cell>
          <cell r="B187">
            <v>7.2353441293560001</v>
          </cell>
          <cell r="C187">
            <v>8.1553275130847709</v>
          </cell>
          <cell r="D187">
            <v>8.6061358297250301</v>
          </cell>
          <cell r="E187">
            <v>8.9813278102207903</v>
          </cell>
          <cell r="F187">
            <v>9.6721436279422992</v>
          </cell>
          <cell r="G187">
            <v>10.1888320269767</v>
          </cell>
          <cell r="H187">
            <v>10.7721607180081</v>
          </cell>
          <cell r="I187">
            <v>11.2486908108012</v>
          </cell>
          <cell r="J187">
            <v>12.286730668185699</v>
          </cell>
          <cell r="K187">
            <v>12.9094320404679</v>
          </cell>
          <cell r="L187">
            <v>13.783701885897599</v>
          </cell>
          <cell r="M187">
            <v>14.2457198820738</v>
          </cell>
          <cell r="N187">
            <v>14.617258974777799</v>
          </cell>
          <cell r="O187">
            <v>14.808846696449899</v>
          </cell>
          <cell r="P187">
            <v>15.270096702093699</v>
          </cell>
          <cell r="Q187">
            <v>15.684143810941499</v>
          </cell>
          <cell r="R187">
            <v>16.001610920267701</v>
          </cell>
          <cell r="S187">
            <v>16.0760993951816</v>
          </cell>
          <cell r="T187">
            <v>16.901481247027299</v>
          </cell>
          <cell r="U187">
            <v>17.232912399666301</v>
          </cell>
          <cell r="V187">
            <v>17.778973487775499</v>
          </cell>
          <cell r="W187">
            <v>18.097654342651399</v>
          </cell>
          <cell r="X187">
            <v>18.068983078002901</v>
          </cell>
          <cell r="Y187">
            <v>18.425867080688501</v>
          </cell>
          <cell r="Z187">
            <v>18.876012802123999</v>
          </cell>
          <cell r="AA187">
            <v>19.0010089874268</v>
          </cell>
          <cell r="AB187">
            <v>18.948604583740199</v>
          </cell>
          <cell r="AC187">
            <v>19.385011672973601</v>
          </cell>
          <cell r="AD187">
            <v>19.646540033811799</v>
          </cell>
          <cell r="AE187">
            <v>19.457300902720199</v>
          </cell>
        </row>
        <row r="188">
          <cell r="A188" t="str">
            <v>Palau</v>
          </cell>
          <cell r="L188">
            <v>0.77331236651737301</v>
          </cell>
          <cell r="M188">
            <v>0.76286005268122203</v>
          </cell>
          <cell r="N188">
            <v>0.75502135520303804</v>
          </cell>
          <cell r="O188">
            <v>0.71953708378528103</v>
          </cell>
          <cell r="P188">
            <v>0.71575828028733501</v>
          </cell>
          <cell r="Q188">
            <v>0.74628989168562498</v>
          </cell>
          <cell r="R188">
            <v>0.75354070265135897</v>
          </cell>
          <cell r="S188">
            <v>0.74556050021570497</v>
          </cell>
          <cell r="T188">
            <v>0.78810242979817102</v>
          </cell>
          <cell r="U188">
            <v>0.77261188896760802</v>
          </cell>
          <cell r="V188">
            <v>0.76204987069623298</v>
          </cell>
          <cell r="W188">
            <v>0.749237503264511</v>
          </cell>
          <cell r="X188">
            <v>0.78896782403273502</v>
          </cell>
          <cell r="Y188">
            <v>0.832252434089917</v>
          </cell>
          <cell r="Z188">
            <v>0.85179259751998604</v>
          </cell>
          <cell r="AA188">
            <v>0.88287110279126402</v>
          </cell>
          <cell r="AB188">
            <v>0.92744845877576398</v>
          </cell>
          <cell r="AC188">
            <v>0.89994718737652502</v>
          </cell>
          <cell r="AD188">
            <v>0.857431946684166</v>
          </cell>
        </row>
        <row r="189">
          <cell r="A189" t="str">
            <v>Papua New Guinea</v>
          </cell>
          <cell r="B189">
            <v>0.72637228225600203</v>
          </cell>
          <cell r="C189">
            <v>0.75175833909932699</v>
          </cell>
          <cell r="D189">
            <v>0.75614687378857104</v>
          </cell>
          <cell r="E189">
            <v>0.72021112143699695</v>
          </cell>
          <cell r="F189">
            <v>0.75629882697036199</v>
          </cell>
          <cell r="G189">
            <v>0.85818751173897401</v>
          </cell>
          <cell r="H189">
            <v>0.85802610094082499</v>
          </cell>
          <cell r="I189">
            <v>0.91455596137513395</v>
          </cell>
          <cell r="J189">
            <v>1.0359082858606901</v>
          </cell>
          <cell r="K189">
            <v>1.13419631297456</v>
          </cell>
          <cell r="L189">
            <v>1.25475375618433</v>
          </cell>
          <cell r="M189">
            <v>1.3127129728576299</v>
          </cell>
          <cell r="N189">
            <v>1.4510981279172701</v>
          </cell>
          <cell r="O189">
            <v>1.5035568674494399</v>
          </cell>
          <cell r="P189">
            <v>1.4349680393598401</v>
          </cell>
          <cell r="Q189">
            <v>1.5611522942996201</v>
          </cell>
          <cell r="R189">
            <v>1.6581898332507901</v>
          </cell>
          <cell r="S189">
            <v>1.67693781185505</v>
          </cell>
          <cell r="T189">
            <v>1.7726313559623199</v>
          </cell>
          <cell r="U189">
            <v>1.6733821489098299</v>
          </cell>
          <cell r="V189">
            <v>1.8181481713475001</v>
          </cell>
          <cell r="W189">
            <v>1.85903340416986</v>
          </cell>
          <cell r="X189">
            <v>1.81356768705052</v>
          </cell>
          <cell r="Y189">
            <v>1.8462195898896201</v>
          </cell>
          <cell r="Z189">
            <v>1.9104619352282499</v>
          </cell>
          <cell r="AA189">
            <v>1.81743648254338</v>
          </cell>
          <cell r="AB189">
            <v>1.8680431921579701</v>
          </cell>
          <cell r="AC189">
            <v>1.9742902865563401</v>
          </cell>
          <cell r="AD189">
            <v>2.0661109156874802</v>
          </cell>
          <cell r="AE189">
            <v>2.1092688505464698</v>
          </cell>
        </row>
        <row r="190">
          <cell r="A190" t="str">
            <v>Poland</v>
          </cell>
          <cell r="B190">
            <v>0.26638899999999999</v>
          </cell>
          <cell r="C190">
            <v>0.40005600000000002</v>
          </cell>
          <cell r="D190">
            <v>0.54222199999999998</v>
          </cell>
          <cell r="E190">
            <v>0.69197900000000001</v>
          </cell>
          <cell r="F190">
            <v>0.92977699999999996</v>
          </cell>
          <cell r="G190">
            <v>1.165475</v>
          </cell>
          <cell r="H190">
            <v>1.353216</v>
          </cell>
          <cell r="I190">
            <v>1.5134970000000001</v>
          </cell>
          <cell r="J190">
            <v>1.6550320000000001</v>
          </cell>
          <cell r="K190">
            <v>1.7376560000000001</v>
          </cell>
          <cell r="L190">
            <v>1.832479</v>
          </cell>
          <cell r="M190">
            <v>1.8368199999999999</v>
          </cell>
          <cell r="N190">
            <v>1.799795</v>
          </cell>
          <cell r="O190">
            <v>1.806438</v>
          </cell>
          <cell r="P190">
            <v>1.8317060000000001</v>
          </cell>
          <cell r="Q190">
            <v>1.8675949999999999</v>
          </cell>
          <cell r="R190">
            <v>1.852687</v>
          </cell>
          <cell r="S190">
            <v>1.855864</v>
          </cell>
          <cell r="T190">
            <v>1.8422430000000001</v>
          </cell>
          <cell r="U190">
            <v>1.867359</v>
          </cell>
          <cell r="V190">
            <v>1.803609</v>
          </cell>
          <cell r="W190">
            <v>1.8014239999999999</v>
          </cell>
          <cell r="X190">
            <v>1.796168</v>
          </cell>
          <cell r="Y190">
            <v>1.7620450000000001</v>
          </cell>
          <cell r="Z190">
            <v>1.767142</v>
          </cell>
          <cell r="AA190">
            <v>1.764643</v>
          </cell>
          <cell r="AB190">
            <v>1.7330179999999999</v>
          </cell>
          <cell r="AC190">
            <v>1.7373559999999999</v>
          </cell>
          <cell r="AD190">
            <v>1.7540519999999999</v>
          </cell>
          <cell r="AE190">
            <v>1.7498629999999999</v>
          </cell>
        </row>
        <row r="191">
          <cell r="A191" t="str">
            <v>Pre-demographic dividend</v>
          </cell>
        </row>
        <row r="192">
          <cell r="A192" t="str">
            <v>Puerto Rico</v>
          </cell>
          <cell r="B192">
            <v>0.64457978467306298</v>
          </cell>
          <cell r="C192">
            <v>0.64296831150318901</v>
          </cell>
          <cell r="D192">
            <v>0.644838345543713</v>
          </cell>
          <cell r="E192">
            <v>0.64179655755960296</v>
          </cell>
          <cell r="F192">
            <v>0.64834982565520105</v>
          </cell>
          <cell r="G192">
            <v>0.65265123743601094</v>
          </cell>
          <cell r="H192">
            <v>0.66598563265349398</v>
          </cell>
          <cell r="I192">
            <v>0.66341830184851702</v>
          </cell>
          <cell r="J192">
            <v>0.69775922903229104</v>
          </cell>
          <cell r="K192">
            <v>0.69795852278697601</v>
          </cell>
          <cell r="L192">
            <v>0.70519236318153899</v>
          </cell>
          <cell r="M192">
            <v>0.72804348502405702</v>
          </cell>
          <cell r="N192">
            <v>0.73498131681991496</v>
          </cell>
          <cell r="O192">
            <v>0.75345651244588396</v>
          </cell>
          <cell r="P192">
            <v>0.72422289615888402</v>
          </cell>
          <cell r="Q192">
            <v>0.74863065904182902</v>
          </cell>
          <cell r="R192">
            <v>0.76655441642119404</v>
          </cell>
          <cell r="S192">
            <v>0.77473760195600105</v>
          </cell>
          <cell r="T192">
            <v>0.809822664282845</v>
          </cell>
          <cell r="U192">
            <v>0.84374027479749503</v>
          </cell>
          <cell r="V192">
            <v>0.85482315760058603</v>
          </cell>
          <cell r="W192">
            <v>0.85717541246428897</v>
          </cell>
          <cell r="X192">
            <v>0.85765760483111197</v>
          </cell>
          <cell r="Y192">
            <v>0.85953782591803896</v>
          </cell>
          <cell r="Z192">
            <v>0.86042176680707705</v>
          </cell>
          <cell r="AA192">
            <v>0.87498438215726304</v>
          </cell>
          <cell r="AB192">
            <v>0.89170179934851501</v>
          </cell>
          <cell r="AC192">
            <v>0.90527827664661698</v>
          </cell>
          <cell r="AD192">
            <v>0.90552297548509797</v>
          </cell>
          <cell r="AE192">
            <v>0.91447490072677795</v>
          </cell>
        </row>
        <row r="193">
          <cell r="A193" t="str">
            <v>Korea, Dem. People’s Rep.</v>
          </cell>
        </row>
        <row r="194">
          <cell r="A194" t="str">
            <v>Portugal</v>
          </cell>
          <cell r="B194">
            <v>0.476831</v>
          </cell>
          <cell r="C194">
            <v>0.50775400000000004</v>
          </cell>
          <cell r="D194">
            <v>0.55326399999999998</v>
          </cell>
          <cell r="E194">
            <v>0.58032499999999998</v>
          </cell>
          <cell r="F194">
            <v>0.60954299999999995</v>
          </cell>
          <cell r="G194">
            <v>0.61749399999999999</v>
          </cell>
          <cell r="H194">
            <v>0.62942100000000001</v>
          </cell>
          <cell r="I194">
            <v>0.64135699999999995</v>
          </cell>
          <cell r="J194">
            <v>0.65679500000000002</v>
          </cell>
          <cell r="K194">
            <v>0.66064199999999995</v>
          </cell>
          <cell r="L194">
            <v>0.66086800000000001</v>
          </cell>
          <cell r="M194">
            <v>0.670767</v>
          </cell>
          <cell r="N194">
            <v>0.67208100000000004</v>
          </cell>
          <cell r="O194">
            <v>0.67052900000000004</v>
          </cell>
          <cell r="P194">
            <v>0.67676000000000003</v>
          </cell>
          <cell r="Q194">
            <v>0.66425900000000004</v>
          </cell>
          <cell r="R194">
            <v>0.64092899999999997</v>
          </cell>
          <cell r="S194">
            <v>0.64748899999999998</v>
          </cell>
          <cell r="T194">
            <v>0.63614800000000005</v>
          </cell>
          <cell r="U194">
            <v>0.62672600000000001</v>
          </cell>
          <cell r="V194">
            <v>0.62270599999999998</v>
          </cell>
          <cell r="W194">
            <v>0.62308300000000005</v>
          </cell>
          <cell r="X194">
            <v>0.60539799999999999</v>
          </cell>
          <cell r="Y194">
            <v>0.58360699999999999</v>
          </cell>
          <cell r="Z194">
            <v>0.57886800000000005</v>
          </cell>
          <cell r="AA194">
            <v>0.58479000000000003</v>
          </cell>
          <cell r="AB194">
            <v>0.57147400000000004</v>
          </cell>
          <cell r="AC194">
            <v>0.57496800000000003</v>
          </cell>
          <cell r="AD194">
            <v>0.578515</v>
          </cell>
          <cell r="AE194">
            <v>0.56689100000000003</v>
          </cell>
        </row>
        <row r="195">
          <cell r="A195" t="str">
            <v>Paraguay</v>
          </cell>
          <cell r="B195">
            <v>313.89687054476201</v>
          </cell>
          <cell r="C195">
            <v>379.89996423751899</v>
          </cell>
          <cell r="D195">
            <v>423.74423188650201</v>
          </cell>
          <cell r="E195">
            <v>464.52014108285402</v>
          </cell>
          <cell r="F195">
            <v>511.99298974376097</v>
          </cell>
          <cell r="G195">
            <v>557.02367389715903</v>
          </cell>
          <cell r="H195">
            <v>609.484004339281</v>
          </cell>
          <cell r="I195">
            <v>619.58929568529902</v>
          </cell>
          <cell r="J195">
            <v>712.30851638108004</v>
          </cell>
          <cell r="K195">
            <v>777.163267234047</v>
          </cell>
          <cell r="L195">
            <v>871.64501559426697</v>
          </cell>
          <cell r="M195">
            <v>971.798348050664</v>
          </cell>
          <cell r="N195">
            <v>1128.38184074789</v>
          </cell>
          <cell r="O195">
            <v>1275.5789348098399</v>
          </cell>
          <cell r="P195">
            <v>1389.1450372591401</v>
          </cell>
          <cell r="Q195">
            <v>1521.6791233465699</v>
          </cell>
          <cell r="R195">
            <v>1607.78171499932</v>
          </cell>
          <cell r="S195">
            <v>1763.5589529536201</v>
          </cell>
          <cell r="T195">
            <v>1940.85314696665</v>
          </cell>
          <cell r="U195">
            <v>1998.2578717204699</v>
          </cell>
          <cell r="V195">
            <v>2065.92529175146</v>
          </cell>
          <cell r="W195">
            <v>2126.669921875</v>
          </cell>
          <cell r="X195">
            <v>2288.408203125</v>
          </cell>
          <cell r="Y195">
            <v>2309.77734375</v>
          </cell>
          <cell r="Z195">
            <v>2383.45092773438</v>
          </cell>
          <cell r="AA195">
            <v>2453.15966796875</v>
          </cell>
          <cell r="AB195">
            <v>2507.39965820313</v>
          </cell>
          <cell r="AC195">
            <v>2534.37670898438</v>
          </cell>
          <cell r="AD195">
            <v>2530.0946568566101</v>
          </cell>
          <cell r="AE195">
            <v>2558.0218775591502</v>
          </cell>
        </row>
        <row r="196">
          <cell r="A196" t="str">
            <v>West Bank and Gaza</v>
          </cell>
          <cell r="F196">
            <v>0.56854001051608904</v>
          </cell>
          <cell r="G196">
            <v>0.60021380375299405</v>
          </cell>
          <cell r="H196">
            <v>0.60483835026770105</v>
          </cell>
          <cell r="I196">
            <v>0.571789570360003</v>
          </cell>
          <cell r="J196">
            <v>0.53504971570030302</v>
          </cell>
          <cell r="K196">
            <v>0.51145680384188996</v>
          </cell>
          <cell r="L196">
            <v>0.55251358648198201</v>
          </cell>
          <cell r="M196">
            <v>0.55333140194517905</v>
          </cell>
          <cell r="N196">
            <v>0.55281990763954902</v>
          </cell>
          <cell r="O196">
            <v>0.53120412271009698</v>
          </cell>
          <cell r="P196">
            <v>0.51146374193395505</v>
          </cell>
          <cell r="Q196">
            <v>0.49964280724191401</v>
          </cell>
          <cell r="R196">
            <v>0.51282907643067099</v>
          </cell>
          <cell r="S196">
            <v>0.52537746378566996</v>
          </cell>
          <cell r="T196">
            <v>0.58885391070924897</v>
          </cell>
          <cell r="U196">
            <v>0.58573698575534106</v>
          </cell>
          <cell r="V196">
            <v>0.65682724858459096</v>
          </cell>
          <cell r="W196">
            <v>0.67201765050687001</v>
          </cell>
          <cell r="X196">
            <v>0.61193669032312403</v>
          </cell>
          <cell r="Y196">
            <v>0.64711780264122598</v>
          </cell>
          <cell r="Z196">
            <v>0.608354215297364</v>
          </cell>
          <cell r="AA196">
            <v>0.54953545159436201</v>
          </cell>
          <cell r="AB196">
            <v>0.55945989311000699</v>
          </cell>
          <cell r="AC196">
            <v>0.56552749456804596</v>
          </cell>
          <cell r="AD196">
            <v>0.55198254145342895</v>
          </cell>
        </row>
        <row r="197">
          <cell r="A197" t="str">
            <v>Pacific island small states</v>
          </cell>
        </row>
        <row r="198">
          <cell r="A198" t="str">
            <v>Post-demographic dividend</v>
          </cell>
        </row>
        <row r="199">
          <cell r="A199" t="str">
            <v>French Polynesia</v>
          </cell>
        </row>
        <row r="200">
          <cell r="A200" t="str">
            <v>Qatar</v>
          </cell>
          <cell r="L200">
            <v>1.1269338745941699</v>
          </cell>
          <cell r="M200">
            <v>1.0481386363393099</v>
          </cell>
          <cell r="N200">
            <v>1.06286517340125</v>
          </cell>
          <cell r="O200">
            <v>1.22272077857728</v>
          </cell>
          <cell r="P200">
            <v>1.3467235069307999</v>
          </cell>
          <cell r="Q200">
            <v>1.70494128652798</v>
          </cell>
          <cell r="R200">
            <v>1.7932349290111</v>
          </cell>
          <cell r="S200">
            <v>1.9378930888700101</v>
          </cell>
          <cell r="T200">
            <v>2.33621962045738</v>
          </cell>
          <cell r="U200">
            <v>1.75703682587421</v>
          </cell>
          <cell r="V200">
            <v>1.8580156844195399</v>
          </cell>
          <cell r="W200">
            <v>2.1525144577026398</v>
          </cell>
          <cell r="X200">
            <v>2.1864457130432098</v>
          </cell>
          <cell r="Y200">
            <v>2.2396368980407702</v>
          </cell>
          <cell r="Z200">
            <v>2.3649780750274698</v>
          </cell>
          <cell r="AA200">
            <v>2.4681804180145299</v>
          </cell>
          <cell r="AB200">
            <v>2.5038185119628902</v>
          </cell>
          <cell r="AC200">
            <v>2.3459498882293701</v>
          </cell>
          <cell r="AD200">
            <v>2.5886744672387101</v>
          </cell>
          <cell r="AE200">
            <v>2.4438087308510301</v>
          </cell>
        </row>
        <row r="201">
          <cell r="A201" t="str">
            <v>Romania</v>
          </cell>
          <cell r="B201">
            <v>7.0153639573966098E-4</v>
          </cell>
          <cell r="C201">
            <v>2.0018621905253898E-3</v>
          </cell>
          <cell r="D201">
            <v>5.8690124398678902E-3</v>
          </cell>
          <cell r="E201">
            <v>1.8765190463556101E-2</v>
          </cell>
          <cell r="F201">
            <v>4.3915374869258998E-2</v>
          </cell>
          <cell r="G201">
            <v>6.1910760141655898E-2</v>
          </cell>
          <cell r="H201">
            <v>8.7782824638111795E-2</v>
          </cell>
          <cell r="I201">
            <v>0.203269549495254</v>
          </cell>
          <cell r="J201">
            <v>0.29656911286228999</v>
          </cell>
          <cell r="K201">
            <v>0.43833188488150499</v>
          </cell>
          <cell r="L201">
            <v>0.61595030890852298</v>
          </cell>
          <cell r="M201">
            <v>0.81334116712455695</v>
          </cell>
          <cell r="N201">
            <v>0.97835228157607901</v>
          </cell>
          <cell r="O201">
            <v>1.1779626189732499</v>
          </cell>
          <cell r="P201">
            <v>1.26990227746657</v>
          </cell>
          <cell r="Q201">
            <v>1.4012791535639399</v>
          </cell>
          <cell r="R201">
            <v>1.4011316520368899</v>
          </cell>
          <cell r="S201">
            <v>1.48946024770591</v>
          </cell>
          <cell r="T201">
            <v>1.5662321539416499</v>
          </cell>
          <cell r="U201">
            <v>1.5657139408751799</v>
          </cell>
          <cell r="V201">
            <v>1.5366152542757501</v>
          </cell>
          <cell r="W201">
            <v>1.5500342904851401</v>
          </cell>
          <cell r="X201">
            <v>1.56358492517248</v>
          </cell>
          <cell r="Y201">
            <v>1.6062267363014699</v>
          </cell>
          <cell r="Z201">
            <v>1.62837184309511</v>
          </cell>
          <cell r="AA201">
            <v>1.6624332463649401</v>
          </cell>
          <cell r="AB201">
            <v>1.60702181038037</v>
          </cell>
          <cell r="AC201">
            <v>1.6107356765026699</v>
          </cell>
          <cell r="AD201">
            <v>1.6741969378565</v>
          </cell>
          <cell r="AE201">
            <v>1.69523981754978</v>
          </cell>
        </row>
        <row r="202">
          <cell r="A202" t="str">
            <v>Russian Federation</v>
          </cell>
          <cell r="B202">
            <v>5.4231270194979504E-4</v>
          </cell>
          <cell r="C202">
            <v>1.19932988582125E-3</v>
          </cell>
          <cell r="D202">
            <v>1.86493616144735E-2</v>
          </cell>
          <cell r="E202">
            <v>0.17996218257961699</v>
          </cell>
          <cell r="F202">
            <v>0.71765776152402405</v>
          </cell>
          <cell r="G202">
            <v>1.7151700000000001</v>
          </cell>
          <cell r="H202">
            <v>2.455975</v>
          </cell>
          <cell r="I202">
            <v>2.7784209999999998</v>
          </cell>
          <cell r="J202">
            <v>3.2583989999999998</v>
          </cell>
          <cell r="K202">
            <v>5.5396409999999996</v>
          </cell>
          <cell r="L202">
            <v>7.3014039999999998</v>
          </cell>
          <cell r="M202">
            <v>8.3228170000000006</v>
          </cell>
          <cell r="N202">
            <v>9.2735040000000009</v>
          </cell>
          <cell r="O202">
            <v>9.8667870000000004</v>
          </cell>
          <cell r="P202">
            <v>11.556843000000001</v>
          </cell>
          <cell r="Q202">
            <v>12.736131</v>
          </cell>
          <cell r="R202">
            <v>12.618288</v>
          </cell>
          <cell r="S202">
            <v>13.984503</v>
          </cell>
          <cell r="T202">
            <v>14.341196</v>
          </cell>
          <cell r="U202">
            <v>14.016913000000001</v>
          </cell>
          <cell r="V202">
            <v>15.821142</v>
          </cell>
          <cell r="W202">
            <v>18.443729000000001</v>
          </cell>
          <cell r="X202">
            <v>19.568259999999999</v>
          </cell>
          <cell r="Y202">
            <v>19.505592</v>
          </cell>
          <cell r="Z202">
            <v>20.998875000000002</v>
          </cell>
          <cell r="AA202">
            <v>23.562632000000001</v>
          </cell>
          <cell r="AB202">
            <v>24.195032000000001</v>
          </cell>
          <cell r="AC202">
            <v>24.0504</v>
          </cell>
          <cell r="AD202">
            <v>24.773997000000001</v>
          </cell>
          <cell r="AE202">
            <v>25.700854</v>
          </cell>
        </row>
        <row r="203">
          <cell r="A203" t="str">
            <v>Rwanda</v>
          </cell>
          <cell r="B203">
            <v>50.920010279101803</v>
          </cell>
          <cell r="C203">
            <v>56.632126109199802</v>
          </cell>
          <cell r="D203">
            <v>59.403062841039599</v>
          </cell>
          <cell r="E203">
            <v>66.077016489547802</v>
          </cell>
          <cell r="F203">
            <v>75.817525229843397</v>
          </cell>
          <cell r="G203">
            <v>112.331184373103</v>
          </cell>
          <cell r="H203">
            <v>122.358910646185</v>
          </cell>
          <cell r="I203">
            <v>139.07501374925801</v>
          </cell>
          <cell r="J203">
            <v>140.59149806736301</v>
          </cell>
          <cell r="K203">
            <v>133.71754196148601</v>
          </cell>
          <cell r="L203">
            <v>134.43188021652301</v>
          </cell>
          <cell r="M203">
            <v>133.05466074660299</v>
          </cell>
          <cell r="N203">
            <v>124.386341836729</v>
          </cell>
          <cell r="O203">
            <v>148.73018707120499</v>
          </cell>
          <cell r="P203">
            <v>163.80477748453399</v>
          </cell>
          <cell r="Q203">
            <v>173.36764892338999</v>
          </cell>
          <cell r="R203">
            <v>196.57783281610401</v>
          </cell>
          <cell r="S203">
            <v>216.21207629725899</v>
          </cell>
          <cell r="T203">
            <v>242.81916788354201</v>
          </cell>
          <cell r="U203">
            <v>258.19339822471102</v>
          </cell>
          <cell r="V203">
            <v>263.420302811917</v>
          </cell>
          <cell r="W203">
            <v>276.64923095703102</v>
          </cell>
          <cell r="X203">
            <v>299.23913574218801</v>
          </cell>
          <cell r="Y203">
            <v>302.89480590820301</v>
          </cell>
          <cell r="Z203">
            <v>297.07180786132801</v>
          </cell>
          <cell r="AA203">
            <v>299.61502075195301</v>
          </cell>
          <cell r="AB203">
            <v>311.47610473632801</v>
          </cell>
          <cell r="AC203">
            <v>325.126220703125</v>
          </cell>
          <cell r="AD203">
            <v>315.25978537028499</v>
          </cell>
          <cell r="AE203">
            <v>311.003094113629</v>
          </cell>
        </row>
        <row r="204">
          <cell r="A204" t="str">
            <v>South Asia</v>
          </cell>
        </row>
        <row r="205">
          <cell r="A205" t="str">
            <v>Saudi Arabia</v>
          </cell>
          <cell r="B205">
            <v>0.84569244964580303</v>
          </cell>
          <cell r="C205">
            <v>0.79952074914052196</v>
          </cell>
          <cell r="D205">
            <v>0.77938763433463598</v>
          </cell>
          <cell r="E205">
            <v>0.74867793784978298</v>
          </cell>
          <cell r="F205">
            <v>0.741051333983613</v>
          </cell>
          <cell r="G205">
            <v>0.768062374381977</v>
          </cell>
          <cell r="H205">
            <v>0.81340721843419606</v>
          </cell>
          <cell r="I205">
            <v>0.82728326847686096</v>
          </cell>
          <cell r="J205">
            <v>0.704087095158624</v>
          </cell>
          <cell r="K205">
            <v>0.7946247310133</v>
          </cell>
          <cell r="L205">
            <v>0.86234267720297397</v>
          </cell>
          <cell r="M205">
            <v>0.82993859021030503</v>
          </cell>
          <cell r="N205">
            <v>0.86568392065366895</v>
          </cell>
          <cell r="O205">
            <v>0.86958890270537803</v>
          </cell>
          <cell r="P205">
            <v>0.94041637134158396</v>
          </cell>
          <cell r="Q205">
            <v>1.0957741479219001</v>
          </cell>
          <cell r="R205">
            <v>1.1866703525228799</v>
          </cell>
          <cell r="S205">
            <v>1.25310852850045</v>
          </cell>
          <cell r="T205">
            <v>1.4466422148946301</v>
          </cell>
          <cell r="U205">
            <v>1.2101027718720501</v>
          </cell>
          <cell r="V205">
            <v>1.4018005823820301</v>
          </cell>
          <cell r="W205">
            <v>1.58635425567627</v>
          </cell>
          <cell r="X205">
            <v>1.6501966714859</v>
          </cell>
          <cell r="Y205">
            <v>1.6664663553237899</v>
          </cell>
          <cell r="Z205">
            <v>1.6462805271148699</v>
          </cell>
          <cell r="AA205">
            <v>1.59129655361176</v>
          </cell>
          <cell r="AB205">
            <v>1.6389201879501301</v>
          </cell>
          <cell r="AC205">
            <v>1.6490272283554099</v>
          </cell>
          <cell r="AD205">
            <v>1.79641537743279</v>
          </cell>
          <cell r="AE205">
            <v>1.77421667454294</v>
          </cell>
        </row>
        <row r="206">
          <cell r="A206" t="str">
            <v>Sudan</v>
          </cell>
          <cell r="B206">
            <v>5.2222934800218602E-3</v>
          </cell>
          <cell r="C206">
            <v>9.5357947379295302E-3</v>
          </cell>
          <cell r="D206">
            <v>1.9507533073137399E-2</v>
          </cell>
          <cell r="E206">
            <v>3.7633272083185003E-2</v>
          </cell>
          <cell r="F206">
            <v>9.5530703846941997E-2</v>
          </cell>
          <cell r="G206">
            <v>0.191399533382483</v>
          </cell>
          <cell r="H206">
            <v>0.24916131484958401</v>
          </cell>
          <cell r="I206">
            <v>0.361487401355857</v>
          </cell>
          <cell r="J206">
            <v>0.42060034278882202</v>
          </cell>
          <cell r="K206">
            <v>0.48022091980183801</v>
          </cell>
          <cell r="L206">
            <v>0.51600263604057095</v>
          </cell>
          <cell r="M206">
            <v>0.51304213452536596</v>
          </cell>
          <cell r="N206">
            <v>0.54237164274432204</v>
          </cell>
          <cell r="O206">
            <v>0.58397435043212098</v>
          </cell>
          <cell r="P206">
            <v>0.65779611011959804</v>
          </cell>
          <cell r="Q206">
            <v>0.692945282413438</v>
          </cell>
          <cell r="R206">
            <v>0.73565874444185597</v>
          </cell>
          <cell r="S206">
            <v>0.764194620091182</v>
          </cell>
          <cell r="T206">
            <v>0.85643047256079696</v>
          </cell>
          <cell r="U206">
            <v>0.88360447996095604</v>
          </cell>
          <cell r="V206">
            <v>1.1508867888699199</v>
          </cell>
          <cell r="W206">
            <v>1.2314757108688399</v>
          </cell>
          <cell r="X206">
            <v>1.6391863822937001</v>
          </cell>
          <cell r="Y206">
            <v>2.2071690559387198</v>
          </cell>
          <cell r="Z206">
            <v>2.6209602355957</v>
          </cell>
          <cell r="AA206">
            <v>2.96842265129089</v>
          </cell>
          <cell r="AB206">
            <v>3.3734300136566202</v>
          </cell>
          <cell r="AC206">
            <v>4.6189689636230504</v>
          </cell>
          <cell r="AD206">
            <v>5.5925422678299599</v>
          </cell>
          <cell r="AE206">
            <v>6.4765695050417698</v>
          </cell>
        </row>
        <row r="207">
          <cell r="A207" t="str">
            <v>Senegal</v>
          </cell>
          <cell r="B207">
            <v>177.31262152138299</v>
          </cell>
          <cell r="C207">
            <v>170.270389525139</v>
          </cell>
          <cell r="D207">
            <v>164.929513001114</v>
          </cell>
          <cell r="E207">
            <v>160.90344281346799</v>
          </cell>
          <cell r="F207">
            <v>210.931180422388</v>
          </cell>
          <cell r="G207">
            <v>221.82114888230601</v>
          </cell>
          <cell r="H207">
            <v>227.23555685673099</v>
          </cell>
          <cell r="I207">
            <v>227.964449833028</v>
          </cell>
          <cell r="J207">
            <v>231.63994994504199</v>
          </cell>
          <cell r="K207">
            <v>229.15076352984499</v>
          </cell>
          <cell r="L207">
            <v>228.47866673079801</v>
          </cell>
          <cell r="M207">
            <v>229.418637378216</v>
          </cell>
          <cell r="N207">
            <v>233.29881064962299</v>
          </cell>
          <cell r="O207">
            <v>230.21918254297199</v>
          </cell>
          <cell r="P207">
            <v>225.37234949504199</v>
          </cell>
          <cell r="Q207">
            <v>223.99138430954599</v>
          </cell>
          <cell r="R207">
            <v>226.091131371393</v>
          </cell>
          <cell r="S207">
            <v>231.88545100068001</v>
          </cell>
          <cell r="T207">
            <v>242.328653866986</v>
          </cell>
          <cell r="U207">
            <v>238.11018516335801</v>
          </cell>
          <cell r="V207">
            <v>237.898137944686</v>
          </cell>
          <cell r="W207">
            <v>241.27606201171901</v>
          </cell>
          <cell r="X207">
            <v>245.59980773925801</v>
          </cell>
          <cell r="Y207">
            <v>247.2119140625</v>
          </cell>
          <cell r="Z207">
            <v>243.61833190918</v>
          </cell>
          <cell r="AA207">
            <v>242.59521484375</v>
          </cell>
          <cell r="AB207">
            <v>244.65771484375</v>
          </cell>
          <cell r="AC207">
            <v>246.78666687011699</v>
          </cell>
          <cell r="AD207">
            <v>239.922291358281</v>
          </cell>
          <cell r="AE207">
            <v>239.76741239665</v>
          </cell>
        </row>
        <row r="208">
          <cell r="A208" t="str">
            <v>Singapore</v>
          </cell>
          <cell r="B208">
            <v>0.97057371297532902</v>
          </cell>
          <cell r="C208">
            <v>0.98046410968639597</v>
          </cell>
          <cell r="D208">
            <v>0.971921911386048</v>
          </cell>
          <cell r="E208">
            <v>0.982213770244178</v>
          </cell>
          <cell r="F208">
            <v>0.99496117055055799</v>
          </cell>
          <cell r="G208">
            <v>1.00524143869468</v>
          </cell>
          <cell r="H208">
            <v>1.00203514887464</v>
          </cell>
          <cell r="I208">
            <v>0.99570267596159101</v>
          </cell>
          <cell r="J208">
            <v>0.97157979186264898</v>
          </cell>
          <cell r="K208">
            <v>0.923435777107388</v>
          </cell>
          <cell r="L208">
            <v>0.93813347258727098</v>
          </cell>
          <cell r="M208">
            <v>0.90132460339797305</v>
          </cell>
          <cell r="N208">
            <v>0.87940559276095598</v>
          </cell>
          <cell r="O208">
            <v>0.84794065525502804</v>
          </cell>
          <cell r="P208">
            <v>0.85934605725013102</v>
          </cell>
          <cell r="Q208">
            <v>0.84928286835269895</v>
          </cell>
          <cell r="R208">
            <v>0.83955152464163996</v>
          </cell>
          <cell r="S208">
            <v>0.86595923101721695</v>
          </cell>
          <cell r="T208">
            <v>0.83766197314171698</v>
          </cell>
          <cell r="U208">
            <v>0.85594065569620303</v>
          </cell>
          <cell r="V208">
            <v>0.85541066060034199</v>
          </cell>
          <cell r="W208">
            <v>0.84673774242401101</v>
          </cell>
          <cell r="X208">
            <v>0.84587192535400402</v>
          </cell>
          <cell r="Y208">
            <v>0.85881692171096802</v>
          </cell>
          <cell r="Z208">
            <v>0.86395078897476196</v>
          </cell>
          <cell r="AA208">
            <v>0.879599809646606</v>
          </cell>
          <cell r="AB208">
            <v>0.87830555438995395</v>
          </cell>
          <cell r="AC208">
            <v>0.88597989082336404</v>
          </cell>
          <cell r="AD208">
            <v>0.89229530960425996</v>
          </cell>
          <cell r="AE208">
            <v>0.87783539638470698</v>
          </cell>
        </row>
        <row r="209">
          <cell r="A209" t="str">
            <v>Solomon Islands</v>
          </cell>
          <cell r="B209">
            <v>2.00737041160437</v>
          </cell>
          <cell r="C209">
            <v>2.0824216216835798</v>
          </cell>
          <cell r="D209">
            <v>2.30407553512328</v>
          </cell>
          <cell r="E209">
            <v>2.5565805395251702</v>
          </cell>
          <cell r="F209">
            <v>2.6770306321133401</v>
          </cell>
          <cell r="G209">
            <v>2.8015062503783801</v>
          </cell>
          <cell r="H209">
            <v>3.0854692800961301</v>
          </cell>
          <cell r="I209">
            <v>3.2229777345132198</v>
          </cell>
          <cell r="J209">
            <v>3.3657699404600399</v>
          </cell>
          <cell r="K209">
            <v>3.4279945947833301</v>
          </cell>
          <cell r="L209">
            <v>3.7118895533958298</v>
          </cell>
          <cell r="M209">
            <v>3.76789256613975</v>
          </cell>
          <cell r="N209">
            <v>4.1630058654344904</v>
          </cell>
          <cell r="O209">
            <v>4.1567014601675103</v>
          </cell>
          <cell r="P209">
            <v>4.3378279018632897</v>
          </cell>
          <cell r="Q209">
            <v>4.4299418262060604</v>
          </cell>
          <cell r="R209">
            <v>4.4831207445971701</v>
          </cell>
          <cell r="S209">
            <v>4.6225560305761499</v>
          </cell>
          <cell r="T209">
            <v>5.0520195893670996</v>
          </cell>
          <cell r="U209">
            <v>5.3776626061265098</v>
          </cell>
          <cell r="V209">
            <v>5.6777835789012503</v>
          </cell>
          <cell r="W209">
            <v>6.3748621240379801</v>
          </cell>
          <cell r="X209">
            <v>6.5681016604167199</v>
          </cell>
          <cell r="Y209">
            <v>6.6058621685283203</v>
          </cell>
          <cell r="Z209">
            <v>6.6449002784370004</v>
          </cell>
          <cell r="AA209">
            <v>6.77710733722075</v>
          </cell>
          <cell r="AB209">
            <v>6.9503155826809797</v>
          </cell>
          <cell r="AC209">
            <v>6.9473897725383198</v>
          </cell>
          <cell r="AD209">
            <v>7.0218396552586198</v>
          </cell>
          <cell r="AE209">
            <v>7.0529613269935298</v>
          </cell>
        </row>
        <row r="210">
          <cell r="A210" t="str">
            <v>Sierra Leone</v>
          </cell>
          <cell r="B210">
            <v>29.334862771448901</v>
          </cell>
          <cell r="C210">
            <v>64.911764207216905</v>
          </cell>
          <cell r="D210">
            <v>115.522074317169</v>
          </cell>
          <cell r="E210">
            <v>143.01988628254199</v>
          </cell>
          <cell r="F210">
            <v>175.12403000238399</v>
          </cell>
          <cell r="G210">
            <v>229.15714392118801</v>
          </cell>
          <cell r="H210">
            <v>291.60358723270201</v>
          </cell>
          <cell r="I210">
            <v>293.11823974338398</v>
          </cell>
          <cell r="J210">
            <v>358.769432858399</v>
          </cell>
          <cell r="K210">
            <v>414.47155787460298</v>
          </cell>
          <cell r="L210">
            <v>418.71079016495798</v>
          </cell>
          <cell r="M210">
            <v>712.25201426292404</v>
          </cell>
          <cell r="N210">
            <v>673.70230895959196</v>
          </cell>
          <cell r="O210">
            <v>748.352554889771</v>
          </cell>
          <cell r="P210">
            <v>822.12697101200604</v>
          </cell>
          <cell r="Q210">
            <v>929.88110114349104</v>
          </cell>
          <cell r="R210">
            <v>1013.84459235589</v>
          </cell>
          <cell r="S210">
            <v>1054.4240670358899</v>
          </cell>
          <cell r="T210">
            <v>1137.67099691219</v>
          </cell>
          <cell r="U210">
            <v>1216.9246206139901</v>
          </cell>
          <cell r="V210">
            <v>1409.53260425743</v>
          </cell>
          <cell r="W210">
            <v>1620.57507324219</v>
          </cell>
          <cell r="X210">
            <v>1750.4375</v>
          </cell>
          <cell r="Y210">
            <v>1778.18005371094</v>
          </cell>
          <cell r="Z210">
            <v>1808.75476074219</v>
          </cell>
          <cell r="AA210">
            <v>1881.81066894531</v>
          </cell>
          <cell r="AB210">
            <v>1975.34399414063</v>
          </cell>
          <cell r="AC210">
            <v>2244.99462890625</v>
          </cell>
          <cell r="AD210">
            <v>2487.7060111292499</v>
          </cell>
          <cell r="AE210">
            <v>2539.8683706653501</v>
          </cell>
        </row>
        <row r="211">
          <cell r="A211" t="str">
            <v>El Salvador</v>
          </cell>
          <cell r="B211">
            <v>0.31350015864104802</v>
          </cell>
          <cell r="C211">
            <v>0.32574627615346502</v>
          </cell>
          <cell r="D211">
            <v>0.32939232927675999</v>
          </cell>
          <cell r="E211">
            <v>0.34941619056138701</v>
          </cell>
          <cell r="F211">
            <v>0.37565998455834698</v>
          </cell>
          <cell r="G211">
            <v>0.408154193469558</v>
          </cell>
          <cell r="H211">
            <v>0.42716931943885</v>
          </cell>
          <cell r="I211">
            <v>0.43415043582055401</v>
          </cell>
          <cell r="J211">
            <v>0.44747067794401002</v>
          </cell>
          <cell r="K211">
            <v>0.44549366521123202</v>
          </cell>
          <cell r="L211">
            <v>0.45002133641870001</v>
          </cell>
          <cell r="M211">
            <v>0.45496465225059202</v>
          </cell>
          <cell r="N211">
            <v>0.45461052085728199</v>
          </cell>
          <cell r="O211">
            <v>0.45957264673348902</v>
          </cell>
          <cell r="P211">
            <v>0.45968029725912701</v>
          </cell>
          <cell r="Q211">
            <v>0.46481932882690302</v>
          </cell>
          <cell r="R211">
            <v>0.47068700591099599</v>
          </cell>
          <cell r="S211">
            <v>0.47846014481700799</v>
          </cell>
          <cell r="T211">
            <v>0.48379614040965302</v>
          </cell>
          <cell r="U211">
            <v>0.47986206158566302</v>
          </cell>
          <cell r="V211">
            <v>0.48689772169141399</v>
          </cell>
          <cell r="W211">
            <v>0.50512027740478505</v>
          </cell>
          <cell r="X211">
            <v>0.52412414550781306</v>
          </cell>
          <cell r="Y211">
            <v>0.51031726598739602</v>
          </cell>
          <cell r="Z211">
            <v>0.49619051814079301</v>
          </cell>
          <cell r="AA211">
            <v>0.48772457242012002</v>
          </cell>
          <cell r="AB211">
            <v>0.47346323728561401</v>
          </cell>
          <cell r="AC211">
            <v>0.46253019571304299</v>
          </cell>
          <cell r="AD211">
            <v>0.46124459537160201</v>
          </cell>
          <cell r="AE211">
            <v>0.45813835565348099</v>
          </cell>
        </row>
        <row r="212">
          <cell r="A212" t="str">
            <v>San Marino</v>
          </cell>
          <cell r="I212">
            <v>0.74867821977006599</v>
          </cell>
          <cell r="J212">
            <v>0.75387540552162002</v>
          </cell>
          <cell r="K212">
            <v>0.75469905388094805</v>
          </cell>
          <cell r="L212">
            <v>0.75715178067586197</v>
          </cell>
          <cell r="M212">
            <v>0.76093076733964904</v>
          </cell>
          <cell r="N212">
            <v>0.766960922279744</v>
          </cell>
          <cell r="O212">
            <v>0.77143912528610703</v>
          </cell>
          <cell r="P212">
            <v>0.76632087759246004</v>
          </cell>
          <cell r="Q212">
            <v>0.755566687342212</v>
          </cell>
          <cell r="R212">
            <v>0.74812931233658397</v>
          </cell>
          <cell r="S212">
            <v>0.71418822285504502</v>
          </cell>
          <cell r="T212">
            <v>0.720401067706255</v>
          </cell>
          <cell r="U212">
            <v>0.72209569577281196</v>
          </cell>
          <cell r="V212">
            <v>0.72398795940077798</v>
          </cell>
          <cell r="W212">
            <v>0.71025689999999997</v>
          </cell>
          <cell r="X212">
            <v>0.71452112755585595</v>
          </cell>
          <cell r="Y212">
            <v>0.72622698102306305</v>
          </cell>
          <cell r="Z212">
            <v>0.69003746306645097</v>
          </cell>
          <cell r="AA212">
            <v>0.69140223664803402</v>
          </cell>
          <cell r="AB212">
            <v>0.68913126741554598</v>
          </cell>
          <cell r="AC212">
            <v>0.68267809471537999</v>
          </cell>
          <cell r="AD212">
            <v>0.67577645236210904</v>
          </cell>
        </row>
        <row r="213">
          <cell r="A213" t="str">
            <v>Somalia</v>
          </cell>
          <cell r="W213">
            <v>8001.0313137900903</v>
          </cell>
          <cell r="X213">
            <v>8005.5929977191699</v>
          </cell>
          <cell r="Y213">
            <v>8325.8633473100508</v>
          </cell>
          <cell r="Z213">
            <v>8129.2714312595999</v>
          </cell>
          <cell r="AA213">
            <v>7941.6353301305398</v>
          </cell>
          <cell r="AB213">
            <v>7916.9107517724897</v>
          </cell>
          <cell r="AC213">
            <v>8229.5310858614394</v>
          </cell>
        </row>
        <row r="214">
          <cell r="A214" t="str">
            <v>Serbia</v>
          </cell>
          <cell r="G214">
            <v>1.61877553493154</v>
          </cell>
          <cell r="H214">
            <v>2.9414032318280401</v>
          </cell>
          <cell r="I214">
            <v>3.49468023001599</v>
          </cell>
          <cell r="J214">
            <v>4.2994749366287399</v>
          </cell>
          <cell r="K214">
            <v>5.4205919286941802</v>
          </cell>
          <cell r="L214">
            <v>9.5963429216767402</v>
          </cell>
          <cell r="M214">
            <v>17.823226639303599</v>
          </cell>
          <cell r="N214">
            <v>20.3577898179493</v>
          </cell>
          <cell r="O214">
            <v>22.660644715861501</v>
          </cell>
          <cell r="P214">
            <v>24.115631516539199</v>
          </cell>
          <cell r="Q214">
            <v>27.032724056603801</v>
          </cell>
          <cell r="R214">
            <v>28.859355228916801</v>
          </cell>
          <cell r="S214">
            <v>30.456683080279198</v>
          </cell>
          <cell r="T214">
            <v>31.324643078832999</v>
          </cell>
          <cell r="U214">
            <v>33.230592832303699</v>
          </cell>
          <cell r="V214">
            <v>34.810096899371402</v>
          </cell>
          <cell r="W214">
            <v>36.3236127262427</v>
          </cell>
          <cell r="X214">
            <v>37.982316181358897</v>
          </cell>
          <cell r="Y214">
            <v>39.322791932365803</v>
          </cell>
          <cell r="Z214">
            <v>39.802041912950003</v>
          </cell>
          <cell r="AA214">
            <v>40.726581423262999</v>
          </cell>
          <cell r="AB214">
            <v>40.710846488745403</v>
          </cell>
          <cell r="AC214">
            <v>40.955837455491</v>
          </cell>
          <cell r="AD214">
            <v>41.330135640402801</v>
          </cell>
          <cell r="AE214">
            <v>41.028660223307298</v>
          </cell>
        </row>
        <row r="215">
          <cell r="A215" t="str">
            <v>Sub-Saharan Africa (excluding high income)</v>
          </cell>
        </row>
        <row r="216">
          <cell r="A216" t="str">
            <v>South Sudan</v>
          </cell>
          <cell r="T216">
            <v>1.19957438553204</v>
          </cell>
          <cell r="U216">
            <v>1.0496706146057699</v>
          </cell>
          <cell r="V216">
            <v>1.17170199852459</v>
          </cell>
          <cell r="W216">
            <v>1.5934278790787799</v>
          </cell>
          <cell r="X216">
            <v>2.29091910386011</v>
          </cell>
          <cell r="Y216">
            <v>2.5006409141290402</v>
          </cell>
          <cell r="Z216">
            <v>2.6093578209665198</v>
          </cell>
        </row>
        <row r="217">
          <cell r="A217" t="str">
            <v>Sub-Saharan Africa</v>
          </cell>
        </row>
        <row r="218">
          <cell r="A218" t="str">
            <v>Small states</v>
          </cell>
        </row>
        <row r="219">
          <cell r="A219" t="str">
            <v>Sao Tome and Principe</v>
          </cell>
          <cell r="M219">
            <v>2.5188109036346402</v>
          </cell>
          <cell r="N219">
            <v>2.79166810642357</v>
          </cell>
          <cell r="O219">
            <v>3.1703844313624798</v>
          </cell>
          <cell r="P219">
            <v>3.5353493291223201</v>
          </cell>
          <cell r="Q219">
            <v>4.0648822768746902</v>
          </cell>
          <cell r="R219">
            <v>4.4609944668981596</v>
          </cell>
          <cell r="S219">
            <v>4.7793452151376696</v>
          </cell>
          <cell r="T219">
            <v>5.9303946026018899</v>
          </cell>
          <cell r="U219">
            <v>6.3310731366120399</v>
          </cell>
          <cell r="V219">
            <v>7.0390622622077803</v>
          </cell>
          <cell r="W219">
            <v>7.4313936233520499</v>
          </cell>
          <cell r="X219">
            <v>8.6515598297119105</v>
          </cell>
          <cell r="Y219">
            <v>8.7667951583862305</v>
          </cell>
          <cell r="Z219">
            <v>8.6241178512573207</v>
          </cell>
          <cell r="AA219">
            <v>9.1860589981079102</v>
          </cell>
          <cell r="AB219">
            <v>9.7386798858642596</v>
          </cell>
          <cell r="AC219">
            <v>10.0551843643188</v>
          </cell>
          <cell r="AD219">
            <v>10.284029746142201</v>
          </cell>
          <cell r="AE219">
            <v>10.575889578560201</v>
          </cell>
        </row>
        <row r="220">
          <cell r="A220" t="str">
            <v>Suriname</v>
          </cell>
          <cell r="B220">
            <v>2.0519435875230299E-3</v>
          </cell>
          <cell r="C220">
            <v>2.64642901984546E-3</v>
          </cell>
          <cell r="D220">
            <v>3.4904598488579102E-3</v>
          </cell>
          <cell r="E220">
            <v>8.35178842156299E-3</v>
          </cell>
          <cell r="F220">
            <v>4.4014765308614902E-2</v>
          </cell>
          <cell r="G220">
            <v>0.14646111238630899</v>
          </cell>
          <cell r="H220">
            <v>0.14564428613469199</v>
          </cell>
          <cell r="I220">
            <v>0.14531399171443299</v>
          </cell>
          <cell r="J220">
            <v>0.16888307478262099</v>
          </cell>
          <cell r="K220">
            <v>0.28739376541801298</v>
          </cell>
          <cell r="L220">
            <v>0.45186355383224502</v>
          </cell>
          <cell r="M220">
            <v>0.61695382858493697</v>
          </cell>
          <cell r="N220">
            <v>0.79126026457451504</v>
          </cell>
          <cell r="O220">
            <v>0.94243896968521701</v>
          </cell>
          <cell r="P220">
            <v>1.0355494167958501</v>
          </cell>
          <cell r="Q220">
            <v>1.1603282861062301</v>
          </cell>
          <cell r="R220">
            <v>1.2720828495835801</v>
          </cell>
          <cell r="S220">
            <v>1.31840081009115</v>
          </cell>
          <cell r="T220">
            <v>1.4939719691520601</v>
          </cell>
          <cell r="U220">
            <v>1.5787995254651099</v>
          </cell>
          <cell r="V220">
            <v>1.6729249219468401</v>
          </cell>
          <cell r="W220">
            <v>1.86556231975555</v>
          </cell>
          <cell r="X220">
            <v>1.92353367805481</v>
          </cell>
          <cell r="Y220">
            <v>1.8451941013336199</v>
          </cell>
          <cell r="Z220">
            <v>1.8108571767807</v>
          </cell>
          <cell r="AA220">
            <v>1.82014083862305</v>
          </cell>
          <cell r="AB220">
            <v>2.4285078048706099</v>
          </cell>
          <cell r="AC220">
            <v>2.57821440696716</v>
          </cell>
          <cell r="AD220">
            <v>2.6352489115006099</v>
          </cell>
          <cell r="AE220">
            <v>3.0063281496731098</v>
          </cell>
        </row>
        <row r="221">
          <cell r="A221" t="str">
            <v>Slovakia</v>
          </cell>
          <cell r="D221">
            <v>0.31517200000000001</v>
          </cell>
          <cell r="E221">
            <v>0.355188</v>
          </cell>
          <cell r="F221">
            <v>0.39452999999999999</v>
          </cell>
          <cell r="G221">
            <v>0.42465000000000003</v>
          </cell>
          <cell r="H221">
            <v>0.43664599999999998</v>
          </cell>
          <cell r="I221">
            <v>0.450569</v>
          </cell>
          <cell r="J221">
            <v>0.46606900000000001</v>
          </cell>
          <cell r="K221">
            <v>0.49440600000000001</v>
          </cell>
          <cell r="L221">
            <v>0.51625699999999997</v>
          </cell>
          <cell r="M221">
            <v>0.51560399999999995</v>
          </cell>
          <cell r="N221">
            <v>0.52151800000000004</v>
          </cell>
          <cell r="O221">
            <v>0.54494299999999996</v>
          </cell>
          <cell r="P221">
            <v>0.56500099999999998</v>
          </cell>
          <cell r="Q221">
            <v>0.56471499999999997</v>
          </cell>
          <cell r="R221">
            <v>0.55526500000000001</v>
          </cell>
          <cell r="S221">
            <v>0.554338</v>
          </cell>
          <cell r="T221">
            <v>0.53742999999999996</v>
          </cell>
          <cell r="U221">
            <v>0.51506700000000005</v>
          </cell>
          <cell r="V221">
            <v>0.50175000000000003</v>
          </cell>
          <cell r="W221">
            <v>0.50640700000000005</v>
          </cell>
          <cell r="X221">
            <v>0.50454200000000005</v>
          </cell>
          <cell r="Y221">
            <v>0.491124</v>
          </cell>
          <cell r="Z221">
            <v>0.48541200000000001</v>
          </cell>
          <cell r="AA221">
            <v>0.49141699999999999</v>
          </cell>
          <cell r="AB221">
            <v>0.50324500000000005</v>
          </cell>
          <cell r="AC221">
            <v>0.50276500000000002</v>
          </cell>
          <cell r="AD221">
            <v>0.50502800000000003</v>
          </cell>
          <cell r="AE221">
            <v>0.50518600000000002</v>
          </cell>
        </row>
        <row r="222">
          <cell r="A222" t="str">
            <v>Slovenia</v>
          </cell>
          <cell r="B222">
            <v>3.4787999999999999E-2</v>
          </cell>
          <cell r="C222">
            <v>6.5592999999999999E-2</v>
          </cell>
          <cell r="D222">
            <v>0.19763800000000001</v>
          </cell>
          <cell r="E222">
            <v>0.26465</v>
          </cell>
          <cell r="F222">
            <v>0.31764900000000001</v>
          </cell>
          <cell r="G222">
            <v>0.39016499999999998</v>
          </cell>
          <cell r="H222">
            <v>0.427676</v>
          </cell>
          <cell r="I222">
            <v>0.456038</v>
          </cell>
          <cell r="J222">
            <v>0.48250900000000002</v>
          </cell>
          <cell r="K222">
            <v>0.50850600000000001</v>
          </cell>
          <cell r="L222">
            <v>0.52638099999999999</v>
          </cell>
          <cell r="M222">
            <v>0.560025</v>
          </cell>
          <cell r="N222">
            <v>0.58328599999999997</v>
          </cell>
          <cell r="O222">
            <v>0.60855599999999999</v>
          </cell>
          <cell r="P222">
            <v>0.60838099999999995</v>
          </cell>
          <cell r="Q222">
            <v>0.61013499999999998</v>
          </cell>
          <cell r="R222">
            <v>0.61041999999999996</v>
          </cell>
          <cell r="S222">
            <v>0.63102100000000005</v>
          </cell>
          <cell r="T222">
            <v>0.63378900000000005</v>
          </cell>
          <cell r="U222">
            <v>0.64485400000000004</v>
          </cell>
          <cell r="V222">
            <v>0.63747299999999996</v>
          </cell>
          <cell r="W222">
            <v>0.62397000000000002</v>
          </cell>
          <cell r="X222">
            <v>0.60679300000000003</v>
          </cell>
          <cell r="Y222">
            <v>0.59040700000000002</v>
          </cell>
          <cell r="Z222">
            <v>0.59123800000000004</v>
          </cell>
          <cell r="AA222">
            <v>0.59513799999999994</v>
          </cell>
          <cell r="AB222">
            <v>0.57716400000000001</v>
          </cell>
          <cell r="AC222">
            <v>0.56759999999999999</v>
          </cell>
          <cell r="AD222">
            <v>0.56935999999999998</v>
          </cell>
          <cell r="AE222">
            <v>0.56552400000000003</v>
          </cell>
        </row>
        <row r="223">
          <cell r="A223" t="str">
            <v>Sweden</v>
          </cell>
          <cell r="B223">
            <v>8.8815120000000007</v>
          </cell>
          <cell r="C223">
            <v>9.2994660000000007</v>
          </cell>
          <cell r="D223">
            <v>9.1845789999999994</v>
          </cell>
          <cell r="E223">
            <v>9.1704919999999994</v>
          </cell>
          <cell r="F223">
            <v>9.2120250000000006</v>
          </cell>
          <cell r="G223">
            <v>9.3660639999999997</v>
          </cell>
          <cell r="H223">
            <v>9.2624239999999993</v>
          </cell>
          <cell r="I223">
            <v>9.3329219999999999</v>
          </cell>
          <cell r="J223">
            <v>9.3960699999999999</v>
          </cell>
          <cell r="K223">
            <v>9.3058999999999994</v>
          </cell>
          <cell r="L223">
            <v>9.1608199999999993</v>
          </cell>
          <cell r="M223">
            <v>9.4002020000000002</v>
          </cell>
          <cell r="N223">
            <v>9.4136550000000003</v>
          </cell>
          <cell r="O223">
            <v>9.4963549999999994</v>
          </cell>
          <cell r="P223">
            <v>9.3027370000000005</v>
          </cell>
          <cell r="Q223">
            <v>9.4791819999999998</v>
          </cell>
          <cell r="R223">
            <v>9.122465</v>
          </cell>
          <cell r="S223">
            <v>8.8821359999999991</v>
          </cell>
          <cell r="T223">
            <v>8.7789859999999997</v>
          </cell>
          <cell r="U223">
            <v>8.9121640000000006</v>
          </cell>
          <cell r="V223">
            <v>9.0185929999999992</v>
          </cell>
          <cell r="W223">
            <v>8.844042</v>
          </cell>
          <cell r="X223">
            <v>8.6547680000000007</v>
          </cell>
          <cell r="Y223">
            <v>8.5976809999999997</v>
          </cell>
          <cell r="Z223">
            <v>8.727131</v>
          </cell>
          <cell r="AA223">
            <v>8.8520079999999997</v>
          </cell>
          <cell r="AB223">
            <v>8.8234779999999997</v>
          </cell>
          <cell r="AC223">
            <v>8.7194680000000009</v>
          </cell>
          <cell r="AD223">
            <v>8.8287379999999995</v>
          </cell>
          <cell r="AE223">
            <v>8.7458620000000007</v>
          </cell>
        </row>
        <row r="224">
          <cell r="A224" t="str">
            <v>Eswatini</v>
          </cell>
          <cell r="B224">
            <v>0.99666920898028999</v>
          </cell>
          <cell r="C224">
            <v>1.04869020474601</v>
          </cell>
          <cell r="D224">
            <v>1.1400398249350601</v>
          </cell>
          <cell r="E224">
            <v>1.3073160277904501</v>
          </cell>
          <cell r="F224">
            <v>1.4204031872407801</v>
          </cell>
          <cell r="G224">
            <v>1.6228628255070301</v>
          </cell>
          <cell r="H224">
            <v>1.71611448771009</v>
          </cell>
          <cell r="I224">
            <v>1.8784137518889199</v>
          </cell>
          <cell r="J224">
            <v>1.9950606962942501</v>
          </cell>
          <cell r="K224">
            <v>2.07227702713885</v>
          </cell>
          <cell r="L224">
            <v>2.5406572438446702</v>
          </cell>
          <cell r="M224">
            <v>2.70845078773714</v>
          </cell>
          <cell r="N224">
            <v>2.9039732663031002</v>
          </cell>
          <cell r="O224">
            <v>3.0222452739227101</v>
          </cell>
          <cell r="P224">
            <v>3.0569455692890002</v>
          </cell>
          <cell r="Q224">
            <v>3.15898359351992</v>
          </cell>
          <cell r="R224">
            <v>3.1901040643148</v>
          </cell>
          <cell r="S224">
            <v>3.2624274477451798</v>
          </cell>
          <cell r="T224">
            <v>3.5338168514636399</v>
          </cell>
          <cell r="U224">
            <v>3.8497199877556501</v>
          </cell>
          <cell r="V224">
            <v>3.92704241258597</v>
          </cell>
          <cell r="W224">
            <v>4.0521378517150897</v>
          </cell>
          <cell r="X224">
            <v>4.4966244697570801</v>
          </cell>
          <cell r="Y224">
            <v>4.6900162696838397</v>
          </cell>
          <cell r="Z224">
            <v>4.9823050498962402</v>
          </cell>
          <cell r="AA224">
            <v>5.3229084014892596</v>
          </cell>
          <cell r="AB224">
            <v>5.7878603935241699</v>
          </cell>
          <cell r="AC224">
            <v>6.2055931091308603</v>
          </cell>
          <cell r="AD224">
            <v>6.2317488873719702</v>
          </cell>
          <cell r="AE224">
            <v>6.23377336990999</v>
          </cell>
        </row>
        <row r="225">
          <cell r="A225" t="str">
            <v>Sint Maarten (Dutch part)</v>
          </cell>
          <cell r="U225">
            <v>1.37052062235052</v>
          </cell>
          <cell r="V225">
            <v>1.3700262415334701</v>
          </cell>
          <cell r="W225">
            <v>1.34595239162445</v>
          </cell>
          <cell r="X225">
            <v>1.54946506023407</v>
          </cell>
          <cell r="Y225">
            <v>1.5400362014770499</v>
          </cell>
          <cell r="Z225">
            <v>1.52214002609253</v>
          </cell>
          <cell r="AA225">
            <v>1.5118891000747701</v>
          </cell>
          <cell r="AB225">
            <v>1.4803508520126301</v>
          </cell>
          <cell r="AC225">
            <v>1.3865706920623799</v>
          </cell>
        </row>
        <row r="226">
          <cell r="A226" t="str">
            <v>Seychelles</v>
          </cell>
          <cell r="B226">
            <v>3.15637011830598</v>
          </cell>
          <cell r="C226">
            <v>2.9907410304944002</v>
          </cell>
          <cell r="D226">
            <v>3.0609385891895502</v>
          </cell>
          <cell r="E226">
            <v>3.1127490586735802</v>
          </cell>
          <cell r="F226">
            <v>3.0769615843214901</v>
          </cell>
          <cell r="G226">
            <v>2.9902986007774799</v>
          </cell>
          <cell r="H226">
            <v>2.8915307694935199</v>
          </cell>
          <cell r="I226">
            <v>2.8733206220130199</v>
          </cell>
          <cell r="J226">
            <v>2.9653895317482002</v>
          </cell>
          <cell r="K226">
            <v>2.9833036267783699</v>
          </cell>
          <cell r="L226">
            <v>3.0343188836138699</v>
          </cell>
          <cell r="M226">
            <v>3.15199786061654</v>
          </cell>
          <cell r="N226">
            <v>3.2150305870851401</v>
          </cell>
          <cell r="O226">
            <v>3.3441195586966899</v>
          </cell>
          <cell r="P226">
            <v>4.0599491925107696</v>
          </cell>
          <cell r="Q226">
            <v>3.9553626857545998</v>
          </cell>
          <cell r="R226">
            <v>3.89455542919691</v>
          </cell>
          <cell r="S226">
            <v>4.2402030061684703</v>
          </cell>
          <cell r="T226">
            <v>5.61360342750445</v>
          </cell>
          <cell r="U226">
            <v>7.1028688968341296</v>
          </cell>
          <cell r="V226">
            <v>6.7252783085535004</v>
          </cell>
          <cell r="W226">
            <v>6.8838653564453098</v>
          </cell>
          <cell r="X226">
            <v>7.6246895790100098</v>
          </cell>
          <cell r="Y226">
            <v>7.9590930938720703</v>
          </cell>
          <cell r="Z226">
            <v>7.8436746597290004</v>
          </cell>
          <cell r="AA226">
            <v>8.1570787429809606</v>
          </cell>
          <cell r="AB226">
            <v>7.8153324127197301</v>
          </cell>
          <cell r="AC226">
            <v>7.9686732292175302</v>
          </cell>
          <cell r="AD226">
            <v>7.9567893099034901</v>
          </cell>
          <cell r="AE226">
            <v>8.0703031514855592</v>
          </cell>
        </row>
        <row r="227">
          <cell r="A227" t="str">
            <v>Syrian Arab Republic</v>
          </cell>
        </row>
        <row r="228">
          <cell r="A228" t="str">
            <v>Turks and Caicos Islands</v>
          </cell>
          <cell r="W228">
            <v>1.02840805053711</v>
          </cell>
          <cell r="X228">
            <v>1.1017311811447099</v>
          </cell>
          <cell r="Y228">
            <v>1.0793150663375899</v>
          </cell>
          <cell r="Z228">
            <v>1.0793718099594101</v>
          </cell>
          <cell r="AA228">
            <v>1.08652007579803</v>
          </cell>
          <cell r="AB228">
            <v>1.0716539621353101</v>
          </cell>
          <cell r="AC228">
            <v>1.01790571212769</v>
          </cell>
          <cell r="AD228">
            <v>1.00321765778759</v>
          </cell>
        </row>
        <row r="229">
          <cell r="A229" t="str">
            <v>Chad</v>
          </cell>
          <cell r="B229">
            <v>118.385354859304</v>
          </cell>
          <cell r="C229">
            <v>118.032361437685</v>
          </cell>
          <cell r="D229">
            <v>100.507966697767</v>
          </cell>
          <cell r="E229">
            <v>96.891064354267201</v>
          </cell>
          <cell r="F229">
            <v>136.174403955088</v>
          </cell>
          <cell r="G229">
            <v>145.159120533357</v>
          </cell>
          <cell r="H229">
            <v>158.88291773042201</v>
          </cell>
          <cell r="I229">
            <v>162.09791567140201</v>
          </cell>
          <cell r="J229">
            <v>171.11265876651399</v>
          </cell>
          <cell r="K229">
            <v>155.90358463702199</v>
          </cell>
          <cell r="L229">
            <v>160.56127384609701</v>
          </cell>
          <cell r="M229">
            <v>178.793264100427</v>
          </cell>
          <cell r="N229">
            <v>179.36715346941</v>
          </cell>
          <cell r="O229">
            <v>176.235991788033</v>
          </cell>
          <cell r="P229">
            <v>188.321247773073</v>
          </cell>
          <cell r="Q229">
            <v>224.640043307756</v>
          </cell>
          <cell r="R229">
            <v>239.811868590844</v>
          </cell>
          <cell r="S229">
            <v>241.249660218331</v>
          </cell>
          <cell r="T229">
            <v>257.113708208638</v>
          </cell>
          <cell r="U229">
            <v>230.77750781179401</v>
          </cell>
          <cell r="V229">
            <v>242.69889823556099</v>
          </cell>
          <cell r="W229">
            <v>258.13131713867199</v>
          </cell>
          <cell r="X229">
            <v>285.353515625</v>
          </cell>
          <cell r="Y229">
            <v>308.41970825195301</v>
          </cell>
          <cell r="Z229">
            <v>300.38610839843801</v>
          </cell>
          <cell r="AA229">
            <v>252.0751953125</v>
          </cell>
          <cell r="AB229">
            <v>246.88441467285199</v>
          </cell>
          <cell r="AC229">
            <v>243.65457153320301</v>
          </cell>
          <cell r="AD229">
            <v>249.97438895978701</v>
          </cell>
          <cell r="AE229">
            <v>252.70740396162199</v>
          </cell>
        </row>
        <row r="230">
          <cell r="A230" t="str">
            <v>East Asia &amp; Pacific (IDA &amp; IBRD countries)</v>
          </cell>
        </row>
        <row r="231">
          <cell r="A231" t="str">
            <v>Europe &amp; Central Asia (IDA &amp; IBRD countries)</v>
          </cell>
        </row>
        <row r="232">
          <cell r="A232" t="str">
            <v>Togo</v>
          </cell>
          <cell r="B232">
            <v>140.938272309279</v>
          </cell>
          <cell r="C232">
            <v>139.96943990945201</v>
          </cell>
          <cell r="D232">
            <v>141.29213818402599</v>
          </cell>
          <cell r="E232">
            <v>126.708658380421</v>
          </cell>
          <cell r="F232">
            <v>168.525403305493</v>
          </cell>
          <cell r="G232">
            <v>183.360356228505</v>
          </cell>
          <cell r="H232">
            <v>189.76502373359199</v>
          </cell>
          <cell r="I232">
            <v>190.34638903265599</v>
          </cell>
          <cell r="J232">
            <v>206.21608961885701</v>
          </cell>
          <cell r="K232">
            <v>205.54795297141999</v>
          </cell>
          <cell r="L232">
            <v>221.258234376068</v>
          </cell>
          <cell r="M232">
            <v>220.047142458824</v>
          </cell>
          <cell r="N232">
            <v>227.51209282959201</v>
          </cell>
          <cell r="O232">
            <v>216.901850711441</v>
          </cell>
          <cell r="P232">
            <v>207.18572502372999</v>
          </cell>
          <cell r="Q232">
            <v>212.73375137903801</v>
          </cell>
          <cell r="R232">
            <v>205.43456977446999</v>
          </cell>
          <cell r="S232">
            <v>210.00081145026499</v>
          </cell>
          <cell r="T232">
            <v>230.252168973294</v>
          </cell>
          <cell r="U232">
            <v>232.13122786921099</v>
          </cell>
          <cell r="V232">
            <v>230.91394854483499</v>
          </cell>
          <cell r="W232">
            <v>228.62496948242199</v>
          </cell>
          <cell r="X232">
            <v>237.89924621582</v>
          </cell>
          <cell r="Y232">
            <v>240.65126037597699</v>
          </cell>
          <cell r="Z232">
            <v>238.234451293945</v>
          </cell>
          <cell r="AA232">
            <v>241.55215454101599</v>
          </cell>
          <cell r="AB232">
            <v>243.55308532714801</v>
          </cell>
          <cell r="AC232">
            <v>239.72172546386699</v>
          </cell>
          <cell r="AD232">
            <v>237.30654642304299</v>
          </cell>
          <cell r="AE232">
            <v>238.14102615587299</v>
          </cell>
        </row>
        <row r="233">
          <cell r="A233" t="str">
            <v>Thailand</v>
          </cell>
          <cell r="B233">
            <v>8.9540823727944705</v>
          </cell>
          <cell r="C233">
            <v>9.1588992507277105</v>
          </cell>
          <cell r="D233">
            <v>9.3569393457259196</v>
          </cell>
          <cell r="E233">
            <v>9.7336485601029406</v>
          </cell>
          <cell r="F233">
            <v>9.9754649832575097</v>
          </cell>
          <cell r="G233">
            <v>10.3314472143136</v>
          </cell>
          <cell r="H233">
            <v>10.5614608739979</v>
          </cell>
          <cell r="I233">
            <v>10.8414518145805</v>
          </cell>
          <cell r="J233">
            <v>11.585280400184899</v>
          </cell>
          <cell r="K233">
            <v>11.126094242893</v>
          </cell>
          <cell r="L233">
            <v>11.0276674324105</v>
          </cell>
          <cell r="M233">
            <v>10.9978958760464</v>
          </cell>
          <cell r="N233">
            <v>11.009665810254599</v>
          </cell>
          <cell r="O233">
            <v>11.0412769488353</v>
          </cell>
          <cell r="P233">
            <v>11.1355754545714</v>
          </cell>
          <cell r="Q233">
            <v>11.3490336795753</v>
          </cell>
          <cell r="R233">
            <v>11.577940392345401</v>
          </cell>
          <cell r="S233">
            <v>11.5539311515429</v>
          </cell>
          <cell r="T233">
            <v>11.915316004371199</v>
          </cell>
          <cell r="U233">
            <v>11.848198975899599</v>
          </cell>
          <cell r="V233">
            <v>12.189682359508801</v>
          </cell>
          <cell r="W233">
            <v>12.3871974945068</v>
          </cell>
          <cell r="X233">
            <v>12.249703407287599</v>
          </cell>
          <cell r="Y233">
            <v>12.300760269165</v>
          </cell>
          <cell r="Z233">
            <v>12.487942695617701</v>
          </cell>
          <cell r="AA233">
            <v>12.6408605575562</v>
          </cell>
          <cell r="AB233">
            <v>12.7310800552368</v>
          </cell>
          <cell r="AC233">
            <v>12.8447160720825</v>
          </cell>
          <cell r="AD233">
            <v>12.7323793210051</v>
          </cell>
          <cell r="AE233">
            <v>12.6077561426704</v>
          </cell>
        </row>
        <row r="234">
          <cell r="A234" t="str">
            <v>Tajikistan</v>
          </cell>
          <cell r="B234">
            <v>5.2235723573163404E-6</v>
          </cell>
          <cell r="C234">
            <v>1.00868870269893E-5</v>
          </cell>
          <cell r="D234">
            <v>6.6472240827049597E-5</v>
          </cell>
          <cell r="E234">
            <v>8.4882151583478096E-4</v>
          </cell>
          <cell r="F234">
            <v>3.0168973462090199E-3</v>
          </cell>
          <cell r="G234">
            <v>1.1658136741486899E-2</v>
          </cell>
          <cell r="H234">
            <v>6.0724359394666201E-2</v>
          </cell>
          <cell r="I234">
            <v>9.8646678200869795E-2</v>
          </cell>
          <cell r="J234">
            <v>0.18327102376090801</v>
          </cell>
          <cell r="K234">
            <v>0.228540269005303</v>
          </cell>
          <cell r="L234">
            <v>0.27413499614007197</v>
          </cell>
          <cell r="M234">
            <v>0.35126867355014002</v>
          </cell>
          <cell r="N234">
            <v>0.41073683745891698</v>
          </cell>
          <cell r="O234">
            <v>0.51280409274607297</v>
          </cell>
          <cell r="P234">
            <v>0.58603272340831303</v>
          </cell>
          <cell r="Q234">
            <v>0.62272741324992598</v>
          </cell>
          <cell r="R234">
            <v>0.73141367000020996</v>
          </cell>
          <cell r="S234">
            <v>0.90662589358149503</v>
          </cell>
          <cell r="T234">
            <v>1.13968165568862</v>
          </cell>
          <cell r="U234">
            <v>1.2683011700684801</v>
          </cell>
          <cell r="V234">
            <v>1.40964976082834</v>
          </cell>
          <cell r="W234">
            <v>1.56478023529053</v>
          </cell>
          <cell r="X234">
            <v>1.66968774795532</v>
          </cell>
          <cell r="Y234">
            <v>1.6493602991104099</v>
          </cell>
          <cell r="Z234">
            <v>1.6505599021911601</v>
          </cell>
          <cell r="AA234">
            <v>1.91402864456177</v>
          </cell>
          <cell r="AB234">
            <v>2.03031325340271</v>
          </cell>
          <cell r="AC234">
            <v>2.2305700778961199</v>
          </cell>
          <cell r="AD234">
            <v>2.2846458275585402</v>
          </cell>
          <cell r="AE234">
            <v>2.3577766153823898</v>
          </cell>
        </row>
        <row r="235">
          <cell r="A235" t="str">
            <v>Turkmenistan</v>
          </cell>
          <cell r="B235">
            <v>2.51754315695234E-7</v>
          </cell>
          <cell r="C235">
            <v>4.9375595790628602E-7</v>
          </cell>
          <cell r="D235">
            <v>1.5448141658212499E-5</v>
          </cell>
          <cell r="E235">
            <v>1.8621655367718999E-4</v>
          </cell>
          <cell r="F235">
            <v>1.9186007164017601E-3</v>
          </cell>
          <cell r="G235">
            <v>1.51410385484184E-2</v>
          </cell>
          <cell r="H235">
            <v>0.189471215891412</v>
          </cell>
          <cell r="I235">
            <v>0.30136775228220097</v>
          </cell>
          <cell r="J235">
            <v>0.35051400967298502</v>
          </cell>
          <cell r="K235">
            <v>0.42501445133889099</v>
          </cell>
          <cell r="L235">
            <v>0.45644552645338299</v>
          </cell>
          <cell r="M235">
            <v>0.51205810593069101</v>
          </cell>
          <cell r="N235">
            <v>0.54620042841110505</v>
          </cell>
          <cell r="O235">
            <v>0.60131807527460601</v>
          </cell>
          <cell r="P235">
            <v>0.62085499341341899</v>
          </cell>
          <cell r="Q235">
            <v>0.64440823040759898</v>
          </cell>
          <cell r="R235">
            <v>0.70210096427675495</v>
          </cell>
          <cell r="S235">
            <v>0.74711162092589101</v>
          </cell>
          <cell r="T235">
            <v>1.1706679497782899</v>
          </cell>
          <cell r="U235">
            <v>1.27521543255897</v>
          </cell>
          <cell r="V235">
            <v>1.28959600015503</v>
          </cell>
          <cell r="W235">
            <v>1.4256252771395499</v>
          </cell>
          <cell r="X235">
            <v>1.5778361046542</v>
          </cell>
          <cell r="Y235">
            <v>1.63410950636299</v>
          </cell>
          <cell r="Z235">
            <v>1.6820401023637801</v>
          </cell>
          <cell r="AA235">
            <v>1.6445134199831299</v>
          </cell>
          <cell r="AB235">
            <v>1.61278636436468</v>
          </cell>
          <cell r="AC235">
            <v>1.62300465233047</v>
          </cell>
          <cell r="AD235">
            <v>1.60462043189185</v>
          </cell>
        </row>
        <row r="236">
          <cell r="A236" t="str">
            <v>Latin America &amp; the Caribbean (IDA &amp; IBRD countries)</v>
          </cell>
        </row>
        <row r="237">
          <cell r="A237" t="str">
            <v>Timor-Leste</v>
          </cell>
          <cell r="L237">
            <v>0.327300970427021</v>
          </cell>
          <cell r="M237">
            <v>0.35803952604821498</v>
          </cell>
          <cell r="N237">
            <v>0.37145193820591998</v>
          </cell>
          <cell r="O237">
            <v>0.389443708454146</v>
          </cell>
          <cell r="P237">
            <v>0.33946755452760102</v>
          </cell>
          <cell r="Q237">
            <v>0.33517539219751302</v>
          </cell>
          <cell r="R237">
            <v>0.33305961669530798</v>
          </cell>
          <cell r="S237">
            <v>0.35196094860002902</v>
          </cell>
          <cell r="T237">
            <v>0.37046642671424301</v>
          </cell>
          <cell r="U237">
            <v>0.37468235177651299</v>
          </cell>
          <cell r="V237">
            <v>0.410486922762057</v>
          </cell>
          <cell r="W237">
            <v>0.45453202700875001</v>
          </cell>
          <cell r="X237">
            <v>0.43664579446148899</v>
          </cell>
          <cell r="Y237">
            <v>0.48729369600391798</v>
          </cell>
          <cell r="Z237">
            <v>0.452933233030273</v>
          </cell>
          <cell r="AA237">
            <v>0.45757380041426898</v>
          </cell>
          <cell r="AB237">
            <v>0.43242795316652799</v>
          </cell>
          <cell r="AC237">
            <v>0.408969540137466</v>
          </cell>
          <cell r="AD237">
            <v>0.392410744842215</v>
          </cell>
          <cell r="AE237">
            <v>0.39790022530333602</v>
          </cell>
        </row>
        <row r="238">
          <cell r="A238" t="str">
            <v>Middle East &amp; North Africa (IDA &amp; IBRD countries)</v>
          </cell>
        </row>
        <row r="239">
          <cell r="A239" t="str">
            <v>Tonga</v>
          </cell>
          <cell r="B239">
            <v>0.66677970253163499</v>
          </cell>
          <cell r="C239">
            <v>0.70599091408024295</v>
          </cell>
          <cell r="D239">
            <v>0.74166761933509295</v>
          </cell>
          <cell r="E239">
            <v>0.72497869923108704</v>
          </cell>
          <cell r="F239">
            <v>0.90269614702823398</v>
          </cell>
          <cell r="G239">
            <v>0.85782457466808704</v>
          </cell>
          <cell r="H239">
            <v>0.88514017067482398</v>
          </cell>
          <cell r="I239">
            <v>0.86340043660368904</v>
          </cell>
          <cell r="J239">
            <v>0.87293825704403105</v>
          </cell>
          <cell r="K239">
            <v>0.91597090686040905</v>
          </cell>
          <cell r="L239">
            <v>0.92352848628542905</v>
          </cell>
          <cell r="M239">
            <v>0.93287446448054701</v>
          </cell>
          <cell r="N239">
            <v>0.99712623468791906</v>
          </cell>
          <cell r="O239">
            <v>1.07029745089592</v>
          </cell>
          <cell r="P239">
            <v>1.1035728295279701</v>
          </cell>
          <cell r="Q239">
            <v>1.14108979853132</v>
          </cell>
          <cell r="R239">
            <v>1.29840110319942</v>
          </cell>
          <cell r="S239">
            <v>1.3421806127995399</v>
          </cell>
          <cell r="T239">
            <v>1.4112627556595601</v>
          </cell>
          <cell r="U239">
            <v>1.36777901917902</v>
          </cell>
          <cell r="V239">
            <v>1.4017976615860701</v>
          </cell>
          <cell r="W239">
            <v>1.45268475139735</v>
          </cell>
          <cell r="X239">
            <v>1.45943750019859</v>
          </cell>
          <cell r="Y239">
            <v>1.44496224365731</v>
          </cell>
          <cell r="Z239">
            <v>1.43040924721035</v>
          </cell>
          <cell r="AA239">
            <v>1.4351858727067699</v>
          </cell>
          <cell r="AB239">
            <v>1.44369266221767</v>
          </cell>
          <cell r="AC239">
            <v>1.47474082413048</v>
          </cell>
          <cell r="AD239">
            <v>1.49245543529323</v>
          </cell>
        </row>
        <row r="240">
          <cell r="A240" t="str">
            <v>South Asia (IDA &amp; IBRD)</v>
          </cell>
        </row>
        <row r="241">
          <cell r="A241" t="str">
            <v>Sub-Saharan Africa (IDA &amp; IBRD countries)</v>
          </cell>
        </row>
        <row r="242">
          <cell r="A242" t="str">
            <v>Trinidad and Tobago</v>
          </cell>
          <cell r="B242">
            <v>2.4984590322050799</v>
          </cell>
          <cell r="C242">
            <v>2.4547315702757402</v>
          </cell>
          <cell r="D242">
            <v>2.2340777994313399</v>
          </cell>
          <cell r="E242">
            <v>2.37467717447718</v>
          </cell>
          <cell r="F242">
            <v>2.6335092541110998</v>
          </cell>
          <cell r="G242">
            <v>2.6869666786313799</v>
          </cell>
          <cell r="H242">
            <v>2.6874551552428798</v>
          </cell>
          <cell r="I242">
            <v>2.5482810335809201</v>
          </cell>
          <cell r="J242">
            <v>2.47313694536003</v>
          </cell>
          <cell r="K242">
            <v>2.54284681533658</v>
          </cell>
          <cell r="L242">
            <v>2.7867878209239798</v>
          </cell>
          <cell r="M242">
            <v>2.8031639058415099</v>
          </cell>
          <cell r="N242">
            <v>2.61622614392203</v>
          </cell>
          <cell r="O242">
            <v>2.8376707599685602</v>
          </cell>
          <cell r="P242">
            <v>3.00877324846677</v>
          </cell>
          <cell r="Q242">
            <v>3.30658647938515</v>
          </cell>
          <cell r="R242">
            <v>3.2649600193963502</v>
          </cell>
          <cell r="S242">
            <v>3.5849997427264402</v>
          </cell>
          <cell r="T242">
            <v>4.3532844417253003</v>
          </cell>
          <cell r="U242">
            <v>3.12655861822335</v>
          </cell>
          <cell r="V242">
            <v>3.4840756260207399</v>
          </cell>
          <cell r="W242">
            <v>3.94960689544678</v>
          </cell>
          <cell r="X242">
            <v>4.0971779823303196</v>
          </cell>
          <cell r="Y242">
            <v>4.31729984283447</v>
          </cell>
          <cell r="Z242">
            <v>4.3745689392089799</v>
          </cell>
          <cell r="AA242">
            <v>4.2398777008056596</v>
          </cell>
          <cell r="AB242">
            <v>4.1067261695861799</v>
          </cell>
          <cell r="AC242">
            <v>4.1624517440795898</v>
          </cell>
          <cell r="AD242">
            <v>4.3127871340081203</v>
          </cell>
          <cell r="AE242">
            <v>4.28051937307659</v>
          </cell>
        </row>
        <row r="243">
          <cell r="A243" t="str">
            <v>Tunisia</v>
          </cell>
          <cell r="B243">
            <v>0.39863724405367501</v>
          </cell>
          <cell r="C243">
            <v>0.41273100384056799</v>
          </cell>
          <cell r="D243">
            <v>0.42650218025460501</v>
          </cell>
          <cell r="E243">
            <v>0.43617661538866798</v>
          </cell>
          <cell r="F243">
            <v>0.44638618454043499</v>
          </cell>
          <cell r="G243">
            <v>0.46061442781840001</v>
          </cell>
          <cell r="H243">
            <v>0.47203836656911202</v>
          </cell>
          <cell r="I243">
            <v>0.48237564909708602</v>
          </cell>
          <cell r="J243">
            <v>0.49261295739164901</v>
          </cell>
          <cell r="K243">
            <v>0.50192493320950204</v>
          </cell>
          <cell r="L243">
            <v>0.50706942769138397</v>
          </cell>
          <cell r="M243">
            <v>0.51560839413098403</v>
          </cell>
          <cell r="N243">
            <v>0.51917836890330205</v>
          </cell>
          <cell r="O243">
            <v>0.52339529761932002</v>
          </cell>
          <cell r="P243">
            <v>0.52675592459285803</v>
          </cell>
          <cell r="Q243">
            <v>0.53217411050039598</v>
          </cell>
          <cell r="R243">
            <v>0.53636291660140001</v>
          </cell>
          <cell r="S243">
            <v>0.53333853824589095</v>
          </cell>
          <cell r="T243">
            <v>0.55636411615964398</v>
          </cell>
          <cell r="U243">
            <v>0.56890223744803603</v>
          </cell>
          <cell r="V243">
            <v>0.58380542009468595</v>
          </cell>
          <cell r="W243">
            <v>0.59633147716522195</v>
          </cell>
          <cell r="X243">
            <v>0.63482326269149802</v>
          </cell>
          <cell r="Y243">
            <v>0.67052507400512695</v>
          </cell>
          <cell r="Z243">
            <v>0.69972884654998802</v>
          </cell>
          <cell r="AA243">
            <v>0.74201995134353604</v>
          </cell>
          <cell r="AB243">
            <v>0.76676547527313199</v>
          </cell>
          <cell r="AC243">
            <v>0.79418015480041504</v>
          </cell>
          <cell r="AD243">
            <v>0.82613127929760599</v>
          </cell>
          <cell r="AE243">
            <v>0.86909147330494796</v>
          </cell>
        </row>
        <row r="244">
          <cell r="A244" t="str">
            <v>Turkey</v>
          </cell>
          <cell r="B244">
            <v>1.1869999999999999E-3</v>
          </cell>
          <cell r="C244">
            <v>1.8240000000000001E-3</v>
          </cell>
          <cell r="D244">
            <v>2.9190000000000002E-3</v>
          </cell>
          <cell r="E244">
            <v>4.7840000000000001E-3</v>
          </cell>
          <cell r="F244">
            <v>9.6699999999999998E-3</v>
          </cell>
          <cell r="G244">
            <v>1.7731E-2</v>
          </cell>
          <cell r="H244">
            <v>3.1021E-2</v>
          </cell>
          <cell r="I244">
            <v>5.5384000000000003E-2</v>
          </cell>
          <cell r="J244">
            <v>0.12887499999999999</v>
          </cell>
          <cell r="K244">
            <v>0.196465</v>
          </cell>
          <cell r="L244">
            <v>0.28152500000000003</v>
          </cell>
          <cell r="M244">
            <v>0.41489399999999999</v>
          </cell>
          <cell r="N244">
            <v>0.59125099999999997</v>
          </cell>
          <cell r="O244">
            <v>0.73735200000000001</v>
          </cell>
          <cell r="P244">
            <v>0.79289100000000001</v>
          </cell>
          <cell r="Q244">
            <v>0.83458900000000003</v>
          </cell>
          <cell r="R244">
            <v>0.84282199999999996</v>
          </cell>
          <cell r="S244">
            <v>0.85219500000000004</v>
          </cell>
          <cell r="T244">
            <v>0.87995999999999996</v>
          </cell>
          <cell r="U244">
            <v>0.90375899999999998</v>
          </cell>
          <cell r="V244">
            <v>0.91969500000000004</v>
          </cell>
          <cell r="W244">
            <v>0.96617600000000003</v>
          </cell>
          <cell r="X244">
            <v>1.0198560000000001</v>
          </cell>
          <cell r="Y244">
            <v>1.0702940000000001</v>
          </cell>
          <cell r="Z244">
            <v>1.1045039999999999</v>
          </cell>
          <cell r="AA244">
            <v>1.1621410000000001</v>
          </cell>
          <cell r="AB244">
            <v>1.241177</v>
          </cell>
          <cell r="AC244">
            <v>1.3730439999999999</v>
          </cell>
          <cell r="AD244">
            <v>1.6078300000000001</v>
          </cell>
          <cell r="AE244">
            <v>1.8405359999999999</v>
          </cell>
        </row>
        <row r="245">
          <cell r="A245" t="str">
            <v>Tuvalu</v>
          </cell>
          <cell r="B245">
            <v>0.822119681649222</v>
          </cell>
          <cell r="C245">
            <v>0.81627265685169503</v>
          </cell>
          <cell r="D245">
            <v>0.85670289276200895</v>
          </cell>
          <cell r="E245">
            <v>0.85818420416264696</v>
          </cell>
          <cell r="F245">
            <v>0.80105517782585201</v>
          </cell>
          <cell r="G245">
            <v>0.82499394795560499</v>
          </cell>
          <cell r="H245">
            <v>0.91299231310204099</v>
          </cell>
          <cell r="I245">
            <v>0.88580315569338397</v>
          </cell>
          <cell r="J245">
            <v>0.89994766929393699</v>
          </cell>
          <cell r="K245">
            <v>0.94144440130488605</v>
          </cell>
          <cell r="L245">
            <v>1.03896993333054</v>
          </cell>
          <cell r="M245">
            <v>1.0767924703778</v>
          </cell>
          <cell r="N245">
            <v>1.09517712362376</v>
          </cell>
          <cell r="O245">
            <v>1.0994360387705799</v>
          </cell>
          <cell r="P245">
            <v>1.1305634351598599</v>
          </cell>
          <cell r="Q245">
            <v>1.1128290254478601</v>
          </cell>
          <cell r="R245">
            <v>1.12470080811502</v>
          </cell>
          <cell r="S245">
            <v>1.09383866513946</v>
          </cell>
          <cell r="T245">
            <v>1.1107736818010601</v>
          </cell>
          <cell r="U245">
            <v>1.1099653833509699</v>
          </cell>
          <cell r="V245">
            <v>1.1261822190074</v>
          </cell>
          <cell r="W245">
            <v>1.1099262718756799</v>
          </cell>
          <cell r="X245">
            <v>1.0978480014446499</v>
          </cell>
          <cell r="Y245">
            <v>1.10169239318888</v>
          </cell>
          <cell r="Z245">
            <v>1.1360065836522799</v>
          </cell>
          <cell r="AA245">
            <v>1.1760353889139701</v>
          </cell>
          <cell r="AB245">
            <v>1.1749502256593101</v>
          </cell>
          <cell r="AC245">
            <v>1.19410901226112</v>
          </cell>
          <cell r="AD245">
            <v>1.22402454484581</v>
          </cell>
          <cell r="AE245">
            <v>1.3076400166778701</v>
          </cell>
        </row>
        <row r="246">
          <cell r="A246" t="str">
            <v>Tanzania</v>
          </cell>
          <cell r="B246">
            <v>51.299005590638998</v>
          </cell>
          <cell r="C246">
            <v>63.570686768858998</v>
          </cell>
          <cell r="D246">
            <v>77.926187958731205</v>
          </cell>
          <cell r="E246">
            <v>94.743736738969503</v>
          </cell>
          <cell r="F246">
            <v>121.67705029301599</v>
          </cell>
          <cell r="G246">
            <v>151.191646631672</v>
          </cell>
          <cell r="H246">
            <v>177.14863477503599</v>
          </cell>
          <cell r="I246">
            <v>209.997458052518</v>
          </cell>
          <cell r="J246">
            <v>237.19386968037699</v>
          </cell>
          <cell r="K246">
            <v>260.80059434418803</v>
          </cell>
          <cell r="L246">
            <v>276.018793481827</v>
          </cell>
          <cell r="M246">
            <v>283.10213952655101</v>
          </cell>
          <cell r="N246">
            <v>298.85187570123998</v>
          </cell>
          <cell r="O246">
            <v>318.10377672816298</v>
          </cell>
          <cell r="P246">
            <v>331.09346553262202</v>
          </cell>
          <cell r="Q246">
            <v>341.72564534571899</v>
          </cell>
          <cell r="R246">
            <v>349.96441461896399</v>
          </cell>
          <cell r="S246">
            <v>371.82089384846398</v>
          </cell>
          <cell r="T246">
            <v>424.47143351403997</v>
          </cell>
          <cell r="U246">
            <v>459.34886176081</v>
          </cell>
          <cell r="V246">
            <v>496.86978465781601</v>
          </cell>
          <cell r="W246">
            <v>546.07312011718795</v>
          </cell>
          <cell r="X246">
            <v>649.70495605468795</v>
          </cell>
          <cell r="Y246">
            <v>706.30926513671898</v>
          </cell>
          <cell r="Z246">
            <v>759.031494140625</v>
          </cell>
          <cell r="AA246">
            <v>803.8115234375</v>
          </cell>
          <cell r="AB246">
            <v>848.67956542968795</v>
          </cell>
          <cell r="AC246">
            <v>885.08288574218795</v>
          </cell>
          <cell r="AD246">
            <v>905.98888649224205</v>
          </cell>
          <cell r="AE246">
            <v>931.694670559889</v>
          </cell>
        </row>
        <row r="247">
          <cell r="A247" t="str">
            <v>Uganda</v>
          </cell>
          <cell r="B247">
            <v>190.05476667632701</v>
          </cell>
          <cell r="C247">
            <v>231.67120230164201</v>
          </cell>
          <cell r="D247">
            <v>328.59252458132403</v>
          </cell>
          <cell r="E247">
            <v>417.72300260471599</v>
          </cell>
          <cell r="F247">
            <v>436.99916493493203</v>
          </cell>
          <cell r="G247">
            <v>468.15764327538398</v>
          </cell>
          <cell r="H247">
            <v>480.76117839086299</v>
          </cell>
          <cell r="I247">
            <v>487.24010299368001</v>
          </cell>
          <cell r="J247">
            <v>524.14819507717596</v>
          </cell>
          <cell r="K247">
            <v>516.10370046959099</v>
          </cell>
          <cell r="L247">
            <v>560.94083862369405</v>
          </cell>
          <cell r="M247">
            <v>573.79089046455897</v>
          </cell>
          <cell r="N247">
            <v>546.95276835017705</v>
          </cell>
          <cell r="O247">
            <v>578.90120713140402</v>
          </cell>
          <cell r="P247">
            <v>651.59539201473501</v>
          </cell>
          <cell r="Q247">
            <v>620.90895298842895</v>
          </cell>
          <cell r="R247">
            <v>617.16887120891704</v>
          </cell>
          <cell r="S247">
            <v>645.02613005466196</v>
          </cell>
          <cell r="T247">
            <v>672.986895017243</v>
          </cell>
          <cell r="U247">
            <v>765.18462135323</v>
          </cell>
          <cell r="V247">
            <v>799.01226385734401</v>
          </cell>
          <cell r="W247">
            <v>856.168212890625</v>
          </cell>
          <cell r="X247">
            <v>1003.27728271484</v>
          </cell>
          <cell r="Y247">
            <v>1042.08117675781</v>
          </cell>
          <cell r="Z247">
            <v>1073.74743652344</v>
          </cell>
          <cell r="AA247">
            <v>1125.47131347656</v>
          </cell>
          <cell r="AB247">
            <v>1211.94018554688</v>
          </cell>
          <cell r="AC247">
            <v>1270.6083984375</v>
          </cell>
          <cell r="AD247">
            <v>1292.0618899296801</v>
          </cell>
          <cell r="AE247">
            <v>1277.7702869172001</v>
          </cell>
        </row>
        <row r="248">
          <cell r="A248" t="str">
            <v>Ukraine</v>
          </cell>
          <cell r="B248">
            <v>4.4089003143545997E-6</v>
          </cell>
          <cell r="C248">
            <v>8.3425106796105401E-6</v>
          </cell>
          <cell r="D248">
            <v>1.5181464345886901E-4</v>
          </cell>
          <cell r="E248">
            <v>5.0938436296128703E-3</v>
          </cell>
          <cell r="F248">
            <v>5.25397423084695E-2</v>
          </cell>
          <cell r="G248">
            <v>0.26543936110461103</v>
          </cell>
          <cell r="H248">
            <v>0.43308604709750897</v>
          </cell>
          <cell r="I248">
            <v>0.50269274674526099</v>
          </cell>
          <cell r="J248">
            <v>0.55680929229054898</v>
          </cell>
          <cell r="K248">
            <v>0.69927841350659803</v>
          </cell>
          <cell r="L248">
            <v>0.84209831805193402</v>
          </cell>
          <cell r="M248">
            <v>0.90507757878820905</v>
          </cell>
          <cell r="N248">
            <v>0.93618033439491199</v>
          </cell>
          <cell r="O248">
            <v>0.99361693966401399</v>
          </cell>
          <cell r="P248">
            <v>1.1141176306754701</v>
          </cell>
          <cell r="Q248">
            <v>1.34185579442416</v>
          </cell>
          <cell r="R248">
            <v>1.4942739694474201</v>
          </cell>
          <cell r="S248">
            <v>1.7913624041902201</v>
          </cell>
          <cell r="T248">
            <v>2.2593604013601798</v>
          </cell>
          <cell r="U248">
            <v>2.53417957623346</v>
          </cell>
          <cell r="V248">
            <v>2.8537406770909901</v>
          </cell>
          <cell r="W248">
            <v>3.19231104850769</v>
          </cell>
          <cell r="X248">
            <v>3.2973940372467001</v>
          </cell>
          <cell r="Y248">
            <v>3.0125505924224898</v>
          </cell>
          <cell r="Z248">
            <v>3.43497610092163</v>
          </cell>
          <cell r="AA248">
            <v>4.5662255287170401</v>
          </cell>
          <cell r="AB248">
            <v>5.0142064094543501</v>
          </cell>
          <cell r="AC248">
            <v>5.9162887122680496</v>
          </cell>
          <cell r="AD248">
            <v>6.6698896892164701</v>
          </cell>
          <cell r="AE248">
            <v>7.0885516385968197</v>
          </cell>
        </row>
        <row r="249">
          <cell r="A249" t="str">
            <v>Upper middle income</v>
          </cell>
        </row>
        <row r="250">
          <cell r="A250" t="str">
            <v>Uruguay</v>
          </cell>
          <cell r="B250">
            <v>0.58492960291640295</v>
          </cell>
          <cell r="C250">
            <v>1.1361641228174699</v>
          </cell>
          <cell r="D250">
            <v>1.77317724776425</v>
          </cell>
          <cell r="E250">
            <v>2.5609995074527099</v>
          </cell>
          <cell r="F250">
            <v>3.4842899684875199</v>
          </cell>
          <cell r="G250">
            <v>4.81359964133053</v>
          </cell>
          <cell r="H250">
            <v>5.9764863676018098</v>
          </cell>
          <cell r="I250">
            <v>7.0079494493263796</v>
          </cell>
          <cell r="J250">
            <v>7.7881500682116602</v>
          </cell>
          <cell r="K250">
            <v>8.0094324688873204</v>
          </cell>
          <cell r="L250">
            <v>8.1115787262409107</v>
          </cell>
          <cell r="M250">
            <v>8.3205877915316009</v>
          </cell>
          <cell r="N250">
            <v>9.2244275817801196</v>
          </cell>
          <cell r="O250">
            <v>10.554295423254</v>
          </cell>
          <cell r="P250">
            <v>11.316157909502801</v>
          </cell>
          <cell r="Q250">
            <v>11.048705753860901</v>
          </cell>
          <cell r="R250">
            <v>11.424816349465299</v>
          </cell>
          <cell r="S250">
            <v>12.173725192289</v>
          </cell>
          <cell r="T250">
            <v>12.899574741973201</v>
          </cell>
          <cell r="U250">
            <v>13.793817557820301</v>
          </cell>
          <cell r="V250">
            <v>14.304006160062</v>
          </cell>
          <cell r="W250">
            <v>15.2736978530884</v>
          </cell>
          <cell r="X250">
            <v>16.9381217956543</v>
          </cell>
          <cell r="Y250">
            <v>18.172880172729499</v>
          </cell>
          <cell r="Z250">
            <v>19.472618103027301</v>
          </cell>
          <cell r="AA250">
            <v>21.104578018188501</v>
          </cell>
          <cell r="AB250">
            <v>22.453821182251001</v>
          </cell>
          <cell r="AC250">
            <v>23.293806076049801</v>
          </cell>
          <cell r="AD250">
            <v>24.020966210092499</v>
          </cell>
          <cell r="AE250">
            <v>25.4196435933213</v>
          </cell>
        </row>
        <row r="251">
          <cell r="A251" t="str">
            <v>United States</v>
          </cell>
          <cell r="B251">
            <v>1</v>
          </cell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</row>
        <row r="252">
          <cell r="A252" t="str">
            <v>Uzbekistan</v>
          </cell>
          <cell r="B252">
            <v>6.3413101353714896E-4</v>
          </cell>
          <cell r="C252">
            <v>1.16989775019428E-3</v>
          </cell>
          <cell r="D252">
            <v>9.2896141296791909E-3</v>
          </cell>
          <cell r="E252">
            <v>0.106979035063667</v>
          </cell>
          <cell r="F252">
            <v>1.4020766570024299</v>
          </cell>
          <cell r="G252">
            <v>6.4673850837240199</v>
          </cell>
          <cell r="H252">
            <v>11.5307459448962</v>
          </cell>
          <cell r="I252">
            <v>18.826436448240301</v>
          </cell>
          <cell r="J252">
            <v>25.877109618084301</v>
          </cell>
          <cell r="K252">
            <v>36.762117819145701</v>
          </cell>
          <cell r="L252">
            <v>52.963890525260801</v>
          </cell>
          <cell r="M252">
            <v>75.273411140121198</v>
          </cell>
          <cell r="N252">
            <v>107.804894764313</v>
          </cell>
          <cell r="O252">
            <v>134.167454977864</v>
          </cell>
          <cell r="P252">
            <v>151.447315457195</v>
          </cell>
          <cell r="Q252">
            <v>178.348339598623</v>
          </cell>
          <cell r="R252">
            <v>213.731273318353</v>
          </cell>
          <cell r="S252">
            <v>253.716686108011</v>
          </cell>
          <cell r="T252">
            <v>315.55347682465998</v>
          </cell>
          <cell r="U252">
            <v>367.22341807635598</v>
          </cell>
          <cell r="V252">
            <v>505.89930339881698</v>
          </cell>
          <cell r="W252">
            <v>601.99839932491204</v>
          </cell>
          <cell r="X252">
            <v>706.90461325190802</v>
          </cell>
          <cell r="Y252">
            <v>804.31010352320004</v>
          </cell>
          <cell r="Z252">
            <v>935.23724584663205</v>
          </cell>
          <cell r="AA252">
            <v>1058.67768324759</v>
          </cell>
          <cell r="AB252">
            <v>1179.95670461133</v>
          </cell>
          <cell r="AC252">
            <v>1432.90717805091</v>
          </cell>
          <cell r="AD252">
            <v>1784.42425317537</v>
          </cell>
          <cell r="AE252">
            <v>2091.1709002119701</v>
          </cell>
        </row>
        <row r="253">
          <cell r="A253" t="str">
            <v>St. Vincent and the Grenadines</v>
          </cell>
          <cell r="B253">
            <v>1.61368912576738</v>
          </cell>
          <cell r="C253">
            <v>1.6362494702555299</v>
          </cell>
          <cell r="D253">
            <v>1.64035729885134</v>
          </cell>
          <cell r="E253">
            <v>1.58324665748459</v>
          </cell>
          <cell r="F253">
            <v>1.5868957188307999</v>
          </cell>
          <cell r="G253">
            <v>1.5746757245051</v>
          </cell>
          <cell r="H253">
            <v>1.6015040890747001</v>
          </cell>
          <cell r="I253">
            <v>1.5957330511205901</v>
          </cell>
          <cell r="J253">
            <v>1.62866006200867</v>
          </cell>
          <cell r="K253">
            <v>1.63464354517374</v>
          </cell>
          <cell r="L253">
            <v>1.59542848277622</v>
          </cell>
          <cell r="M253">
            <v>1.66579011437756</v>
          </cell>
          <cell r="N253">
            <v>1.65655969266268</v>
          </cell>
          <cell r="O253">
            <v>1.57536554764379</v>
          </cell>
          <cell r="P253">
            <v>1.59564281220551</v>
          </cell>
          <cell r="Q253">
            <v>1.5930482353664701</v>
          </cell>
          <cell r="R253">
            <v>1.59281835878504</v>
          </cell>
          <cell r="S253">
            <v>1.68159615875156</v>
          </cell>
          <cell r="T253">
            <v>1.6498377588852799</v>
          </cell>
          <cell r="U253">
            <v>1.62314487579526</v>
          </cell>
          <cell r="V253">
            <v>1.6756248201186299</v>
          </cell>
          <cell r="W253">
            <v>1.63591921329498</v>
          </cell>
          <cell r="X253">
            <v>1.6499547958373999</v>
          </cell>
          <cell r="Y253">
            <v>1.6432464122772199</v>
          </cell>
          <cell r="Z253">
            <v>1.59582412242889</v>
          </cell>
          <cell r="AA253">
            <v>1.6051045656204199</v>
          </cell>
          <cell r="AB253">
            <v>1.5334950685501101</v>
          </cell>
          <cell r="AC253">
            <v>1.59044253826141</v>
          </cell>
          <cell r="AD253">
            <v>1.55759178436945</v>
          </cell>
          <cell r="AE253">
            <v>1.5521615162089399</v>
          </cell>
        </row>
        <row r="254">
          <cell r="A254" t="str">
            <v>Venezuela, RB</v>
          </cell>
          <cell r="B254">
            <v>1.20920571188309E-2</v>
          </cell>
          <cell r="C254">
            <v>1.42053662112431E-2</v>
          </cell>
          <cell r="D254">
            <v>1.78116280185803E-2</v>
          </cell>
          <cell r="E254">
            <v>2.2905567409671899E-2</v>
          </cell>
          <cell r="F254">
            <v>3.6530961182807298E-2</v>
          </cell>
          <cell r="G254">
            <v>5.4300755607346499E-2</v>
          </cell>
          <cell r="H254">
            <v>0.11492719791158799</v>
          </cell>
          <cell r="I254">
            <v>0.151332498284768</v>
          </cell>
          <cell r="J254">
            <v>0.17791714723999</v>
          </cell>
          <cell r="K254">
            <v>0.22132300071550301</v>
          </cell>
          <cell r="L254">
            <v>0.28024409208387002</v>
          </cell>
          <cell r="M254">
            <v>0.29615891848012899</v>
          </cell>
          <cell r="N254">
            <v>0.38782464436714498</v>
          </cell>
          <cell r="O254">
            <v>0.513765248541874</v>
          </cell>
          <cell r="P254">
            <v>0.67016541034777799</v>
          </cell>
          <cell r="Q254">
            <v>0.84232367923208296</v>
          </cell>
          <cell r="R254">
            <v>0.96396443222269601</v>
          </cell>
          <cell r="S254">
            <v>1.0837692001911601</v>
          </cell>
          <cell r="T254">
            <v>1.38342598542719</v>
          </cell>
          <cell r="U254">
            <v>1.4804848171314</v>
          </cell>
          <cell r="V254">
            <v>2.1357807380126501</v>
          </cell>
          <cell r="W254">
            <v>2.6809825897216801</v>
          </cell>
        </row>
        <row r="255">
          <cell r="A255" t="str">
            <v>British Virgin Islands</v>
          </cell>
          <cell r="W255">
            <v>1.0275467634201001</v>
          </cell>
          <cell r="X255">
            <v>1.09735071659088</v>
          </cell>
          <cell r="Y255">
            <v>1.09354901313782</v>
          </cell>
          <cell r="Z255">
            <v>1.0894138813018801</v>
          </cell>
          <cell r="AA255">
            <v>1.10523045063019</v>
          </cell>
          <cell r="AB255">
            <v>1.0975375175476101</v>
          </cell>
          <cell r="AC255">
            <v>1.0687785148620601</v>
          </cell>
        </row>
        <row r="256">
          <cell r="A256" t="str">
            <v>Virgin Islands (U.S.)</v>
          </cell>
        </row>
        <row r="257">
          <cell r="A257" t="str">
            <v>Vietnam</v>
          </cell>
          <cell r="B257">
            <v>672.44599408163697</v>
          </cell>
          <cell r="C257">
            <v>1122.3268976137399</v>
          </cell>
          <cell r="D257">
            <v>1455.3665412288301</v>
          </cell>
          <cell r="E257">
            <v>1669.2686034098299</v>
          </cell>
          <cell r="F257">
            <v>1911.4319802698899</v>
          </cell>
          <cell r="G257">
            <v>2191.19800020399</v>
          </cell>
          <cell r="H257">
            <v>2338.9347702731202</v>
          </cell>
          <cell r="I257">
            <v>2450.97929661123</v>
          </cell>
          <cell r="J257">
            <v>2637.9033750436101</v>
          </cell>
          <cell r="K257">
            <v>2749.4821769368</v>
          </cell>
          <cell r="L257">
            <v>2781.0378954785901</v>
          </cell>
          <cell r="M257">
            <v>2792.7081055471899</v>
          </cell>
          <cell r="N257">
            <v>2878.40589367749</v>
          </cell>
          <cell r="O257">
            <v>3026.8378494610001</v>
          </cell>
          <cell r="P257">
            <v>3196.0559277582902</v>
          </cell>
          <cell r="Q257">
            <v>3682.54160583571</v>
          </cell>
          <cell r="R257">
            <v>3880.6599677481599</v>
          </cell>
          <cell r="S257">
            <v>4143.0815539449504</v>
          </cell>
          <cell r="T257">
            <v>4985.4813534918403</v>
          </cell>
          <cell r="U257">
            <v>5255.2963356301698</v>
          </cell>
          <cell r="V257">
            <v>5821.9955208052197</v>
          </cell>
          <cell r="W257">
            <v>6915.33544921875</v>
          </cell>
          <cell r="X257">
            <v>7167.056640625</v>
          </cell>
          <cell r="Y257">
            <v>7369.89453125</v>
          </cell>
          <cell r="Z257">
            <v>7473.41943359375</v>
          </cell>
          <cell r="AA257">
            <v>7413.45556640625</v>
          </cell>
          <cell r="AB257">
            <v>7315.61279296875</v>
          </cell>
          <cell r="AC257">
            <v>7395.33837890625</v>
          </cell>
          <cell r="AD257">
            <v>7470.36220923569</v>
          </cell>
          <cell r="AE257">
            <v>7473.6623073972896</v>
          </cell>
        </row>
        <row r="258">
          <cell r="A258" t="str">
            <v>Vanuatu</v>
          </cell>
          <cell r="B258">
            <v>76.437795657763303</v>
          </cell>
          <cell r="C258">
            <v>81.549585230889093</v>
          </cell>
          <cell r="D258">
            <v>81.947944291165996</v>
          </cell>
          <cell r="E258">
            <v>81.691157583430595</v>
          </cell>
          <cell r="F258">
            <v>81.8597226180908</v>
          </cell>
          <cell r="G258">
            <v>81.552395137603298</v>
          </cell>
          <cell r="H258">
            <v>81.749607373590294</v>
          </cell>
          <cell r="I258">
            <v>82.917669607424997</v>
          </cell>
          <cell r="J258">
            <v>88.683201351848297</v>
          </cell>
          <cell r="K258">
            <v>90.109341888847297</v>
          </cell>
          <cell r="L258">
            <v>90.064494030860303</v>
          </cell>
          <cell r="M258">
            <v>91.412117520429604</v>
          </cell>
          <cell r="N258">
            <v>92.492917623150404</v>
          </cell>
          <cell r="O258">
            <v>91.522505969063801</v>
          </cell>
          <cell r="P258">
            <v>91.0144278415939</v>
          </cell>
          <cell r="Q258">
            <v>88.637414559339604</v>
          </cell>
          <cell r="R258">
            <v>89.365701895441603</v>
          </cell>
          <cell r="S258">
            <v>91.790525748337799</v>
          </cell>
          <cell r="T258">
            <v>96.632582539558499</v>
          </cell>
          <cell r="U258">
            <v>98.118016916667401</v>
          </cell>
          <cell r="V258">
            <v>99.526377575331594</v>
          </cell>
          <cell r="W258">
            <v>100.51104325685201</v>
          </cell>
          <cell r="X258">
            <v>99.027669546446901</v>
          </cell>
          <cell r="Y258">
            <v>99.905692856579904</v>
          </cell>
          <cell r="Z258">
            <v>100.022113099751</v>
          </cell>
          <cell r="AA258">
            <v>103.410299424255</v>
          </cell>
          <cell r="AB258">
            <v>104.17538405784499</v>
          </cell>
          <cell r="AC258">
            <v>106.48187942133499</v>
          </cell>
          <cell r="AD258">
            <v>106.453106574784</v>
          </cell>
          <cell r="AE258">
            <v>106.720577950292</v>
          </cell>
        </row>
        <row r="259">
          <cell r="A259" t="str">
            <v>World</v>
          </cell>
        </row>
        <row r="260">
          <cell r="A260" t="str">
            <v>Samoa</v>
          </cell>
          <cell r="B260">
            <v>0.74409182012640995</v>
          </cell>
          <cell r="C260">
            <v>0.76373826600128103</v>
          </cell>
          <cell r="D260">
            <v>0.81068511594167303</v>
          </cell>
          <cell r="E260">
            <v>0.79710721788222305</v>
          </cell>
          <cell r="F260">
            <v>1.3129212854071901</v>
          </cell>
          <cell r="G260">
            <v>1.19625549047252</v>
          </cell>
          <cell r="H260">
            <v>1.22866691728581</v>
          </cell>
          <cell r="I260">
            <v>1.35080383827922</v>
          </cell>
          <cell r="J260">
            <v>1.3813678578558299</v>
          </cell>
          <cell r="K260">
            <v>1.39550265262118</v>
          </cell>
          <cell r="L260">
            <v>1.4044638127467799</v>
          </cell>
          <cell r="M260">
            <v>1.4076707287551899</v>
          </cell>
          <cell r="N260">
            <v>1.41947988289575</v>
          </cell>
          <cell r="O260">
            <v>1.4300786961636001</v>
          </cell>
          <cell r="P260">
            <v>1.4902795757204499</v>
          </cell>
          <cell r="Q260">
            <v>1.4576331844078201</v>
          </cell>
          <cell r="R260">
            <v>1.54587652625141</v>
          </cell>
          <cell r="S260">
            <v>1.5033636523773399</v>
          </cell>
          <cell r="T260">
            <v>1.6015312041116301</v>
          </cell>
          <cell r="U260">
            <v>1.62816171842013</v>
          </cell>
          <cell r="V260">
            <v>1.68826041744169</v>
          </cell>
          <cell r="W260">
            <v>1.66056811905465</v>
          </cell>
          <cell r="X260">
            <v>1.68869652905809</v>
          </cell>
          <cell r="Y260">
            <v>1.6755023368142601</v>
          </cell>
          <cell r="Z260">
            <v>1.64179884350387</v>
          </cell>
          <cell r="AA260">
            <v>1.6933774082219399</v>
          </cell>
          <cell r="AB260">
            <v>1.6949227589240701</v>
          </cell>
          <cell r="AC260">
            <v>1.6623823310696499</v>
          </cell>
          <cell r="AD260">
            <v>1.6571666376326</v>
          </cell>
          <cell r="AE260">
            <v>1.6647688617670899</v>
          </cell>
        </row>
        <row r="261">
          <cell r="A261" t="str">
            <v>Kosovo</v>
          </cell>
          <cell r="L261">
            <v>0.33057009339066601</v>
          </cell>
          <cell r="M261">
            <v>0.36035407274992898</v>
          </cell>
          <cell r="N261">
            <v>0.32156899367764102</v>
          </cell>
          <cell r="O261">
            <v>0.28849195450125598</v>
          </cell>
          <cell r="P261">
            <v>0.31739133219461702</v>
          </cell>
          <cell r="Q261">
            <v>0.29889467640038397</v>
          </cell>
          <cell r="R261">
            <v>0.28899957529678899</v>
          </cell>
          <cell r="S261">
            <v>0.29101139759834599</v>
          </cell>
          <cell r="T261">
            <v>0.30651243353219298</v>
          </cell>
          <cell r="U261">
            <v>0.30776290820793301</v>
          </cell>
          <cell r="V261">
            <v>0.31852333644869402</v>
          </cell>
          <cell r="W261">
            <v>0.32693860000000002</v>
          </cell>
          <cell r="X261">
            <v>0.33021563497346201</v>
          </cell>
          <cell r="Y261">
            <v>0.33272096456969102</v>
          </cell>
          <cell r="Z261">
            <v>0.33962210370302398</v>
          </cell>
          <cell r="AA261">
            <v>0.33912802953966598</v>
          </cell>
          <cell r="AB261">
            <v>0.33937771715279402</v>
          </cell>
          <cell r="AC261">
            <v>0.34007729291405198</v>
          </cell>
          <cell r="AD261">
            <v>0.33560397916629298</v>
          </cell>
          <cell r="AE261">
            <v>0.33328486701849702</v>
          </cell>
        </row>
        <row r="262">
          <cell r="A262" t="str">
            <v>Yemen, Rep.</v>
          </cell>
          <cell r="B262">
            <v>6.1080401379934397</v>
          </cell>
          <cell r="C262">
            <v>6.6167845537668804</v>
          </cell>
          <cell r="D262">
            <v>7.3214807273745803</v>
          </cell>
          <cell r="E262">
            <v>8.3232388102235006</v>
          </cell>
          <cell r="F262">
            <v>9.8429860655300701</v>
          </cell>
          <cell r="G262">
            <v>14.0508738042484</v>
          </cell>
          <cell r="H262">
            <v>18.871843182131901</v>
          </cell>
          <cell r="I262">
            <v>21.016098687130899</v>
          </cell>
          <cell r="J262">
            <v>19.049449110125401</v>
          </cell>
          <cell r="K262">
            <v>25.0620389121258</v>
          </cell>
          <cell r="L262">
            <v>30.287587645047498</v>
          </cell>
          <cell r="M262">
            <v>30.424429259375401</v>
          </cell>
          <cell r="N262">
            <v>32.539232856206098</v>
          </cell>
          <cell r="O262">
            <v>35.421756051154198</v>
          </cell>
          <cell r="P262">
            <v>39.358577570131096</v>
          </cell>
          <cell r="Q262">
            <v>45.225987276173299</v>
          </cell>
          <cell r="R262">
            <v>49.881713621244401</v>
          </cell>
          <cell r="S262">
            <v>53.869262746655998</v>
          </cell>
          <cell r="T262">
            <v>63.609319343064001</v>
          </cell>
          <cell r="U262">
            <v>57.632594261264401</v>
          </cell>
          <cell r="V262">
            <v>70.422675410487699</v>
          </cell>
          <cell r="W262">
            <v>81.476760864257798</v>
          </cell>
          <cell r="X262">
            <v>88.792991638183594</v>
          </cell>
          <cell r="Y262">
            <v>93.631317138671903</v>
          </cell>
        </row>
        <row r="263">
          <cell r="A263" t="str">
            <v>South Africa</v>
          </cell>
          <cell r="B263">
            <v>1.2652616771366401</v>
          </cell>
          <cell r="C263">
            <v>1.41543274597362</v>
          </cell>
          <cell r="D263">
            <v>1.5854976447503699</v>
          </cell>
          <cell r="E263">
            <v>1.74986091544082</v>
          </cell>
          <cell r="F263">
            <v>1.8770831838097</v>
          </cell>
          <cell r="G263">
            <v>2.0263103228619301</v>
          </cell>
          <cell r="H263">
            <v>2.1471882363145798</v>
          </cell>
          <cell r="I263">
            <v>2.2793848291336198</v>
          </cell>
          <cell r="J263">
            <v>2.4295353788335698</v>
          </cell>
          <cell r="K263">
            <v>2.56327819804187</v>
          </cell>
          <cell r="L263">
            <v>2.7277732086383502</v>
          </cell>
          <cell r="M263">
            <v>2.8732042279190702</v>
          </cell>
          <cell r="N263">
            <v>3.1736867562103002</v>
          </cell>
          <cell r="O263">
            <v>3.29634036640969</v>
          </cell>
          <cell r="P263">
            <v>3.4194349210758102</v>
          </cell>
          <cell r="Q263">
            <v>3.4968389399138</v>
          </cell>
          <cell r="R263">
            <v>3.6064367689783401</v>
          </cell>
          <cell r="S263">
            <v>3.82289123173731</v>
          </cell>
          <cell r="T263">
            <v>4.0811269173032896</v>
          </cell>
          <cell r="U263">
            <v>4.3542016795961</v>
          </cell>
          <cell r="V263">
            <v>4.5774005135377003</v>
          </cell>
          <cell r="W263">
            <v>4.7766284942626998</v>
          </cell>
          <cell r="X263">
            <v>5.1078166961669904</v>
          </cell>
          <cell r="Y263">
            <v>5.2957382202148402</v>
          </cell>
          <cell r="Z263">
            <v>5.5718913078308097</v>
          </cell>
          <cell r="AA263">
            <v>5.82525587081909</v>
          </cell>
          <cell r="AB263">
            <v>6.1590933799743697</v>
          </cell>
          <cell r="AC263">
            <v>6.4267010688781703</v>
          </cell>
          <cell r="AD263">
            <v>6.5244484783083498</v>
          </cell>
          <cell r="AE263">
            <v>6.6705006042945199</v>
          </cell>
        </row>
        <row r="264">
          <cell r="A264" t="str">
            <v>Zambia</v>
          </cell>
          <cell r="B264">
            <v>9.5563992923382492E-3</v>
          </cell>
          <cell r="C264">
            <v>1.7808597492541201E-2</v>
          </cell>
          <cell r="D264">
            <v>4.6234237135555703E-2</v>
          </cell>
          <cell r="E264">
            <v>0.110046270893423</v>
          </cell>
          <cell r="F264">
            <v>0.19474157925859101</v>
          </cell>
          <cell r="G264">
            <v>0.249130324502433</v>
          </cell>
          <cell r="H264">
            <v>0.30422132750342301</v>
          </cell>
          <cell r="I264">
            <v>0.375034219168913</v>
          </cell>
          <cell r="J264">
            <v>0.43356096041570902</v>
          </cell>
          <cell r="K264">
            <v>0.50399517702950303</v>
          </cell>
          <cell r="L264">
            <v>0.65375302977174898</v>
          </cell>
          <cell r="M264">
            <v>0.80177065863582397</v>
          </cell>
          <cell r="N264">
            <v>0.94233587160542998</v>
          </cell>
          <cell r="O264">
            <v>1.0880535772680799</v>
          </cell>
          <cell r="P264">
            <v>1.26843423715687</v>
          </cell>
          <cell r="Q264">
            <v>1.43493370517994</v>
          </cell>
          <cell r="R264">
            <v>1.5953275148633901</v>
          </cell>
          <cell r="S264">
            <v>1.75509802809497</v>
          </cell>
          <cell r="T264">
            <v>1.90479400219452</v>
          </cell>
          <cell r="U264">
            <v>1.995482004389</v>
          </cell>
          <cell r="V264">
            <v>2.24767887625105</v>
          </cell>
          <cell r="W264">
            <v>2.4463460445404102</v>
          </cell>
          <cell r="X264">
            <v>2.6514914035797101</v>
          </cell>
          <cell r="Y264">
            <v>2.8328611850738499</v>
          </cell>
          <cell r="Z264">
            <v>3.0648221969604501</v>
          </cell>
          <cell r="AA264">
            <v>3.3664817810058598</v>
          </cell>
          <cell r="AB264">
            <v>3.8788266181945801</v>
          </cell>
          <cell r="AC264">
            <v>4.1925802230834996</v>
          </cell>
          <cell r="AD264">
            <v>4.5153889338961797</v>
          </cell>
          <cell r="AE264">
            <v>4.5932731325592098</v>
          </cell>
        </row>
        <row r="265">
          <cell r="A265" t="str">
            <v>Zimbabwe</v>
          </cell>
          <cell r="B265">
            <v>0.74399809809710804</v>
          </cell>
          <cell r="C265">
            <v>0.67088734372040804</v>
          </cell>
          <cell r="D265">
            <v>0.56325714010460104</v>
          </cell>
          <cell r="E265">
            <v>0.52936132043651396</v>
          </cell>
          <cell r="F265">
            <v>0.49810275619487099</v>
          </cell>
          <cell r="G265">
            <v>0.50269708942340796</v>
          </cell>
          <cell r="H265">
            <v>0.53801019034825204</v>
          </cell>
          <cell r="I265">
            <v>0.51366305811876201</v>
          </cell>
          <cell r="J265">
            <v>0.37055348388597298</v>
          </cell>
          <cell r="K265">
            <v>0.39452681775429999</v>
          </cell>
          <cell r="L265">
            <v>0.38832318632264901</v>
          </cell>
          <cell r="M265">
            <v>0.37949105632478197</v>
          </cell>
          <cell r="N265">
            <v>0.38371696702501401</v>
          </cell>
          <cell r="O265">
            <v>0.40987714586254698</v>
          </cell>
          <cell r="P265">
            <v>0.42951167913702898</v>
          </cell>
          <cell r="Q265">
            <v>0.43793263169531699</v>
          </cell>
          <cell r="R265">
            <v>0.41649263865070402</v>
          </cell>
          <cell r="S265">
            <v>0.40922680337936901</v>
          </cell>
          <cell r="T265">
            <v>0.40683471223187501</v>
          </cell>
          <cell r="U265">
            <v>0.50338476408522403</v>
          </cell>
          <cell r="V265">
            <v>0.51797974826554904</v>
          </cell>
          <cell r="W265">
            <v>0.52033537626266502</v>
          </cell>
          <cell r="X265">
            <v>0.54924583435058605</v>
          </cell>
          <cell r="Y265">
            <v>0.558424472808838</v>
          </cell>
          <cell r="Z265">
            <v>0.54925185441970803</v>
          </cell>
          <cell r="AA265">
            <v>0.53930419683456399</v>
          </cell>
          <cell r="AB265">
            <v>0.521861791610718</v>
          </cell>
          <cell r="AC265">
            <v>0.51124316453933705</v>
          </cell>
          <cell r="AD265">
            <v>0.52553031997252597</v>
          </cell>
          <cell r="AE265">
            <v>0.49568098363214502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hange Rates"/>
    </sheetNames>
    <sheetDataSet>
      <sheetData sheetId="0">
        <row r="1">
          <cell r="A1" t="str">
            <v>Country</v>
          </cell>
          <cell r="B1" t="str">
            <v>1960</v>
          </cell>
          <cell r="C1" t="str">
            <v>1961</v>
          </cell>
          <cell r="D1" t="str">
            <v>1962</v>
          </cell>
          <cell r="E1" t="str">
            <v>1963</v>
          </cell>
          <cell r="F1" t="str">
            <v>1964</v>
          </cell>
          <cell r="G1" t="str">
            <v>1965</v>
          </cell>
          <cell r="H1" t="str">
            <v>1966</v>
          </cell>
          <cell r="I1" t="str">
            <v>1967</v>
          </cell>
          <cell r="J1" t="str">
            <v>1968</v>
          </cell>
          <cell r="K1" t="str">
            <v>1969</v>
          </cell>
          <cell r="L1" t="str">
            <v>1970</v>
          </cell>
          <cell r="M1" t="str">
            <v>1971</v>
          </cell>
          <cell r="N1" t="str">
            <v>1972</v>
          </cell>
          <cell r="O1" t="str">
            <v>1973</v>
          </cell>
          <cell r="P1" t="str">
            <v>1974</v>
          </cell>
          <cell r="Q1" t="str">
            <v>1975</v>
          </cell>
          <cell r="R1" t="str">
            <v>1976</v>
          </cell>
          <cell r="S1" t="str">
            <v>1977</v>
          </cell>
          <cell r="T1" t="str">
            <v>1978</v>
          </cell>
          <cell r="U1" t="str">
            <v>1979</v>
          </cell>
          <cell r="V1" t="str">
            <v>1980</v>
          </cell>
          <cell r="W1" t="str">
            <v>1981</v>
          </cell>
          <cell r="X1" t="str">
            <v>1982</v>
          </cell>
          <cell r="Y1" t="str">
            <v>1983</v>
          </cell>
          <cell r="Z1" t="str">
            <v>1984</v>
          </cell>
          <cell r="AA1" t="str">
            <v>1985</v>
          </cell>
          <cell r="AB1" t="str">
            <v>1986</v>
          </cell>
          <cell r="AC1" t="str">
            <v>1987</v>
          </cell>
          <cell r="AD1" t="str">
            <v>1988</v>
          </cell>
          <cell r="AE1" t="str">
            <v>1989</v>
          </cell>
          <cell r="AF1" t="str">
            <v>1990</v>
          </cell>
          <cell r="AG1" t="str">
            <v>1991</v>
          </cell>
          <cell r="AH1" t="str">
            <v>1992</v>
          </cell>
          <cell r="AI1" t="str">
            <v>1993</v>
          </cell>
          <cell r="AJ1" t="str">
            <v>1994</v>
          </cell>
          <cell r="AK1" t="str">
            <v>1995</v>
          </cell>
          <cell r="AL1" t="str">
            <v>1996</v>
          </cell>
          <cell r="AM1" t="str">
            <v>1997</v>
          </cell>
          <cell r="AN1" t="str">
            <v>1998</v>
          </cell>
          <cell r="AO1" t="str">
            <v>1999</v>
          </cell>
          <cell r="AP1">
            <v>2000</v>
          </cell>
          <cell r="AQ1" t="str">
            <v>2001</v>
          </cell>
          <cell r="AR1" t="str">
            <v>2002</v>
          </cell>
          <cell r="AS1" t="str">
            <v>2003</v>
          </cell>
          <cell r="AT1" t="str">
            <v>2004</v>
          </cell>
          <cell r="AU1" t="str">
            <v>2005</v>
          </cell>
          <cell r="AV1" t="str">
            <v>2006</v>
          </cell>
          <cell r="AW1" t="str">
            <v>2007</v>
          </cell>
          <cell r="AX1">
            <v>2008</v>
          </cell>
          <cell r="AY1">
            <v>2009</v>
          </cell>
          <cell r="AZ1">
            <v>2010</v>
          </cell>
          <cell r="BA1">
            <v>2011</v>
          </cell>
          <cell r="BB1">
            <v>2012</v>
          </cell>
          <cell r="BC1">
            <v>2013</v>
          </cell>
          <cell r="BD1">
            <v>2014</v>
          </cell>
          <cell r="BE1">
            <v>2015</v>
          </cell>
          <cell r="BF1">
            <v>2016</v>
          </cell>
          <cell r="BG1">
            <v>2017</v>
          </cell>
          <cell r="BH1">
            <v>2018</v>
          </cell>
        </row>
        <row r="2">
          <cell r="A2" t="str">
            <v>Afghanistan</v>
          </cell>
          <cell r="B2">
            <v>17.196560687862402</v>
          </cell>
          <cell r="C2">
            <v>17.196560687862402</v>
          </cell>
          <cell r="D2">
            <v>17.196560687862402</v>
          </cell>
          <cell r="E2">
            <v>35.109644737719201</v>
          </cell>
          <cell r="F2">
            <v>38.692261547690499</v>
          </cell>
          <cell r="G2">
            <v>38.692261547690499</v>
          </cell>
          <cell r="H2">
            <v>38.692261547690499</v>
          </cell>
          <cell r="I2">
            <v>38.692261547690499</v>
          </cell>
          <cell r="J2">
            <v>38.692261547690499</v>
          </cell>
          <cell r="K2">
            <v>38.692261547690499</v>
          </cell>
          <cell r="L2">
            <v>38.692261547690499</v>
          </cell>
          <cell r="M2">
            <v>38.692261547690499</v>
          </cell>
          <cell r="N2">
            <v>38.692261547690499</v>
          </cell>
          <cell r="O2">
            <v>38.692261547690499</v>
          </cell>
          <cell r="P2">
            <v>38.378708983203403</v>
          </cell>
          <cell r="Q2">
            <v>34.929630773845197</v>
          </cell>
          <cell r="R2">
            <v>34.929630773845197</v>
          </cell>
          <cell r="S2">
            <v>34.929630773845197</v>
          </cell>
          <cell r="T2">
            <v>34.929630773845197</v>
          </cell>
          <cell r="U2">
            <v>33.846164319636102</v>
          </cell>
          <cell r="V2">
            <v>34.369458401519701</v>
          </cell>
          <cell r="W2">
            <v>38.561658515663503</v>
          </cell>
          <cell r="X2">
            <v>39.276429270145996</v>
          </cell>
          <cell r="Y2">
            <v>39.276429270145996</v>
          </cell>
          <cell r="Z2">
            <v>39.276429270145996</v>
          </cell>
          <cell r="AA2">
            <v>39.276429270145996</v>
          </cell>
          <cell r="AB2">
            <v>39.276429270145996</v>
          </cell>
          <cell r="AC2">
            <v>39.276429270145996</v>
          </cell>
          <cell r="AD2">
            <v>39.276429270145996</v>
          </cell>
          <cell r="AE2">
            <v>39.276429270145996</v>
          </cell>
          <cell r="AF2">
            <v>39.276429270145996</v>
          </cell>
          <cell r="AG2">
            <v>39.276429270145996</v>
          </cell>
          <cell r="AH2">
            <v>39.276429270145996</v>
          </cell>
          <cell r="AI2">
            <v>39.276429270145996</v>
          </cell>
          <cell r="AJ2">
            <v>38.818463000000001</v>
          </cell>
          <cell r="AK2">
            <v>36.567144623655899</v>
          </cell>
          <cell r="AL2">
            <v>47.5</v>
          </cell>
          <cell r="AM2">
            <v>47.5</v>
          </cell>
          <cell r="AN2">
            <v>47.5</v>
          </cell>
          <cell r="AO2">
            <v>46.619531077188903</v>
          </cell>
          <cell r="AP2">
            <v>47.357574731182801</v>
          </cell>
          <cell r="AQ2">
            <v>47.500014516128999</v>
          </cell>
          <cell r="AR2">
            <v>47.262999999999998</v>
          </cell>
          <cell r="AS2">
            <v>48.7627535833333</v>
          </cell>
          <cell r="AT2">
            <v>47.845312499999999</v>
          </cell>
          <cell r="AU2">
            <v>49.494597499999998</v>
          </cell>
          <cell r="AV2">
            <v>49.925330833333298</v>
          </cell>
          <cell r="AW2">
            <v>49.962017770397203</v>
          </cell>
          <cell r="AX2">
            <v>50.249614743589703</v>
          </cell>
          <cell r="AY2">
            <v>50.325000000000003</v>
          </cell>
          <cell r="AZ2">
            <v>46.452461001317502</v>
          </cell>
          <cell r="BA2">
            <v>46.747007738580997</v>
          </cell>
          <cell r="BB2">
            <v>50.921399999999998</v>
          </cell>
          <cell r="BC2">
            <v>55.377499999999998</v>
          </cell>
          <cell r="BD2">
            <v>57.247500000000002</v>
          </cell>
          <cell r="BE2">
            <v>61.143461541666703</v>
          </cell>
          <cell r="BF2">
            <v>67.866085769230807</v>
          </cell>
          <cell r="BG2">
            <v>68.026904082231198</v>
          </cell>
        </row>
        <row r="3">
          <cell r="A3" t="str">
            <v>Albania</v>
          </cell>
          <cell r="B3" t="str">
            <v>..</v>
          </cell>
          <cell r="C3" t="str">
            <v>..</v>
          </cell>
          <cell r="D3" t="str">
            <v>..</v>
          </cell>
          <cell r="E3" t="str">
            <v>..</v>
          </cell>
          <cell r="F3" t="str">
            <v>..</v>
          </cell>
          <cell r="G3" t="str">
            <v>..</v>
          </cell>
          <cell r="H3" t="str">
            <v>..</v>
          </cell>
          <cell r="I3" t="str">
            <v>..</v>
          </cell>
          <cell r="J3" t="str">
            <v>..</v>
          </cell>
          <cell r="K3" t="str">
            <v>..</v>
          </cell>
          <cell r="L3" t="str">
            <v>..</v>
          </cell>
          <cell r="M3" t="str">
            <v>..</v>
          </cell>
          <cell r="N3" t="str">
            <v>..</v>
          </cell>
          <cell r="O3" t="str">
            <v>..</v>
          </cell>
          <cell r="P3" t="str">
            <v>..</v>
          </cell>
          <cell r="Q3" t="str">
            <v>..</v>
          </cell>
          <cell r="R3" t="str">
            <v>..</v>
          </cell>
          <cell r="S3" t="str">
            <v>..</v>
          </cell>
          <cell r="T3" t="str">
            <v>..</v>
          </cell>
          <cell r="U3" t="str">
            <v>..</v>
          </cell>
          <cell r="V3" t="str">
            <v>..</v>
          </cell>
          <cell r="W3" t="str">
            <v>..</v>
          </cell>
          <cell r="X3" t="str">
            <v>..</v>
          </cell>
          <cell r="Y3" t="str">
            <v>..</v>
          </cell>
          <cell r="Z3" t="str">
            <v>..</v>
          </cell>
          <cell r="AA3" t="str">
            <v>..</v>
          </cell>
          <cell r="AB3" t="str">
            <v>..</v>
          </cell>
          <cell r="AC3" t="str">
            <v>..</v>
          </cell>
          <cell r="AD3" t="str">
            <v>..</v>
          </cell>
          <cell r="AE3" t="str">
            <v>..</v>
          </cell>
          <cell r="AF3" t="str">
            <v>..</v>
          </cell>
          <cell r="AG3" t="str">
            <v>..</v>
          </cell>
          <cell r="AH3">
            <v>75.032499999999999</v>
          </cell>
          <cell r="AI3">
            <v>102.0625</v>
          </cell>
          <cell r="AJ3">
            <v>94.623333333333306</v>
          </cell>
          <cell r="AK3">
            <v>92.697500000000005</v>
          </cell>
          <cell r="AL3">
            <v>104.498916666667</v>
          </cell>
          <cell r="AM3">
            <v>148.93291666666701</v>
          </cell>
          <cell r="AN3">
            <v>150.63333333333301</v>
          </cell>
          <cell r="AO3">
            <v>137.690583333333</v>
          </cell>
          <cell r="AP3">
            <v>143.70941666666701</v>
          </cell>
          <cell r="AQ3">
            <v>143.484833333333</v>
          </cell>
          <cell r="AR3">
            <v>140.15451587499999</v>
          </cell>
          <cell r="AS3">
            <v>121.86324999999999</v>
          </cell>
          <cell r="AT3">
            <v>102.780051196172</v>
          </cell>
          <cell r="AU3">
            <v>99.870254480899206</v>
          </cell>
          <cell r="AV3">
            <v>98.103377091269806</v>
          </cell>
          <cell r="AW3">
            <v>90.427893831070804</v>
          </cell>
          <cell r="AX3">
            <v>83.894604100529094</v>
          </cell>
          <cell r="AY3">
            <v>94.978119820384293</v>
          </cell>
          <cell r="AZ3">
            <v>103.9364433527</v>
          </cell>
          <cell r="BA3">
            <v>100.89495472583</v>
          </cell>
          <cell r="BB3">
            <v>108.18464459924201</v>
          </cell>
          <cell r="BC3">
            <v>105.668673352632</v>
          </cell>
          <cell r="BD3">
            <v>105.47923411584</v>
          </cell>
          <cell r="BE3">
            <v>125.96083044733</v>
          </cell>
          <cell r="BF3">
            <v>124.14087146638001</v>
          </cell>
          <cell r="BG3">
            <v>119.09966666666701</v>
          </cell>
        </row>
        <row r="4">
          <cell r="A4" t="str">
            <v>Algeria</v>
          </cell>
          <cell r="B4">
            <v>4.9370600039370602</v>
          </cell>
          <cell r="C4">
            <v>4.9370600039370602</v>
          </cell>
          <cell r="D4">
            <v>4.9370600039370602</v>
          </cell>
          <cell r="E4">
            <v>4.9370600039370602</v>
          </cell>
          <cell r="F4">
            <v>4.9370600039370602</v>
          </cell>
          <cell r="G4">
            <v>4.9370600039370602</v>
          </cell>
          <cell r="H4">
            <v>4.9370600039370602</v>
          </cell>
          <cell r="I4">
            <v>4.9370600039370602</v>
          </cell>
          <cell r="J4">
            <v>4.9370600039370602</v>
          </cell>
          <cell r="K4">
            <v>4.9370600039370602</v>
          </cell>
          <cell r="L4">
            <v>4.9370600039370602</v>
          </cell>
          <cell r="M4">
            <v>4.9126383368589703</v>
          </cell>
          <cell r="N4">
            <v>4.48051495321132</v>
          </cell>
          <cell r="O4">
            <v>3.9624954122422298</v>
          </cell>
          <cell r="P4">
            <v>4.1807499989999997</v>
          </cell>
          <cell r="Q4">
            <v>3.9494083323333302</v>
          </cell>
          <cell r="R4">
            <v>4.163824999</v>
          </cell>
          <cell r="S4">
            <v>4.1467583323333299</v>
          </cell>
          <cell r="T4">
            <v>3.9658999989999999</v>
          </cell>
          <cell r="U4">
            <v>3.8532666656666699</v>
          </cell>
          <cell r="V4">
            <v>3.8374499989999999</v>
          </cell>
          <cell r="W4">
            <v>4.3158083323333303</v>
          </cell>
          <cell r="X4">
            <v>4.5921916656666699</v>
          </cell>
          <cell r="Y4">
            <v>4.7887999990000001</v>
          </cell>
          <cell r="Z4">
            <v>4.9833749995833303</v>
          </cell>
          <cell r="AA4">
            <v>5.0278</v>
          </cell>
          <cell r="AB4">
            <v>4.70231666666667</v>
          </cell>
          <cell r="AC4">
            <v>4.8497416666666702</v>
          </cell>
          <cell r="AD4">
            <v>5.9147666666666696</v>
          </cell>
          <cell r="AE4">
            <v>7.6085583333333302</v>
          </cell>
          <cell r="AF4">
            <v>8.9575083333333296</v>
          </cell>
          <cell r="AG4">
            <v>18.472874999999998</v>
          </cell>
          <cell r="AH4">
            <v>21.836075000000001</v>
          </cell>
          <cell r="AI4">
            <v>23.345406666666701</v>
          </cell>
          <cell r="AJ4">
            <v>35.058500833333298</v>
          </cell>
          <cell r="AK4">
            <v>47.6627266666667</v>
          </cell>
          <cell r="AL4">
            <v>54.748933333333298</v>
          </cell>
          <cell r="AM4">
            <v>57.707349999999998</v>
          </cell>
          <cell r="AN4">
            <v>58.738958333333301</v>
          </cell>
          <cell r="AO4">
            <v>66.573875000000001</v>
          </cell>
          <cell r="AP4">
            <v>75.2597916666667</v>
          </cell>
          <cell r="AQ4">
            <v>77.215020833333298</v>
          </cell>
          <cell r="AR4">
            <v>79.681899999999999</v>
          </cell>
          <cell r="AS4">
            <v>77.394975000000002</v>
          </cell>
          <cell r="AT4">
            <v>72.060649999999995</v>
          </cell>
          <cell r="AU4">
            <v>73.276308333333304</v>
          </cell>
          <cell r="AV4">
            <v>72.646616666666702</v>
          </cell>
          <cell r="AW4">
            <v>69.292400000000001</v>
          </cell>
          <cell r="AX4">
            <v>64.582800000000006</v>
          </cell>
          <cell r="AY4">
            <v>72.6474166666667</v>
          </cell>
          <cell r="AZ4">
            <v>74.3859833333333</v>
          </cell>
          <cell r="BA4">
            <v>72.937883333333303</v>
          </cell>
          <cell r="BB4">
            <v>77.535966666666695</v>
          </cell>
          <cell r="BC4">
            <v>79.368399999999994</v>
          </cell>
          <cell r="BD4">
            <v>80.579016666666703</v>
          </cell>
          <cell r="BE4">
            <v>100.69143333333299</v>
          </cell>
          <cell r="BF4">
            <v>109.44306666666699</v>
          </cell>
          <cell r="BG4">
            <v>110.97301666666699</v>
          </cell>
        </row>
        <row r="5">
          <cell r="A5" t="str">
            <v>American Samoa</v>
          </cell>
          <cell r="B5" t="str">
            <v>..</v>
          </cell>
          <cell r="C5" t="str">
            <v>..</v>
          </cell>
          <cell r="D5" t="str">
            <v>..</v>
          </cell>
          <cell r="E5" t="str">
            <v>..</v>
          </cell>
          <cell r="F5" t="str">
            <v>..</v>
          </cell>
          <cell r="G5" t="str">
            <v>..</v>
          </cell>
          <cell r="H5" t="str">
            <v>..</v>
          </cell>
          <cell r="I5" t="str">
            <v>..</v>
          </cell>
          <cell r="J5" t="str">
            <v>..</v>
          </cell>
          <cell r="K5" t="str">
            <v>..</v>
          </cell>
          <cell r="L5" t="str">
            <v>..</v>
          </cell>
          <cell r="M5" t="str">
            <v>..</v>
          </cell>
          <cell r="N5" t="str">
            <v>..</v>
          </cell>
          <cell r="O5" t="str">
            <v>..</v>
          </cell>
          <cell r="P5" t="str">
            <v>..</v>
          </cell>
          <cell r="Q5" t="str">
            <v>..</v>
          </cell>
          <cell r="R5" t="str">
            <v>..</v>
          </cell>
          <cell r="S5" t="str">
            <v>..</v>
          </cell>
          <cell r="T5" t="str">
            <v>..</v>
          </cell>
          <cell r="U5" t="str">
            <v>..</v>
          </cell>
          <cell r="V5" t="str">
            <v>..</v>
          </cell>
          <cell r="W5" t="str">
            <v>..</v>
          </cell>
          <cell r="X5" t="str">
            <v>..</v>
          </cell>
          <cell r="Y5" t="str">
            <v>..</v>
          </cell>
          <cell r="Z5" t="str">
            <v>..</v>
          </cell>
          <cell r="AA5" t="str">
            <v>..</v>
          </cell>
          <cell r="AB5" t="str">
            <v>..</v>
          </cell>
          <cell r="AC5" t="str">
            <v>..</v>
          </cell>
          <cell r="AD5" t="str">
            <v>..</v>
          </cell>
          <cell r="AE5" t="str">
            <v>..</v>
          </cell>
          <cell r="AF5" t="str">
            <v>..</v>
          </cell>
          <cell r="AG5" t="str">
            <v>..</v>
          </cell>
          <cell r="AH5" t="str">
            <v>..</v>
          </cell>
          <cell r="AI5" t="str">
            <v>..</v>
          </cell>
          <cell r="AJ5" t="str">
            <v>..</v>
          </cell>
          <cell r="AK5" t="str">
            <v>..</v>
          </cell>
          <cell r="AL5" t="str">
            <v>..</v>
          </cell>
          <cell r="AM5" t="str">
            <v>..</v>
          </cell>
          <cell r="AN5" t="str">
            <v>..</v>
          </cell>
          <cell r="AO5" t="str">
            <v>..</v>
          </cell>
          <cell r="AP5" t="str">
            <v>..</v>
          </cell>
          <cell r="AQ5" t="str">
            <v>..</v>
          </cell>
          <cell r="AR5" t="str">
            <v>..</v>
          </cell>
          <cell r="AS5" t="str">
            <v>..</v>
          </cell>
          <cell r="AT5" t="str">
            <v>..</v>
          </cell>
          <cell r="AU5" t="str">
            <v>..</v>
          </cell>
          <cell r="AV5" t="str">
            <v>..</v>
          </cell>
          <cell r="AW5" t="str">
            <v>..</v>
          </cell>
          <cell r="AX5" t="str">
            <v>..</v>
          </cell>
          <cell r="AY5" t="str">
            <v>..</v>
          </cell>
          <cell r="AZ5" t="str">
            <v>..</v>
          </cell>
          <cell r="BA5" t="str">
            <v>..</v>
          </cell>
          <cell r="BB5" t="str">
            <v>..</v>
          </cell>
          <cell r="BC5" t="str">
            <v>..</v>
          </cell>
          <cell r="BD5" t="str">
            <v>..</v>
          </cell>
          <cell r="BE5" t="str">
            <v>..</v>
          </cell>
          <cell r="BF5" t="str">
            <v>..</v>
          </cell>
          <cell r="BG5" t="str">
            <v>..</v>
          </cell>
        </row>
        <row r="6">
          <cell r="A6" t="str">
            <v>Andorra</v>
          </cell>
          <cell r="B6" t="str">
            <v>..</v>
          </cell>
          <cell r="C6" t="str">
            <v>..</v>
          </cell>
          <cell r="D6" t="str">
            <v>..</v>
          </cell>
          <cell r="E6" t="str">
            <v>..</v>
          </cell>
          <cell r="F6" t="str">
            <v>..</v>
          </cell>
          <cell r="G6" t="str">
            <v>..</v>
          </cell>
          <cell r="H6" t="str">
            <v>..</v>
          </cell>
          <cell r="I6" t="str">
            <v>..</v>
          </cell>
          <cell r="J6" t="str">
            <v>..</v>
          </cell>
          <cell r="K6" t="str">
            <v>..</v>
          </cell>
          <cell r="L6" t="str">
            <v>..</v>
          </cell>
          <cell r="M6" t="str">
            <v>..</v>
          </cell>
          <cell r="N6" t="str">
            <v>..</v>
          </cell>
          <cell r="O6" t="str">
            <v>..</v>
          </cell>
          <cell r="P6" t="str">
            <v>..</v>
          </cell>
          <cell r="Q6" t="str">
            <v>..</v>
          </cell>
          <cell r="R6" t="str">
            <v>..</v>
          </cell>
          <cell r="S6" t="str">
            <v>..</v>
          </cell>
          <cell r="T6" t="str">
            <v>..</v>
          </cell>
          <cell r="U6" t="str">
            <v>..</v>
          </cell>
          <cell r="V6" t="str">
            <v>..</v>
          </cell>
          <cell r="W6" t="str">
            <v>..</v>
          </cell>
          <cell r="X6" t="str">
            <v>..</v>
          </cell>
          <cell r="Y6" t="str">
            <v>..</v>
          </cell>
          <cell r="Z6" t="str">
            <v>..</v>
          </cell>
          <cell r="AA6" t="str">
            <v>..</v>
          </cell>
          <cell r="AB6" t="str">
            <v>..</v>
          </cell>
          <cell r="AC6" t="str">
            <v>..</v>
          </cell>
          <cell r="AD6" t="str">
            <v>..</v>
          </cell>
          <cell r="AE6" t="str">
            <v>..</v>
          </cell>
          <cell r="AF6" t="str">
            <v>..</v>
          </cell>
          <cell r="AG6" t="str">
            <v>..</v>
          </cell>
          <cell r="AH6" t="str">
            <v>..</v>
          </cell>
          <cell r="AI6" t="str">
            <v>..</v>
          </cell>
          <cell r="AJ6" t="str">
            <v>..</v>
          </cell>
          <cell r="AK6" t="str">
            <v>..</v>
          </cell>
          <cell r="AL6" t="str">
            <v>..</v>
          </cell>
          <cell r="AM6" t="str">
            <v>..</v>
          </cell>
          <cell r="AN6" t="str">
            <v>..</v>
          </cell>
          <cell r="AO6" t="str">
            <v>..</v>
          </cell>
          <cell r="AP6" t="str">
            <v>..</v>
          </cell>
          <cell r="AQ6" t="str">
            <v>..</v>
          </cell>
          <cell r="AR6" t="str">
            <v>..</v>
          </cell>
          <cell r="AS6" t="str">
            <v>..</v>
          </cell>
          <cell r="AT6" t="str">
            <v>..</v>
          </cell>
          <cell r="AU6" t="str">
            <v>..</v>
          </cell>
          <cell r="AV6" t="str">
            <v>..</v>
          </cell>
          <cell r="AW6" t="str">
            <v>..</v>
          </cell>
          <cell r="AX6" t="str">
            <v>..</v>
          </cell>
          <cell r="AY6" t="str">
            <v>..</v>
          </cell>
          <cell r="AZ6" t="str">
            <v>..</v>
          </cell>
          <cell r="BA6" t="str">
            <v>..</v>
          </cell>
          <cell r="BB6" t="str">
            <v>..</v>
          </cell>
          <cell r="BC6" t="str">
            <v>..</v>
          </cell>
          <cell r="BD6" t="str">
            <v>..</v>
          </cell>
          <cell r="BE6" t="str">
            <v>..</v>
          </cell>
          <cell r="BF6" t="str">
            <v>..</v>
          </cell>
          <cell r="BG6" t="str">
            <v>..</v>
          </cell>
        </row>
        <row r="7">
          <cell r="A7" t="str">
            <v>Angola</v>
          </cell>
          <cell r="B7">
            <v>2.8668443333333301E-8</v>
          </cell>
          <cell r="C7">
            <v>2.8734860000000001E-8</v>
          </cell>
          <cell r="D7">
            <v>2.8678443333333299E-8</v>
          </cell>
          <cell r="E7">
            <v>2.8752026666666701E-8</v>
          </cell>
          <cell r="F7">
            <v>2.8819776666666698E-8</v>
          </cell>
          <cell r="G7">
            <v>2.8778526666666701E-8</v>
          </cell>
          <cell r="H7">
            <v>2.8823859999999999E-8</v>
          </cell>
          <cell r="I7">
            <v>2.8841609999999999E-8</v>
          </cell>
          <cell r="J7">
            <v>2.8727609999999999E-8</v>
          </cell>
          <cell r="K7">
            <v>2.8561193333333301E-8</v>
          </cell>
          <cell r="L7">
            <v>2.8625109999999999E-8</v>
          </cell>
          <cell r="M7">
            <v>2.8191119999999999E-8</v>
          </cell>
          <cell r="N7">
            <v>2.7052815000000001E-8</v>
          </cell>
          <cell r="O7">
            <v>2.4514619999999999E-8</v>
          </cell>
          <cell r="P7">
            <v>2.5407600833333301E-8</v>
          </cell>
          <cell r="Q7">
            <v>2.5552180833333302E-8</v>
          </cell>
          <cell r="R7">
            <v>2.9383623333333298E-8</v>
          </cell>
          <cell r="S7">
            <v>2.9917999999999997E-8</v>
          </cell>
          <cell r="T7">
            <v>2.9917999999999997E-8</v>
          </cell>
          <cell r="U7">
            <v>2.9917999999999997E-8</v>
          </cell>
          <cell r="V7">
            <v>2.9917999999999997E-8</v>
          </cell>
          <cell r="W7">
            <v>2.9917999999999997E-8</v>
          </cell>
          <cell r="X7">
            <v>2.9917999999999997E-8</v>
          </cell>
          <cell r="Y7">
            <v>2.9917999999999997E-8</v>
          </cell>
          <cell r="Z7">
            <v>2.9917999999999997E-8</v>
          </cell>
          <cell r="AA7">
            <v>2.9917999999999997E-8</v>
          </cell>
          <cell r="AB7">
            <v>2.9917999999999997E-8</v>
          </cell>
          <cell r="AC7">
            <v>2.9917999999999997E-8</v>
          </cell>
          <cell r="AD7">
            <v>2.9917999999999997E-8</v>
          </cell>
          <cell r="AE7">
            <v>2.9917999999999997E-8</v>
          </cell>
          <cell r="AF7">
            <v>2.9917999999999997E-8</v>
          </cell>
          <cell r="AG7">
            <v>5.5098333333333298E-8</v>
          </cell>
          <cell r="AH7">
            <v>2.5141666666666701E-7</v>
          </cell>
          <cell r="AI7">
            <v>2.6601666666666699E-6</v>
          </cell>
          <cell r="AJ7">
            <v>5.9515000000000002E-5</v>
          </cell>
          <cell r="AK7">
            <v>2.7502295833333299E-3</v>
          </cell>
          <cell r="AL7">
            <v>0.128029166666667</v>
          </cell>
          <cell r="AM7">
            <v>0.22904008333333301</v>
          </cell>
          <cell r="AN7">
            <v>0.3928235175</v>
          </cell>
          <cell r="AO7">
            <v>2.7907061666666699</v>
          </cell>
          <cell r="AP7">
            <v>10.040544166666701</v>
          </cell>
          <cell r="AQ7">
            <v>22.0578616666667</v>
          </cell>
          <cell r="AR7">
            <v>43.5302066666667</v>
          </cell>
          <cell r="AS7">
            <v>74.606300833333293</v>
          </cell>
          <cell r="AT7">
            <v>83.541362500000005</v>
          </cell>
          <cell r="AU7">
            <v>87.159141666666699</v>
          </cell>
          <cell r="AV7">
            <v>80.368072055555601</v>
          </cell>
          <cell r="AW7">
            <v>76.706142749999998</v>
          </cell>
          <cell r="AX7">
            <v>75.033354166666697</v>
          </cell>
          <cell r="AY7">
            <v>79.328166666666704</v>
          </cell>
          <cell r="AZ7">
            <v>91.905720340501802</v>
          </cell>
          <cell r="BA7">
            <v>93.934749999999994</v>
          </cell>
          <cell r="BB7">
            <v>95.467955421311004</v>
          </cell>
          <cell r="BC7">
            <v>96.518279479152596</v>
          </cell>
          <cell r="BD7">
            <v>98.302416855633496</v>
          </cell>
          <cell r="BE7">
            <v>120.060701665019</v>
          </cell>
          <cell r="BF7">
            <v>163.65643411657899</v>
          </cell>
          <cell r="BG7">
            <v>165.91595069149801</v>
          </cell>
        </row>
        <row r="8">
          <cell r="A8" t="str">
            <v>Antigua and Barbuda</v>
          </cell>
          <cell r="B8">
            <v>1.7142900007142901</v>
          </cell>
          <cell r="C8">
            <v>1.7142900007142901</v>
          </cell>
          <cell r="D8">
            <v>1.7142900007142901</v>
          </cell>
          <cell r="E8">
            <v>1.7142900007142901</v>
          </cell>
          <cell r="F8">
            <v>1.7142900007142901</v>
          </cell>
          <cell r="G8">
            <v>1.7142900007142901</v>
          </cell>
          <cell r="H8">
            <v>1.7142900007142901</v>
          </cell>
          <cell r="I8">
            <v>1.7619083340952399</v>
          </cell>
          <cell r="J8">
            <v>2.0000000010000001</v>
          </cell>
          <cell r="K8">
            <v>2.0000000010000001</v>
          </cell>
          <cell r="L8">
            <v>2.0000000010000001</v>
          </cell>
          <cell r="M8">
            <v>1.97487273321145</v>
          </cell>
          <cell r="N8">
            <v>1.9212781494760101</v>
          </cell>
          <cell r="O8">
            <v>1.9592192359816101</v>
          </cell>
          <cell r="P8">
            <v>2.0532324085176299</v>
          </cell>
          <cell r="Q8">
            <v>2.16979583233333</v>
          </cell>
          <cell r="R8">
            <v>2.6146708328333301</v>
          </cell>
          <cell r="S8">
            <v>2.7</v>
          </cell>
          <cell r="T8">
            <v>2.7</v>
          </cell>
          <cell r="U8">
            <v>2.7</v>
          </cell>
          <cell r="V8">
            <v>2.7</v>
          </cell>
          <cell r="W8">
            <v>2.7</v>
          </cell>
          <cell r="X8">
            <v>2.7</v>
          </cell>
          <cell r="Y8">
            <v>2.7</v>
          </cell>
          <cell r="Z8">
            <v>2.7</v>
          </cell>
          <cell r="AA8">
            <v>2.7</v>
          </cell>
          <cell r="AB8">
            <v>2.7</v>
          </cell>
          <cell r="AC8">
            <v>2.7</v>
          </cell>
          <cell r="AD8">
            <v>2.7</v>
          </cell>
          <cell r="AE8">
            <v>2.7</v>
          </cell>
          <cell r="AF8">
            <v>2.7</v>
          </cell>
          <cell r="AG8">
            <v>2.7</v>
          </cell>
          <cell r="AH8">
            <v>2.7</v>
          </cell>
          <cell r="AI8">
            <v>2.7</v>
          </cell>
          <cell r="AJ8">
            <v>2.7</v>
          </cell>
          <cell r="AK8">
            <v>2.7</v>
          </cell>
          <cell r="AL8">
            <v>2.7</v>
          </cell>
          <cell r="AM8">
            <v>2.7</v>
          </cell>
          <cell r="AN8">
            <v>2.7</v>
          </cell>
          <cell r="AO8">
            <v>2.7</v>
          </cell>
          <cell r="AP8">
            <v>2.7</v>
          </cell>
          <cell r="AQ8">
            <v>2.7</v>
          </cell>
          <cell r="AR8">
            <v>2.7</v>
          </cell>
          <cell r="AS8">
            <v>2.7</v>
          </cell>
          <cell r="AT8">
            <v>2.7</v>
          </cell>
          <cell r="AU8">
            <v>2.7</v>
          </cell>
          <cell r="AV8">
            <v>2.7</v>
          </cell>
          <cell r="AW8">
            <v>2.7</v>
          </cell>
          <cell r="AX8">
            <v>2.7</v>
          </cell>
          <cell r="AY8">
            <v>2.7</v>
          </cell>
          <cell r="AZ8">
            <v>2.7</v>
          </cell>
          <cell r="BA8">
            <v>2.7</v>
          </cell>
          <cell r="BB8">
            <v>2.7</v>
          </cell>
          <cell r="BC8">
            <v>2.7</v>
          </cell>
          <cell r="BD8">
            <v>2.7</v>
          </cell>
          <cell r="BE8">
            <v>2.7</v>
          </cell>
          <cell r="BF8">
            <v>2.7</v>
          </cell>
          <cell r="BG8">
            <v>2.7</v>
          </cell>
        </row>
        <row r="9">
          <cell r="A9" t="str">
            <v>Arab World</v>
          </cell>
        </row>
        <row r="10">
          <cell r="A10" t="str">
            <v>Argentina</v>
          </cell>
          <cell r="B10" t="str">
            <v>..</v>
          </cell>
          <cell r="C10" t="str">
            <v>..</v>
          </cell>
          <cell r="D10">
            <v>8.7166666666333306E-12</v>
          </cell>
          <cell r="E10">
            <v>1.3871666666625E-11</v>
          </cell>
          <cell r="F10">
            <v>1.4039166666616699E-11</v>
          </cell>
          <cell r="G10">
            <v>1.69566666666417E-11</v>
          </cell>
          <cell r="H10">
            <v>2.0914999999966699E-11</v>
          </cell>
          <cell r="I10">
            <v>3.3342499999991702E-11</v>
          </cell>
          <cell r="J10">
            <v>3.5000000000000002E-11</v>
          </cell>
          <cell r="K10">
            <v>3.5000000000000002E-11</v>
          </cell>
          <cell r="L10">
            <v>3.7916666656666698E-11</v>
          </cell>
          <cell r="M10">
            <v>4.5216666656666701E-11</v>
          </cell>
          <cell r="N10">
            <v>4.9999999990000002E-11</v>
          </cell>
          <cell r="O10">
            <v>4.9999999990000002E-11</v>
          </cell>
          <cell r="P10">
            <v>4.9999999990000002E-11</v>
          </cell>
          <cell r="Q10">
            <v>3.6574999999500001E-10</v>
          </cell>
          <cell r="R10">
            <v>1.39983333333167E-9</v>
          </cell>
          <cell r="S10">
            <v>4.0763333333283302E-9</v>
          </cell>
          <cell r="T10">
            <v>7.9574999999958296E-9</v>
          </cell>
          <cell r="U10">
            <v>1.31696666666408E-8</v>
          </cell>
          <cell r="V10">
            <v>1.83715833333225E-8</v>
          </cell>
          <cell r="W10">
            <v>4.4026916666672502E-8</v>
          </cell>
          <cell r="X10">
            <v>2.5922533333326298E-7</v>
          </cell>
          <cell r="Y10">
            <v>1.05299574995841E-6</v>
          </cell>
          <cell r="Z10">
            <v>6.7649116666E-6</v>
          </cell>
          <cell r="AA10">
            <v>6.0180899999999998E-5</v>
          </cell>
          <cell r="AB10">
            <v>9.4303166666666696E-5</v>
          </cell>
          <cell r="AC10">
            <v>2.1442983333333301E-4</v>
          </cell>
          <cell r="AD10">
            <v>8.7526041666666698E-4</v>
          </cell>
          <cell r="AE10">
            <v>4.2333960833333302E-2</v>
          </cell>
          <cell r="AF10">
            <v>0.48758908333333301</v>
          </cell>
          <cell r="AG10">
            <v>0.95355441666666696</v>
          </cell>
          <cell r="AH10">
            <v>0.99064166666666698</v>
          </cell>
          <cell r="AI10">
            <v>0.99894583333333298</v>
          </cell>
          <cell r="AJ10">
            <v>0.99900833333333305</v>
          </cell>
          <cell r="AK10">
            <v>0.99975000000000003</v>
          </cell>
          <cell r="AL10">
            <v>0.99966250000000001</v>
          </cell>
          <cell r="AM10">
            <v>0.99950000000000006</v>
          </cell>
          <cell r="AN10">
            <v>0.99950000000000006</v>
          </cell>
          <cell r="AO10">
            <v>0.99950000000000006</v>
          </cell>
          <cell r="AP10">
            <v>0.99950000000000006</v>
          </cell>
          <cell r="AQ10">
            <v>0.99950000000000006</v>
          </cell>
          <cell r="AR10">
            <v>3.0632566666666698</v>
          </cell>
          <cell r="AS10">
            <v>2.9006291666666701</v>
          </cell>
          <cell r="AT10">
            <v>2.9233008189033201</v>
          </cell>
          <cell r="AU10">
            <v>2.9036575</v>
          </cell>
          <cell r="AV10">
            <v>3.0543133333333299</v>
          </cell>
          <cell r="AW10">
            <v>3.0956488492063499</v>
          </cell>
          <cell r="AX10">
            <v>3.14416455988456</v>
          </cell>
          <cell r="AY10">
            <v>3.7101068305232801</v>
          </cell>
          <cell r="AZ10">
            <v>3.8962951544704998</v>
          </cell>
          <cell r="BA10">
            <v>4.1101395762132604</v>
          </cell>
          <cell r="BB10">
            <v>4.5369343601874599</v>
          </cell>
          <cell r="BC10">
            <v>5.4593526646570396</v>
          </cell>
          <cell r="BD10">
            <v>8.0752759928133404</v>
          </cell>
          <cell r="BE10">
            <v>9.2331855247242896</v>
          </cell>
          <cell r="BF10">
            <v>14.7581750873396</v>
          </cell>
          <cell r="BG10">
            <v>16.5627069251411</v>
          </cell>
        </row>
        <row r="11">
          <cell r="A11" t="str">
            <v>Armenia</v>
          </cell>
          <cell r="B11" t="str">
            <v>..</v>
          </cell>
          <cell r="C11" t="str">
            <v>..</v>
          </cell>
          <cell r="D11" t="str">
            <v>..</v>
          </cell>
          <cell r="E11" t="str">
            <v>..</v>
          </cell>
          <cell r="F11" t="str">
            <v>..</v>
          </cell>
          <cell r="G11" t="str">
            <v>..</v>
          </cell>
          <cell r="H11" t="str">
            <v>..</v>
          </cell>
          <cell r="I11" t="str">
            <v>..</v>
          </cell>
          <cell r="J11" t="str">
            <v>..</v>
          </cell>
          <cell r="K11" t="str">
            <v>..</v>
          </cell>
          <cell r="L11" t="str">
            <v>..</v>
          </cell>
          <cell r="M11" t="str">
            <v>..</v>
          </cell>
          <cell r="N11" t="str">
            <v>..</v>
          </cell>
          <cell r="O11" t="str">
            <v>..</v>
          </cell>
          <cell r="P11" t="str">
            <v>..</v>
          </cell>
          <cell r="Q11" t="str">
            <v>..</v>
          </cell>
          <cell r="R11" t="str">
            <v>..</v>
          </cell>
          <cell r="S11" t="str">
            <v>..</v>
          </cell>
          <cell r="T11" t="str">
            <v>..</v>
          </cell>
          <cell r="U11" t="str">
            <v>..</v>
          </cell>
          <cell r="V11" t="str">
            <v>..</v>
          </cell>
          <cell r="W11" t="str">
            <v>..</v>
          </cell>
          <cell r="X11" t="str">
            <v>..</v>
          </cell>
          <cell r="Y11" t="str">
            <v>..</v>
          </cell>
          <cell r="Z11" t="str">
            <v>..</v>
          </cell>
          <cell r="AA11" t="str">
            <v>..</v>
          </cell>
          <cell r="AB11" t="str">
            <v>..</v>
          </cell>
          <cell r="AC11" t="str">
            <v>..</v>
          </cell>
          <cell r="AD11" t="str">
            <v>..</v>
          </cell>
          <cell r="AE11" t="str">
            <v>..</v>
          </cell>
          <cell r="AF11" t="str">
            <v>..</v>
          </cell>
          <cell r="AG11" t="str">
            <v>..</v>
          </cell>
          <cell r="AH11" t="str">
            <v>..</v>
          </cell>
          <cell r="AI11">
            <v>9.1050000000000004</v>
          </cell>
          <cell r="AJ11">
            <v>288.65083333333303</v>
          </cell>
          <cell r="AK11">
            <v>405.90833333333302</v>
          </cell>
          <cell r="AL11">
            <v>414.04149999999998</v>
          </cell>
          <cell r="AM11">
            <v>490.84678574999998</v>
          </cell>
          <cell r="AN11">
            <v>504.91500000000002</v>
          </cell>
          <cell r="AO11">
            <v>535.06183333333297</v>
          </cell>
          <cell r="AP11">
            <v>539.52583333333303</v>
          </cell>
          <cell r="AQ11">
            <v>555.078258333333</v>
          </cell>
          <cell r="AR11">
            <v>573.35333333333301</v>
          </cell>
          <cell r="AS11">
            <v>578.76295454545505</v>
          </cell>
          <cell r="AT11">
            <v>533.45083333333298</v>
          </cell>
          <cell r="AU11">
            <v>457.68694062915898</v>
          </cell>
          <cell r="AV11">
            <v>416.04036972454202</v>
          </cell>
          <cell r="AW11">
            <v>342.079116208671</v>
          </cell>
          <cell r="AX11">
            <v>305.96940026193602</v>
          </cell>
          <cell r="AY11">
            <v>363.28328560606099</v>
          </cell>
          <cell r="AZ11">
            <v>373.66046673881698</v>
          </cell>
          <cell r="BA11">
            <v>372.50088244871102</v>
          </cell>
          <cell r="BB11">
            <v>401.76397562691602</v>
          </cell>
          <cell r="BC11">
            <v>409.625749270293</v>
          </cell>
          <cell r="BD11">
            <v>415.91978920493801</v>
          </cell>
          <cell r="BE11">
            <v>477.91830657609898</v>
          </cell>
          <cell r="BF11">
            <v>480.48815077796598</v>
          </cell>
          <cell r="BG11">
            <v>482.71639384912902</v>
          </cell>
        </row>
        <row r="12">
          <cell r="A12" t="str">
            <v>Aruba</v>
          </cell>
          <cell r="B12" t="str">
            <v>..</v>
          </cell>
          <cell r="C12" t="str">
            <v>..</v>
          </cell>
          <cell r="D12" t="str">
            <v>..</v>
          </cell>
          <cell r="E12" t="str">
            <v>..</v>
          </cell>
          <cell r="F12" t="str">
            <v>..</v>
          </cell>
          <cell r="G12" t="str">
            <v>..</v>
          </cell>
          <cell r="H12" t="str">
            <v>..</v>
          </cell>
          <cell r="I12" t="str">
            <v>..</v>
          </cell>
          <cell r="J12" t="str">
            <v>..</v>
          </cell>
          <cell r="K12" t="str">
            <v>..</v>
          </cell>
          <cell r="L12" t="str">
            <v>..</v>
          </cell>
          <cell r="M12" t="str">
            <v>..</v>
          </cell>
          <cell r="N12" t="str">
            <v>..</v>
          </cell>
          <cell r="O12" t="str">
            <v>..</v>
          </cell>
          <cell r="P12" t="str">
            <v>..</v>
          </cell>
          <cell r="Q12" t="str">
            <v>..</v>
          </cell>
          <cell r="R12" t="str">
            <v>..</v>
          </cell>
          <cell r="S12" t="str">
            <v>..</v>
          </cell>
          <cell r="T12" t="str">
            <v>..</v>
          </cell>
          <cell r="U12" t="str">
            <v>..</v>
          </cell>
          <cell r="V12" t="str">
            <v>..</v>
          </cell>
          <cell r="W12" t="str">
            <v>..</v>
          </cell>
          <cell r="X12" t="str">
            <v>..</v>
          </cell>
          <cell r="Y12" t="str">
            <v>..</v>
          </cell>
          <cell r="Z12" t="str">
            <v>..</v>
          </cell>
          <cell r="AA12" t="str">
            <v>..</v>
          </cell>
          <cell r="AB12">
            <v>1.79</v>
          </cell>
          <cell r="AC12">
            <v>1.79</v>
          </cell>
          <cell r="AD12">
            <v>1.79</v>
          </cell>
          <cell r="AE12">
            <v>1.79</v>
          </cell>
          <cell r="AF12">
            <v>1.79</v>
          </cell>
          <cell r="AG12">
            <v>1.79</v>
          </cell>
          <cell r="AH12">
            <v>1.79</v>
          </cell>
          <cell r="AI12">
            <v>1.79</v>
          </cell>
          <cell r="AJ12">
            <v>1.79</v>
          </cell>
          <cell r="AK12">
            <v>1.79</v>
          </cell>
          <cell r="AL12">
            <v>1.79</v>
          </cell>
          <cell r="AM12">
            <v>1.79</v>
          </cell>
          <cell r="AN12">
            <v>1.79</v>
          </cell>
          <cell r="AO12">
            <v>1.79</v>
          </cell>
          <cell r="AP12">
            <v>1.79</v>
          </cell>
          <cell r="AQ12">
            <v>1.79</v>
          </cell>
          <cell r="AR12">
            <v>1.79</v>
          </cell>
          <cell r="AS12">
            <v>1.79</v>
          </cell>
          <cell r="AT12">
            <v>1.79</v>
          </cell>
          <cell r="AU12">
            <v>1.79</v>
          </cell>
          <cell r="AV12">
            <v>1.79</v>
          </cell>
          <cell r="AW12">
            <v>1.79</v>
          </cell>
          <cell r="AX12">
            <v>1.79</v>
          </cell>
          <cell r="AY12">
            <v>1.79</v>
          </cell>
          <cell r="AZ12">
            <v>1.79</v>
          </cell>
          <cell r="BA12">
            <v>1.79</v>
          </cell>
          <cell r="BB12">
            <v>1.79</v>
          </cell>
          <cell r="BC12">
            <v>1.79</v>
          </cell>
          <cell r="BD12">
            <v>1.79</v>
          </cell>
          <cell r="BE12">
            <v>1.79</v>
          </cell>
          <cell r="BF12">
            <v>1.79</v>
          </cell>
          <cell r="BG12">
            <v>1.79</v>
          </cell>
        </row>
        <row r="13">
          <cell r="A13" t="str">
            <v>Australia</v>
          </cell>
          <cell r="B13">
            <v>0.89285699989285705</v>
          </cell>
          <cell r="C13">
            <v>0.89285699989285705</v>
          </cell>
          <cell r="D13">
            <v>0.89285699989285705</v>
          </cell>
          <cell r="E13">
            <v>0.89285699989285705</v>
          </cell>
          <cell r="F13">
            <v>0.89285699989285705</v>
          </cell>
          <cell r="G13">
            <v>0.89285699989285705</v>
          </cell>
          <cell r="H13">
            <v>0.89285699989285705</v>
          </cell>
          <cell r="I13">
            <v>0.89285699989285705</v>
          </cell>
          <cell r="J13">
            <v>0.89285699989285705</v>
          </cell>
          <cell r="K13">
            <v>0.89285699989285705</v>
          </cell>
          <cell r="L13">
            <v>0.89285699989285705</v>
          </cell>
          <cell r="M13">
            <v>0.88267025929554799</v>
          </cell>
          <cell r="N13">
            <v>0.838697807262207</v>
          </cell>
          <cell r="O13">
            <v>0.70411390796665796</v>
          </cell>
          <cell r="P13">
            <v>0.69666586863809599</v>
          </cell>
          <cell r="Q13">
            <v>0.76387124900000003</v>
          </cell>
          <cell r="R13">
            <v>0.81828408233333305</v>
          </cell>
          <cell r="S13">
            <v>0.90182499900000002</v>
          </cell>
          <cell r="T13">
            <v>0.87365924900000003</v>
          </cell>
          <cell r="U13">
            <v>0.89464091566666704</v>
          </cell>
          <cell r="V13">
            <v>0.87824433233333299</v>
          </cell>
          <cell r="W13">
            <v>0.87021458233333304</v>
          </cell>
          <cell r="X13">
            <v>0.98586283233333305</v>
          </cell>
          <cell r="Y13">
            <v>1.1100149991666699</v>
          </cell>
          <cell r="Z13">
            <v>1.1395191659166699</v>
          </cell>
          <cell r="AA13">
            <v>1.4318949995000001</v>
          </cell>
          <cell r="AB13">
            <v>1.4959741664166699</v>
          </cell>
          <cell r="AC13">
            <v>1.42818</v>
          </cell>
          <cell r="AD13">
            <v>1.2799083333333301</v>
          </cell>
          <cell r="AE13">
            <v>1.2645966666666699</v>
          </cell>
          <cell r="AF13">
            <v>1.2810566666666701</v>
          </cell>
          <cell r="AG13">
            <v>1.2837558333333301</v>
          </cell>
          <cell r="AH13">
            <v>1.36164833333333</v>
          </cell>
          <cell r="AI13">
            <v>1.4705600000000001</v>
          </cell>
          <cell r="AJ13">
            <v>1.3677508333333299</v>
          </cell>
          <cell r="AK13">
            <v>1.3490325000000001</v>
          </cell>
          <cell r="AL13">
            <v>1.27786333333333</v>
          </cell>
          <cell r="AM13">
            <v>1.34738</v>
          </cell>
          <cell r="AN13">
            <v>1.5918283333333301</v>
          </cell>
          <cell r="AO13">
            <v>1.5499499999999999</v>
          </cell>
          <cell r="AP13">
            <v>1.7248266666666701</v>
          </cell>
          <cell r="AQ13">
            <v>1.9334425</v>
          </cell>
          <cell r="AR13">
            <v>1.8405625000000001</v>
          </cell>
          <cell r="AS13">
            <v>1.54191416666667</v>
          </cell>
          <cell r="AT13">
            <v>1.3597524999999999</v>
          </cell>
          <cell r="AU13">
            <v>1.3094733333333299</v>
          </cell>
          <cell r="AV13">
            <v>1.3279734405000001</v>
          </cell>
          <cell r="AW13">
            <v>1.1950725</v>
          </cell>
          <cell r="AX13">
            <v>1.19217833333333</v>
          </cell>
          <cell r="AY13">
            <v>1.28218881008452</v>
          </cell>
          <cell r="AZ13">
            <v>1.0901594863867701</v>
          </cell>
          <cell r="BA13">
            <v>0.96946320149673504</v>
          </cell>
          <cell r="BB13">
            <v>0.96580103065870804</v>
          </cell>
          <cell r="BC13">
            <v>1.0358430965205401</v>
          </cell>
          <cell r="BD13">
            <v>1.1093632928169199</v>
          </cell>
          <cell r="BE13">
            <v>1.33109026245502</v>
          </cell>
          <cell r="BF13">
            <v>1.3452139760194699</v>
          </cell>
          <cell r="BG13">
            <v>1.3047580767159199</v>
          </cell>
        </row>
        <row r="14">
          <cell r="A14" t="str">
            <v>Austria</v>
          </cell>
          <cell r="B14">
            <v>26.000000024999999</v>
          </cell>
          <cell r="C14">
            <v>26.000000024999999</v>
          </cell>
          <cell r="D14">
            <v>26.000000024999999</v>
          </cell>
          <cell r="E14">
            <v>26.000000024999999</v>
          </cell>
          <cell r="F14">
            <v>26.000000024999999</v>
          </cell>
          <cell r="G14">
            <v>26.000000024999999</v>
          </cell>
          <cell r="H14">
            <v>26.000000024999999</v>
          </cell>
          <cell r="I14">
            <v>26.000000024999999</v>
          </cell>
          <cell r="J14">
            <v>26.000000024999999</v>
          </cell>
          <cell r="K14">
            <v>26.000000024999999</v>
          </cell>
          <cell r="L14">
            <v>26.000000024999999</v>
          </cell>
          <cell r="M14">
            <v>24.985583896139701</v>
          </cell>
          <cell r="N14">
            <v>23.1153333323333</v>
          </cell>
          <cell r="O14">
            <v>19.579999999083299</v>
          </cell>
          <cell r="P14">
            <v>18.692499998999999</v>
          </cell>
          <cell r="Q14">
            <v>17.416749999166701</v>
          </cell>
          <cell r="R14">
            <v>17.9396666658333</v>
          </cell>
          <cell r="S14">
            <v>16.526916666000002</v>
          </cell>
          <cell r="T14">
            <v>14.521666665750001</v>
          </cell>
          <cell r="U14">
            <v>13.367499999416699</v>
          </cell>
          <cell r="V14">
            <v>12.937999999083299</v>
          </cell>
          <cell r="W14">
            <v>15.926833332333301</v>
          </cell>
          <cell r="X14">
            <v>17.059249999166699</v>
          </cell>
          <cell r="Y14">
            <v>17.9633333325</v>
          </cell>
          <cell r="Z14">
            <v>20.009083332666702</v>
          </cell>
          <cell r="AA14">
            <v>20.689499999833298</v>
          </cell>
          <cell r="AB14">
            <v>15.2671333333333</v>
          </cell>
          <cell r="AC14">
            <v>12.6425</v>
          </cell>
          <cell r="AD14">
            <v>12.347666666666701</v>
          </cell>
          <cell r="AE14">
            <v>13.2306666666667</v>
          </cell>
          <cell r="AF14">
            <v>11.3698333333333</v>
          </cell>
          <cell r="AG14">
            <v>11.6759166666667</v>
          </cell>
          <cell r="AH14">
            <v>10.989333333333301</v>
          </cell>
          <cell r="AI14">
            <v>11.632182500000001</v>
          </cell>
          <cell r="AJ14">
            <v>11.421824916666701</v>
          </cell>
          <cell r="AK14">
            <v>10.0814958333333</v>
          </cell>
          <cell r="AL14">
            <v>10.5865575</v>
          </cell>
          <cell r="AM14">
            <v>12.204244166666699</v>
          </cell>
          <cell r="AN14">
            <v>12.379065000000001</v>
          </cell>
          <cell r="AO14" t="str">
            <v>..</v>
          </cell>
          <cell r="AP14" t="str">
            <v>..</v>
          </cell>
          <cell r="AQ14" t="str">
            <v>..</v>
          </cell>
          <cell r="AR14" t="str">
            <v>..</v>
          </cell>
          <cell r="AS14" t="str">
            <v>..</v>
          </cell>
          <cell r="AT14" t="str">
            <v>..</v>
          </cell>
          <cell r="AU14" t="str">
            <v>..</v>
          </cell>
          <cell r="AV14" t="str">
            <v>..</v>
          </cell>
          <cell r="AW14" t="str">
            <v>..</v>
          </cell>
          <cell r="AX14" t="str">
            <v>..</v>
          </cell>
          <cell r="AY14" t="str">
            <v>..</v>
          </cell>
          <cell r="AZ14" t="str">
            <v>..</v>
          </cell>
          <cell r="BA14" t="str">
            <v>..</v>
          </cell>
          <cell r="BB14" t="str">
            <v>..</v>
          </cell>
          <cell r="BC14" t="str">
            <v>..</v>
          </cell>
          <cell r="BD14" t="str">
            <v>..</v>
          </cell>
          <cell r="BE14" t="str">
            <v>..</v>
          </cell>
          <cell r="BF14" t="str">
            <v>..</v>
          </cell>
          <cell r="BG14" t="str">
            <v>..</v>
          </cell>
        </row>
        <row r="15">
          <cell r="A15" t="str">
            <v>Azerbaijan</v>
          </cell>
          <cell r="B15" t="str">
            <v>..</v>
          </cell>
          <cell r="C15" t="str">
            <v>..</v>
          </cell>
          <cell r="D15" t="str">
            <v>..</v>
          </cell>
          <cell r="E15" t="str">
            <v>..</v>
          </cell>
          <cell r="F15" t="str">
            <v>..</v>
          </cell>
          <cell r="G15" t="str">
            <v>..</v>
          </cell>
          <cell r="H15" t="str">
            <v>..</v>
          </cell>
          <cell r="I15" t="str">
            <v>..</v>
          </cell>
          <cell r="J15" t="str">
            <v>..</v>
          </cell>
          <cell r="K15" t="str">
            <v>..</v>
          </cell>
          <cell r="L15" t="str">
            <v>..</v>
          </cell>
          <cell r="M15" t="str">
            <v>..</v>
          </cell>
          <cell r="N15" t="str">
            <v>..</v>
          </cell>
          <cell r="O15" t="str">
            <v>..</v>
          </cell>
          <cell r="P15" t="str">
            <v>..</v>
          </cell>
          <cell r="Q15" t="str">
            <v>..</v>
          </cell>
          <cell r="R15" t="str">
            <v>..</v>
          </cell>
          <cell r="S15" t="str">
            <v>..</v>
          </cell>
          <cell r="T15" t="str">
            <v>..</v>
          </cell>
          <cell r="U15" t="str">
            <v>..</v>
          </cell>
          <cell r="V15" t="str">
            <v>..</v>
          </cell>
          <cell r="W15" t="str">
            <v>..</v>
          </cell>
          <cell r="X15" t="str">
            <v>..</v>
          </cell>
          <cell r="Y15" t="str">
            <v>..</v>
          </cell>
          <cell r="Z15" t="str">
            <v>..</v>
          </cell>
          <cell r="AA15" t="str">
            <v>..</v>
          </cell>
          <cell r="AB15" t="str">
            <v>..</v>
          </cell>
          <cell r="AC15" t="str">
            <v>..</v>
          </cell>
          <cell r="AD15" t="str">
            <v>..</v>
          </cell>
          <cell r="AE15" t="str">
            <v>..</v>
          </cell>
          <cell r="AF15" t="str">
            <v>..</v>
          </cell>
          <cell r="AG15" t="str">
            <v>..</v>
          </cell>
          <cell r="AH15">
            <v>1.0840000000000001E-2</v>
          </cell>
          <cell r="AI15">
            <v>1.9994999999999999E-2</v>
          </cell>
          <cell r="AJ15">
            <v>0.31404500000000002</v>
          </cell>
          <cell r="AK15">
            <v>0.88270850000000001</v>
          </cell>
          <cell r="AL15">
            <v>0.86025283333333302</v>
          </cell>
          <cell r="AM15">
            <v>0.79707499999999998</v>
          </cell>
          <cell r="AN15">
            <v>0.77379968666666699</v>
          </cell>
          <cell r="AO15">
            <v>0.82403333333333295</v>
          </cell>
          <cell r="AP15">
            <v>0.89483075000000001</v>
          </cell>
          <cell r="AQ15">
            <v>0.93131666666666701</v>
          </cell>
          <cell r="AR15">
            <v>0.97216416666666705</v>
          </cell>
          <cell r="AS15">
            <v>0.98214599999999996</v>
          </cell>
          <cell r="AT15">
            <v>0.98269550000000006</v>
          </cell>
          <cell r="AU15">
            <v>0.94542099999999996</v>
          </cell>
          <cell r="AV15">
            <v>0.89344500000000004</v>
          </cell>
          <cell r="AW15">
            <v>0.85812380824372803</v>
          </cell>
          <cell r="AX15">
            <v>0.82161957885304604</v>
          </cell>
          <cell r="AY15">
            <v>0.80378333333333296</v>
          </cell>
          <cell r="AZ15">
            <v>0.80264999999999997</v>
          </cell>
          <cell r="BA15">
            <v>0.78968638888888898</v>
          </cell>
          <cell r="BB15">
            <v>0.78564534946236597</v>
          </cell>
          <cell r="BC15">
            <v>0.784541075268817</v>
          </cell>
          <cell r="BD15">
            <v>0.78434749999999998</v>
          </cell>
          <cell r="BE15">
            <v>1.0245638185505901</v>
          </cell>
          <cell r="BF15">
            <v>1.59572157270424</v>
          </cell>
          <cell r="BG15">
            <v>1.72115480222734</v>
          </cell>
        </row>
        <row r="16">
          <cell r="A16" t="str">
            <v>Bahamas, The</v>
          </cell>
          <cell r="B16">
            <v>1.02041</v>
          </cell>
          <cell r="C16">
            <v>1.02041</v>
          </cell>
          <cell r="D16">
            <v>1.02041</v>
          </cell>
          <cell r="E16">
            <v>1.02041</v>
          </cell>
          <cell r="F16">
            <v>1.02041</v>
          </cell>
          <cell r="G16">
            <v>1.02041</v>
          </cell>
          <cell r="H16">
            <v>1.02041</v>
          </cell>
          <cell r="I16">
            <v>1.02041</v>
          </cell>
          <cell r="J16">
            <v>1.02041</v>
          </cell>
          <cell r="K16">
            <v>1.02041</v>
          </cell>
          <cell r="L16">
            <v>1.0017008333333299</v>
          </cell>
          <cell r="M16">
            <v>1</v>
          </cell>
          <cell r="N16">
            <v>1</v>
          </cell>
          <cell r="O16">
            <v>1</v>
          </cell>
          <cell r="P16">
            <v>1</v>
          </cell>
          <cell r="Q16">
            <v>1</v>
          </cell>
          <cell r="R16">
            <v>1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Y16">
            <v>1</v>
          </cell>
          <cell r="Z16">
            <v>1</v>
          </cell>
          <cell r="AA16">
            <v>1</v>
          </cell>
          <cell r="AB16">
            <v>1</v>
          </cell>
          <cell r="AC16">
            <v>1</v>
          </cell>
          <cell r="AD16">
            <v>1</v>
          </cell>
          <cell r="AE16">
            <v>1</v>
          </cell>
          <cell r="AF16">
            <v>1</v>
          </cell>
          <cell r="AG16">
            <v>1</v>
          </cell>
          <cell r="AH16">
            <v>1</v>
          </cell>
          <cell r="AI16">
            <v>1</v>
          </cell>
          <cell r="AJ16">
            <v>1</v>
          </cell>
          <cell r="AK16">
            <v>1</v>
          </cell>
          <cell r="AL16">
            <v>1</v>
          </cell>
          <cell r="AM16">
            <v>1</v>
          </cell>
          <cell r="AN16">
            <v>1</v>
          </cell>
          <cell r="AO16">
            <v>1</v>
          </cell>
          <cell r="AP16">
            <v>1</v>
          </cell>
          <cell r="AQ16">
            <v>1</v>
          </cell>
          <cell r="AR16">
            <v>1</v>
          </cell>
          <cell r="AS16">
            <v>1</v>
          </cell>
          <cell r="AT16">
            <v>1</v>
          </cell>
          <cell r="AU16">
            <v>1</v>
          </cell>
          <cell r="AV16">
            <v>1</v>
          </cell>
          <cell r="AW16">
            <v>1</v>
          </cell>
          <cell r="AX16">
            <v>1</v>
          </cell>
          <cell r="AY16">
            <v>1</v>
          </cell>
          <cell r="AZ16">
            <v>1</v>
          </cell>
          <cell r="BA16">
            <v>1</v>
          </cell>
          <cell r="BB16">
            <v>1</v>
          </cell>
          <cell r="BC16">
            <v>1</v>
          </cell>
          <cell r="BD16">
            <v>1</v>
          </cell>
          <cell r="BE16">
            <v>1</v>
          </cell>
          <cell r="BF16">
            <v>1</v>
          </cell>
          <cell r="BG16">
            <v>1</v>
          </cell>
        </row>
        <row r="17">
          <cell r="A17" t="str">
            <v>Bahrain</v>
          </cell>
          <cell r="B17" t="str">
            <v>..</v>
          </cell>
          <cell r="C17" t="str">
            <v>..</v>
          </cell>
          <cell r="D17" t="str">
            <v>..</v>
          </cell>
          <cell r="E17" t="str">
            <v>..</v>
          </cell>
          <cell r="F17" t="str">
            <v>..</v>
          </cell>
          <cell r="G17" t="str">
            <v>..</v>
          </cell>
          <cell r="H17">
            <v>0.47618999947619001</v>
          </cell>
          <cell r="I17">
            <v>0.47618999947619001</v>
          </cell>
          <cell r="J17">
            <v>0.47618999947619001</v>
          </cell>
          <cell r="K17">
            <v>0.47618999947619001</v>
          </cell>
          <cell r="L17">
            <v>0.47618999947619001</v>
          </cell>
          <cell r="M17">
            <v>0.47479628758907599</v>
          </cell>
          <cell r="N17">
            <v>0.43859778342153799</v>
          </cell>
          <cell r="O17">
            <v>0.399630307154623</v>
          </cell>
          <cell r="P17">
            <v>0.39473999900000001</v>
          </cell>
          <cell r="Q17">
            <v>0.39549999899999999</v>
          </cell>
          <cell r="R17">
            <v>0.39559916566666697</v>
          </cell>
          <cell r="S17">
            <v>0.39564999899999997</v>
          </cell>
          <cell r="T17">
            <v>0.38745333233333301</v>
          </cell>
          <cell r="U17">
            <v>0.38161749924999999</v>
          </cell>
          <cell r="V17">
            <v>0.37700023471010002</v>
          </cell>
          <cell r="W17">
            <v>0.37599999899999997</v>
          </cell>
          <cell r="X17">
            <v>0.37599999899999997</v>
          </cell>
          <cell r="Y17">
            <v>0.37599999899999997</v>
          </cell>
          <cell r="Z17">
            <v>0.37599999958333302</v>
          </cell>
          <cell r="AA17">
            <v>0.376</v>
          </cell>
          <cell r="AB17">
            <v>0.376</v>
          </cell>
          <cell r="AC17">
            <v>0.376</v>
          </cell>
          <cell r="AD17">
            <v>0.376</v>
          </cell>
          <cell r="AE17">
            <v>0.376</v>
          </cell>
          <cell r="AF17">
            <v>0.376</v>
          </cell>
          <cell r="AG17">
            <v>0.376</v>
          </cell>
          <cell r="AH17">
            <v>0.376</v>
          </cell>
          <cell r="AI17">
            <v>0.37599998916666699</v>
          </cell>
          <cell r="AJ17">
            <v>0.37599996499999999</v>
          </cell>
          <cell r="AK17">
            <v>0.37599997083333297</v>
          </cell>
          <cell r="AL17">
            <v>0.37599996749999998</v>
          </cell>
          <cell r="AM17">
            <v>0.37599996499999999</v>
          </cell>
          <cell r="AN17">
            <v>0.37599996250000001</v>
          </cell>
          <cell r="AO17">
            <v>0.375999979166667</v>
          </cell>
          <cell r="AP17">
            <v>0.376</v>
          </cell>
          <cell r="AQ17">
            <v>0.376</v>
          </cell>
          <cell r="AR17">
            <v>0.376</v>
          </cell>
          <cell r="AS17">
            <v>0.376</v>
          </cell>
          <cell r="AT17">
            <v>0.376</v>
          </cell>
          <cell r="AU17">
            <v>0.376</v>
          </cell>
          <cell r="AV17">
            <v>0.376</v>
          </cell>
          <cell r="AW17">
            <v>0.376</v>
          </cell>
          <cell r="AX17">
            <v>0.376</v>
          </cell>
          <cell r="AY17">
            <v>0.376</v>
          </cell>
          <cell r="AZ17">
            <v>0.376</v>
          </cell>
          <cell r="BA17">
            <v>0.376</v>
          </cell>
          <cell r="BB17">
            <v>0.376</v>
          </cell>
          <cell r="BC17">
            <v>0.376</v>
          </cell>
          <cell r="BD17">
            <v>0.376</v>
          </cell>
          <cell r="BE17">
            <v>0.376</v>
          </cell>
          <cell r="BF17">
            <v>0.376</v>
          </cell>
          <cell r="BG17">
            <v>0.376</v>
          </cell>
        </row>
        <row r="18">
          <cell r="A18" t="str">
            <v>Bangladesh</v>
          </cell>
          <cell r="B18" t="str">
            <v>..</v>
          </cell>
          <cell r="C18" t="str">
            <v>..</v>
          </cell>
          <cell r="D18" t="str">
            <v>..</v>
          </cell>
          <cell r="E18" t="str">
            <v>..</v>
          </cell>
          <cell r="F18" t="str">
            <v>..</v>
          </cell>
          <cell r="G18" t="str">
            <v>..</v>
          </cell>
          <cell r="H18" t="str">
            <v>..</v>
          </cell>
          <cell r="I18" t="str">
            <v>..</v>
          </cell>
          <cell r="J18" t="str">
            <v>..</v>
          </cell>
          <cell r="K18" t="str">
            <v>..</v>
          </cell>
          <cell r="L18" t="str">
            <v>..</v>
          </cell>
          <cell r="M18">
            <v>7.8688425850291202</v>
          </cell>
          <cell r="N18">
            <v>7.7001841681494998</v>
          </cell>
          <cell r="O18">
            <v>7.8498159993174204</v>
          </cell>
          <cell r="P18">
            <v>8.2260022412153795</v>
          </cell>
          <cell r="Q18">
            <v>12.186180036989001</v>
          </cell>
          <cell r="R18">
            <v>15.3991686037548</v>
          </cell>
          <cell r="S18">
            <v>15.375099999416699</v>
          </cell>
          <cell r="T18">
            <v>15.016116665749999</v>
          </cell>
          <cell r="U18">
            <v>15.5519249993333</v>
          </cell>
          <cell r="V18">
            <v>15.454058332500001</v>
          </cell>
          <cell r="W18">
            <v>17.986691665833298</v>
          </cell>
          <cell r="X18">
            <v>22.1178833323333</v>
          </cell>
          <cell r="Y18">
            <v>24.6154249995</v>
          </cell>
          <cell r="Z18">
            <v>25.353933385083302</v>
          </cell>
          <cell r="AA18">
            <v>27.9945916666667</v>
          </cell>
          <cell r="AB18">
            <v>30.4069</v>
          </cell>
          <cell r="AC18">
            <v>30.949833333333299</v>
          </cell>
          <cell r="AD18">
            <v>31.7332485981559</v>
          </cell>
          <cell r="AE18">
            <v>32.270000000000003</v>
          </cell>
          <cell r="AF18">
            <v>34.568808333333301</v>
          </cell>
          <cell r="AG18">
            <v>36.5961833333333</v>
          </cell>
          <cell r="AH18">
            <v>38.950758333333297</v>
          </cell>
          <cell r="AI18">
            <v>39.567257499999997</v>
          </cell>
          <cell r="AJ18">
            <v>40.211739166666703</v>
          </cell>
          <cell r="AK18">
            <v>40.278318333333303</v>
          </cell>
          <cell r="AL18">
            <v>41.794168333333303</v>
          </cell>
          <cell r="AM18">
            <v>43.8921158333333</v>
          </cell>
          <cell r="AN18">
            <v>46.905651666666699</v>
          </cell>
          <cell r="AO18">
            <v>49.0854</v>
          </cell>
          <cell r="AP18">
            <v>52.141666666666701</v>
          </cell>
          <cell r="AQ18">
            <v>55.8066666666667</v>
          </cell>
          <cell r="AR18">
            <v>57.887999999999998</v>
          </cell>
          <cell r="AS18">
            <v>58.150039999999997</v>
          </cell>
          <cell r="AT18">
            <v>59.512658333333299</v>
          </cell>
          <cell r="AU18">
            <v>64.327475000000007</v>
          </cell>
          <cell r="AV18">
            <v>68.933233333333305</v>
          </cell>
          <cell r="AW18">
            <v>68.874875000000003</v>
          </cell>
          <cell r="AX18">
            <v>68.598275000000001</v>
          </cell>
          <cell r="AY18">
            <v>69.039066666666699</v>
          </cell>
          <cell r="AZ18">
            <v>69.649291666666699</v>
          </cell>
          <cell r="BA18">
            <v>74.1524</v>
          </cell>
          <cell r="BB18">
            <v>81.8626583333333</v>
          </cell>
          <cell r="BC18">
            <v>78.103234999999998</v>
          </cell>
          <cell r="BD18">
            <v>77.641408333333302</v>
          </cell>
          <cell r="BE18">
            <v>77.946908333333297</v>
          </cell>
          <cell r="BF18">
            <v>78.468091666666695</v>
          </cell>
          <cell r="BG18">
            <v>80.437541666666704</v>
          </cell>
        </row>
        <row r="19">
          <cell r="A19" t="str">
            <v>Barbados</v>
          </cell>
          <cell r="B19">
            <v>1.7142900007142901</v>
          </cell>
          <cell r="C19">
            <v>1.7142900007142901</v>
          </cell>
          <cell r="D19">
            <v>1.7142900007142901</v>
          </cell>
          <cell r="E19">
            <v>1.7142900007142901</v>
          </cell>
          <cell r="F19">
            <v>1.7142900007142901</v>
          </cell>
          <cell r="G19">
            <v>1.7142900007142901</v>
          </cell>
          <cell r="H19">
            <v>1.7142900007142901</v>
          </cell>
          <cell r="I19">
            <v>1.7380991672619099</v>
          </cell>
          <cell r="J19">
            <v>2.0000000010000001</v>
          </cell>
          <cell r="K19">
            <v>2.0000000010000001</v>
          </cell>
          <cell r="L19">
            <v>2.0000000010000001</v>
          </cell>
          <cell r="M19">
            <v>1.9748761519687701</v>
          </cell>
          <cell r="N19">
            <v>1.92128071035726</v>
          </cell>
          <cell r="O19">
            <v>1.95922053743668</v>
          </cell>
          <cell r="P19">
            <v>2.0532309107887801</v>
          </cell>
          <cell r="Q19">
            <v>2.0188665976000002</v>
          </cell>
          <cell r="R19">
            <v>2</v>
          </cell>
          <cell r="S19">
            <v>2</v>
          </cell>
          <cell r="T19">
            <v>2</v>
          </cell>
          <cell r="U19">
            <v>2</v>
          </cell>
          <cell r="V19">
            <v>2</v>
          </cell>
          <cell r="W19">
            <v>2</v>
          </cell>
          <cell r="X19">
            <v>2</v>
          </cell>
          <cell r="Y19">
            <v>2</v>
          </cell>
          <cell r="Z19">
            <v>2</v>
          </cell>
          <cell r="AA19">
            <v>2</v>
          </cell>
          <cell r="AB19">
            <v>2</v>
          </cell>
          <cell r="AC19">
            <v>2</v>
          </cell>
          <cell r="AD19">
            <v>2</v>
          </cell>
          <cell r="AE19">
            <v>2</v>
          </cell>
          <cell r="AF19">
            <v>2</v>
          </cell>
          <cell r="AG19">
            <v>2</v>
          </cell>
          <cell r="AH19">
            <v>2</v>
          </cell>
          <cell r="AI19">
            <v>2</v>
          </cell>
          <cell r="AJ19">
            <v>2</v>
          </cell>
          <cell r="AK19">
            <v>2</v>
          </cell>
          <cell r="AL19">
            <v>2</v>
          </cell>
          <cell r="AM19">
            <v>2</v>
          </cell>
          <cell r="AN19">
            <v>2</v>
          </cell>
          <cell r="AO19">
            <v>2</v>
          </cell>
          <cell r="AP19">
            <v>2</v>
          </cell>
          <cell r="AQ19">
            <v>2</v>
          </cell>
          <cell r="AR19">
            <v>2</v>
          </cell>
          <cell r="AS19">
            <v>2</v>
          </cell>
          <cell r="AT19">
            <v>2</v>
          </cell>
          <cell r="AU19">
            <v>2</v>
          </cell>
          <cell r="AV19">
            <v>2</v>
          </cell>
          <cell r="AW19">
            <v>2</v>
          </cell>
          <cell r="AX19">
            <v>2</v>
          </cell>
          <cell r="AY19">
            <v>2</v>
          </cell>
          <cell r="AZ19">
            <v>2</v>
          </cell>
          <cell r="BA19">
            <v>2</v>
          </cell>
          <cell r="BB19">
            <v>2</v>
          </cell>
          <cell r="BC19">
            <v>2</v>
          </cell>
          <cell r="BD19">
            <v>2</v>
          </cell>
          <cell r="BE19">
            <v>2</v>
          </cell>
          <cell r="BF19">
            <v>2</v>
          </cell>
          <cell r="BG19">
            <v>2</v>
          </cell>
        </row>
        <row r="20">
          <cell r="A20" t="str">
            <v>Belarus</v>
          </cell>
          <cell r="B20" t="str">
            <v>..</v>
          </cell>
          <cell r="C20" t="str">
            <v>..</v>
          </cell>
          <cell r="D20" t="str">
            <v>..</v>
          </cell>
          <cell r="E20" t="str">
            <v>..</v>
          </cell>
          <cell r="F20" t="str">
            <v>..</v>
          </cell>
          <cell r="G20" t="str">
            <v>..</v>
          </cell>
          <cell r="H20" t="str">
            <v>..</v>
          </cell>
          <cell r="I20" t="str">
            <v>..</v>
          </cell>
          <cell r="J20" t="str">
            <v>..</v>
          </cell>
          <cell r="K20" t="str">
            <v>..</v>
          </cell>
          <cell r="L20" t="str">
            <v>..</v>
          </cell>
          <cell r="M20" t="str">
            <v>..</v>
          </cell>
          <cell r="N20" t="str">
            <v>..</v>
          </cell>
          <cell r="O20" t="str">
            <v>..</v>
          </cell>
          <cell r="P20" t="str">
            <v>..</v>
          </cell>
          <cell r="Q20" t="str">
            <v>..</v>
          </cell>
          <cell r="R20" t="str">
            <v>..</v>
          </cell>
          <cell r="S20" t="str">
            <v>..</v>
          </cell>
          <cell r="T20" t="str">
            <v>..</v>
          </cell>
          <cell r="U20" t="str">
            <v>..</v>
          </cell>
          <cell r="V20" t="str">
            <v>..</v>
          </cell>
          <cell r="W20" t="str">
            <v>..</v>
          </cell>
          <cell r="X20" t="str">
            <v>..</v>
          </cell>
          <cell r="Y20" t="str">
            <v>..</v>
          </cell>
          <cell r="Z20" t="str">
            <v>..</v>
          </cell>
          <cell r="AA20" t="str">
            <v>..</v>
          </cell>
          <cell r="AB20" t="str">
            <v>..</v>
          </cell>
          <cell r="AC20" t="str">
            <v>..</v>
          </cell>
          <cell r="AD20" t="str">
            <v>..</v>
          </cell>
          <cell r="AE20" t="str">
            <v>..</v>
          </cell>
          <cell r="AF20" t="str">
            <v>..</v>
          </cell>
          <cell r="AG20" t="str">
            <v>..</v>
          </cell>
          <cell r="AH20" t="str">
            <v>..</v>
          </cell>
          <cell r="AI20" t="str">
            <v>..</v>
          </cell>
          <cell r="AJ20">
            <v>3.6411125E-4</v>
          </cell>
          <cell r="AK20">
            <v>1.15209666666667E-3</v>
          </cell>
          <cell r="AL20">
            <v>1.3229876666666701E-3</v>
          </cell>
          <cell r="AM20">
            <v>2.6020549583333301E-3</v>
          </cell>
          <cell r="AN20">
            <v>4.6127620000000003E-3</v>
          </cell>
          <cell r="AO20">
            <v>2.4929532916666702E-2</v>
          </cell>
          <cell r="AP20">
            <v>8.7675000000000003E-2</v>
          </cell>
          <cell r="AQ20">
            <v>0.13900000000000001</v>
          </cell>
          <cell r="AR20">
            <v>0.17909166666666701</v>
          </cell>
          <cell r="AS20">
            <v>0.20512708333333299</v>
          </cell>
          <cell r="AT20">
            <v>0.21602574999999999</v>
          </cell>
          <cell r="AU20">
            <v>0.21538199999999999</v>
          </cell>
          <cell r="AV20">
            <v>0.21445641666666701</v>
          </cell>
          <cell r="AW20">
            <v>0.214607833333333</v>
          </cell>
          <cell r="AX20">
            <v>0.21363974999999999</v>
          </cell>
          <cell r="AY20">
            <v>0.279304921788469</v>
          </cell>
          <cell r="AZ20">
            <v>0.29785099999999998</v>
          </cell>
          <cell r="BA20">
            <v>0.49746333333333298</v>
          </cell>
          <cell r="BB20">
            <v>0.83368983333333302</v>
          </cell>
          <cell r="BC20">
            <v>0.88800524999999997</v>
          </cell>
          <cell r="BD20">
            <v>1.0224102500000001</v>
          </cell>
          <cell r="BE20">
            <v>1.5925988333333301</v>
          </cell>
          <cell r="BF20">
            <v>1.9895628333333299</v>
          </cell>
          <cell r="BG20">
            <v>1.93234166666667</v>
          </cell>
        </row>
        <row r="21">
          <cell r="A21" t="str">
            <v>Belgium</v>
          </cell>
          <cell r="B21">
            <v>50.000000049000001</v>
          </cell>
          <cell r="C21">
            <v>50.000000049000001</v>
          </cell>
          <cell r="D21">
            <v>50.000000049000001</v>
          </cell>
          <cell r="E21">
            <v>50.000000049000001</v>
          </cell>
          <cell r="F21">
            <v>50.000000049000001</v>
          </cell>
          <cell r="G21">
            <v>50.000000049000001</v>
          </cell>
          <cell r="H21">
            <v>50.000000049000001</v>
          </cell>
          <cell r="I21">
            <v>50.000000049000001</v>
          </cell>
          <cell r="J21">
            <v>50.000000049000001</v>
          </cell>
          <cell r="K21">
            <v>50.000000049000001</v>
          </cell>
          <cell r="L21">
            <v>50.000000049000001</v>
          </cell>
          <cell r="M21">
            <v>49.056977421689901</v>
          </cell>
          <cell r="N21">
            <v>44.014583332333302</v>
          </cell>
          <cell r="O21">
            <v>38.976499998999998</v>
          </cell>
          <cell r="P21">
            <v>38.951499998999999</v>
          </cell>
          <cell r="Q21">
            <v>36.778916665666699</v>
          </cell>
          <cell r="R21">
            <v>38.605166665666701</v>
          </cell>
          <cell r="S21">
            <v>35.842749998999999</v>
          </cell>
          <cell r="T21">
            <v>31.492083332333301</v>
          </cell>
          <cell r="U21">
            <v>29.318666665666701</v>
          </cell>
          <cell r="V21">
            <v>29.24166666575</v>
          </cell>
          <cell r="W21">
            <v>37.129249999166703</v>
          </cell>
          <cell r="X21">
            <v>45.690583332333297</v>
          </cell>
          <cell r="Y21">
            <v>51.131666665833301</v>
          </cell>
          <cell r="Z21">
            <v>57.783916666416701</v>
          </cell>
          <cell r="AA21">
            <v>59.378</v>
          </cell>
          <cell r="AB21">
            <v>44.671916666666696</v>
          </cell>
          <cell r="AC21">
            <v>37.334083333333297</v>
          </cell>
          <cell r="AD21">
            <v>36.768333333333302</v>
          </cell>
          <cell r="AE21">
            <v>39.404000000000003</v>
          </cell>
          <cell r="AF21">
            <v>33.417916666666699</v>
          </cell>
          <cell r="AG21">
            <v>34.148249999999997</v>
          </cell>
          <cell r="AH21">
            <v>32.149500000000003</v>
          </cell>
          <cell r="AI21">
            <v>34.596520833333301</v>
          </cell>
          <cell r="AJ21">
            <v>33.456497499999998</v>
          </cell>
          <cell r="AK21">
            <v>29.4800166666667</v>
          </cell>
          <cell r="AL21">
            <v>30.961513333333301</v>
          </cell>
          <cell r="AM21">
            <v>35.773890833333297</v>
          </cell>
          <cell r="AN21">
            <v>36.298640833333302</v>
          </cell>
          <cell r="AO21" t="str">
            <v>..</v>
          </cell>
          <cell r="AP21" t="str">
            <v>..</v>
          </cell>
          <cell r="AQ21" t="str">
            <v>..</v>
          </cell>
          <cell r="AR21" t="str">
            <v>..</v>
          </cell>
          <cell r="AS21" t="str">
            <v>..</v>
          </cell>
          <cell r="AT21" t="str">
            <v>..</v>
          </cell>
          <cell r="AU21" t="str">
            <v>..</v>
          </cell>
          <cell r="AV21" t="str">
            <v>..</v>
          </cell>
          <cell r="AW21" t="str">
            <v>..</v>
          </cell>
          <cell r="AX21" t="str">
            <v>..</v>
          </cell>
          <cell r="AY21" t="str">
            <v>..</v>
          </cell>
          <cell r="AZ21" t="str">
            <v>..</v>
          </cell>
          <cell r="BA21" t="str">
            <v>..</v>
          </cell>
          <cell r="BB21" t="str">
            <v>..</v>
          </cell>
          <cell r="BC21" t="str">
            <v>..</v>
          </cell>
          <cell r="BD21" t="str">
            <v>..</v>
          </cell>
          <cell r="BE21" t="str">
            <v>..</v>
          </cell>
          <cell r="BF21" t="str">
            <v>..</v>
          </cell>
          <cell r="BG21" t="str">
            <v>..</v>
          </cell>
        </row>
        <row r="22">
          <cell r="A22" t="str">
            <v>Belize</v>
          </cell>
          <cell r="B22">
            <v>1.42857000042857</v>
          </cell>
          <cell r="C22">
            <v>1.42857000042857</v>
          </cell>
          <cell r="D22">
            <v>1.42857000042857</v>
          </cell>
          <cell r="E22">
            <v>1.42857000042857</v>
          </cell>
          <cell r="F22">
            <v>1.42857000042857</v>
          </cell>
          <cell r="G22">
            <v>1.42857000042857</v>
          </cell>
          <cell r="H22">
            <v>1.42857000042857</v>
          </cell>
          <cell r="I22">
            <v>1.4484116669960301</v>
          </cell>
          <cell r="J22">
            <v>1.6666700006666699</v>
          </cell>
          <cell r="K22">
            <v>1.6666700006666699</v>
          </cell>
          <cell r="L22">
            <v>1.6666700006666699</v>
          </cell>
          <cell r="M22">
            <v>1.6436821181343699</v>
          </cell>
          <cell r="N22">
            <v>1.6015618461200301</v>
          </cell>
          <cell r="O22">
            <v>1.6326837811972299</v>
          </cell>
          <cell r="P22">
            <v>1.7109267840790501</v>
          </cell>
          <cell r="Q22">
            <v>1.80804370464356</v>
          </cell>
          <cell r="R22">
            <v>2.2256731316515599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  <cell r="AD22">
            <v>2</v>
          </cell>
          <cell r="AE22">
            <v>2</v>
          </cell>
          <cell r="AF22">
            <v>2</v>
          </cell>
          <cell r="AG22">
            <v>2</v>
          </cell>
          <cell r="AH22">
            <v>2</v>
          </cell>
          <cell r="AI22">
            <v>2</v>
          </cell>
          <cell r="AJ22">
            <v>2</v>
          </cell>
          <cell r="AK22">
            <v>2</v>
          </cell>
          <cell r="AL22">
            <v>2</v>
          </cell>
          <cell r="AM22">
            <v>2</v>
          </cell>
          <cell r="AN22">
            <v>2</v>
          </cell>
          <cell r="AO22">
            <v>2</v>
          </cell>
          <cell r="AP22">
            <v>2</v>
          </cell>
          <cell r="AQ22">
            <v>2</v>
          </cell>
          <cell r="AR22">
            <v>2</v>
          </cell>
          <cell r="AS22">
            <v>2</v>
          </cell>
          <cell r="AT22">
            <v>2</v>
          </cell>
          <cell r="AU22">
            <v>2</v>
          </cell>
          <cell r="AV22">
            <v>2</v>
          </cell>
          <cell r="AW22">
            <v>2</v>
          </cell>
          <cell r="AX22">
            <v>2</v>
          </cell>
          <cell r="AY22">
            <v>2</v>
          </cell>
          <cell r="AZ22">
            <v>2</v>
          </cell>
          <cell r="BA22">
            <v>2</v>
          </cell>
          <cell r="BB22">
            <v>2</v>
          </cell>
          <cell r="BC22">
            <v>2</v>
          </cell>
          <cell r="BD22">
            <v>2</v>
          </cell>
          <cell r="BE22">
            <v>2</v>
          </cell>
          <cell r="BF22">
            <v>2</v>
          </cell>
          <cell r="BG22">
            <v>2</v>
          </cell>
        </row>
        <row r="23">
          <cell r="A23" t="str">
            <v>Benin</v>
          </cell>
          <cell r="B23">
            <v>245.19510139835899</v>
          </cell>
          <cell r="C23">
            <v>245.26010162116</v>
          </cell>
          <cell r="D23">
            <v>245.013850686544</v>
          </cell>
          <cell r="E23">
            <v>245.01635069607499</v>
          </cell>
          <cell r="F23">
            <v>245.027184079042</v>
          </cell>
          <cell r="G23">
            <v>245.06093420770799</v>
          </cell>
          <cell r="H23">
            <v>245.67843655764401</v>
          </cell>
          <cell r="I23">
            <v>246.00093779128099</v>
          </cell>
          <cell r="J23">
            <v>247.56469375695099</v>
          </cell>
          <cell r="K23">
            <v>259.960574351236</v>
          </cell>
          <cell r="L23">
            <v>276.403137026845</v>
          </cell>
          <cell r="M23">
            <v>275.35645668533198</v>
          </cell>
          <cell r="N23">
            <v>252.02762746264901</v>
          </cell>
          <cell r="O23">
            <v>222.88918305322699</v>
          </cell>
          <cell r="P23">
            <v>240.70466763782301</v>
          </cell>
          <cell r="Q23">
            <v>214.31290034121901</v>
          </cell>
          <cell r="R23">
            <v>238.95049426705901</v>
          </cell>
          <cell r="S23">
            <v>245.67968656657601</v>
          </cell>
          <cell r="T23">
            <v>225.65586023395699</v>
          </cell>
          <cell r="U23">
            <v>212.721644262377</v>
          </cell>
          <cell r="V23">
            <v>211.27955541470499</v>
          </cell>
          <cell r="W23">
            <v>271.73145255032699</v>
          </cell>
          <cell r="X23">
            <v>328.60625269898998</v>
          </cell>
          <cell r="Y23">
            <v>381.06603602462798</v>
          </cell>
          <cell r="Z23">
            <v>436.95666578800802</v>
          </cell>
          <cell r="AA23">
            <v>449.26296271160697</v>
          </cell>
          <cell r="AB23">
            <v>346.305903554493</v>
          </cell>
          <cell r="AC23">
            <v>300.53656240147802</v>
          </cell>
          <cell r="AD23">
            <v>297.84821881937802</v>
          </cell>
          <cell r="AE23">
            <v>319.008299487903</v>
          </cell>
          <cell r="AF23">
            <v>272.264787954393</v>
          </cell>
          <cell r="AG23">
            <v>282.10690880881998</v>
          </cell>
          <cell r="AH23">
            <v>264.69180075057898</v>
          </cell>
          <cell r="AI23">
            <v>283.16257950001801</v>
          </cell>
          <cell r="AJ23">
            <v>555.20469565569704</v>
          </cell>
          <cell r="AK23">
            <v>499.14842590131002</v>
          </cell>
          <cell r="AL23">
            <v>511.55243027251601</v>
          </cell>
          <cell r="AM23">
            <v>583.66937235339606</v>
          </cell>
          <cell r="AN23">
            <v>589.951774567332</v>
          </cell>
          <cell r="AO23">
            <v>615.69913197380595</v>
          </cell>
          <cell r="AP23">
            <v>711.97627443083297</v>
          </cell>
          <cell r="AQ23">
            <v>733.03850707000004</v>
          </cell>
          <cell r="AR23">
            <v>696.98820361166702</v>
          </cell>
          <cell r="AS23">
            <v>581.20031386416701</v>
          </cell>
          <cell r="AT23">
            <v>528.28480930499995</v>
          </cell>
          <cell r="AU23">
            <v>527.46814284000004</v>
          </cell>
          <cell r="AV23">
            <v>522.89010961083295</v>
          </cell>
          <cell r="AW23">
            <v>479.26678258750002</v>
          </cell>
          <cell r="AX23">
            <v>447.80525556077299</v>
          </cell>
          <cell r="AY23">
            <v>472.18629075489298</v>
          </cell>
          <cell r="AZ23">
            <v>495.277021572396</v>
          </cell>
          <cell r="BA23">
            <v>471.86611409170001</v>
          </cell>
          <cell r="BB23">
            <v>510.52713590196998</v>
          </cell>
          <cell r="BC23">
            <v>494.04003744699003</v>
          </cell>
          <cell r="BD23">
            <v>494.41495286493699</v>
          </cell>
          <cell r="BE23">
            <v>591.44950750132796</v>
          </cell>
          <cell r="BF23">
            <v>593.00817042493395</v>
          </cell>
          <cell r="BG23">
            <v>582.09455014964101</v>
          </cell>
        </row>
        <row r="24">
          <cell r="A24" t="str">
            <v>Bermuda</v>
          </cell>
          <cell r="B24">
            <v>0.85714000000000001</v>
          </cell>
          <cell r="C24">
            <v>0.85714000000000001</v>
          </cell>
          <cell r="D24">
            <v>0.85714000000000001</v>
          </cell>
          <cell r="E24">
            <v>0.85714000000000001</v>
          </cell>
          <cell r="F24">
            <v>0.85714000000000001</v>
          </cell>
          <cell r="G24">
            <v>0.85714000000000001</v>
          </cell>
          <cell r="H24">
            <v>0.85714000000000001</v>
          </cell>
          <cell r="I24">
            <v>0.86904499999999996</v>
          </cell>
          <cell r="J24">
            <v>1</v>
          </cell>
          <cell r="K24">
            <v>1</v>
          </cell>
          <cell r="L24">
            <v>1</v>
          </cell>
          <cell r="M24">
            <v>1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</row>
        <row r="25">
          <cell r="A25" t="str">
            <v>Bhutan</v>
          </cell>
          <cell r="B25">
            <v>4.7619000037618999</v>
          </cell>
          <cell r="C25">
            <v>4.7619000037618999</v>
          </cell>
          <cell r="D25">
            <v>4.7619000037618999</v>
          </cell>
          <cell r="E25">
            <v>4.7619000037618999</v>
          </cell>
          <cell r="F25">
            <v>4.7619000037618999</v>
          </cell>
          <cell r="G25">
            <v>4.7619000037618999</v>
          </cell>
          <cell r="H25">
            <v>6.35912500535912</v>
          </cell>
          <cell r="I25">
            <v>7.5000000064999996</v>
          </cell>
          <cell r="J25">
            <v>7.5000000064999996</v>
          </cell>
          <cell r="K25">
            <v>7.5000000064999996</v>
          </cell>
          <cell r="L25">
            <v>7.5000000064999996</v>
          </cell>
          <cell r="M25">
            <v>7.4919352309682399</v>
          </cell>
          <cell r="N25">
            <v>7.5944683739493604</v>
          </cell>
          <cell r="O25">
            <v>7.7420385621496797</v>
          </cell>
          <cell r="P25">
            <v>8.1016032272183001</v>
          </cell>
          <cell r="Q25">
            <v>8.3758919456538603</v>
          </cell>
          <cell r="R25">
            <v>8.9604127281239201</v>
          </cell>
          <cell r="S25">
            <v>8.7385761713145698</v>
          </cell>
          <cell r="T25">
            <v>8.1928403484039301</v>
          </cell>
          <cell r="U25">
            <v>8.12579094635689</v>
          </cell>
          <cell r="V25">
            <v>7.8629447011379803</v>
          </cell>
          <cell r="W25">
            <v>8.6585228170931696</v>
          </cell>
          <cell r="X25">
            <v>9.4551319334863901</v>
          </cell>
          <cell r="Y25">
            <v>10.098898244046101</v>
          </cell>
          <cell r="Z25">
            <v>11.3625833326667</v>
          </cell>
          <cell r="AA25">
            <v>12.368749999583301</v>
          </cell>
          <cell r="AB25">
            <v>12.61083333325</v>
          </cell>
          <cell r="AC25">
            <v>12.961499999999999</v>
          </cell>
          <cell r="AD25">
            <v>13.9170833333333</v>
          </cell>
          <cell r="AE25">
            <v>16.2255</v>
          </cell>
          <cell r="AF25">
            <v>17.503499999999999</v>
          </cell>
          <cell r="AG25">
            <v>22.742433333333299</v>
          </cell>
          <cell r="AH25">
            <v>25.9180833333333</v>
          </cell>
          <cell r="AI25">
            <v>30.4932916666667</v>
          </cell>
          <cell r="AJ25">
            <v>31.373742499999999</v>
          </cell>
          <cell r="AK25">
            <v>32.4270766666667</v>
          </cell>
          <cell r="AL25">
            <v>35.433173333333301</v>
          </cell>
          <cell r="AM25">
            <v>36.313285833333303</v>
          </cell>
          <cell r="AN25">
            <v>41.259365000000003</v>
          </cell>
          <cell r="AO25">
            <v>43.055428333333303</v>
          </cell>
          <cell r="AP25">
            <v>44.941605000000003</v>
          </cell>
          <cell r="AQ25">
            <v>47.186414166666701</v>
          </cell>
          <cell r="AR25">
            <v>48.610319166666699</v>
          </cell>
          <cell r="AS25">
            <v>46.583284166666701</v>
          </cell>
          <cell r="AT25">
            <v>45.316466666666699</v>
          </cell>
          <cell r="AU25">
            <v>44.099975000000001</v>
          </cell>
          <cell r="AV25">
            <v>45.3070083333333</v>
          </cell>
          <cell r="AW25">
            <v>41.3485333333333</v>
          </cell>
          <cell r="AX25">
            <v>43.505183333333299</v>
          </cell>
          <cell r="AY25">
            <v>48.405266666666698</v>
          </cell>
          <cell r="AZ25">
            <v>45.725812121212101</v>
          </cell>
          <cell r="BA25">
            <v>46.670466666666698</v>
          </cell>
          <cell r="BB25">
            <v>53.437233333333303</v>
          </cell>
          <cell r="BC25">
            <v>58.597845416666701</v>
          </cell>
          <cell r="BD25">
            <v>61.029514460784299</v>
          </cell>
          <cell r="BE25">
            <v>64.151944463278596</v>
          </cell>
          <cell r="BF25">
            <v>67.195312807389399</v>
          </cell>
          <cell r="BG25">
            <v>65.121568645066006</v>
          </cell>
        </row>
        <row r="26">
          <cell r="A26" t="str">
            <v>Bolivia</v>
          </cell>
          <cell r="B26">
            <v>1.188E-5</v>
          </cell>
          <cell r="C26">
            <v>1.188E-5</v>
          </cell>
          <cell r="D26">
            <v>1.188E-5</v>
          </cell>
          <cell r="E26">
            <v>1.188E-5</v>
          </cell>
          <cell r="F26">
            <v>1.188E-5</v>
          </cell>
          <cell r="G26">
            <v>1.188E-5</v>
          </cell>
          <cell r="H26">
            <v>1.188E-5</v>
          </cell>
          <cell r="I26">
            <v>1.188E-5</v>
          </cell>
          <cell r="J26">
            <v>1.188E-5</v>
          </cell>
          <cell r="K26">
            <v>1.188E-5</v>
          </cell>
          <cell r="L26">
            <v>1.188E-5</v>
          </cell>
          <cell r="M26">
            <v>1.188E-5</v>
          </cell>
          <cell r="N26">
            <v>1.3295000000000001E-5</v>
          </cell>
          <cell r="O26">
            <v>2.001E-5</v>
          </cell>
          <cell r="P26">
            <v>2.001E-5</v>
          </cell>
          <cell r="Q26">
            <v>2.001E-5</v>
          </cell>
          <cell r="R26">
            <v>2.001E-5</v>
          </cell>
          <cell r="S26">
            <v>2.001E-5</v>
          </cell>
          <cell r="T26">
            <v>2.001E-5</v>
          </cell>
          <cell r="U26">
            <v>2.0403333333333301E-5</v>
          </cell>
          <cell r="V26">
            <v>2.4519999999999999E-5</v>
          </cell>
          <cell r="W26">
            <v>2.4519999999999999E-5</v>
          </cell>
          <cell r="X26">
            <v>6.4071666666666699E-5</v>
          </cell>
          <cell r="Y26">
            <v>2.3163E-4</v>
          </cell>
          <cell r="Z26">
            <v>3.1359091666666701E-3</v>
          </cell>
          <cell r="AA26">
            <v>0.44002900833333303</v>
          </cell>
          <cell r="AB26">
            <v>1.9219583333333301</v>
          </cell>
          <cell r="AC26">
            <v>2.0548500000000001</v>
          </cell>
          <cell r="AD26">
            <v>2.3502416666666699</v>
          </cell>
          <cell r="AE26">
            <v>2.6916833333333301</v>
          </cell>
          <cell r="AF26">
            <v>3.17265</v>
          </cell>
          <cell r="AG26">
            <v>3.5806083333333301</v>
          </cell>
          <cell r="AH26">
            <v>3.90051666666667</v>
          </cell>
          <cell r="AI26">
            <v>4.2650833333333296</v>
          </cell>
          <cell r="AJ26">
            <v>4.6205166666666697</v>
          </cell>
          <cell r="AK26">
            <v>4.8003416666666698</v>
          </cell>
          <cell r="AL26">
            <v>5.0746124999999997</v>
          </cell>
          <cell r="AM26">
            <v>5.2542583333333299</v>
          </cell>
          <cell r="AN26">
            <v>5.5101333333333304</v>
          </cell>
          <cell r="AO26">
            <v>5.8124083333333303</v>
          </cell>
          <cell r="AP26">
            <v>6.1835416666666703</v>
          </cell>
          <cell r="AQ26">
            <v>6.6069166666666703</v>
          </cell>
          <cell r="AR26">
            <v>7.17</v>
          </cell>
          <cell r="AS26">
            <v>7.6591666666666702</v>
          </cell>
          <cell r="AT26">
            <v>7.9362666666666701</v>
          </cell>
          <cell r="AU26">
            <v>8.0660624999999992</v>
          </cell>
          <cell r="AV26">
            <v>8.0116166666666704</v>
          </cell>
          <cell r="AW26">
            <v>7.8512451612499996</v>
          </cell>
          <cell r="AX26">
            <v>7.2383206989166702</v>
          </cell>
          <cell r="AY26">
            <v>7.02</v>
          </cell>
          <cell r="AZ26">
            <v>7.0166666666666702</v>
          </cell>
          <cell r="BA26">
            <v>6.9369624999999999</v>
          </cell>
          <cell r="BB26">
            <v>6.91</v>
          </cell>
          <cell r="BC26">
            <v>6.91</v>
          </cell>
          <cell r="BD26">
            <v>6.91</v>
          </cell>
          <cell r="BE26">
            <v>6.91</v>
          </cell>
          <cell r="BF26">
            <v>6.91</v>
          </cell>
          <cell r="BG26">
            <v>6.91</v>
          </cell>
        </row>
        <row r="27">
          <cell r="A27" t="str">
            <v>Bosnia and Herzegovina</v>
          </cell>
          <cell r="B27" t="str">
            <v>..</v>
          </cell>
          <cell r="C27" t="str">
            <v>..</v>
          </cell>
          <cell r="D27" t="str">
            <v>..</v>
          </cell>
          <cell r="E27" t="str">
            <v>..</v>
          </cell>
          <cell r="F27" t="str">
            <v>..</v>
          </cell>
          <cell r="G27" t="str">
            <v>..</v>
          </cell>
          <cell r="H27" t="str">
            <v>..</v>
          </cell>
          <cell r="I27" t="str">
            <v>..</v>
          </cell>
          <cell r="J27" t="str">
            <v>..</v>
          </cell>
          <cell r="K27" t="str">
            <v>..</v>
          </cell>
          <cell r="L27" t="str">
            <v>..</v>
          </cell>
          <cell r="M27" t="str">
            <v>..</v>
          </cell>
          <cell r="N27" t="str">
            <v>..</v>
          </cell>
          <cell r="O27" t="str">
            <v>..</v>
          </cell>
          <cell r="P27" t="str">
            <v>..</v>
          </cell>
          <cell r="Q27" t="str">
            <v>..</v>
          </cell>
          <cell r="R27" t="str">
            <v>..</v>
          </cell>
          <cell r="S27" t="str">
            <v>..</v>
          </cell>
          <cell r="T27" t="str">
            <v>..</v>
          </cell>
          <cell r="U27" t="str">
            <v>..</v>
          </cell>
          <cell r="V27" t="str">
            <v>..</v>
          </cell>
          <cell r="W27" t="str">
            <v>..</v>
          </cell>
          <cell r="X27" t="str">
            <v>..</v>
          </cell>
          <cell r="Y27" t="str">
            <v>..</v>
          </cell>
          <cell r="Z27" t="str">
            <v>..</v>
          </cell>
          <cell r="AA27" t="str">
            <v>..</v>
          </cell>
          <cell r="AB27" t="str">
            <v>..</v>
          </cell>
          <cell r="AC27" t="str">
            <v>..</v>
          </cell>
          <cell r="AD27" t="str">
            <v>..</v>
          </cell>
          <cell r="AE27" t="str">
            <v>..</v>
          </cell>
          <cell r="AF27" t="str">
            <v>..</v>
          </cell>
          <cell r="AG27" t="str">
            <v>..</v>
          </cell>
          <cell r="AH27" t="str">
            <v>..</v>
          </cell>
          <cell r="AI27" t="str">
            <v>..</v>
          </cell>
          <cell r="AJ27" t="str">
            <v>..</v>
          </cell>
          <cell r="AK27" t="str">
            <v>..</v>
          </cell>
          <cell r="AL27" t="str">
            <v>..</v>
          </cell>
          <cell r="AM27">
            <v>1.73405583333333</v>
          </cell>
          <cell r="AN27">
            <v>1.75966758333333</v>
          </cell>
          <cell r="AO27">
            <v>1.8357953848931099</v>
          </cell>
          <cell r="AP27">
            <v>2.12285951185833</v>
          </cell>
          <cell r="AQ27">
            <v>2.1856595833000001</v>
          </cell>
          <cell r="AR27">
            <v>2.07817042621667</v>
          </cell>
          <cell r="AS27">
            <v>1.7329322041916699</v>
          </cell>
          <cell r="AT27">
            <v>1.57515702795</v>
          </cell>
          <cell r="AU27">
            <v>1.5727220196</v>
          </cell>
          <cell r="AV27">
            <v>1.5590719560583299</v>
          </cell>
          <cell r="AW27">
            <v>1.429002741625</v>
          </cell>
          <cell r="AX27">
            <v>1.3351956804842799</v>
          </cell>
          <cell r="AY27">
            <v>1.4078912383694999</v>
          </cell>
          <cell r="AZ27">
            <v>1.47673956845028</v>
          </cell>
          <cell r="BA27">
            <v>1.40693658566639</v>
          </cell>
          <cell r="BB27">
            <v>1.5222099744513</v>
          </cell>
          <cell r="BC27">
            <v>1.4730513226323501</v>
          </cell>
          <cell r="BD27">
            <v>1.4741691867940001</v>
          </cell>
          <cell r="BE27">
            <v>1.76349164694686</v>
          </cell>
          <cell r="BF27">
            <v>1.7681390242991499</v>
          </cell>
          <cell r="BG27">
            <v>1.73535271327691</v>
          </cell>
        </row>
        <row r="28">
          <cell r="A28" t="str">
            <v>Botswana</v>
          </cell>
          <cell r="B28">
            <v>0.71332088216921496</v>
          </cell>
          <cell r="C28">
            <v>0.71469443508617803</v>
          </cell>
          <cell r="D28">
            <v>0.71326549427167596</v>
          </cell>
          <cell r="E28">
            <v>0.71528718525026103</v>
          </cell>
          <cell r="F28">
            <v>0.71725864624589497</v>
          </cell>
          <cell r="G28">
            <v>0.71633440114267999</v>
          </cell>
          <cell r="H28">
            <v>0.71698343163387301</v>
          </cell>
          <cell r="I28">
            <v>0.71704961913768805</v>
          </cell>
          <cell r="J28">
            <v>0.71699815611019702</v>
          </cell>
          <cell r="K28">
            <v>0.71805712542767897</v>
          </cell>
          <cell r="L28">
            <v>0.71641352003693703</v>
          </cell>
          <cell r="M28">
            <v>0.71244376174914903</v>
          </cell>
          <cell r="N28">
            <v>0.772828411038462</v>
          </cell>
          <cell r="O28">
            <v>0.69411413758375096</v>
          </cell>
          <cell r="P28">
            <v>0.67947700357025098</v>
          </cell>
          <cell r="Q28">
            <v>0.73950770050947401</v>
          </cell>
          <cell r="R28">
            <v>0.86956499899999995</v>
          </cell>
          <cell r="S28">
            <v>0.84195966566666702</v>
          </cell>
          <cell r="T28">
            <v>0.82815699899999995</v>
          </cell>
          <cell r="U28">
            <v>0.81500666566666702</v>
          </cell>
          <cell r="V28">
            <v>0.77722499899999997</v>
          </cell>
          <cell r="W28">
            <v>0.83673833233333295</v>
          </cell>
          <cell r="X28">
            <v>1.0296608325000001</v>
          </cell>
          <cell r="Y28">
            <v>1.0969258325</v>
          </cell>
          <cell r="Z28">
            <v>1.29837333291667</v>
          </cell>
          <cell r="AA28">
            <v>1.90256666641667</v>
          </cell>
          <cell r="AB28">
            <v>1.8791441664999999</v>
          </cell>
          <cell r="AC28">
            <v>1.67894083333333</v>
          </cell>
          <cell r="AD28">
            <v>1.8285875</v>
          </cell>
          <cell r="AE28">
            <v>2.0148858333333299</v>
          </cell>
          <cell r="AF28">
            <v>1.8604658333333299</v>
          </cell>
          <cell r="AG28">
            <v>2.0215566666666702</v>
          </cell>
          <cell r="AH28">
            <v>2.1097250000000001</v>
          </cell>
          <cell r="AI28">
            <v>2.4230749999999999</v>
          </cell>
          <cell r="AJ28">
            <v>2.6846454999999998</v>
          </cell>
          <cell r="AK28">
            <v>2.77220666666667</v>
          </cell>
          <cell r="AL28">
            <v>3.32419666666667</v>
          </cell>
          <cell r="AM28">
            <v>3.6507633333333298</v>
          </cell>
          <cell r="AN28">
            <v>4.2258800000000001</v>
          </cell>
          <cell r="AO28">
            <v>4.6243952500000001</v>
          </cell>
          <cell r="AP28">
            <v>5.1022441818483104</v>
          </cell>
          <cell r="AQ28">
            <v>5.8414352597686801</v>
          </cell>
          <cell r="AR28">
            <v>6.3277849018274601</v>
          </cell>
          <cell r="AS28">
            <v>4.9496638756615496</v>
          </cell>
          <cell r="AT28">
            <v>4.6938319715806003</v>
          </cell>
          <cell r="AU28">
            <v>5.1167564327104804</v>
          </cell>
          <cell r="AV28">
            <v>5.8303127760928604</v>
          </cell>
          <cell r="AW28">
            <v>6.13939237727927</v>
          </cell>
          <cell r="AX28">
            <v>6.8268569234215697</v>
          </cell>
          <cell r="AY28">
            <v>7.1551376257965504</v>
          </cell>
          <cell r="AZ28">
            <v>6.7936079944304</v>
          </cell>
          <cell r="BA28">
            <v>6.8382321339886003</v>
          </cell>
          <cell r="BB28">
            <v>6.8382321339886003</v>
          </cell>
          <cell r="BC28">
            <v>8.39892551437344</v>
          </cell>
          <cell r="BD28">
            <v>8.9760867394202393</v>
          </cell>
          <cell r="BE28">
            <v>10.1290023854196</v>
          </cell>
          <cell r="BF28">
            <v>10.9011545372946</v>
          </cell>
          <cell r="BG28">
            <v>10.347420877159699</v>
          </cell>
        </row>
        <row r="29">
          <cell r="A29" t="str">
            <v>Brazil</v>
          </cell>
          <cell r="B29">
            <v>8.0997053349699404E-14</v>
          </cell>
          <cell r="C29">
            <v>1.1684347882688201E-13</v>
          </cell>
          <cell r="D29">
            <v>1.6776415548709099E-13</v>
          </cell>
          <cell r="E29">
            <v>2.4886939767619999E-13</v>
          </cell>
          <cell r="F29">
            <v>5.4202391705355898E-13</v>
          </cell>
          <cell r="G29">
            <v>8.2165488534659101E-13</v>
          </cell>
          <cell r="H29">
            <v>9.6071305109730698E-13</v>
          </cell>
          <cell r="I29">
            <v>1.15260322134062E-12</v>
          </cell>
          <cell r="J29">
            <v>1.4695952527679299E-12</v>
          </cell>
          <cell r="K29">
            <v>1.7633628396387501E-12</v>
          </cell>
          <cell r="L29">
            <v>1.9878537834480901E-12</v>
          </cell>
          <cell r="M29">
            <v>2.2882208631248701E-12</v>
          </cell>
          <cell r="N29">
            <v>2.56796001993275E-12</v>
          </cell>
          <cell r="O29">
            <v>2.65094052783721E-12</v>
          </cell>
          <cell r="P29">
            <v>2.9383610615176001E-12</v>
          </cell>
          <cell r="Q29">
            <v>3.5168444719384999E-12</v>
          </cell>
          <cell r="R29">
            <v>4.61870733099062E-12</v>
          </cell>
          <cell r="S29">
            <v>6.1208672945584299E-12</v>
          </cell>
          <cell r="T29">
            <v>7.8197498441913693E-12</v>
          </cell>
          <cell r="U29">
            <v>1.1660690720063E-11</v>
          </cell>
          <cell r="V29">
            <v>2.2812318924444299E-11</v>
          </cell>
          <cell r="W29">
            <v>4.0300109353132597E-11</v>
          </cell>
          <cell r="X29">
            <v>7.7685442717109896E-11</v>
          </cell>
          <cell r="Y29">
            <v>2.49718172221135E-10</v>
          </cell>
          <cell r="Z29">
            <v>7.9974132397413803E-10</v>
          </cell>
          <cell r="AA29">
            <v>2.68324234084592E-9</v>
          </cell>
          <cell r="AB29">
            <v>5.9096822674925101E-9</v>
          </cell>
          <cell r="AC29">
            <v>1.6976307824584001E-8</v>
          </cell>
          <cell r="AD29">
            <v>1.1354767374037E-7</v>
          </cell>
          <cell r="AE29">
            <v>1.22638743473744E-6</v>
          </cell>
          <cell r="AF29">
            <v>2.95572678942699E-5</v>
          </cell>
          <cell r="AG29">
            <v>1.7596144308602401E-4</v>
          </cell>
          <cell r="AH29">
            <v>1.95302352248811E-3</v>
          </cell>
          <cell r="AI29">
            <v>3.8276610926672998E-2</v>
          </cell>
          <cell r="AJ29">
            <v>0.66468351407057702</v>
          </cell>
          <cell r="AK29">
            <v>0.91766666666666696</v>
          </cell>
          <cell r="AL29">
            <v>1.0051000000000001</v>
          </cell>
          <cell r="AM29">
            <v>1.07799166666667</v>
          </cell>
          <cell r="AN29">
            <v>1.16051666666667</v>
          </cell>
          <cell r="AO29">
            <v>1.8139328465721301</v>
          </cell>
          <cell r="AP29">
            <v>1.8294231220756101</v>
          </cell>
          <cell r="AQ29">
            <v>2.3496317093224399</v>
          </cell>
          <cell r="AR29">
            <v>2.9203630177551898</v>
          </cell>
          <cell r="AS29">
            <v>3.0774751184780098</v>
          </cell>
          <cell r="AT29">
            <v>2.9251194495158601</v>
          </cell>
          <cell r="AU29">
            <v>2.4343900362318802</v>
          </cell>
          <cell r="AV29">
            <v>2.17532666666667</v>
          </cell>
          <cell r="AW29">
            <v>1.94705833333333</v>
          </cell>
          <cell r="AX29">
            <v>1.8337666666666701</v>
          </cell>
          <cell r="AY29">
            <v>1.99942817314426</v>
          </cell>
          <cell r="AZ29">
            <v>1.7592267105871799</v>
          </cell>
          <cell r="BA29">
            <v>1.6728287552565899</v>
          </cell>
          <cell r="BB29">
            <v>1.9530686111248701</v>
          </cell>
          <cell r="BC29">
            <v>2.1560891512631102</v>
          </cell>
          <cell r="BD29">
            <v>2.3529519627666899</v>
          </cell>
          <cell r="BE29">
            <v>3.3269043827687899</v>
          </cell>
          <cell r="BF29">
            <v>3.49131342157271</v>
          </cell>
          <cell r="BG29">
            <v>3.1913894463004802</v>
          </cell>
        </row>
        <row r="30">
          <cell r="A30" t="str">
            <v>Brunei Darussalam</v>
          </cell>
          <cell r="B30">
            <v>3.0612200020612201</v>
          </cell>
          <cell r="C30">
            <v>3.0612200020612201</v>
          </cell>
          <cell r="D30">
            <v>3.0612200020612201</v>
          </cell>
          <cell r="E30">
            <v>3.0612200020612201</v>
          </cell>
          <cell r="F30">
            <v>3.0612200020612201</v>
          </cell>
          <cell r="G30">
            <v>3.0612200020612201</v>
          </cell>
          <cell r="H30">
            <v>3.0612200020612201</v>
          </cell>
          <cell r="I30">
            <v>3.0612200020612201</v>
          </cell>
          <cell r="J30">
            <v>3.0612200020612201</v>
          </cell>
          <cell r="K30">
            <v>3.0612200020612201</v>
          </cell>
          <cell r="L30">
            <v>3.0612200020612201</v>
          </cell>
          <cell r="M30">
            <v>3.0522604298093099</v>
          </cell>
          <cell r="N30">
            <v>2.81955586834381</v>
          </cell>
          <cell r="O30">
            <v>2.45857965494532</v>
          </cell>
          <cell r="P30">
            <v>2.43686666583333</v>
          </cell>
          <cell r="Q30">
            <v>2.3712999990833299</v>
          </cell>
          <cell r="R30">
            <v>2.4708416659166699</v>
          </cell>
          <cell r="S30">
            <v>2.43939999925</v>
          </cell>
          <cell r="T30">
            <v>2.2740249991666701</v>
          </cell>
          <cell r="U30">
            <v>2.1745583325000002</v>
          </cell>
          <cell r="V30">
            <v>2.14120833258333</v>
          </cell>
          <cell r="W30">
            <v>2.1126916659999999</v>
          </cell>
          <cell r="X30">
            <v>2.1400249991666702</v>
          </cell>
          <cell r="Y30">
            <v>2.1130499989999998</v>
          </cell>
          <cell r="Z30">
            <v>2.1330833330000001</v>
          </cell>
          <cell r="AA30">
            <v>2.20014999966667</v>
          </cell>
          <cell r="AB30">
            <v>2.1774166665000001</v>
          </cell>
          <cell r="AC30">
            <v>2.10598333333333</v>
          </cell>
          <cell r="AD30">
            <v>2.0124249999999999</v>
          </cell>
          <cell r="AE30">
            <v>1.9502583333333301</v>
          </cell>
          <cell r="AF30">
            <v>1.81253333333333</v>
          </cell>
          <cell r="AG30">
            <v>1.7275499999999999</v>
          </cell>
          <cell r="AH30">
            <v>1.62896666666667</v>
          </cell>
          <cell r="AI30">
            <v>1.61579083333333</v>
          </cell>
          <cell r="AJ30">
            <v>1.52744416666667</v>
          </cell>
          <cell r="AK30">
            <v>1.4173750000000001</v>
          </cell>
          <cell r="AL30">
            <v>1.4100408333333301</v>
          </cell>
          <cell r="AM30">
            <v>1.48480583333333</v>
          </cell>
          <cell r="AN30">
            <v>1.67360166666667</v>
          </cell>
          <cell r="AO30">
            <v>1.69495666666667</v>
          </cell>
          <cell r="AP30">
            <v>1.72396333333333</v>
          </cell>
          <cell r="AQ30">
            <v>1.7917225000000001</v>
          </cell>
          <cell r="AR30">
            <v>1.7905883333333299</v>
          </cell>
          <cell r="AS30">
            <v>1.7421833333333301</v>
          </cell>
          <cell r="AT30">
            <v>1.6902283333333299</v>
          </cell>
          <cell r="AU30">
            <v>1.6643975</v>
          </cell>
          <cell r="AV30">
            <v>1.58893333333333</v>
          </cell>
          <cell r="AW30">
            <v>1.5071016666666699</v>
          </cell>
          <cell r="AX30">
            <v>1.41716666666667</v>
          </cell>
          <cell r="AY30">
            <v>1.4545692733233</v>
          </cell>
          <cell r="AZ30">
            <v>1.3635094736842099</v>
          </cell>
          <cell r="BA30">
            <v>1.25791302014692</v>
          </cell>
          <cell r="BB30">
            <v>1.24956701649958</v>
          </cell>
          <cell r="BC30">
            <v>1.25116566976059</v>
          </cell>
          <cell r="BD30">
            <v>1.2670401230813999</v>
          </cell>
          <cell r="BE30">
            <v>1.37491084459887</v>
          </cell>
          <cell r="BF30">
            <v>1.3813468768828601</v>
          </cell>
          <cell r="BG30">
            <v>1.3808911640528101</v>
          </cell>
        </row>
        <row r="31">
          <cell r="A31" t="str">
            <v>Bulgaria</v>
          </cell>
          <cell r="B31">
            <v>1.169999999E-3</v>
          </cell>
          <cell r="C31">
            <v>1.169999999E-3</v>
          </cell>
          <cell r="D31">
            <v>1.169999999E-3</v>
          </cell>
          <cell r="E31">
            <v>1.169999999E-3</v>
          </cell>
          <cell r="F31">
            <v>1.169999999E-3</v>
          </cell>
          <cell r="G31">
            <v>1.169999999E-3</v>
          </cell>
          <cell r="H31">
            <v>1.169999999E-3</v>
          </cell>
          <cell r="I31">
            <v>1.169999999E-3</v>
          </cell>
          <cell r="J31">
            <v>1.169999999E-3</v>
          </cell>
          <cell r="K31">
            <v>1.169999999E-3</v>
          </cell>
          <cell r="L31">
            <v>1.169999999E-3</v>
          </cell>
          <cell r="M31">
            <v>1.169999999E-3</v>
          </cell>
          <cell r="N31">
            <v>1.08E-3</v>
          </cell>
          <cell r="O31">
            <v>9.791666657499999E-4</v>
          </cell>
          <cell r="P31">
            <v>9.6999999899999995E-4</v>
          </cell>
          <cell r="Q31" t="str">
            <v>..</v>
          </cell>
          <cell r="R31" t="str">
            <v>..</v>
          </cell>
          <cell r="S31" t="str">
            <v>..</v>
          </cell>
          <cell r="T31" t="str">
            <v>..</v>
          </cell>
          <cell r="U31" t="str">
            <v>..</v>
          </cell>
          <cell r="V31" t="str">
            <v>..</v>
          </cell>
          <cell r="W31" t="str">
            <v>..</v>
          </cell>
          <cell r="X31" t="str">
            <v>..</v>
          </cell>
          <cell r="Y31" t="str">
            <v>..</v>
          </cell>
          <cell r="Z31" t="str">
            <v>..</v>
          </cell>
          <cell r="AA31" t="str">
            <v>..</v>
          </cell>
          <cell r="AB31" t="str">
            <v>..</v>
          </cell>
          <cell r="AC31" t="str">
            <v>..</v>
          </cell>
          <cell r="AD31" t="str">
            <v>..</v>
          </cell>
          <cell r="AE31" t="str">
            <v>..</v>
          </cell>
          <cell r="AF31" t="str">
            <v>..</v>
          </cell>
          <cell r="AG31">
            <v>1.7788249999999999E-2</v>
          </cell>
          <cell r="AH31">
            <v>2.3341166666666701E-2</v>
          </cell>
          <cell r="AI31">
            <v>2.75935833333333E-2</v>
          </cell>
          <cell r="AJ31">
            <v>5.4133666666666698E-2</v>
          </cell>
          <cell r="AK31">
            <v>6.7170833333333305E-2</v>
          </cell>
          <cell r="AL31">
            <v>0.177888666666667</v>
          </cell>
          <cell r="AM31">
            <v>1.6818791666666699</v>
          </cell>
          <cell r="AN31">
            <v>1.7603583333333299</v>
          </cell>
          <cell r="AO31">
            <v>1.8363833333333299</v>
          </cell>
          <cell r="AP31">
            <v>2.123275</v>
          </cell>
          <cell r="AQ31">
            <v>2.1847083333333299</v>
          </cell>
          <cell r="AR31">
            <v>2.076975</v>
          </cell>
          <cell r="AS31">
            <v>1.7327016666666699</v>
          </cell>
          <cell r="AT31">
            <v>1.5751089166666701</v>
          </cell>
          <cell r="AU31">
            <v>1.5741333333333301</v>
          </cell>
          <cell r="AV31">
            <v>1.5592666666666699</v>
          </cell>
          <cell r="AW31">
            <v>1.4290499999999999</v>
          </cell>
          <cell r="AX31">
            <v>1.3371166666666701</v>
          </cell>
          <cell r="AY31">
            <v>1.40669166666667</v>
          </cell>
          <cell r="AZ31">
            <v>1.47739166666667</v>
          </cell>
          <cell r="BA31">
            <v>1.40645833333333</v>
          </cell>
          <cell r="BB31">
            <v>1.5220499999999999</v>
          </cell>
          <cell r="BC31">
            <v>1.47356666666667</v>
          </cell>
          <cell r="BD31">
            <v>1.4741833333333301</v>
          </cell>
          <cell r="BE31">
            <v>1.7644</v>
          </cell>
          <cell r="BF31">
            <v>1.7680416666666701</v>
          </cell>
          <cell r="BG31">
            <v>1.73545833333333</v>
          </cell>
        </row>
        <row r="32">
          <cell r="A32" t="str">
            <v>Burkina Faso</v>
          </cell>
          <cell r="B32">
            <v>245.19510139835899</v>
          </cell>
          <cell r="C32">
            <v>245.26010162116</v>
          </cell>
          <cell r="D32">
            <v>245.013850686544</v>
          </cell>
          <cell r="E32">
            <v>245.01635069607499</v>
          </cell>
          <cell r="F32">
            <v>245.027184079042</v>
          </cell>
          <cell r="G32">
            <v>245.06093420770799</v>
          </cell>
          <cell r="H32">
            <v>245.67843655764401</v>
          </cell>
          <cell r="I32">
            <v>246.00093779128099</v>
          </cell>
          <cell r="J32">
            <v>247.56469375695099</v>
          </cell>
          <cell r="K32">
            <v>259.960574351236</v>
          </cell>
          <cell r="L32">
            <v>276.403137026845</v>
          </cell>
          <cell r="M32">
            <v>275.35645668533198</v>
          </cell>
          <cell r="N32">
            <v>252.02762746264901</v>
          </cell>
          <cell r="O32">
            <v>222.88918305322699</v>
          </cell>
          <cell r="P32">
            <v>240.70466763782301</v>
          </cell>
          <cell r="Q32">
            <v>214.31290034121901</v>
          </cell>
          <cell r="R32">
            <v>238.95049426705901</v>
          </cell>
          <cell r="S32">
            <v>245.67968656657601</v>
          </cell>
          <cell r="T32">
            <v>225.65586023395699</v>
          </cell>
          <cell r="U32">
            <v>212.721644262377</v>
          </cell>
          <cell r="V32">
            <v>211.27955541470499</v>
          </cell>
          <cell r="W32">
            <v>271.73145255032699</v>
          </cell>
          <cell r="X32">
            <v>328.60625269898998</v>
          </cell>
          <cell r="Y32">
            <v>381.06603602462798</v>
          </cell>
          <cell r="Z32">
            <v>436.95666578800802</v>
          </cell>
          <cell r="AA32">
            <v>449.26296271160697</v>
          </cell>
          <cell r="AB32">
            <v>346.305903554493</v>
          </cell>
          <cell r="AC32">
            <v>300.53656240147802</v>
          </cell>
          <cell r="AD32">
            <v>297.84821881937802</v>
          </cell>
          <cell r="AE32">
            <v>319.008299487903</v>
          </cell>
          <cell r="AF32">
            <v>272.264787954393</v>
          </cell>
          <cell r="AG32">
            <v>282.10690880881998</v>
          </cell>
          <cell r="AH32">
            <v>264.69180075057898</v>
          </cell>
          <cell r="AI32">
            <v>283.16257950001801</v>
          </cell>
          <cell r="AJ32">
            <v>555.20469565569704</v>
          </cell>
          <cell r="AK32">
            <v>499.14842590131002</v>
          </cell>
          <cell r="AL32">
            <v>511.55243027251601</v>
          </cell>
          <cell r="AM32">
            <v>583.66937235339503</v>
          </cell>
          <cell r="AN32">
            <v>589.951774567332</v>
          </cell>
          <cell r="AO32">
            <v>615.69913197380595</v>
          </cell>
          <cell r="AP32">
            <v>711.97627443083297</v>
          </cell>
          <cell r="AQ32">
            <v>733.03850707000004</v>
          </cell>
          <cell r="AR32">
            <v>696.98820361166702</v>
          </cell>
          <cell r="AS32">
            <v>581.20031386416701</v>
          </cell>
          <cell r="AT32">
            <v>528.28480930499995</v>
          </cell>
          <cell r="AU32">
            <v>527.46814284000004</v>
          </cell>
          <cell r="AV32">
            <v>522.89010961083295</v>
          </cell>
          <cell r="AW32">
            <v>479.26678258750002</v>
          </cell>
          <cell r="AX32">
            <v>447.80525556077299</v>
          </cell>
          <cell r="AY32">
            <v>472.18629075489298</v>
          </cell>
          <cell r="AZ32">
            <v>495.277021572396</v>
          </cell>
          <cell r="BA32">
            <v>471.86611409170001</v>
          </cell>
          <cell r="BB32">
            <v>510.52713590196998</v>
          </cell>
          <cell r="BC32">
            <v>494.04003744699003</v>
          </cell>
          <cell r="BD32">
            <v>494.41495286493699</v>
          </cell>
          <cell r="BE32">
            <v>591.44950750132796</v>
          </cell>
          <cell r="BF32">
            <v>593.00817042493395</v>
          </cell>
          <cell r="BG32">
            <v>582.09455014964101</v>
          </cell>
        </row>
        <row r="33">
          <cell r="A33" t="str">
            <v>Burundi</v>
          </cell>
          <cell r="B33">
            <v>50.000000049000001</v>
          </cell>
          <cell r="C33">
            <v>50.000000049000001</v>
          </cell>
          <cell r="D33">
            <v>50.000000049000001</v>
          </cell>
          <cell r="E33">
            <v>50.000000049000001</v>
          </cell>
          <cell r="F33">
            <v>50.000000049000001</v>
          </cell>
          <cell r="G33">
            <v>84.375000080125005</v>
          </cell>
          <cell r="H33">
            <v>87.500000087499998</v>
          </cell>
          <cell r="I33">
            <v>87.500000087499998</v>
          </cell>
          <cell r="J33">
            <v>87.500000087499998</v>
          </cell>
          <cell r="K33">
            <v>87.500000087499998</v>
          </cell>
          <cell r="L33">
            <v>87.500000087499998</v>
          </cell>
          <cell r="M33">
            <v>87.500000080208295</v>
          </cell>
          <cell r="N33">
            <v>87.5</v>
          </cell>
          <cell r="O33">
            <v>80.026083333333304</v>
          </cell>
          <cell r="P33">
            <v>78.75</v>
          </cell>
          <cell r="Q33">
            <v>78.75</v>
          </cell>
          <cell r="R33">
            <v>86.25</v>
          </cell>
          <cell r="S33">
            <v>90</v>
          </cell>
          <cell r="T33">
            <v>90</v>
          </cell>
          <cell r="U33">
            <v>90</v>
          </cell>
          <cell r="V33">
            <v>90</v>
          </cell>
          <cell r="W33">
            <v>90</v>
          </cell>
          <cell r="X33">
            <v>90</v>
          </cell>
          <cell r="Y33">
            <v>92.948333333166701</v>
          </cell>
          <cell r="Z33">
            <v>119.70916666616699</v>
          </cell>
          <cell r="AA33">
            <v>120.69074999941699</v>
          </cell>
          <cell r="AB33">
            <v>114.171083333167</v>
          </cell>
          <cell r="AC33">
            <v>123.56383333333299</v>
          </cell>
          <cell r="AD33">
            <v>140.39500000000001</v>
          </cell>
          <cell r="AE33">
            <v>158.666666666667</v>
          </cell>
          <cell r="AF33">
            <v>171.255416666667</v>
          </cell>
          <cell r="AG33">
            <v>181.512583333333</v>
          </cell>
          <cell r="AH33">
            <v>208.30266666666699</v>
          </cell>
          <cell r="AI33">
            <v>242.78</v>
          </cell>
          <cell r="AJ33">
            <v>252.66249999999999</v>
          </cell>
          <cell r="AK33">
            <v>249.75749999999999</v>
          </cell>
          <cell r="AL33">
            <v>302.74666666666701</v>
          </cell>
          <cell r="AM33">
            <v>352.35083333333301</v>
          </cell>
          <cell r="AN33">
            <v>447.76583333333298</v>
          </cell>
          <cell r="AO33">
            <v>563.5625</v>
          </cell>
          <cell r="AP33">
            <v>720.67333333333295</v>
          </cell>
          <cell r="AQ33">
            <v>830.35333333333301</v>
          </cell>
          <cell r="AR33">
            <v>930.74916666666695</v>
          </cell>
          <cell r="AS33">
            <v>1082.6199999999999</v>
          </cell>
          <cell r="AT33">
            <v>1100.9000000000001</v>
          </cell>
          <cell r="AU33">
            <v>1081.5771666666701</v>
          </cell>
          <cell r="AV33">
            <v>1028.6835530000001</v>
          </cell>
          <cell r="AW33">
            <v>1081.8696825</v>
          </cell>
          <cell r="AX33">
            <v>1185.6908333333299</v>
          </cell>
          <cell r="AY33">
            <v>1230.17916666667</v>
          </cell>
          <cell r="AZ33">
            <v>1230.74833333333</v>
          </cell>
          <cell r="BA33">
            <v>1261.0733333333301</v>
          </cell>
          <cell r="BB33">
            <v>1442.505625</v>
          </cell>
          <cell r="BC33">
            <v>1555.09083333333</v>
          </cell>
          <cell r="BD33">
            <v>1546.6866666666699</v>
          </cell>
          <cell r="BE33">
            <v>1571.8983333333299</v>
          </cell>
          <cell r="BF33">
            <v>1654.62666666667</v>
          </cell>
          <cell r="BG33">
            <v>1729.0550000000001</v>
          </cell>
        </row>
        <row r="34">
          <cell r="A34" t="str">
            <v>Cambodia</v>
          </cell>
          <cell r="B34">
            <v>35</v>
          </cell>
          <cell r="C34">
            <v>35</v>
          </cell>
          <cell r="D34">
            <v>35</v>
          </cell>
          <cell r="E34">
            <v>35</v>
          </cell>
          <cell r="F34">
            <v>35</v>
          </cell>
          <cell r="G34">
            <v>35</v>
          </cell>
          <cell r="H34">
            <v>35</v>
          </cell>
          <cell r="I34">
            <v>35</v>
          </cell>
          <cell r="J34">
            <v>35</v>
          </cell>
          <cell r="K34">
            <v>43.558333332916703</v>
          </cell>
          <cell r="L34">
            <v>55.539999999000003</v>
          </cell>
          <cell r="M34">
            <v>75.821666665916695</v>
          </cell>
          <cell r="N34">
            <v>162.25</v>
          </cell>
          <cell r="O34">
            <v>244.916666666667</v>
          </cell>
          <cell r="P34" t="str">
            <v>..</v>
          </cell>
          <cell r="Q34" t="str">
            <v>..</v>
          </cell>
          <cell r="R34" t="str">
            <v>..</v>
          </cell>
          <cell r="S34" t="str">
            <v>..</v>
          </cell>
          <cell r="T34" t="str">
            <v>..</v>
          </cell>
          <cell r="U34" t="str">
            <v>..</v>
          </cell>
          <cell r="V34" t="str">
            <v>..</v>
          </cell>
          <cell r="W34" t="str">
            <v>..</v>
          </cell>
          <cell r="X34" t="str">
            <v>..</v>
          </cell>
          <cell r="Y34" t="str">
            <v>..</v>
          </cell>
          <cell r="Z34" t="str">
            <v>..</v>
          </cell>
          <cell r="AA34" t="str">
            <v>..</v>
          </cell>
          <cell r="AB34" t="str">
            <v>..</v>
          </cell>
          <cell r="AC34" t="str">
            <v>..</v>
          </cell>
          <cell r="AD34" t="str">
            <v>..</v>
          </cell>
          <cell r="AE34" t="str">
            <v>..</v>
          </cell>
          <cell r="AF34">
            <v>426.25</v>
          </cell>
          <cell r="AG34">
            <v>718.33333333333303</v>
          </cell>
          <cell r="AH34">
            <v>1266.5833333333301</v>
          </cell>
          <cell r="AI34">
            <v>2689</v>
          </cell>
          <cell r="AJ34">
            <v>2545.25</v>
          </cell>
          <cell r="AK34">
            <v>2450.8333333333298</v>
          </cell>
          <cell r="AL34">
            <v>2624.0833333333298</v>
          </cell>
          <cell r="AM34">
            <v>2946.25</v>
          </cell>
          <cell r="AN34">
            <v>3744.4166666666702</v>
          </cell>
          <cell r="AO34">
            <v>3807.8333333333298</v>
          </cell>
          <cell r="AP34">
            <v>3840.75</v>
          </cell>
          <cell r="AQ34">
            <v>3916.3333333333298</v>
          </cell>
          <cell r="AR34">
            <v>3912.0833333333298</v>
          </cell>
          <cell r="AS34">
            <v>3973.3333333333298</v>
          </cell>
          <cell r="AT34">
            <v>4016.25</v>
          </cell>
          <cell r="AU34">
            <v>4092.5</v>
          </cell>
          <cell r="AV34">
            <v>4103.25</v>
          </cell>
          <cell r="AW34">
            <v>4056.1666666666702</v>
          </cell>
          <cell r="AX34">
            <v>4054.1666666666702</v>
          </cell>
          <cell r="AY34">
            <v>4139.3333333333303</v>
          </cell>
          <cell r="AZ34">
            <v>4184.9166666666697</v>
          </cell>
          <cell r="BA34">
            <v>4058.5</v>
          </cell>
          <cell r="BB34">
            <v>4033</v>
          </cell>
          <cell r="BC34">
            <v>4027.25</v>
          </cell>
          <cell r="BD34">
            <v>4037.5</v>
          </cell>
          <cell r="BE34">
            <v>4067.75</v>
          </cell>
          <cell r="BF34">
            <v>4058.6945788530502</v>
          </cell>
          <cell r="BG34">
            <v>4050.5799859191002</v>
          </cell>
        </row>
        <row r="35">
          <cell r="A35" t="str">
            <v>Cameroon</v>
          </cell>
          <cell r="B35">
            <v>245.19510139835899</v>
          </cell>
          <cell r="C35">
            <v>245.26010162116</v>
          </cell>
          <cell r="D35">
            <v>245.013850686544</v>
          </cell>
          <cell r="E35">
            <v>245.01635069607499</v>
          </cell>
          <cell r="F35">
            <v>245.027184079042</v>
          </cell>
          <cell r="G35">
            <v>245.06093420770799</v>
          </cell>
          <cell r="H35">
            <v>245.67843655764401</v>
          </cell>
          <cell r="I35">
            <v>246.00093779128099</v>
          </cell>
          <cell r="J35">
            <v>247.56469375695099</v>
          </cell>
          <cell r="K35">
            <v>259.960574351236</v>
          </cell>
          <cell r="L35">
            <v>276.403137026845</v>
          </cell>
          <cell r="M35">
            <v>275.35645668533198</v>
          </cell>
          <cell r="N35">
            <v>252.02762746264901</v>
          </cell>
          <cell r="O35">
            <v>222.88918305322699</v>
          </cell>
          <cell r="P35">
            <v>240.70466763782301</v>
          </cell>
          <cell r="Q35">
            <v>214.31290034121901</v>
          </cell>
          <cell r="R35">
            <v>238.95049426705901</v>
          </cell>
          <cell r="S35">
            <v>245.67968656657601</v>
          </cell>
          <cell r="T35">
            <v>225.65586023395699</v>
          </cell>
          <cell r="U35">
            <v>212.721644262377</v>
          </cell>
          <cell r="V35">
            <v>211.27955541470499</v>
          </cell>
          <cell r="W35">
            <v>271.73145255032699</v>
          </cell>
          <cell r="X35">
            <v>328.60625269898998</v>
          </cell>
          <cell r="Y35">
            <v>381.06603602462798</v>
          </cell>
          <cell r="Z35">
            <v>436.95666578800802</v>
          </cell>
          <cell r="AA35">
            <v>449.26296271160697</v>
          </cell>
          <cell r="AB35">
            <v>346.305903554493</v>
          </cell>
          <cell r="AC35">
            <v>300.53656240147802</v>
          </cell>
          <cell r="AD35">
            <v>297.84821881937802</v>
          </cell>
          <cell r="AE35">
            <v>319.008299487903</v>
          </cell>
          <cell r="AF35">
            <v>272.264787954393</v>
          </cell>
          <cell r="AG35">
            <v>282.10690880881998</v>
          </cell>
          <cell r="AH35">
            <v>264.69180075057898</v>
          </cell>
          <cell r="AI35">
            <v>283.16257950001801</v>
          </cell>
          <cell r="AJ35">
            <v>555.20469565569704</v>
          </cell>
          <cell r="AK35">
            <v>499.14842590131002</v>
          </cell>
          <cell r="AL35">
            <v>511.55243027251601</v>
          </cell>
          <cell r="AM35">
            <v>583.66937235339606</v>
          </cell>
          <cell r="AN35">
            <v>589.951774567332</v>
          </cell>
          <cell r="AO35">
            <v>615.69913197380595</v>
          </cell>
          <cell r="AP35">
            <v>711.97627443083297</v>
          </cell>
          <cell r="AQ35">
            <v>733.03850707000004</v>
          </cell>
          <cell r="AR35">
            <v>696.98820361166702</v>
          </cell>
          <cell r="AS35">
            <v>581.20031386416701</v>
          </cell>
          <cell r="AT35">
            <v>528.28480930499995</v>
          </cell>
          <cell r="AU35">
            <v>527.46814284000004</v>
          </cell>
          <cell r="AV35">
            <v>522.89010961083295</v>
          </cell>
          <cell r="AW35">
            <v>479.26678258750002</v>
          </cell>
          <cell r="AX35">
            <v>447.80525556077299</v>
          </cell>
          <cell r="AY35">
            <v>472.18629075489298</v>
          </cell>
          <cell r="AZ35">
            <v>495.277021572396</v>
          </cell>
          <cell r="BA35">
            <v>471.86611409170001</v>
          </cell>
          <cell r="BB35">
            <v>510.52713590196998</v>
          </cell>
          <cell r="BC35">
            <v>494.04003744699003</v>
          </cell>
          <cell r="BD35">
            <v>494.41495286493699</v>
          </cell>
          <cell r="BE35">
            <v>591.44950750132796</v>
          </cell>
          <cell r="BF35">
            <v>593.00817042493395</v>
          </cell>
          <cell r="BG35">
            <v>582.09455014964101</v>
          </cell>
        </row>
        <row r="36">
          <cell r="A36" t="str">
            <v>Canada</v>
          </cell>
          <cell r="B36">
            <v>0.96978333241666703</v>
          </cell>
          <cell r="C36">
            <v>1.01306666575</v>
          </cell>
          <cell r="D36">
            <v>1.0687666661666699</v>
          </cell>
          <cell r="E36">
            <v>1.07850833275</v>
          </cell>
          <cell r="F36">
            <v>1.07860833275</v>
          </cell>
          <cell r="G36">
            <v>1.0779833324166701</v>
          </cell>
          <cell r="H36">
            <v>1.077316666</v>
          </cell>
          <cell r="I36">
            <v>1.07870833258333</v>
          </cell>
          <cell r="J36">
            <v>1.0774749994999999</v>
          </cell>
          <cell r="K36">
            <v>1.07677499941667</v>
          </cell>
          <cell r="L36">
            <v>1.04491499916667</v>
          </cell>
          <cell r="M36">
            <v>1.0097916659166699</v>
          </cell>
          <cell r="N36">
            <v>0.98993333250000004</v>
          </cell>
          <cell r="O36">
            <v>1.00008333233333</v>
          </cell>
          <cell r="P36">
            <v>0.97803333233333301</v>
          </cell>
          <cell r="Q36">
            <v>1.01715833283333</v>
          </cell>
          <cell r="R36">
            <v>0.98602499908333296</v>
          </cell>
          <cell r="S36">
            <v>1.06344999941667</v>
          </cell>
          <cell r="T36">
            <v>1.1406749993333301</v>
          </cell>
          <cell r="U36">
            <v>1.1714249994999999</v>
          </cell>
          <cell r="V36">
            <v>1.1692166660000001</v>
          </cell>
          <cell r="W36">
            <v>1.1989083325833301</v>
          </cell>
          <cell r="X36">
            <v>1.23373333266667</v>
          </cell>
          <cell r="Y36">
            <v>1.23241666566667</v>
          </cell>
          <cell r="Z36">
            <v>1.2950666663333299</v>
          </cell>
          <cell r="AA36">
            <v>1.36548333291667</v>
          </cell>
          <cell r="AB36">
            <v>1.3894999997499999</v>
          </cell>
          <cell r="AC36">
            <v>1.32599166666667</v>
          </cell>
          <cell r="AD36">
            <v>1.23070833333333</v>
          </cell>
          <cell r="AE36">
            <v>1.1839916666666701</v>
          </cell>
          <cell r="AF36">
            <v>1.1667749999999999</v>
          </cell>
          <cell r="AG36">
            <v>1.14571666666667</v>
          </cell>
          <cell r="AH36">
            <v>1.208725</v>
          </cell>
          <cell r="AI36">
            <v>1.29007416666667</v>
          </cell>
          <cell r="AJ36">
            <v>1.36563833333333</v>
          </cell>
          <cell r="AK36">
            <v>1.37244083333333</v>
          </cell>
          <cell r="AL36">
            <v>1.36346833333333</v>
          </cell>
          <cell r="AM36">
            <v>1.3846166666666699</v>
          </cell>
          <cell r="AN36">
            <v>1.48346308333333</v>
          </cell>
          <cell r="AO36">
            <v>1.48573166666667</v>
          </cell>
          <cell r="AP36">
            <v>1.4851099999999999</v>
          </cell>
          <cell r="AQ36">
            <v>1.54876083333333</v>
          </cell>
          <cell r="AR36">
            <v>1.56931833333333</v>
          </cell>
          <cell r="AS36">
            <v>1.4010516666666699</v>
          </cell>
          <cell r="AT36">
            <v>1.3010191666666699</v>
          </cell>
          <cell r="AU36">
            <v>1.21176333333333</v>
          </cell>
          <cell r="AV36">
            <v>1.1343633333333301</v>
          </cell>
          <cell r="AW36">
            <v>1.0740991666666699</v>
          </cell>
          <cell r="AX36">
            <v>1.06704</v>
          </cell>
          <cell r="AY36">
            <v>1.14310055659983</v>
          </cell>
          <cell r="AZ36">
            <v>1.0301627829537601</v>
          </cell>
          <cell r="BA36">
            <v>0.98953069187935705</v>
          </cell>
          <cell r="BB36">
            <v>0.99918830972261297</v>
          </cell>
          <cell r="BC36">
            <v>1.02979656989696</v>
          </cell>
          <cell r="BD36">
            <v>1.10610494395711</v>
          </cell>
          <cell r="BE36">
            <v>1.2790978956229</v>
          </cell>
          <cell r="BF36">
            <v>1.32539963630668</v>
          </cell>
          <cell r="BG36">
            <v>1.29773651726241</v>
          </cell>
        </row>
        <row r="37">
          <cell r="A37" t="str">
            <v>Cape Verde</v>
          </cell>
          <cell r="B37">
            <v>28.750000028750001</v>
          </cell>
          <cell r="C37">
            <v>28.750000028750001</v>
          </cell>
          <cell r="D37">
            <v>28.750000028750001</v>
          </cell>
          <cell r="E37">
            <v>28.750000028750001</v>
          </cell>
          <cell r="F37">
            <v>28.750000028750001</v>
          </cell>
          <cell r="G37">
            <v>28.750000028750001</v>
          </cell>
          <cell r="H37">
            <v>28.750000028750001</v>
          </cell>
          <cell r="I37">
            <v>28.750000028750001</v>
          </cell>
          <cell r="J37">
            <v>28.750000028750001</v>
          </cell>
          <cell r="K37">
            <v>28.750000028750001</v>
          </cell>
          <cell r="L37">
            <v>28.750000028750001</v>
          </cell>
          <cell r="M37">
            <v>28.360170287822701</v>
          </cell>
          <cell r="N37">
            <v>27.053416666666699</v>
          </cell>
          <cell r="O37">
            <v>24.515166666583301</v>
          </cell>
          <cell r="P37">
            <v>25.408166666583298</v>
          </cell>
          <cell r="Q37">
            <v>25.5432499999167</v>
          </cell>
          <cell r="R37">
            <v>30.2290833333333</v>
          </cell>
          <cell r="S37">
            <v>34.046491665833301</v>
          </cell>
          <cell r="T37">
            <v>35.500749999</v>
          </cell>
          <cell r="U37">
            <v>37.432999999000003</v>
          </cell>
          <cell r="V37">
            <v>40.1749166656667</v>
          </cell>
          <cell r="W37">
            <v>48.694666665666702</v>
          </cell>
          <cell r="X37">
            <v>58.293333332416701</v>
          </cell>
          <cell r="Y37">
            <v>71.685833332499996</v>
          </cell>
          <cell r="Z37">
            <v>84.877916666166698</v>
          </cell>
          <cell r="AA37">
            <v>91.631666666333302</v>
          </cell>
          <cell r="AB37">
            <v>80.144916666666703</v>
          </cell>
          <cell r="AC37">
            <v>72.465833333333293</v>
          </cell>
          <cell r="AD37">
            <v>72.067499999999995</v>
          </cell>
          <cell r="AE37">
            <v>77.978083333333302</v>
          </cell>
          <cell r="AF37">
            <v>70.031333333333293</v>
          </cell>
          <cell r="AG37">
            <v>71.408333333333303</v>
          </cell>
          <cell r="AH37">
            <v>68.017583333333306</v>
          </cell>
          <cell r="AI37">
            <v>80.426597362500004</v>
          </cell>
          <cell r="AJ37">
            <v>81.890833333333305</v>
          </cell>
          <cell r="AK37">
            <v>76.853333333333296</v>
          </cell>
          <cell r="AL37">
            <v>82.591466666666705</v>
          </cell>
          <cell r="AM37">
            <v>93.176666666666705</v>
          </cell>
          <cell r="AN37">
            <v>98.157499999999999</v>
          </cell>
          <cell r="AO37">
            <v>102.7</v>
          </cell>
          <cell r="AP37">
            <v>115.876551583333</v>
          </cell>
          <cell r="AQ37">
            <v>123.213333333333</v>
          </cell>
          <cell r="AR37">
            <v>117.255833333333</v>
          </cell>
          <cell r="AS37">
            <v>97.787499999999994</v>
          </cell>
          <cell r="AT37">
            <v>88.7479249022727</v>
          </cell>
          <cell r="AU37">
            <v>88.646168526140798</v>
          </cell>
          <cell r="AV37">
            <v>87.926064911331395</v>
          </cell>
          <cell r="AW37">
            <v>80.615027157526598</v>
          </cell>
          <cell r="AX37">
            <v>75.336003838854396</v>
          </cell>
          <cell r="AY37">
            <v>80.035417727784505</v>
          </cell>
          <cell r="AZ37">
            <v>83.278689375901905</v>
          </cell>
          <cell r="BA37">
            <v>79.276881476118305</v>
          </cell>
          <cell r="BB37">
            <v>86.318954184704197</v>
          </cell>
          <cell r="BC37">
            <v>83.072500000000005</v>
          </cell>
          <cell r="BD37">
            <v>83.034499999999994</v>
          </cell>
          <cell r="BE37">
            <v>99.385693542568504</v>
          </cell>
          <cell r="BF37">
            <v>99.688113636363596</v>
          </cell>
          <cell r="BG37">
            <v>97.806937771512096</v>
          </cell>
        </row>
        <row r="38">
          <cell r="A38" t="str">
            <v>Caribbean small states</v>
          </cell>
        </row>
        <row r="39">
          <cell r="A39" t="str">
            <v>Cayman Islands</v>
          </cell>
          <cell r="B39">
            <v>0.71428571479591796</v>
          </cell>
          <cell r="C39">
            <v>0.71428571479591796</v>
          </cell>
          <cell r="D39">
            <v>0.71428571479591796</v>
          </cell>
          <cell r="E39">
            <v>0.71428571479591796</v>
          </cell>
          <cell r="F39">
            <v>0.71428571479591796</v>
          </cell>
          <cell r="G39">
            <v>0.71428571479591796</v>
          </cell>
          <cell r="H39">
            <v>0.71428571479591796</v>
          </cell>
          <cell r="I39">
            <v>0.72746699535686998</v>
          </cell>
          <cell r="J39">
            <v>0.83333333402777798</v>
          </cell>
          <cell r="K39">
            <v>0.83333333402777798</v>
          </cell>
          <cell r="L39">
            <v>0.82784386527165499</v>
          </cell>
          <cell r="M39">
            <v>0.83275941294144096</v>
          </cell>
          <cell r="N39">
            <v>0.80049730397871</v>
          </cell>
          <cell r="O39">
            <v>0.81634189059861495</v>
          </cell>
          <cell r="P39">
            <v>0.83882863056477097</v>
          </cell>
          <cell r="Q39">
            <v>0.83333299916666703</v>
          </cell>
          <cell r="R39">
            <v>0.83333299916666703</v>
          </cell>
          <cell r="S39">
            <v>0.83333299916666703</v>
          </cell>
          <cell r="T39">
            <v>0.83333299916666703</v>
          </cell>
          <cell r="U39">
            <v>0.83333299916666703</v>
          </cell>
          <cell r="V39">
            <v>0.83333299916666703</v>
          </cell>
          <cell r="W39">
            <v>0.83333299916666703</v>
          </cell>
          <cell r="X39">
            <v>0.83333299916666703</v>
          </cell>
          <cell r="Y39">
            <v>0.83333299916666703</v>
          </cell>
          <cell r="Z39">
            <v>0.83333299965277796</v>
          </cell>
          <cell r="AA39">
            <v>0.83333299999999999</v>
          </cell>
          <cell r="AB39">
            <v>0.83333299999999999</v>
          </cell>
          <cell r="AC39">
            <v>0.83333299999999999</v>
          </cell>
          <cell r="AD39">
            <v>0.83333299999999999</v>
          </cell>
          <cell r="AE39">
            <v>0.83333199999999996</v>
          </cell>
          <cell r="AF39">
            <v>0.83333000000000002</v>
          </cell>
          <cell r="AG39">
            <v>0.83333000000000002</v>
          </cell>
          <cell r="AH39">
            <v>0.83333000000000002</v>
          </cell>
          <cell r="AI39">
            <v>0.83333000000000002</v>
          </cell>
          <cell r="AJ39">
            <v>0.83333000000000002</v>
          </cell>
          <cell r="AK39">
            <v>0.83333000000000002</v>
          </cell>
          <cell r="AL39">
            <v>0.83333000000000002</v>
          </cell>
          <cell r="AM39">
            <v>0.83333100000000004</v>
          </cell>
          <cell r="AN39">
            <v>0.83333000000000002</v>
          </cell>
          <cell r="AO39">
            <v>0.83333000000000002</v>
          </cell>
          <cell r="AP39">
            <v>0.83333000000000002</v>
          </cell>
          <cell r="AQ39">
            <v>0.83333000000000002</v>
          </cell>
          <cell r="AR39">
            <v>0.83333000000000002</v>
          </cell>
          <cell r="AS39">
            <v>0.83333000000000002</v>
          </cell>
          <cell r="AT39">
            <v>0.83333000000000002</v>
          </cell>
          <cell r="AU39">
            <v>0.83333000000000002</v>
          </cell>
          <cell r="AV39">
            <v>0.83333000000000002</v>
          </cell>
          <cell r="AW39" t="str">
            <v>..</v>
          </cell>
          <cell r="AX39" t="str">
            <v>..</v>
          </cell>
          <cell r="AY39" t="str">
            <v>..</v>
          </cell>
          <cell r="AZ39" t="str">
            <v>..</v>
          </cell>
          <cell r="BA39" t="str">
            <v>..</v>
          </cell>
          <cell r="BB39" t="str">
            <v>..</v>
          </cell>
          <cell r="BC39" t="str">
            <v>..</v>
          </cell>
          <cell r="BD39" t="str">
            <v>..</v>
          </cell>
          <cell r="BE39" t="str">
            <v>..</v>
          </cell>
          <cell r="BF39" t="str">
            <v>..</v>
          </cell>
          <cell r="BG39" t="str">
            <v>..</v>
          </cell>
        </row>
        <row r="40">
          <cell r="A40" t="str">
            <v>Central African Republic</v>
          </cell>
          <cell r="B40">
            <v>245.19510139835899</v>
          </cell>
          <cell r="C40">
            <v>245.26010162116</v>
          </cell>
          <cell r="D40">
            <v>245.013850686544</v>
          </cell>
          <cell r="E40">
            <v>245.01635069607499</v>
          </cell>
          <cell r="F40">
            <v>245.027184079042</v>
          </cell>
          <cell r="G40">
            <v>245.06093420770799</v>
          </cell>
          <cell r="H40">
            <v>245.67843655764401</v>
          </cell>
          <cell r="I40">
            <v>246.00093779128099</v>
          </cell>
          <cell r="J40">
            <v>247.56469375695099</v>
          </cell>
          <cell r="K40">
            <v>259.960574351236</v>
          </cell>
          <cell r="L40">
            <v>276.403137026845</v>
          </cell>
          <cell r="M40">
            <v>275.35645668533198</v>
          </cell>
          <cell r="N40">
            <v>252.02762746264901</v>
          </cell>
          <cell r="O40">
            <v>222.88918305322699</v>
          </cell>
          <cell r="P40">
            <v>240.70466763782301</v>
          </cell>
          <cell r="Q40">
            <v>214.31290034121901</v>
          </cell>
          <cell r="R40">
            <v>238.95049426705901</v>
          </cell>
          <cell r="S40">
            <v>245.67968656657601</v>
          </cell>
          <cell r="T40">
            <v>225.65586023395699</v>
          </cell>
          <cell r="U40">
            <v>212.721644262377</v>
          </cell>
          <cell r="V40">
            <v>211.27955541470499</v>
          </cell>
          <cell r="W40">
            <v>271.73145255032699</v>
          </cell>
          <cell r="X40">
            <v>328.60625269898998</v>
          </cell>
          <cell r="Y40">
            <v>381.06603602462798</v>
          </cell>
          <cell r="Z40">
            <v>436.95666578800802</v>
          </cell>
          <cell r="AA40">
            <v>449.26296271160697</v>
          </cell>
          <cell r="AB40">
            <v>346.305903554493</v>
          </cell>
          <cell r="AC40">
            <v>300.53656240147802</v>
          </cell>
          <cell r="AD40">
            <v>297.84821881937802</v>
          </cell>
          <cell r="AE40">
            <v>319.008299487903</v>
          </cell>
          <cell r="AF40">
            <v>272.264787954393</v>
          </cell>
          <cell r="AG40">
            <v>282.10690880881998</v>
          </cell>
          <cell r="AH40">
            <v>264.69180075057898</v>
          </cell>
          <cell r="AI40">
            <v>283.16257950001801</v>
          </cell>
          <cell r="AJ40">
            <v>555.20469565569704</v>
          </cell>
          <cell r="AK40">
            <v>499.14842590131002</v>
          </cell>
          <cell r="AL40">
            <v>511.55243027251601</v>
          </cell>
          <cell r="AM40">
            <v>583.66937235339503</v>
          </cell>
          <cell r="AN40">
            <v>589.951774567332</v>
          </cell>
          <cell r="AO40">
            <v>615.69913197380595</v>
          </cell>
          <cell r="AP40">
            <v>711.97627443083297</v>
          </cell>
          <cell r="AQ40">
            <v>733.03850707000004</v>
          </cell>
          <cell r="AR40">
            <v>696.98820361166702</v>
          </cell>
          <cell r="AS40">
            <v>581.20031386416701</v>
          </cell>
          <cell r="AT40">
            <v>528.28480930499995</v>
          </cell>
          <cell r="AU40">
            <v>527.46814284000004</v>
          </cell>
          <cell r="AV40">
            <v>522.89010961083295</v>
          </cell>
          <cell r="AW40">
            <v>479.26678258750002</v>
          </cell>
          <cell r="AX40">
            <v>447.80525556077299</v>
          </cell>
          <cell r="AY40">
            <v>472.18629075489298</v>
          </cell>
          <cell r="AZ40">
            <v>495.277021572396</v>
          </cell>
          <cell r="BA40">
            <v>471.86611409170001</v>
          </cell>
          <cell r="BB40">
            <v>510.52713590196998</v>
          </cell>
          <cell r="BC40">
            <v>494.04003744699003</v>
          </cell>
          <cell r="BD40">
            <v>494.41495286493699</v>
          </cell>
          <cell r="BE40">
            <v>591.44950750132796</v>
          </cell>
          <cell r="BF40">
            <v>593.00817042493395</v>
          </cell>
          <cell r="BG40">
            <v>582.09455014964101</v>
          </cell>
        </row>
        <row r="41">
          <cell r="A41" t="str">
            <v>Chad</v>
          </cell>
          <cell r="B41">
            <v>245.19510139835899</v>
          </cell>
          <cell r="C41">
            <v>245.26010162116</v>
          </cell>
          <cell r="D41">
            <v>245.013850686544</v>
          </cell>
          <cell r="E41">
            <v>245.01635069607499</v>
          </cell>
          <cell r="F41">
            <v>245.027184079042</v>
          </cell>
          <cell r="G41">
            <v>245.06093420770799</v>
          </cell>
          <cell r="H41">
            <v>245.67843655764401</v>
          </cell>
          <cell r="I41">
            <v>246.00093779128099</v>
          </cell>
          <cell r="J41">
            <v>247.56469375695099</v>
          </cell>
          <cell r="K41">
            <v>259.960574351236</v>
          </cell>
          <cell r="L41">
            <v>276.403137026845</v>
          </cell>
          <cell r="M41">
            <v>275.35645668533198</v>
          </cell>
          <cell r="N41">
            <v>252.02762746264901</v>
          </cell>
          <cell r="O41">
            <v>222.88918305322699</v>
          </cell>
          <cell r="P41">
            <v>240.70466763782301</v>
          </cell>
          <cell r="Q41">
            <v>214.31290034121901</v>
          </cell>
          <cell r="R41">
            <v>238.95049426705901</v>
          </cell>
          <cell r="S41">
            <v>245.67968656657601</v>
          </cell>
          <cell r="T41">
            <v>225.65586023395699</v>
          </cell>
          <cell r="U41">
            <v>212.721644262377</v>
          </cell>
          <cell r="V41">
            <v>211.27955541470499</v>
          </cell>
          <cell r="W41">
            <v>271.73145255032699</v>
          </cell>
          <cell r="X41">
            <v>328.60625269898998</v>
          </cell>
          <cell r="Y41">
            <v>381.06603602462798</v>
          </cell>
          <cell r="Z41">
            <v>436.95666578800802</v>
          </cell>
          <cell r="AA41">
            <v>449.26296271160697</v>
          </cell>
          <cell r="AB41">
            <v>346.305903554493</v>
          </cell>
          <cell r="AC41">
            <v>300.53656240147802</v>
          </cell>
          <cell r="AD41">
            <v>297.84821881937802</v>
          </cell>
          <cell r="AE41">
            <v>319.008299487903</v>
          </cell>
          <cell r="AF41">
            <v>272.264787954393</v>
          </cell>
          <cell r="AG41">
            <v>282.10690880881998</v>
          </cell>
          <cell r="AH41">
            <v>264.69180075057898</v>
          </cell>
          <cell r="AI41">
            <v>283.16257950001801</v>
          </cell>
          <cell r="AJ41">
            <v>555.20469565569704</v>
          </cell>
          <cell r="AK41">
            <v>499.14842590131002</v>
          </cell>
          <cell r="AL41">
            <v>511.55243027251601</v>
          </cell>
          <cell r="AM41">
            <v>583.66937235339503</v>
          </cell>
          <cell r="AN41">
            <v>589.951774567332</v>
          </cell>
          <cell r="AO41">
            <v>615.69913197380595</v>
          </cell>
          <cell r="AP41">
            <v>711.97627443083297</v>
          </cell>
          <cell r="AQ41">
            <v>733.03850707000004</v>
          </cell>
          <cell r="AR41">
            <v>696.98820361166702</v>
          </cell>
          <cell r="AS41">
            <v>581.20031386416701</v>
          </cell>
          <cell r="AT41">
            <v>528.28480930499995</v>
          </cell>
          <cell r="AU41">
            <v>527.46814284000004</v>
          </cell>
          <cell r="AV41">
            <v>522.89010961083295</v>
          </cell>
          <cell r="AW41">
            <v>479.26678258750002</v>
          </cell>
          <cell r="AX41">
            <v>447.80525556077299</v>
          </cell>
          <cell r="AY41">
            <v>472.18629075489298</v>
          </cell>
          <cell r="AZ41">
            <v>495.277021572396</v>
          </cell>
          <cell r="BA41">
            <v>471.86611409170001</v>
          </cell>
          <cell r="BB41">
            <v>510.52713590196998</v>
          </cell>
          <cell r="BC41">
            <v>494.04003744699003</v>
          </cell>
          <cell r="BD41">
            <v>494.41495286493699</v>
          </cell>
          <cell r="BE41">
            <v>591.44950750132796</v>
          </cell>
          <cell r="BF41">
            <v>593.00817042493395</v>
          </cell>
          <cell r="BG41">
            <v>582.09455014964101</v>
          </cell>
        </row>
        <row r="42">
          <cell r="A42" t="str">
            <v>Channel Islands</v>
          </cell>
          <cell r="B42" t="str">
            <v>..</v>
          </cell>
          <cell r="C42" t="str">
            <v>..</v>
          </cell>
          <cell r="D42" t="str">
            <v>..</v>
          </cell>
          <cell r="E42" t="str">
            <v>..</v>
          </cell>
          <cell r="F42" t="str">
            <v>..</v>
          </cell>
          <cell r="G42" t="str">
            <v>..</v>
          </cell>
          <cell r="H42" t="str">
            <v>..</v>
          </cell>
          <cell r="I42" t="str">
            <v>..</v>
          </cell>
          <cell r="J42" t="str">
            <v>..</v>
          </cell>
          <cell r="K42" t="str">
            <v>..</v>
          </cell>
          <cell r="L42" t="str">
            <v>..</v>
          </cell>
          <cell r="M42" t="str">
            <v>..</v>
          </cell>
          <cell r="N42" t="str">
            <v>..</v>
          </cell>
          <cell r="O42" t="str">
            <v>..</v>
          </cell>
          <cell r="P42" t="str">
            <v>..</v>
          </cell>
          <cell r="Q42" t="str">
            <v>..</v>
          </cell>
          <cell r="R42" t="str">
            <v>..</v>
          </cell>
          <cell r="S42" t="str">
            <v>..</v>
          </cell>
          <cell r="T42" t="str">
            <v>..</v>
          </cell>
          <cell r="U42" t="str">
            <v>..</v>
          </cell>
          <cell r="V42" t="str">
            <v>..</v>
          </cell>
          <cell r="W42" t="str">
            <v>..</v>
          </cell>
          <cell r="X42" t="str">
            <v>..</v>
          </cell>
          <cell r="Y42" t="str">
            <v>..</v>
          </cell>
          <cell r="Z42" t="str">
            <v>..</v>
          </cell>
          <cell r="AA42" t="str">
            <v>..</v>
          </cell>
          <cell r="AB42" t="str">
            <v>..</v>
          </cell>
          <cell r="AC42" t="str">
            <v>..</v>
          </cell>
          <cell r="AD42" t="str">
            <v>..</v>
          </cell>
          <cell r="AE42" t="str">
            <v>..</v>
          </cell>
          <cell r="AF42" t="str">
            <v>..</v>
          </cell>
          <cell r="AG42" t="str">
            <v>..</v>
          </cell>
          <cell r="AH42" t="str">
            <v>..</v>
          </cell>
          <cell r="AI42" t="str">
            <v>..</v>
          </cell>
          <cell r="AJ42" t="str">
            <v>..</v>
          </cell>
          <cell r="AK42" t="str">
            <v>..</v>
          </cell>
          <cell r="AL42" t="str">
            <v>..</v>
          </cell>
          <cell r="AM42" t="str">
            <v>..</v>
          </cell>
          <cell r="AN42" t="str">
            <v>..</v>
          </cell>
          <cell r="AO42" t="str">
            <v>..</v>
          </cell>
          <cell r="AP42" t="str">
            <v>..</v>
          </cell>
          <cell r="AQ42" t="str">
            <v>..</v>
          </cell>
          <cell r="AR42" t="str">
            <v>..</v>
          </cell>
          <cell r="AS42" t="str">
            <v>..</v>
          </cell>
          <cell r="AT42" t="str">
            <v>..</v>
          </cell>
          <cell r="AU42" t="str">
            <v>..</v>
          </cell>
          <cell r="AV42" t="str">
            <v>..</v>
          </cell>
          <cell r="AW42" t="str">
            <v>..</v>
          </cell>
          <cell r="AX42" t="str">
            <v>..</v>
          </cell>
          <cell r="AY42" t="str">
            <v>..</v>
          </cell>
          <cell r="AZ42" t="str">
            <v>..</v>
          </cell>
          <cell r="BA42" t="str">
            <v>..</v>
          </cell>
          <cell r="BB42" t="str">
            <v>..</v>
          </cell>
          <cell r="BC42" t="str">
            <v>..</v>
          </cell>
          <cell r="BD42" t="str">
            <v>..</v>
          </cell>
          <cell r="BE42" t="str">
            <v>..</v>
          </cell>
          <cell r="BF42" t="str">
            <v>..</v>
          </cell>
          <cell r="BG42" t="str">
            <v>..</v>
          </cell>
        </row>
        <row r="43">
          <cell r="A43" t="str">
            <v>Chile</v>
          </cell>
          <cell r="B43">
            <v>1.0489693750843499E-3</v>
          </cell>
          <cell r="C43">
            <v>1.05013600777515E-3</v>
          </cell>
          <cell r="D43">
            <v>1.05763578898984E-3</v>
          </cell>
          <cell r="E43">
            <v>1.6217859852693699E-3</v>
          </cell>
          <cell r="F43">
            <v>2.3074326347769501E-3</v>
          </cell>
          <cell r="G43">
            <v>3.1566578421154401E-3</v>
          </cell>
          <cell r="H43">
            <v>3.8511375671629201E-3</v>
          </cell>
          <cell r="I43">
            <v>5.0682687003574898E-3</v>
          </cell>
          <cell r="J43">
            <v>6.8764659110372899E-3</v>
          </cell>
          <cell r="K43">
            <v>8.6175817471208106E-3</v>
          </cell>
          <cell r="L43">
            <v>1.12775040919884E-2</v>
          </cell>
          <cell r="M43">
            <v>1.22086435743848E-2</v>
          </cell>
          <cell r="N43">
            <v>2.0835225059596601E-2</v>
          </cell>
          <cell r="O43">
            <v>7.1641908452915404E-2</v>
          </cell>
          <cell r="P43">
            <v>0.59282626128923499</v>
          </cell>
          <cell r="Q43">
            <v>4.91041666666667</v>
          </cell>
          <cell r="R43">
            <v>13.054166666666699</v>
          </cell>
          <cell r="S43">
            <v>21.535833333333301</v>
          </cell>
          <cell r="T43">
            <v>31.655833333333302</v>
          </cell>
          <cell r="U43">
            <v>37.245833333333302</v>
          </cell>
          <cell r="V43">
            <v>39</v>
          </cell>
          <cell r="W43">
            <v>39</v>
          </cell>
          <cell r="X43">
            <v>50.908333333333303</v>
          </cell>
          <cell r="Y43">
            <v>78.788333333333298</v>
          </cell>
          <cell r="Z43">
            <v>98.477500000000006</v>
          </cell>
          <cell r="AA43">
            <v>160.85999999991699</v>
          </cell>
          <cell r="AB43">
            <v>192.92999999966699</v>
          </cell>
          <cell r="AC43">
            <v>219.40666666666701</v>
          </cell>
          <cell r="AD43">
            <v>245.011666666667</v>
          </cell>
          <cell r="AE43">
            <v>266.95416666666699</v>
          </cell>
          <cell r="AF43">
            <v>304.90333333333302</v>
          </cell>
          <cell r="AG43">
            <v>349.21583333333302</v>
          </cell>
          <cell r="AH43">
            <v>362.57583333333298</v>
          </cell>
          <cell r="AI43">
            <v>404.16583333333301</v>
          </cell>
          <cell r="AJ43">
            <v>420.17666666666702</v>
          </cell>
          <cell r="AK43">
            <v>396.77333333333303</v>
          </cell>
          <cell r="AL43">
            <v>412.26666666666699</v>
          </cell>
          <cell r="AM43">
            <v>419.29500000000002</v>
          </cell>
          <cell r="AN43">
            <v>460.28750000000002</v>
          </cell>
          <cell r="AO43">
            <v>508.77666666666698</v>
          </cell>
          <cell r="AP43">
            <v>539.58749999999998</v>
          </cell>
          <cell r="AQ43">
            <v>634.93833333333305</v>
          </cell>
          <cell r="AR43">
            <v>688.93666666666695</v>
          </cell>
          <cell r="AS43">
            <v>691.39750000000004</v>
          </cell>
          <cell r="AT43">
            <v>609.52916666666704</v>
          </cell>
          <cell r="AU43">
            <v>559.76750000000004</v>
          </cell>
          <cell r="AV43">
            <v>530.27499999999998</v>
          </cell>
          <cell r="AW43">
            <v>522.46416666666698</v>
          </cell>
          <cell r="AX43">
            <v>522.46103583333297</v>
          </cell>
          <cell r="AY43">
            <v>560.85989484127003</v>
          </cell>
          <cell r="AZ43">
            <v>510.24916666666701</v>
          </cell>
          <cell r="BA43">
            <v>483.66750000000002</v>
          </cell>
          <cell r="BB43">
            <v>486.47130339105303</v>
          </cell>
          <cell r="BC43">
            <v>495.272877645503</v>
          </cell>
          <cell r="BD43">
            <v>570.34821612743997</v>
          </cell>
          <cell r="BE43">
            <v>654.12408425419596</v>
          </cell>
          <cell r="BF43">
            <v>676.95773604465705</v>
          </cell>
          <cell r="BG43">
            <v>648.83379259826097</v>
          </cell>
        </row>
        <row r="44">
          <cell r="A44" t="str">
            <v>China</v>
          </cell>
          <cell r="B44">
            <v>2.46180889882528</v>
          </cell>
          <cell r="C44">
            <v>2.46180889882528</v>
          </cell>
          <cell r="D44">
            <v>2.46180889882528</v>
          </cell>
          <cell r="E44">
            <v>2.46180889882528</v>
          </cell>
          <cell r="F44">
            <v>2.46180889882528</v>
          </cell>
          <cell r="G44">
            <v>2.46180889882528</v>
          </cell>
          <cell r="H44">
            <v>2.46180889882528</v>
          </cell>
          <cell r="I44">
            <v>2.46180889882528</v>
          </cell>
          <cell r="J44">
            <v>2.46180889882528</v>
          </cell>
          <cell r="K44">
            <v>2.46180889882528</v>
          </cell>
          <cell r="L44">
            <v>2.46180889882528</v>
          </cell>
          <cell r="M44">
            <v>2.46180889882528</v>
          </cell>
          <cell r="N44">
            <v>2.2450664486006602</v>
          </cell>
          <cell r="O44">
            <v>1.9894155246324701</v>
          </cell>
          <cell r="P44">
            <v>1.96110708887637</v>
          </cell>
          <cell r="Q44">
            <v>1.8598233893865801</v>
          </cell>
          <cell r="R44">
            <v>1.9414153510209899</v>
          </cell>
          <cell r="S44">
            <v>1.85782338223957</v>
          </cell>
          <cell r="T44">
            <v>1.68358941885647</v>
          </cell>
          <cell r="U44">
            <v>1.5549389540148599</v>
          </cell>
          <cell r="V44">
            <v>1.49838605814132</v>
          </cell>
          <cell r="W44">
            <v>1.7045416658333301</v>
          </cell>
          <cell r="X44">
            <v>1.8925416658333301</v>
          </cell>
          <cell r="Y44">
            <v>1.97567499916667</v>
          </cell>
          <cell r="Z44">
            <v>2.3200416662499999</v>
          </cell>
          <cell r="AA44">
            <v>2.93665833325</v>
          </cell>
          <cell r="AB44">
            <v>3.4527916665833298</v>
          </cell>
          <cell r="AC44">
            <v>3.7221000000000002</v>
          </cell>
          <cell r="AD44">
            <v>3.7221000000000002</v>
          </cell>
          <cell r="AE44">
            <v>3.7651083333333299</v>
          </cell>
          <cell r="AF44">
            <v>4.78320833333333</v>
          </cell>
          <cell r="AG44">
            <v>5.3233916666666703</v>
          </cell>
          <cell r="AH44">
            <v>5.5145916666666697</v>
          </cell>
          <cell r="AI44">
            <v>5.7619583333333297</v>
          </cell>
          <cell r="AJ44">
            <v>8.6187426666666695</v>
          </cell>
          <cell r="AK44">
            <v>8.3514166666666707</v>
          </cell>
          <cell r="AL44">
            <v>8.3141750000000005</v>
          </cell>
          <cell r="AM44">
            <v>8.2898166666666704</v>
          </cell>
          <cell r="AN44">
            <v>8.2789583333333301</v>
          </cell>
          <cell r="AO44">
            <v>8.2782499999999999</v>
          </cell>
          <cell r="AP44">
            <v>8.2785041666666697</v>
          </cell>
          <cell r="AQ44">
            <v>8.2770683333333306</v>
          </cell>
          <cell r="AR44">
            <v>8.2769575</v>
          </cell>
          <cell r="AS44">
            <v>8.2770366666666693</v>
          </cell>
          <cell r="AT44">
            <v>8.2768008333333292</v>
          </cell>
          <cell r="AU44">
            <v>8.1943166666666691</v>
          </cell>
          <cell r="AV44">
            <v>7.9734383333333296</v>
          </cell>
          <cell r="AW44">
            <v>7.6075324999999996</v>
          </cell>
          <cell r="AX44">
            <v>6.9486549999999996</v>
          </cell>
          <cell r="AY44">
            <v>6.8314160517666602</v>
          </cell>
          <cell r="AZ44">
            <v>6.7702690287094001</v>
          </cell>
          <cell r="BA44">
            <v>6.4614613265500704</v>
          </cell>
          <cell r="BB44">
            <v>6.3123328268318604</v>
          </cell>
          <cell r="BC44">
            <v>6.19575834608231</v>
          </cell>
          <cell r="BD44">
            <v>6.1434340944886703</v>
          </cell>
          <cell r="BE44">
            <v>6.22748867298455</v>
          </cell>
          <cell r="BF44">
            <v>6.6444778294468003</v>
          </cell>
          <cell r="BG44">
            <v>6.7587550863359702</v>
          </cell>
        </row>
        <row r="45">
          <cell r="A45" t="str">
            <v>Colombia</v>
          </cell>
          <cell r="B45">
            <v>6.6349999989999997</v>
          </cell>
          <cell r="C45">
            <v>6.6999999990000001</v>
          </cell>
          <cell r="D45">
            <v>6.9012083325000004</v>
          </cell>
          <cell r="E45">
            <v>9</v>
          </cell>
          <cell r="F45">
            <v>9</v>
          </cell>
          <cell r="G45">
            <v>10.474999999916699</v>
          </cell>
          <cell r="H45">
            <v>13.5</v>
          </cell>
          <cell r="I45">
            <v>14.5063916664167</v>
          </cell>
          <cell r="J45">
            <v>16.290666665833299</v>
          </cell>
          <cell r="K45">
            <v>17.320141665833301</v>
          </cell>
          <cell r="L45">
            <v>18.443099999083302</v>
          </cell>
          <cell r="M45">
            <v>19.931933332583299</v>
          </cell>
          <cell r="N45">
            <v>21.865641665666701</v>
          </cell>
          <cell r="O45">
            <v>23.636983332333301</v>
          </cell>
          <cell r="P45">
            <v>26.064124999000001</v>
          </cell>
          <cell r="Q45">
            <v>30.928941665666699</v>
          </cell>
          <cell r="R45">
            <v>34.693924998999996</v>
          </cell>
          <cell r="S45">
            <v>36.7748666656667</v>
          </cell>
          <cell r="T45">
            <v>39.0946416656667</v>
          </cell>
          <cell r="U45">
            <v>42.549774999</v>
          </cell>
          <cell r="V45">
            <v>47.280308332416702</v>
          </cell>
          <cell r="W45">
            <v>54.490549999000002</v>
          </cell>
          <cell r="X45">
            <v>64.084716665749994</v>
          </cell>
          <cell r="Y45">
            <v>78.854299999583304</v>
          </cell>
          <cell r="Z45">
            <v>100.81724166625</v>
          </cell>
          <cell r="AA45">
            <v>142.31166666641701</v>
          </cell>
          <cell r="AB45">
            <v>194.261416666667</v>
          </cell>
          <cell r="AC45">
            <v>242.60749999999999</v>
          </cell>
          <cell r="AD45">
            <v>299.17383333333299</v>
          </cell>
          <cell r="AE45">
            <v>382.56808333333299</v>
          </cell>
          <cell r="AF45">
            <v>502.25925000000001</v>
          </cell>
          <cell r="AG45">
            <v>633.045166666667</v>
          </cell>
          <cell r="AH45">
            <v>759.28200000000004</v>
          </cell>
          <cell r="AI45">
            <v>863.06468333333305</v>
          </cell>
          <cell r="AJ45">
            <v>844.83588999999995</v>
          </cell>
          <cell r="AK45">
            <v>912.826415</v>
          </cell>
          <cell r="AL45">
            <v>1036.6864166666701</v>
          </cell>
          <cell r="AM45">
            <v>1140.9629416666701</v>
          </cell>
          <cell r="AN45">
            <v>1426.0374583333301</v>
          </cell>
          <cell r="AO45">
            <v>1756.23084833333</v>
          </cell>
          <cell r="AP45">
            <v>2087.9038416666699</v>
          </cell>
          <cell r="AQ45">
            <v>2299.63315583333</v>
          </cell>
          <cell r="AR45">
            <v>2504.2413308333298</v>
          </cell>
          <cell r="AS45">
            <v>2877.6524583333298</v>
          </cell>
          <cell r="AT45">
            <v>2628.6129025</v>
          </cell>
          <cell r="AU45">
            <v>2320.8341766666699</v>
          </cell>
          <cell r="AV45">
            <v>2361.1394074999998</v>
          </cell>
          <cell r="AW45">
            <v>2078.29183666667</v>
          </cell>
          <cell r="AX45">
            <v>1967.7113091666699</v>
          </cell>
          <cell r="AY45">
            <v>2158.25590299025</v>
          </cell>
          <cell r="AZ45">
            <v>1898.56963600842</v>
          </cell>
          <cell r="BA45">
            <v>1848.1394699518301</v>
          </cell>
          <cell r="BB45">
            <v>1796.8959123110001</v>
          </cell>
          <cell r="BC45">
            <v>1868.7853270907999</v>
          </cell>
          <cell r="BD45">
            <v>2001.781048176</v>
          </cell>
          <cell r="BE45">
            <v>2741.88085479965</v>
          </cell>
          <cell r="BF45">
            <v>3054.1216732108101</v>
          </cell>
          <cell r="BG45">
            <v>2951.3274023476001</v>
          </cell>
        </row>
        <row r="46">
          <cell r="A46" t="str">
            <v>Comoros</v>
          </cell>
          <cell r="B46">
            <v>245.193023629327</v>
          </cell>
          <cell r="C46">
            <v>245.25802330132001</v>
          </cell>
          <cell r="D46">
            <v>245.011774453421</v>
          </cell>
          <cell r="E46">
            <v>245.01427444176699</v>
          </cell>
          <cell r="F46">
            <v>245.02510773293201</v>
          </cell>
          <cell r="G46">
            <v>245.058857575601</v>
          </cell>
          <cell r="H46">
            <v>245.67635469285801</v>
          </cell>
          <cell r="I46">
            <v>245.99885319363801</v>
          </cell>
          <cell r="J46">
            <v>247.56259590813099</v>
          </cell>
          <cell r="K46">
            <v>259.95837146044499</v>
          </cell>
          <cell r="L46">
            <v>276.40079480273403</v>
          </cell>
          <cell r="M46">
            <v>275.35431255095898</v>
          </cell>
          <cell r="N46">
            <v>252.025491795188</v>
          </cell>
          <cell r="O46">
            <v>222.887294303251</v>
          </cell>
          <cell r="P46">
            <v>240.702627920466</v>
          </cell>
          <cell r="Q46">
            <v>214.31108426616299</v>
          </cell>
          <cell r="R46">
            <v>238.94846941446499</v>
          </cell>
          <cell r="S46">
            <v>245.67760469119699</v>
          </cell>
          <cell r="T46">
            <v>225.653948039319</v>
          </cell>
          <cell r="U46">
            <v>212.719841671533</v>
          </cell>
          <cell r="V46">
            <v>211.27776504403801</v>
          </cell>
          <cell r="W46">
            <v>271.72914991379798</v>
          </cell>
          <cell r="X46">
            <v>328.60346810871198</v>
          </cell>
          <cell r="Y46">
            <v>381.06280689319698</v>
          </cell>
          <cell r="Z46">
            <v>436.95296304263002</v>
          </cell>
          <cell r="AA46">
            <v>449.25915568338502</v>
          </cell>
          <cell r="AB46">
            <v>346.30296897840299</v>
          </cell>
          <cell r="AC46">
            <v>300.53401567212302</v>
          </cell>
          <cell r="AD46">
            <v>297.84569487089101</v>
          </cell>
          <cell r="AE46">
            <v>319.00559623012299</v>
          </cell>
          <cell r="AF46">
            <v>272.26248079841201</v>
          </cell>
          <cell r="AG46">
            <v>282.10451825127899</v>
          </cell>
          <cell r="AH46">
            <v>264.68955776765102</v>
          </cell>
          <cell r="AI46">
            <v>283.160179996784</v>
          </cell>
          <cell r="AJ46">
            <v>416.39882095182401</v>
          </cell>
          <cell r="AK46">
            <v>374.35709325152499</v>
          </cell>
          <cell r="AL46">
            <v>383.65999150808801</v>
          </cell>
          <cell r="AM46">
            <v>437.747087471253</v>
          </cell>
          <cell r="AN46">
            <v>442.45883594005699</v>
          </cell>
          <cell r="AO46">
            <v>461.77454288842301</v>
          </cell>
          <cell r="AP46">
            <v>533.98220582312501</v>
          </cell>
          <cell r="AQ46">
            <v>549.77888030250006</v>
          </cell>
          <cell r="AR46">
            <v>522.74115270874995</v>
          </cell>
          <cell r="AS46">
            <v>435.90023539812501</v>
          </cell>
          <cell r="AT46">
            <v>396.21360697875002</v>
          </cell>
          <cell r="AU46">
            <v>395.60110713</v>
          </cell>
          <cell r="AV46">
            <v>392.167582208125</v>
          </cell>
          <cell r="AW46">
            <v>359.450086940625</v>
          </cell>
          <cell r="AX46">
            <v>335.85394167058001</v>
          </cell>
          <cell r="AY46">
            <v>354.13971806617002</v>
          </cell>
          <cell r="AZ46">
            <v>371.45776617929698</v>
          </cell>
          <cell r="BA46">
            <v>353.89958556877502</v>
          </cell>
          <cell r="BB46">
            <v>382.89535192647799</v>
          </cell>
          <cell r="BC46">
            <v>370.53002808524201</v>
          </cell>
          <cell r="BD46">
            <v>370.81121464870301</v>
          </cell>
          <cell r="BE46">
            <v>443.587130625996</v>
          </cell>
          <cell r="BF46">
            <v>444.75612781870001</v>
          </cell>
          <cell r="BG46">
            <v>436.57091261223098</v>
          </cell>
        </row>
        <row r="47">
          <cell r="A47" t="str">
            <v>Congo</v>
          </cell>
          <cell r="B47">
            <v>245.19510139835899</v>
          </cell>
          <cell r="C47">
            <v>245.26010162116</v>
          </cell>
          <cell r="D47">
            <v>245.013850686544</v>
          </cell>
          <cell r="E47">
            <v>245.01635069607499</v>
          </cell>
          <cell r="F47">
            <v>245.027184079042</v>
          </cell>
          <cell r="G47">
            <v>245.06093420770799</v>
          </cell>
          <cell r="H47">
            <v>245.67843655764401</v>
          </cell>
          <cell r="I47">
            <v>246.00093779128099</v>
          </cell>
          <cell r="J47">
            <v>247.56469375695099</v>
          </cell>
          <cell r="K47">
            <v>259.960574351236</v>
          </cell>
          <cell r="L47">
            <v>276.403137026845</v>
          </cell>
          <cell r="M47">
            <v>275.35645668533198</v>
          </cell>
          <cell r="N47">
            <v>252.02762746264901</v>
          </cell>
          <cell r="O47">
            <v>222.88918305322699</v>
          </cell>
          <cell r="P47">
            <v>240.70466763782301</v>
          </cell>
          <cell r="Q47">
            <v>214.31290034121901</v>
          </cell>
          <cell r="R47">
            <v>238.95049426705901</v>
          </cell>
          <cell r="S47">
            <v>245.67968656657601</v>
          </cell>
          <cell r="T47">
            <v>225.65586023395699</v>
          </cell>
          <cell r="U47">
            <v>212.721644262377</v>
          </cell>
          <cell r="V47">
            <v>211.27955541470499</v>
          </cell>
          <cell r="W47">
            <v>271.73145255032699</v>
          </cell>
          <cell r="X47">
            <v>328.60625269898998</v>
          </cell>
          <cell r="Y47">
            <v>381.06603602462798</v>
          </cell>
          <cell r="Z47">
            <v>436.95666578800802</v>
          </cell>
          <cell r="AA47">
            <v>449.26296271160697</v>
          </cell>
          <cell r="AB47">
            <v>346.305903554493</v>
          </cell>
          <cell r="AC47">
            <v>300.53656240147802</v>
          </cell>
          <cell r="AD47">
            <v>297.84821881937802</v>
          </cell>
          <cell r="AE47">
            <v>319.008299487903</v>
          </cell>
          <cell r="AF47">
            <v>272.264787954393</v>
          </cell>
          <cell r="AG47">
            <v>282.10690880881998</v>
          </cell>
          <cell r="AH47">
            <v>264.69180075057898</v>
          </cell>
          <cell r="AI47">
            <v>283.16257950001801</v>
          </cell>
          <cell r="AJ47">
            <v>555.20469565569704</v>
          </cell>
          <cell r="AK47">
            <v>499.14842590131002</v>
          </cell>
          <cell r="AL47">
            <v>511.55243027251601</v>
          </cell>
          <cell r="AM47">
            <v>583.66937235339503</v>
          </cell>
          <cell r="AN47">
            <v>589.951774567332</v>
          </cell>
          <cell r="AO47">
            <v>615.69913197380595</v>
          </cell>
          <cell r="AP47">
            <v>711.97627443083297</v>
          </cell>
          <cell r="AQ47">
            <v>733.03850707000004</v>
          </cell>
          <cell r="AR47">
            <v>696.98820361166702</v>
          </cell>
          <cell r="AS47">
            <v>581.20031386416701</v>
          </cell>
          <cell r="AT47">
            <v>528.28480930499995</v>
          </cell>
          <cell r="AU47">
            <v>527.46814284000004</v>
          </cell>
          <cell r="AV47">
            <v>522.89010961083295</v>
          </cell>
          <cell r="AW47">
            <v>479.26678258750002</v>
          </cell>
          <cell r="AX47">
            <v>447.80525556077299</v>
          </cell>
          <cell r="AY47">
            <v>472.18629075489298</v>
          </cell>
          <cell r="AZ47">
            <v>495.277021572396</v>
          </cell>
          <cell r="BA47">
            <v>471.86611409170001</v>
          </cell>
          <cell r="BB47">
            <v>510.52713590196998</v>
          </cell>
          <cell r="BC47">
            <v>494.04003744699003</v>
          </cell>
          <cell r="BD47">
            <v>494.41495286493699</v>
          </cell>
          <cell r="BE47">
            <v>591.44950750132796</v>
          </cell>
          <cell r="BF47">
            <v>593.00817042493395</v>
          </cell>
          <cell r="BG47">
            <v>582.09455014964101</v>
          </cell>
        </row>
        <row r="48">
          <cell r="A48" t="str">
            <v>Costa Rica</v>
          </cell>
          <cell r="B48">
            <v>5.6150000046150002</v>
          </cell>
          <cell r="C48">
            <v>5.9516666716183302</v>
          </cell>
          <cell r="D48">
            <v>6.625000005625</v>
          </cell>
          <cell r="E48">
            <v>6.625000005625</v>
          </cell>
          <cell r="F48">
            <v>6.625000005625</v>
          </cell>
          <cell r="G48">
            <v>6.625000005625</v>
          </cell>
          <cell r="H48">
            <v>6.625000005625</v>
          </cell>
          <cell r="I48">
            <v>6.625000005625</v>
          </cell>
          <cell r="J48">
            <v>6.625000005625</v>
          </cell>
          <cell r="K48">
            <v>6.625000005625</v>
          </cell>
          <cell r="L48">
            <v>6.625000005625</v>
          </cell>
          <cell r="M48">
            <v>6.6258333384062498</v>
          </cell>
          <cell r="N48">
            <v>6.6349999989999997</v>
          </cell>
          <cell r="O48">
            <v>6.6467583323333299</v>
          </cell>
          <cell r="P48">
            <v>7.9299999989999996</v>
          </cell>
          <cell r="Q48">
            <v>8.5699999990000002</v>
          </cell>
          <cell r="R48">
            <v>8.5699999990000002</v>
          </cell>
          <cell r="S48">
            <v>8.5699999990000002</v>
          </cell>
          <cell r="T48">
            <v>8.5699999990000002</v>
          </cell>
          <cell r="U48">
            <v>8.5699999990000002</v>
          </cell>
          <cell r="V48">
            <v>8.5699999990833309</v>
          </cell>
          <cell r="W48">
            <v>21.7633333325</v>
          </cell>
          <cell r="X48">
            <v>37.406666665750002</v>
          </cell>
          <cell r="Y48">
            <v>41.094166665666698</v>
          </cell>
          <cell r="Z48">
            <v>44.532683333000001</v>
          </cell>
          <cell r="AA48">
            <v>50.45335</v>
          </cell>
          <cell r="AB48">
            <v>55.985891666666703</v>
          </cell>
          <cell r="AC48">
            <v>62.776200000000003</v>
          </cell>
          <cell r="AD48">
            <v>75.804733333333303</v>
          </cell>
          <cell r="AE48">
            <v>81.504208333333295</v>
          </cell>
          <cell r="AF48">
            <v>91.579291666666705</v>
          </cell>
          <cell r="AG48">
            <v>122.432416666667</v>
          </cell>
          <cell r="AH48">
            <v>134.506333333333</v>
          </cell>
          <cell r="AI48">
            <v>142.17166666666699</v>
          </cell>
          <cell r="AJ48">
            <v>157.066666666667</v>
          </cell>
          <cell r="AK48">
            <v>179.729166666667</v>
          </cell>
          <cell r="AL48">
            <v>207.68916666666701</v>
          </cell>
          <cell r="AM48">
            <v>232.5975</v>
          </cell>
          <cell r="AN48">
            <v>257.22916666666703</v>
          </cell>
          <cell r="AO48">
            <v>285.68469483333303</v>
          </cell>
          <cell r="AP48">
            <v>308.18666666666701</v>
          </cell>
          <cell r="AQ48">
            <v>328.870833333333</v>
          </cell>
          <cell r="AR48">
            <v>359.81752688172003</v>
          </cell>
          <cell r="AS48">
            <v>398.662222222222</v>
          </cell>
          <cell r="AT48">
            <v>437.935</v>
          </cell>
          <cell r="AU48">
            <v>477.786741487455</v>
          </cell>
          <cell r="AV48">
            <v>511.30181794034797</v>
          </cell>
          <cell r="AW48">
            <v>516.61739023297503</v>
          </cell>
          <cell r="AX48">
            <v>526.23551344086002</v>
          </cell>
          <cell r="AY48">
            <v>573.287956733231</v>
          </cell>
          <cell r="AZ48">
            <v>525.829200716846</v>
          </cell>
          <cell r="BA48">
            <v>505.664239919355</v>
          </cell>
          <cell r="BB48">
            <v>502.90146198156702</v>
          </cell>
          <cell r="BC48">
            <v>499.76683256528401</v>
          </cell>
          <cell r="BD48">
            <v>538.31720027905806</v>
          </cell>
          <cell r="BE48">
            <v>534.56576996927799</v>
          </cell>
          <cell r="BF48">
            <v>544.73936722901999</v>
          </cell>
          <cell r="BG48">
            <v>567.51309030977995</v>
          </cell>
        </row>
        <row r="49">
          <cell r="A49" t="str">
            <v>Cote d'Ivoire</v>
          </cell>
          <cell r="B49">
            <v>245.19510139835899</v>
          </cell>
          <cell r="C49">
            <v>245.26010162116</v>
          </cell>
          <cell r="D49">
            <v>245.013850686544</v>
          </cell>
          <cell r="E49">
            <v>245.01635069607499</v>
          </cell>
          <cell r="F49">
            <v>245.027184079042</v>
          </cell>
          <cell r="G49">
            <v>245.06093420770799</v>
          </cell>
          <cell r="H49">
            <v>245.67843655764401</v>
          </cell>
          <cell r="I49">
            <v>246.00093779128099</v>
          </cell>
          <cell r="J49">
            <v>247.56469375695099</v>
          </cell>
          <cell r="K49">
            <v>259.960574351236</v>
          </cell>
          <cell r="L49">
            <v>276.403137026845</v>
          </cell>
          <cell r="M49">
            <v>275.35645668533198</v>
          </cell>
          <cell r="N49">
            <v>252.02762746264901</v>
          </cell>
          <cell r="O49">
            <v>222.88918305322699</v>
          </cell>
          <cell r="P49">
            <v>240.70466763782301</v>
          </cell>
          <cell r="Q49">
            <v>214.31290034121901</v>
          </cell>
          <cell r="R49">
            <v>238.95049426705901</v>
          </cell>
          <cell r="S49">
            <v>245.67968656657601</v>
          </cell>
          <cell r="T49">
            <v>225.65586023395699</v>
          </cell>
          <cell r="U49">
            <v>212.721644262377</v>
          </cell>
          <cell r="V49">
            <v>211.27955541470499</v>
          </cell>
          <cell r="W49">
            <v>271.73145255032699</v>
          </cell>
          <cell r="X49">
            <v>328.60625269898998</v>
          </cell>
          <cell r="Y49">
            <v>381.06603602462798</v>
          </cell>
          <cell r="Z49">
            <v>436.95666578800802</v>
          </cell>
          <cell r="AA49">
            <v>449.26296271160697</v>
          </cell>
          <cell r="AB49">
            <v>346.305903554493</v>
          </cell>
          <cell r="AC49">
            <v>300.53656240147802</v>
          </cell>
          <cell r="AD49">
            <v>297.84821881937802</v>
          </cell>
          <cell r="AE49">
            <v>319.008299487903</v>
          </cell>
          <cell r="AF49">
            <v>272.264787954393</v>
          </cell>
          <cell r="AG49">
            <v>282.10690880881998</v>
          </cell>
          <cell r="AH49">
            <v>264.69180075057898</v>
          </cell>
          <cell r="AI49">
            <v>283.16257950001801</v>
          </cell>
          <cell r="AJ49">
            <v>555.20469565569704</v>
          </cell>
          <cell r="AK49">
            <v>499.14842590131002</v>
          </cell>
          <cell r="AL49">
            <v>511.55243027251601</v>
          </cell>
          <cell r="AM49">
            <v>583.66937235339503</v>
          </cell>
          <cell r="AN49">
            <v>589.951774567332</v>
          </cell>
          <cell r="AO49">
            <v>615.69913197380595</v>
          </cell>
          <cell r="AP49">
            <v>711.97627443083297</v>
          </cell>
          <cell r="AQ49">
            <v>733.03850707000004</v>
          </cell>
          <cell r="AR49">
            <v>696.98820361166702</v>
          </cell>
          <cell r="AS49">
            <v>581.20031386416701</v>
          </cell>
          <cell r="AT49">
            <v>528.28480930499995</v>
          </cell>
          <cell r="AU49">
            <v>527.46814284000004</v>
          </cell>
          <cell r="AV49">
            <v>522.89010961083295</v>
          </cell>
          <cell r="AW49">
            <v>479.26678258750002</v>
          </cell>
          <cell r="AX49">
            <v>447.80525556077299</v>
          </cell>
          <cell r="AY49">
            <v>472.18629075489298</v>
          </cell>
          <cell r="AZ49">
            <v>495.277021572396</v>
          </cell>
          <cell r="BA49">
            <v>471.86611409170001</v>
          </cell>
          <cell r="BB49">
            <v>510.52713590196998</v>
          </cell>
          <cell r="BC49">
            <v>494.04003744699003</v>
          </cell>
          <cell r="BD49">
            <v>494.41495286493699</v>
          </cell>
          <cell r="BE49">
            <v>591.44950750132796</v>
          </cell>
          <cell r="BF49">
            <v>593.00817042493395</v>
          </cell>
          <cell r="BG49">
            <v>582.09455014964101</v>
          </cell>
        </row>
        <row r="50">
          <cell r="A50" t="str">
            <v>Croatia</v>
          </cell>
          <cell r="B50" t="str">
            <v>..</v>
          </cell>
          <cell r="C50" t="str">
            <v>..</v>
          </cell>
          <cell r="D50" t="str">
            <v>..</v>
          </cell>
          <cell r="E50" t="str">
            <v>..</v>
          </cell>
          <cell r="F50" t="str">
            <v>..</v>
          </cell>
          <cell r="G50" t="str">
            <v>..</v>
          </cell>
          <cell r="H50" t="str">
            <v>..</v>
          </cell>
          <cell r="I50" t="str">
            <v>..</v>
          </cell>
          <cell r="J50" t="str">
            <v>..</v>
          </cell>
          <cell r="K50" t="str">
            <v>..</v>
          </cell>
          <cell r="L50" t="str">
            <v>..</v>
          </cell>
          <cell r="M50" t="str">
            <v>..</v>
          </cell>
          <cell r="N50" t="str">
            <v>..</v>
          </cell>
          <cell r="O50" t="str">
            <v>..</v>
          </cell>
          <cell r="P50" t="str">
            <v>..</v>
          </cell>
          <cell r="Q50" t="str">
            <v>..</v>
          </cell>
          <cell r="R50" t="str">
            <v>..</v>
          </cell>
          <cell r="S50" t="str">
            <v>..</v>
          </cell>
          <cell r="T50" t="str">
            <v>..</v>
          </cell>
          <cell r="U50" t="str">
            <v>..</v>
          </cell>
          <cell r="V50" t="str">
            <v>..</v>
          </cell>
          <cell r="W50" t="str">
            <v>..</v>
          </cell>
          <cell r="X50" t="str">
            <v>..</v>
          </cell>
          <cell r="Y50" t="str">
            <v>..</v>
          </cell>
          <cell r="Z50" t="str">
            <v>..</v>
          </cell>
          <cell r="AA50" t="str">
            <v>..</v>
          </cell>
          <cell r="AB50" t="str">
            <v>..</v>
          </cell>
          <cell r="AC50" t="str">
            <v>..</v>
          </cell>
          <cell r="AD50" t="str">
            <v>..</v>
          </cell>
          <cell r="AE50" t="str">
            <v>..</v>
          </cell>
          <cell r="AF50" t="str">
            <v>..</v>
          </cell>
          <cell r="AG50" t="str">
            <v>..</v>
          </cell>
          <cell r="AH50">
            <v>0.26329825000000001</v>
          </cell>
          <cell r="AI50">
            <v>3.5791489166666701</v>
          </cell>
          <cell r="AJ50">
            <v>5.99801141666667</v>
          </cell>
          <cell r="AK50">
            <v>5.23075608333333</v>
          </cell>
          <cell r="AL50">
            <v>5.4341611666666703</v>
          </cell>
          <cell r="AM50">
            <v>6.1605825833333299</v>
          </cell>
          <cell r="AN50">
            <v>6.3632856666666697</v>
          </cell>
          <cell r="AO50">
            <v>7.1117428333333299</v>
          </cell>
          <cell r="AP50">
            <v>8.2776664166666691</v>
          </cell>
          <cell r="AQ50">
            <v>8.3415409999999994</v>
          </cell>
          <cell r="AR50">
            <v>7.8716825000000004</v>
          </cell>
          <cell r="AS50">
            <v>6.7049688333333304</v>
          </cell>
          <cell r="AT50">
            <v>6.0343406666666697</v>
          </cell>
          <cell r="AU50">
            <v>5.9492369166666697</v>
          </cell>
          <cell r="AV50">
            <v>5.8377932499999998</v>
          </cell>
          <cell r="AW50">
            <v>5.3645356666666704</v>
          </cell>
          <cell r="AX50">
            <v>4.9350397499999996</v>
          </cell>
          <cell r="AY50">
            <v>5.2839464166666703</v>
          </cell>
          <cell r="AZ50">
            <v>5.4980105833333299</v>
          </cell>
          <cell r="BA50">
            <v>5.3438697499999996</v>
          </cell>
          <cell r="BB50">
            <v>5.8502918333333298</v>
          </cell>
          <cell r="BC50">
            <v>5.70488016666667</v>
          </cell>
          <cell r="BD50">
            <v>5.7481654166666702</v>
          </cell>
          <cell r="BE50">
            <v>6.8583037500000001</v>
          </cell>
          <cell r="BF50">
            <v>6.8059901666666702</v>
          </cell>
          <cell r="BG50">
            <v>6.623831</v>
          </cell>
        </row>
        <row r="51">
          <cell r="A51" t="str">
            <v>Cuba</v>
          </cell>
          <cell r="B51">
            <v>0.99999999900000003</v>
          </cell>
          <cell r="C51">
            <v>0.99999999900000003</v>
          </cell>
          <cell r="D51">
            <v>0.99999999900000003</v>
          </cell>
          <cell r="E51">
            <v>0.99999999900000003</v>
          </cell>
          <cell r="F51">
            <v>0.99999999900000003</v>
          </cell>
          <cell r="G51">
            <v>0.99999999900000003</v>
          </cell>
          <cell r="H51">
            <v>0.99999999900000003</v>
          </cell>
          <cell r="I51">
            <v>0.99999999900000003</v>
          </cell>
          <cell r="J51">
            <v>0.99999999900000003</v>
          </cell>
          <cell r="K51">
            <v>0.99999999900000003</v>
          </cell>
          <cell r="L51">
            <v>0.99999999900000003</v>
          </cell>
          <cell r="M51">
            <v>0.99999999900000003</v>
          </cell>
          <cell r="N51">
            <v>0.92099999899999996</v>
          </cell>
          <cell r="O51">
            <v>0.83666666566666703</v>
          </cell>
          <cell r="P51">
            <v>0.82199999899999998</v>
          </cell>
          <cell r="Q51">
            <v>1</v>
          </cell>
          <cell r="R51">
            <v>1</v>
          </cell>
          <cell r="S51">
            <v>1</v>
          </cell>
          <cell r="T51">
            <v>1</v>
          </cell>
          <cell r="U51">
            <v>1</v>
          </cell>
          <cell r="V51">
            <v>1</v>
          </cell>
          <cell r="W51">
            <v>1</v>
          </cell>
          <cell r="X51">
            <v>1</v>
          </cell>
          <cell r="Y51">
            <v>1</v>
          </cell>
          <cell r="Z51">
            <v>1</v>
          </cell>
          <cell r="AA51">
            <v>1</v>
          </cell>
          <cell r="AB51">
            <v>1</v>
          </cell>
          <cell r="AC51">
            <v>1</v>
          </cell>
          <cell r="AD51">
            <v>1</v>
          </cell>
          <cell r="AE51">
            <v>1</v>
          </cell>
          <cell r="AF51">
            <v>1</v>
          </cell>
          <cell r="AG51">
            <v>1</v>
          </cell>
          <cell r="AH51">
            <v>1</v>
          </cell>
          <cell r="AI51">
            <v>1</v>
          </cell>
          <cell r="AJ51">
            <v>1</v>
          </cell>
          <cell r="AK51">
            <v>1</v>
          </cell>
          <cell r="AL51">
            <v>1</v>
          </cell>
          <cell r="AM51">
            <v>1</v>
          </cell>
          <cell r="AN51">
            <v>1</v>
          </cell>
          <cell r="AO51">
            <v>1</v>
          </cell>
          <cell r="AP51">
            <v>1</v>
          </cell>
          <cell r="AQ51">
            <v>1</v>
          </cell>
          <cell r="AR51">
            <v>1</v>
          </cell>
          <cell r="AS51">
            <v>1</v>
          </cell>
          <cell r="AT51">
            <v>1</v>
          </cell>
          <cell r="AU51">
            <v>1</v>
          </cell>
          <cell r="AV51">
            <v>1</v>
          </cell>
          <cell r="AW51">
            <v>1</v>
          </cell>
          <cell r="AX51">
            <v>1</v>
          </cell>
          <cell r="AY51">
            <v>1</v>
          </cell>
          <cell r="AZ51">
            <v>1</v>
          </cell>
          <cell r="BA51">
            <v>1</v>
          </cell>
          <cell r="BB51">
            <v>1</v>
          </cell>
          <cell r="BC51">
            <v>1</v>
          </cell>
          <cell r="BD51">
            <v>1</v>
          </cell>
          <cell r="BE51">
            <v>1</v>
          </cell>
          <cell r="BF51">
            <v>1</v>
          </cell>
          <cell r="BG51">
            <v>1</v>
          </cell>
        </row>
        <row r="52">
          <cell r="A52" t="str">
            <v>Curacao</v>
          </cell>
          <cell r="B52" t="str">
            <v>..</v>
          </cell>
          <cell r="C52" t="str">
            <v>..</v>
          </cell>
          <cell r="D52" t="str">
            <v>..</v>
          </cell>
          <cell r="E52" t="str">
            <v>..</v>
          </cell>
          <cell r="F52" t="str">
            <v>..</v>
          </cell>
          <cell r="G52" t="str">
            <v>..</v>
          </cell>
          <cell r="H52" t="str">
            <v>..</v>
          </cell>
          <cell r="I52" t="str">
            <v>..</v>
          </cell>
          <cell r="J52" t="str">
            <v>..</v>
          </cell>
          <cell r="K52" t="str">
            <v>..</v>
          </cell>
          <cell r="L52" t="str">
            <v>..</v>
          </cell>
          <cell r="M52" t="str">
            <v>..</v>
          </cell>
          <cell r="N52" t="str">
            <v>..</v>
          </cell>
          <cell r="O52" t="str">
            <v>..</v>
          </cell>
          <cell r="P52" t="str">
            <v>..</v>
          </cell>
          <cell r="Q52" t="str">
            <v>..</v>
          </cell>
          <cell r="R52" t="str">
            <v>..</v>
          </cell>
          <cell r="S52" t="str">
            <v>..</v>
          </cell>
          <cell r="T52" t="str">
            <v>..</v>
          </cell>
          <cell r="U52" t="str">
            <v>..</v>
          </cell>
          <cell r="V52" t="str">
            <v>..</v>
          </cell>
          <cell r="W52" t="str">
            <v>..</v>
          </cell>
          <cell r="X52" t="str">
            <v>..</v>
          </cell>
          <cell r="Y52" t="str">
            <v>..</v>
          </cell>
          <cell r="Z52" t="str">
            <v>..</v>
          </cell>
          <cell r="AA52" t="str">
            <v>..</v>
          </cell>
          <cell r="AB52" t="str">
            <v>..</v>
          </cell>
          <cell r="AC52" t="str">
            <v>..</v>
          </cell>
          <cell r="AD52" t="str">
            <v>..</v>
          </cell>
          <cell r="AE52" t="str">
            <v>..</v>
          </cell>
          <cell r="AF52" t="str">
            <v>..</v>
          </cell>
          <cell r="AG52" t="str">
            <v>..</v>
          </cell>
          <cell r="AH52" t="str">
            <v>..</v>
          </cell>
          <cell r="AI52" t="str">
            <v>..</v>
          </cell>
          <cell r="AJ52" t="str">
            <v>..</v>
          </cell>
          <cell r="AK52" t="str">
            <v>..</v>
          </cell>
          <cell r="AL52" t="str">
            <v>..</v>
          </cell>
          <cell r="AM52" t="str">
            <v>..</v>
          </cell>
          <cell r="AN52" t="str">
            <v>..</v>
          </cell>
          <cell r="AO52" t="str">
            <v>..</v>
          </cell>
          <cell r="AP52" t="str">
            <v>..</v>
          </cell>
          <cell r="AQ52" t="str">
            <v>..</v>
          </cell>
          <cell r="AR52" t="str">
            <v>..</v>
          </cell>
          <cell r="AS52" t="str">
            <v>..</v>
          </cell>
          <cell r="AT52" t="str">
            <v>..</v>
          </cell>
          <cell r="AU52" t="str">
            <v>..</v>
          </cell>
          <cell r="AV52" t="str">
            <v>..</v>
          </cell>
          <cell r="AW52" t="str">
            <v>..</v>
          </cell>
          <cell r="AX52" t="str">
            <v>..</v>
          </cell>
          <cell r="AY52" t="str">
            <v>..</v>
          </cell>
          <cell r="AZ52" t="str">
            <v>..</v>
          </cell>
          <cell r="BA52">
            <v>1.79</v>
          </cell>
          <cell r="BB52">
            <v>1.79</v>
          </cell>
          <cell r="BC52">
            <v>1.79</v>
          </cell>
          <cell r="BD52">
            <v>1.79</v>
          </cell>
          <cell r="BE52">
            <v>1.79</v>
          </cell>
          <cell r="BF52">
            <v>1.79</v>
          </cell>
          <cell r="BG52">
            <v>1.79</v>
          </cell>
        </row>
        <row r="53">
          <cell r="A53" t="str">
            <v>Cyprus</v>
          </cell>
          <cell r="B53">
            <v>0.357142999357143</v>
          </cell>
          <cell r="C53">
            <v>0.357142999357143</v>
          </cell>
          <cell r="D53">
            <v>0.357142999357143</v>
          </cell>
          <cell r="E53">
            <v>0.357142999357143</v>
          </cell>
          <cell r="F53">
            <v>0.357142999357143</v>
          </cell>
          <cell r="G53">
            <v>0.357142999357143</v>
          </cell>
          <cell r="H53">
            <v>0.357142999357143</v>
          </cell>
          <cell r="I53">
            <v>0.36210333266567502</v>
          </cell>
          <cell r="J53">
            <v>0.41666699941666702</v>
          </cell>
          <cell r="K53">
            <v>0.41666699941666702</v>
          </cell>
          <cell r="L53">
            <v>0.41666699941666702</v>
          </cell>
          <cell r="M53">
            <v>0.41073059842855703</v>
          </cell>
          <cell r="N53">
            <v>0.38357236917017401</v>
          </cell>
          <cell r="O53">
            <v>0.349950502818348</v>
          </cell>
          <cell r="P53">
            <v>0.36469271072513199</v>
          </cell>
          <cell r="Q53">
            <v>0.36890724310711598</v>
          </cell>
          <cell r="R53">
            <v>0.41049569197003999</v>
          </cell>
          <cell r="S53">
            <v>0.40812157726554699</v>
          </cell>
          <cell r="T53">
            <v>0.37351258326468401</v>
          </cell>
          <cell r="U53">
            <v>0.35444386394817601</v>
          </cell>
          <cell r="V53">
            <v>0.353051686694203</v>
          </cell>
          <cell r="W53">
            <v>0.42143075903061999</v>
          </cell>
          <cell r="X53">
            <v>0.47538589573342899</v>
          </cell>
          <cell r="Y53">
            <v>0.52664077116050401</v>
          </cell>
          <cell r="Z53">
            <v>0.58838586009280902</v>
          </cell>
          <cell r="AA53">
            <v>0.61255231616374495</v>
          </cell>
          <cell r="AB53">
            <v>0.51814308333333303</v>
          </cell>
          <cell r="AC53">
            <v>0.48109658333333299</v>
          </cell>
          <cell r="AD53">
            <v>0.46662883333333299</v>
          </cell>
          <cell r="AE53">
            <v>0.49462491666666702</v>
          </cell>
          <cell r="AF53">
            <v>0.45807991666666698</v>
          </cell>
          <cell r="AG53">
            <v>0.46442850000000002</v>
          </cell>
          <cell r="AH53">
            <v>0.44954858333333297</v>
          </cell>
          <cell r="AI53">
            <v>0.49740516666666701</v>
          </cell>
          <cell r="AJ53">
            <v>0.49219099999999999</v>
          </cell>
          <cell r="AK53">
            <v>0.45242016666666701</v>
          </cell>
          <cell r="AL53">
            <v>0.46631125000000001</v>
          </cell>
          <cell r="AM53">
            <v>0.51389733333333298</v>
          </cell>
          <cell r="AN53">
            <v>0.51782558333333295</v>
          </cell>
          <cell r="AO53">
            <v>0.54294774999999995</v>
          </cell>
          <cell r="AP53">
            <v>0.62240911666666698</v>
          </cell>
          <cell r="AQ53">
            <v>0.64310702615833304</v>
          </cell>
          <cell r="AR53">
            <v>0.61065998966666701</v>
          </cell>
          <cell r="AS53">
            <v>0.51744326166666699</v>
          </cell>
          <cell r="AT53">
            <v>0.46860055225000002</v>
          </cell>
          <cell r="AU53">
            <v>0.46407050716166698</v>
          </cell>
          <cell r="AV53">
            <v>0.45891594691666698</v>
          </cell>
          <cell r="AW53">
            <v>0.42612499999999998</v>
          </cell>
          <cell r="AX53" t="str">
            <v>..</v>
          </cell>
          <cell r="AY53" t="str">
            <v>..</v>
          </cell>
          <cell r="AZ53" t="str">
            <v>..</v>
          </cell>
          <cell r="BA53" t="str">
            <v>..</v>
          </cell>
          <cell r="BB53" t="str">
            <v>..</v>
          </cell>
          <cell r="BC53" t="str">
            <v>..</v>
          </cell>
          <cell r="BD53" t="str">
            <v>..</v>
          </cell>
          <cell r="BE53" t="str">
            <v>..</v>
          </cell>
          <cell r="BF53" t="str">
            <v>..</v>
          </cell>
          <cell r="BG53" t="str">
            <v>..</v>
          </cell>
        </row>
        <row r="54">
          <cell r="A54" t="str">
            <v>Czech Republic</v>
          </cell>
          <cell r="B54" t="str">
            <v>..</v>
          </cell>
          <cell r="C54" t="str">
            <v>..</v>
          </cell>
          <cell r="D54" t="str">
            <v>..</v>
          </cell>
          <cell r="E54" t="str">
            <v>..</v>
          </cell>
          <cell r="F54" t="str">
            <v>..</v>
          </cell>
          <cell r="G54" t="str">
            <v>..</v>
          </cell>
          <cell r="H54" t="str">
            <v>..</v>
          </cell>
          <cell r="I54" t="str">
            <v>..</v>
          </cell>
          <cell r="J54" t="str">
            <v>..</v>
          </cell>
          <cell r="K54" t="str">
            <v>..</v>
          </cell>
          <cell r="L54" t="str">
            <v>..</v>
          </cell>
          <cell r="M54" t="str">
            <v>..</v>
          </cell>
          <cell r="N54" t="str">
            <v>..</v>
          </cell>
          <cell r="O54" t="str">
            <v>..</v>
          </cell>
          <cell r="P54" t="str">
            <v>..</v>
          </cell>
          <cell r="Q54" t="str">
            <v>..</v>
          </cell>
          <cell r="R54" t="str">
            <v>..</v>
          </cell>
          <cell r="S54" t="str">
            <v>..</v>
          </cell>
          <cell r="T54" t="str">
            <v>..</v>
          </cell>
          <cell r="U54" t="str">
            <v>..</v>
          </cell>
          <cell r="V54" t="str">
            <v>..</v>
          </cell>
          <cell r="W54" t="str">
            <v>..</v>
          </cell>
          <cell r="X54" t="str">
            <v>..</v>
          </cell>
          <cell r="Y54" t="str">
            <v>..</v>
          </cell>
          <cell r="Z54" t="str">
            <v>..</v>
          </cell>
          <cell r="AA54" t="str">
            <v>..</v>
          </cell>
          <cell r="AB54" t="str">
            <v>..</v>
          </cell>
          <cell r="AC54" t="str">
            <v>..</v>
          </cell>
          <cell r="AD54" t="str">
            <v>..</v>
          </cell>
          <cell r="AE54" t="str">
            <v>..</v>
          </cell>
          <cell r="AF54" t="str">
            <v>..</v>
          </cell>
          <cell r="AG54" t="str">
            <v>..</v>
          </cell>
          <cell r="AH54" t="str">
            <v>..</v>
          </cell>
          <cell r="AI54">
            <v>29.152833333333302</v>
          </cell>
          <cell r="AJ54">
            <v>28.785083333333301</v>
          </cell>
          <cell r="AK54">
            <v>26.540666666666699</v>
          </cell>
          <cell r="AL54">
            <v>27.144916666666699</v>
          </cell>
          <cell r="AM54">
            <v>31.698416666666699</v>
          </cell>
          <cell r="AN54">
            <v>32.281166666666699</v>
          </cell>
          <cell r="AO54">
            <v>34.569249999999997</v>
          </cell>
          <cell r="AP54">
            <v>38.598416666666701</v>
          </cell>
          <cell r="AQ54">
            <v>38.035328333333297</v>
          </cell>
          <cell r="AR54">
            <v>32.738518333333303</v>
          </cell>
          <cell r="AS54">
            <v>28.209</v>
          </cell>
          <cell r="AT54">
            <v>25.699750000000002</v>
          </cell>
          <cell r="AU54">
            <v>23.957416666666699</v>
          </cell>
          <cell r="AV54">
            <v>22.595583333333298</v>
          </cell>
          <cell r="AW54">
            <v>20.293666666666699</v>
          </cell>
          <cell r="AX54">
            <v>17.071666666666701</v>
          </cell>
          <cell r="AY54">
            <v>19.062999999999999</v>
          </cell>
          <cell r="AZ54">
            <v>19.09825</v>
          </cell>
          <cell r="BA54">
            <v>17.695916666666701</v>
          </cell>
          <cell r="BB54">
            <v>19.577500000000001</v>
          </cell>
          <cell r="BC54">
            <v>19.5705833333333</v>
          </cell>
          <cell r="BD54">
            <v>20.7575</v>
          </cell>
          <cell r="BE54">
            <v>24.598749999999999</v>
          </cell>
          <cell r="BF54">
            <v>24.439916666666701</v>
          </cell>
          <cell r="BG54">
            <v>23.376333333333299</v>
          </cell>
        </row>
        <row r="55">
          <cell r="A55" t="str">
            <v>Congo, Dem. Rep.</v>
          </cell>
          <cell r="B55">
            <v>1.7000000000000001E-13</v>
          </cell>
          <cell r="C55">
            <v>1.7500000000000001E-13</v>
          </cell>
          <cell r="D55">
            <v>2.0999999999999999E-13</v>
          </cell>
          <cell r="E55">
            <v>2.5249999999999998E-13</v>
          </cell>
          <cell r="F55">
            <v>5.4999999999999998E-13</v>
          </cell>
          <cell r="G55">
            <v>5.4999999999999998E-13</v>
          </cell>
          <cell r="H55">
            <v>5.4999999999999998E-13</v>
          </cell>
          <cell r="I55">
            <v>1.15666666666667E-12</v>
          </cell>
          <cell r="J55">
            <v>1.67E-12</v>
          </cell>
          <cell r="K55">
            <v>1.67E-12</v>
          </cell>
          <cell r="L55">
            <v>1.67E-12</v>
          </cell>
          <cell r="M55">
            <v>1.67E-12</v>
          </cell>
          <cell r="N55">
            <v>1.67E-12</v>
          </cell>
          <cell r="O55">
            <v>1.67E-12</v>
          </cell>
          <cell r="P55">
            <v>1.67E-12</v>
          </cell>
          <cell r="Q55">
            <v>1.67E-12</v>
          </cell>
          <cell r="R55">
            <v>2.6408333333333302E-12</v>
          </cell>
          <cell r="S55">
            <v>2.8549999999999999E-12</v>
          </cell>
          <cell r="T55">
            <v>2.7866666666666699E-12</v>
          </cell>
          <cell r="U55">
            <v>5.7608333333333302E-12</v>
          </cell>
          <cell r="V55">
            <v>9.3308333333333297E-12</v>
          </cell>
          <cell r="W55">
            <v>1.46083333333333E-11</v>
          </cell>
          <cell r="X55">
            <v>1.91625E-11</v>
          </cell>
          <cell r="Y55">
            <v>4.2955000000000002E-11</v>
          </cell>
          <cell r="Z55">
            <v>1.20404166666667E-10</v>
          </cell>
          <cell r="AA55">
            <v>1.6620749999999999E-10</v>
          </cell>
          <cell r="AB55">
            <v>1.98705833333333E-10</v>
          </cell>
          <cell r="AC55">
            <v>3.7459499999999999E-10</v>
          </cell>
          <cell r="AD55">
            <v>6.2342999999999999E-10</v>
          </cell>
          <cell r="AE55">
            <v>1.27120833333333E-9</v>
          </cell>
          <cell r="AF55">
            <v>2.3947483333333299E-9</v>
          </cell>
          <cell r="AG55">
            <v>5.1945694166666698E-8</v>
          </cell>
          <cell r="AH55">
            <v>2.1513626025000001E-6</v>
          </cell>
          <cell r="AI55">
            <v>2.5144168139999999E-5</v>
          </cell>
          <cell r="AJ55">
            <v>1.19411916666667E-2</v>
          </cell>
          <cell r="AK55">
            <v>7.0244716666666707E-2</v>
          </cell>
          <cell r="AL55">
            <v>0.50184917500000004</v>
          </cell>
          <cell r="AM55">
            <v>1.3134475999999999</v>
          </cell>
          <cell r="AN55">
            <v>1.6066598830652601</v>
          </cell>
          <cell r="AO55">
            <v>4.0183333322313999</v>
          </cell>
          <cell r="AP55">
            <v>21.8183333273501</v>
          </cell>
          <cell r="AQ55">
            <v>206.61749994333999</v>
          </cell>
          <cell r="AR55">
            <v>346.48499990498402</v>
          </cell>
          <cell r="AS55">
            <v>405.17818323067002</v>
          </cell>
          <cell r="AT55">
            <v>399.47579166666702</v>
          </cell>
          <cell r="AU55">
            <v>473.90800833333299</v>
          </cell>
          <cell r="AV55">
            <v>468.27882499999998</v>
          </cell>
          <cell r="AW55">
            <v>516.74989166666705</v>
          </cell>
          <cell r="AX55">
            <v>559.29250833333299</v>
          </cell>
          <cell r="AY55">
            <v>809.78583333333302</v>
          </cell>
          <cell r="AZ55">
            <v>905.91345833333298</v>
          </cell>
          <cell r="BA55">
            <v>919.49130000000002</v>
          </cell>
          <cell r="BB55">
            <v>919.75501666666696</v>
          </cell>
          <cell r="BC55">
            <v>919.56590735488101</v>
          </cell>
          <cell r="BD55">
            <v>925.22628253199696</v>
          </cell>
          <cell r="BE55">
            <v>925.98496128039301</v>
          </cell>
          <cell r="BF55">
            <v>1010.30275716866</v>
          </cell>
          <cell r="BG55">
            <v>1464.41793163743</v>
          </cell>
        </row>
        <row r="56">
          <cell r="A56" t="str">
            <v>Denmark</v>
          </cell>
          <cell r="B56">
            <v>6.9071400059071397</v>
          </cell>
          <cell r="C56">
            <v>6.9071400059071397</v>
          </cell>
          <cell r="D56">
            <v>6.9071400059071397</v>
          </cell>
          <cell r="E56">
            <v>6.9071400059071397</v>
          </cell>
          <cell r="F56">
            <v>6.9071400059071397</v>
          </cell>
          <cell r="G56">
            <v>6.9071400059071397</v>
          </cell>
          <cell r="H56">
            <v>6.9071400059071397</v>
          </cell>
          <cell r="I56">
            <v>6.9565416720476199</v>
          </cell>
          <cell r="J56">
            <v>7.5000000064999996</v>
          </cell>
          <cell r="K56">
            <v>7.5000000064999996</v>
          </cell>
          <cell r="L56">
            <v>7.5000000064999996</v>
          </cell>
          <cell r="M56">
            <v>7.4263379687119402</v>
          </cell>
          <cell r="N56">
            <v>6.9492916656666699</v>
          </cell>
          <cell r="O56">
            <v>6.049499999</v>
          </cell>
          <cell r="P56">
            <v>6.0948999989999999</v>
          </cell>
          <cell r="Q56">
            <v>5.746149999</v>
          </cell>
          <cell r="R56">
            <v>6.0450249989999998</v>
          </cell>
          <cell r="S56">
            <v>6.0031916656666704</v>
          </cell>
          <cell r="T56">
            <v>5.5146249989999996</v>
          </cell>
          <cell r="U56">
            <v>5.2609583323333302</v>
          </cell>
          <cell r="V56">
            <v>5.6359416656666701</v>
          </cell>
          <cell r="W56">
            <v>7.1233666656666701</v>
          </cell>
          <cell r="X56">
            <v>8.3324416661666696</v>
          </cell>
          <cell r="Y56">
            <v>9.1449916657500001</v>
          </cell>
          <cell r="Z56">
            <v>10.356591666250001</v>
          </cell>
          <cell r="AA56">
            <v>10.5963916664167</v>
          </cell>
          <cell r="AB56">
            <v>8.0909916665833403</v>
          </cell>
          <cell r="AC56">
            <v>6.8403166666666699</v>
          </cell>
          <cell r="AD56">
            <v>6.7315250000000004</v>
          </cell>
          <cell r="AE56">
            <v>7.3101750000000001</v>
          </cell>
          <cell r="AF56">
            <v>6.1885583333333303</v>
          </cell>
          <cell r="AG56">
            <v>6.3964583333333298</v>
          </cell>
          <cell r="AH56">
            <v>6.0361333333333302</v>
          </cell>
          <cell r="AI56">
            <v>6.4839391666666701</v>
          </cell>
          <cell r="AJ56">
            <v>6.3605516666666704</v>
          </cell>
          <cell r="AK56">
            <v>5.6023666666666703</v>
          </cell>
          <cell r="AL56">
            <v>5.79867166666667</v>
          </cell>
          <cell r="AM56">
            <v>6.6044591666666701</v>
          </cell>
          <cell r="AN56">
            <v>6.7008266666666696</v>
          </cell>
          <cell r="AO56">
            <v>6.9762399999999998</v>
          </cell>
          <cell r="AP56">
            <v>8.0831441666666706</v>
          </cell>
          <cell r="AQ56">
            <v>8.3228174999999993</v>
          </cell>
          <cell r="AR56">
            <v>7.8947141666666703</v>
          </cell>
          <cell r="AS56">
            <v>6.5876733333333304</v>
          </cell>
          <cell r="AT56">
            <v>5.9910566666666698</v>
          </cell>
          <cell r="AU56">
            <v>5.9969099999999997</v>
          </cell>
          <cell r="AV56">
            <v>5.9467783333333299</v>
          </cell>
          <cell r="AW56">
            <v>5.4437008333333301</v>
          </cell>
          <cell r="AX56">
            <v>5.0981308333333297</v>
          </cell>
          <cell r="AY56">
            <v>5.36086666666667</v>
          </cell>
          <cell r="AZ56">
            <v>5.6240750000000004</v>
          </cell>
          <cell r="BA56">
            <v>5.3687115350877201</v>
          </cell>
          <cell r="BB56">
            <v>5.7924755370391603</v>
          </cell>
          <cell r="BC56">
            <v>5.6163116861762203</v>
          </cell>
          <cell r="BD56">
            <v>5.6124666666666698</v>
          </cell>
          <cell r="BE56">
            <v>6.7279068312963002</v>
          </cell>
          <cell r="BF56">
            <v>6.7317182572463796</v>
          </cell>
          <cell r="BG56">
            <v>6.6028934656140397</v>
          </cell>
        </row>
        <row r="57">
          <cell r="A57" t="str">
            <v>Djibouti</v>
          </cell>
          <cell r="B57">
            <v>214.39200021339201</v>
          </cell>
          <cell r="C57">
            <v>214.39200021339201</v>
          </cell>
          <cell r="D57">
            <v>214.39200021339201</v>
          </cell>
          <cell r="E57">
            <v>214.39200021339201</v>
          </cell>
          <cell r="F57">
            <v>214.39200021339201</v>
          </cell>
          <cell r="G57">
            <v>214.39200021339201</v>
          </cell>
          <cell r="H57">
            <v>214.39200021339201</v>
          </cell>
          <cell r="I57">
            <v>214.39200021339201</v>
          </cell>
          <cell r="J57">
            <v>214.39200021339201</v>
          </cell>
          <cell r="K57">
            <v>214.39200021339201</v>
          </cell>
          <cell r="L57">
            <v>214.39200021339201</v>
          </cell>
          <cell r="M57">
            <v>213.77875019552599</v>
          </cell>
          <cell r="N57">
            <v>197.46599999899999</v>
          </cell>
          <cell r="O57">
            <v>179.94233333233299</v>
          </cell>
          <cell r="P57">
            <v>177.72099999899999</v>
          </cell>
          <cell r="Q57">
            <v>177.72099999899999</v>
          </cell>
          <cell r="R57">
            <v>177.72099999899999</v>
          </cell>
          <cell r="S57">
            <v>177.72099999899999</v>
          </cell>
          <cell r="T57">
            <v>177.72099999899999</v>
          </cell>
          <cell r="U57">
            <v>177.72099999899999</v>
          </cell>
          <cell r="V57">
            <v>177.72099999899999</v>
          </cell>
          <cell r="W57">
            <v>177.72099999899999</v>
          </cell>
          <cell r="X57">
            <v>177.72099999899999</v>
          </cell>
          <cell r="Y57">
            <v>177.72099999899999</v>
          </cell>
          <cell r="Z57">
            <v>177.72099999899999</v>
          </cell>
          <cell r="AA57">
            <v>177.72099999899999</v>
          </cell>
          <cell r="AB57">
            <v>177.72099999950001</v>
          </cell>
          <cell r="AC57">
            <v>177.721</v>
          </cell>
          <cell r="AD57">
            <v>177.721</v>
          </cell>
          <cell r="AE57">
            <v>177.721</v>
          </cell>
          <cell r="AF57">
            <v>177.721</v>
          </cell>
          <cell r="AG57">
            <v>177.721</v>
          </cell>
          <cell r="AH57">
            <v>177.721</v>
          </cell>
          <cell r="AI57">
            <v>177.721</v>
          </cell>
          <cell r="AJ57">
            <v>177.721</v>
          </cell>
          <cell r="AK57">
            <v>177.721</v>
          </cell>
          <cell r="AL57">
            <v>177.721</v>
          </cell>
          <cell r="AM57">
            <v>177.721</v>
          </cell>
          <cell r="AN57">
            <v>177.721</v>
          </cell>
          <cell r="AO57">
            <v>177.721</v>
          </cell>
          <cell r="AP57">
            <v>177.721</v>
          </cell>
          <cell r="AQ57">
            <v>177.721</v>
          </cell>
          <cell r="AR57">
            <v>177.721</v>
          </cell>
          <cell r="AS57">
            <v>177.721</v>
          </cell>
          <cell r="AT57">
            <v>177.721</v>
          </cell>
          <cell r="AU57">
            <v>177.721</v>
          </cell>
          <cell r="AV57">
            <v>177.721</v>
          </cell>
          <cell r="AW57">
            <v>177.721</v>
          </cell>
          <cell r="AX57">
            <v>177.721</v>
          </cell>
          <cell r="AY57">
            <v>177.721</v>
          </cell>
          <cell r="AZ57">
            <v>177.721</v>
          </cell>
          <cell r="BA57">
            <v>177.721</v>
          </cell>
          <cell r="BB57">
            <v>177.721</v>
          </cell>
          <cell r="BC57">
            <v>177.721</v>
          </cell>
          <cell r="BD57">
            <v>177.72083333333299</v>
          </cell>
          <cell r="BE57">
            <v>177.72</v>
          </cell>
          <cell r="BF57">
            <v>177.72</v>
          </cell>
          <cell r="BG57">
            <v>177.72</v>
          </cell>
        </row>
        <row r="58">
          <cell r="A58" t="str">
            <v>Dominica</v>
          </cell>
          <cell r="B58">
            <v>1.7142900007142901</v>
          </cell>
          <cell r="C58">
            <v>1.7142900007142901</v>
          </cell>
          <cell r="D58">
            <v>1.7142900007142901</v>
          </cell>
          <cell r="E58">
            <v>1.7142900007142901</v>
          </cell>
          <cell r="F58">
            <v>1.7142900007142901</v>
          </cell>
          <cell r="G58">
            <v>1.7142900007142901</v>
          </cell>
          <cell r="H58">
            <v>1.7142900007142901</v>
          </cell>
          <cell r="I58">
            <v>1.7619083340952399</v>
          </cell>
          <cell r="J58">
            <v>2.0000000010000001</v>
          </cell>
          <cell r="K58">
            <v>2.0000000010000001</v>
          </cell>
          <cell r="L58">
            <v>2.0000000010000001</v>
          </cell>
          <cell r="M58">
            <v>1.97487273321145</v>
          </cell>
          <cell r="N58">
            <v>1.9212781494760101</v>
          </cell>
          <cell r="O58">
            <v>1.9592192359816101</v>
          </cell>
          <cell r="P58">
            <v>2.0532324085176299</v>
          </cell>
          <cell r="Q58">
            <v>2.16979583233333</v>
          </cell>
          <cell r="R58">
            <v>2.6146708328333301</v>
          </cell>
          <cell r="S58">
            <v>2.7</v>
          </cell>
          <cell r="T58">
            <v>2.7</v>
          </cell>
          <cell r="U58">
            <v>2.7</v>
          </cell>
          <cell r="V58">
            <v>2.7</v>
          </cell>
          <cell r="W58">
            <v>2.7</v>
          </cell>
          <cell r="X58">
            <v>2.7</v>
          </cell>
          <cell r="Y58">
            <v>2.7</v>
          </cell>
          <cell r="Z58">
            <v>2.7</v>
          </cell>
          <cell r="AA58">
            <v>2.7</v>
          </cell>
          <cell r="AB58">
            <v>2.7</v>
          </cell>
          <cell r="AC58">
            <v>2.7</v>
          </cell>
          <cell r="AD58">
            <v>2.7</v>
          </cell>
          <cell r="AE58">
            <v>2.7</v>
          </cell>
          <cell r="AF58">
            <v>2.7</v>
          </cell>
          <cell r="AG58">
            <v>2.7</v>
          </cell>
          <cell r="AH58">
            <v>2.7</v>
          </cell>
          <cell r="AI58">
            <v>2.7</v>
          </cell>
          <cell r="AJ58">
            <v>2.7</v>
          </cell>
          <cell r="AK58">
            <v>2.7</v>
          </cell>
          <cell r="AL58">
            <v>2.7</v>
          </cell>
          <cell r="AM58">
            <v>2.7</v>
          </cell>
          <cell r="AN58">
            <v>2.7</v>
          </cell>
          <cell r="AO58">
            <v>2.7</v>
          </cell>
          <cell r="AP58">
            <v>2.7</v>
          </cell>
          <cell r="AQ58">
            <v>2.7</v>
          </cell>
          <cell r="AR58">
            <v>2.7</v>
          </cell>
          <cell r="AS58">
            <v>2.7</v>
          </cell>
          <cell r="AT58">
            <v>2.7</v>
          </cell>
          <cell r="AU58">
            <v>2.7</v>
          </cell>
          <cell r="AV58">
            <v>2.7</v>
          </cell>
          <cell r="AW58">
            <v>2.7</v>
          </cell>
          <cell r="AX58">
            <v>2.7</v>
          </cell>
          <cell r="AY58">
            <v>2.7</v>
          </cell>
          <cell r="AZ58">
            <v>2.7</v>
          </cell>
          <cell r="BA58">
            <v>2.7</v>
          </cell>
          <cell r="BB58">
            <v>2.7</v>
          </cell>
          <cell r="BC58">
            <v>2.7</v>
          </cell>
          <cell r="BD58">
            <v>2.7</v>
          </cell>
          <cell r="BE58">
            <v>2.7</v>
          </cell>
          <cell r="BF58">
            <v>2.7</v>
          </cell>
          <cell r="BG58">
            <v>2.7</v>
          </cell>
        </row>
        <row r="59">
          <cell r="A59" t="str">
            <v>Dominican Republic</v>
          </cell>
          <cell r="B59">
            <v>1</v>
          </cell>
          <cell r="C59">
            <v>1</v>
          </cell>
          <cell r="D59">
            <v>1</v>
          </cell>
          <cell r="E59">
            <v>1</v>
          </cell>
          <cell r="F59">
            <v>1</v>
          </cell>
          <cell r="G59">
            <v>1</v>
          </cell>
          <cell r="H59">
            <v>1</v>
          </cell>
          <cell r="I59">
            <v>1</v>
          </cell>
          <cell r="J59">
            <v>1</v>
          </cell>
          <cell r="K59">
            <v>1</v>
          </cell>
          <cell r="L59">
            <v>1</v>
          </cell>
          <cell r="M59">
            <v>0.99999999991666699</v>
          </cell>
          <cell r="N59">
            <v>1</v>
          </cell>
          <cell r="O59">
            <v>0.99999999991666699</v>
          </cell>
          <cell r="P59">
            <v>0.99999999949999996</v>
          </cell>
          <cell r="Q59">
            <v>0.99999999900000003</v>
          </cell>
          <cell r="R59">
            <v>0.99999999900000003</v>
          </cell>
          <cell r="S59">
            <v>0.99999999900000003</v>
          </cell>
          <cell r="T59">
            <v>0.99999999900000003</v>
          </cell>
          <cell r="U59">
            <v>0.99999999900000003</v>
          </cell>
          <cell r="V59">
            <v>0.99999999900000003</v>
          </cell>
          <cell r="W59">
            <v>0.99999999900000003</v>
          </cell>
          <cell r="X59">
            <v>0.99999999900000003</v>
          </cell>
          <cell r="Y59">
            <v>0.99999999900000003</v>
          </cell>
          <cell r="Z59">
            <v>0.99999999958333297</v>
          </cell>
          <cell r="AA59">
            <v>3.1126083333333301</v>
          </cell>
          <cell r="AB59">
            <v>2.9043333332499999</v>
          </cell>
          <cell r="AC59">
            <v>3.8447583333333299</v>
          </cell>
          <cell r="AD59">
            <v>6.1125166666666697</v>
          </cell>
          <cell r="AE59">
            <v>6.34</v>
          </cell>
          <cell r="AF59">
            <v>8.5252999999999997</v>
          </cell>
          <cell r="AG59">
            <v>12.5759189640769</v>
          </cell>
          <cell r="AH59">
            <v>12.5</v>
          </cell>
          <cell r="AI59">
            <v>12.5</v>
          </cell>
          <cell r="AJ59">
            <v>12.6167803030303</v>
          </cell>
          <cell r="AK59">
            <v>12.87</v>
          </cell>
          <cell r="AL59">
            <v>12.8963492063492</v>
          </cell>
          <cell r="AM59">
            <v>14.005921052631599</v>
          </cell>
          <cell r="AN59">
            <v>14.703110844469499</v>
          </cell>
          <cell r="AO59">
            <v>15.834429906597</v>
          </cell>
          <cell r="AP59">
            <v>16.181457678286598</v>
          </cell>
          <cell r="AQ59">
            <v>16.690961523125999</v>
          </cell>
          <cell r="AR59">
            <v>17.593043688767398</v>
          </cell>
          <cell r="AS59">
            <v>29.3699996161352</v>
          </cell>
          <cell r="AT59">
            <v>41.930314572938698</v>
          </cell>
          <cell r="AU59">
            <v>30.282808177008199</v>
          </cell>
          <cell r="AV59">
            <v>33.300035201722999</v>
          </cell>
          <cell r="AW59">
            <v>33.171870575549498</v>
          </cell>
          <cell r="AX59">
            <v>34.529360957350598</v>
          </cell>
          <cell r="AY59">
            <v>35.971865545260002</v>
          </cell>
          <cell r="AZ59">
            <v>36.821291867081499</v>
          </cell>
          <cell r="BA59">
            <v>38.087584866809898</v>
          </cell>
          <cell r="BB59">
            <v>39.320300843225802</v>
          </cell>
          <cell r="BC59">
            <v>41.794503425229699</v>
          </cell>
          <cell r="BD59">
            <v>43.549672619047598</v>
          </cell>
          <cell r="BE59">
            <v>45.045499074074101</v>
          </cell>
          <cell r="BF59">
            <v>46.064443939393897</v>
          </cell>
          <cell r="BG59">
            <v>47.534358196248199</v>
          </cell>
        </row>
        <row r="60">
          <cell r="A60" t="str">
            <v>East Asia &amp; Pacific (all income levels)</v>
          </cell>
        </row>
        <row r="61">
          <cell r="A61" t="str">
            <v>East Asia &amp; Pacific (developing only)</v>
          </cell>
        </row>
        <row r="62">
          <cell r="A62" t="str">
            <v>East Asia and the Pacific (IFC classification)</v>
          </cell>
        </row>
        <row r="63">
          <cell r="A63" t="str">
            <v>Ecuador</v>
          </cell>
          <cell r="B63">
            <v>15.000000014999999</v>
          </cell>
          <cell r="C63">
            <v>16.5000000165</v>
          </cell>
          <cell r="D63">
            <v>18.000000018000001</v>
          </cell>
          <cell r="E63">
            <v>18.000000018000001</v>
          </cell>
          <cell r="F63">
            <v>18.000000018000001</v>
          </cell>
          <cell r="G63">
            <v>18.000000018000001</v>
          </cell>
          <cell r="H63">
            <v>18.000000018000001</v>
          </cell>
          <cell r="I63">
            <v>18.000000018000001</v>
          </cell>
          <cell r="J63">
            <v>18.000000018000001</v>
          </cell>
          <cell r="K63">
            <v>18.000000018000001</v>
          </cell>
          <cell r="L63">
            <v>20.9166666871667</v>
          </cell>
          <cell r="M63">
            <v>25.000000021916701</v>
          </cell>
          <cell r="N63">
            <v>25.000138180545601</v>
          </cell>
          <cell r="O63">
            <v>24.999976992090101</v>
          </cell>
          <cell r="P63">
            <v>24.999979285776799</v>
          </cell>
          <cell r="Q63">
            <v>24.999999999</v>
          </cell>
          <cell r="R63">
            <v>24.999999999</v>
          </cell>
          <cell r="S63">
            <v>24.999999999</v>
          </cell>
          <cell r="T63">
            <v>24.999999999</v>
          </cell>
          <cell r="U63">
            <v>24.999999999</v>
          </cell>
          <cell r="V63">
            <v>24.999999999</v>
          </cell>
          <cell r="W63">
            <v>24.999999999</v>
          </cell>
          <cell r="X63">
            <v>30.025833332333299</v>
          </cell>
          <cell r="Y63">
            <v>44.115008332333304</v>
          </cell>
          <cell r="Z63">
            <v>62.535899999249999</v>
          </cell>
          <cell r="AA63">
            <v>69.556249999083306</v>
          </cell>
          <cell r="AB63">
            <v>122.77924166666701</v>
          </cell>
          <cell r="AC63">
            <v>170.46166666666701</v>
          </cell>
          <cell r="AD63">
            <v>301.61083333333301</v>
          </cell>
          <cell r="AE63">
            <v>526.34833333333302</v>
          </cell>
          <cell r="AF63">
            <v>767.75083333333305</v>
          </cell>
          <cell r="AG63">
            <v>1046.24933333333</v>
          </cell>
          <cell r="AH63">
            <v>1533.96166666667</v>
          </cell>
          <cell r="AI63">
            <v>1919.105</v>
          </cell>
          <cell r="AJ63">
            <v>2196.7283333333298</v>
          </cell>
          <cell r="AK63">
            <v>2564.49416666667</v>
          </cell>
          <cell r="AL63">
            <v>3189.47416666667</v>
          </cell>
          <cell r="AM63">
            <v>3998.2666666666701</v>
          </cell>
          <cell r="AN63">
            <v>5446.5729000000001</v>
          </cell>
          <cell r="AO63">
            <v>11786.801666666701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</row>
        <row r="64">
          <cell r="A64" t="str">
            <v>Egypt, Arab Rep.</v>
          </cell>
          <cell r="B64">
            <v>0.34824199934824202</v>
          </cell>
          <cell r="C64">
            <v>0.34824199934824202</v>
          </cell>
          <cell r="D64">
            <v>0.40448912538026</v>
          </cell>
          <cell r="E64">
            <v>0.434782608884688</v>
          </cell>
          <cell r="F64">
            <v>0.434782608884688</v>
          </cell>
          <cell r="G64">
            <v>0.434782608884688</v>
          </cell>
          <cell r="H64">
            <v>0.434782608884688</v>
          </cell>
          <cell r="I64">
            <v>0.434782608884688</v>
          </cell>
          <cell r="J64">
            <v>0.434782608884688</v>
          </cell>
          <cell r="K64">
            <v>0.434782608884688</v>
          </cell>
          <cell r="L64">
            <v>0.434782608884688</v>
          </cell>
          <cell r="M64">
            <v>0.43478264139429701</v>
          </cell>
          <cell r="N64">
            <v>0.434782608884688</v>
          </cell>
          <cell r="O64">
            <v>0.39795624317960598</v>
          </cell>
          <cell r="P64">
            <v>0.39130366745108802</v>
          </cell>
          <cell r="Q64">
            <v>0.39130366745108802</v>
          </cell>
          <cell r="R64">
            <v>0.39130366745108802</v>
          </cell>
          <cell r="S64">
            <v>0.39130366745108802</v>
          </cell>
          <cell r="T64">
            <v>0.39130366745108802</v>
          </cell>
          <cell r="U64">
            <v>0.70000070049070096</v>
          </cell>
          <cell r="V64">
            <v>0.70000070049070096</v>
          </cell>
          <cell r="W64">
            <v>0.70000070049070096</v>
          </cell>
          <cell r="X64">
            <v>0.70000070049070096</v>
          </cell>
          <cell r="Y64">
            <v>0.70000070049070096</v>
          </cell>
          <cell r="Z64">
            <v>0.70000070020486704</v>
          </cell>
          <cell r="AA64">
            <v>0.70000070000070003</v>
          </cell>
          <cell r="AB64">
            <v>0.70000070000070003</v>
          </cell>
          <cell r="AC64">
            <v>0.70000070000070003</v>
          </cell>
          <cell r="AD64">
            <v>0.70000070000070003</v>
          </cell>
          <cell r="AE64">
            <v>0.86666666666666703</v>
          </cell>
          <cell r="AF64">
            <v>1.55</v>
          </cell>
          <cell r="AG64">
            <v>3.13800833333333</v>
          </cell>
          <cell r="AH64">
            <v>3.3217483333333302</v>
          </cell>
          <cell r="AI64">
            <v>3.3525174999999998</v>
          </cell>
          <cell r="AJ64">
            <v>3.38513333333333</v>
          </cell>
          <cell r="AK64">
            <v>3.3922083333333299</v>
          </cell>
          <cell r="AL64">
            <v>3.3914833333333299</v>
          </cell>
          <cell r="AM64">
            <v>3.3887499999999999</v>
          </cell>
          <cell r="AN64">
            <v>3.3879999999999999</v>
          </cell>
          <cell r="AO64">
            <v>3.3952499999999999</v>
          </cell>
          <cell r="AP64">
            <v>3.4720499999999999</v>
          </cell>
          <cell r="AQ64">
            <v>3.9729999999999999</v>
          </cell>
          <cell r="AR64">
            <v>4.4996666666666698</v>
          </cell>
          <cell r="AS64">
            <v>5.8508750000000003</v>
          </cell>
          <cell r="AT64">
            <v>6.19624166666667</v>
          </cell>
          <cell r="AU64">
            <v>5.7788333333333304</v>
          </cell>
          <cell r="AV64">
            <v>5.7331666666666701</v>
          </cell>
          <cell r="AW64">
            <v>5.6354333333333297</v>
          </cell>
          <cell r="AX64">
            <v>5.4325000000000001</v>
          </cell>
          <cell r="AY64">
            <v>5.54455330862978</v>
          </cell>
          <cell r="AZ64">
            <v>5.62194291761051</v>
          </cell>
          <cell r="BA64">
            <v>5.9328276515151499</v>
          </cell>
          <cell r="BB64">
            <v>6.05605833333333</v>
          </cell>
          <cell r="BC64">
            <v>6.8703250000000002</v>
          </cell>
          <cell r="BD64">
            <v>7.0776085606060599</v>
          </cell>
          <cell r="BE64">
            <v>7.6912583333333302</v>
          </cell>
          <cell r="BF64">
            <v>10.0254007885465</v>
          </cell>
          <cell r="BG64">
            <v>17.782533515063601</v>
          </cell>
        </row>
        <row r="65">
          <cell r="A65" t="str">
            <v>El Salvador</v>
          </cell>
          <cell r="B65">
            <v>2.5000000015000001</v>
          </cell>
          <cell r="C65">
            <v>2.5000000015000001</v>
          </cell>
          <cell r="D65">
            <v>2.5000000015000001</v>
          </cell>
          <cell r="E65">
            <v>2.5000000015000001</v>
          </cell>
          <cell r="F65">
            <v>2.5000000015000001</v>
          </cell>
          <cell r="G65">
            <v>2.5000000015000001</v>
          </cell>
          <cell r="H65">
            <v>2.5000000015000001</v>
          </cell>
          <cell r="I65">
            <v>2.5000000015000001</v>
          </cell>
          <cell r="J65">
            <v>2.5000000015000001</v>
          </cell>
          <cell r="K65">
            <v>2.5000000015000001</v>
          </cell>
          <cell r="L65">
            <v>2.5000000015000001</v>
          </cell>
          <cell r="M65">
            <v>2.5000000012916699</v>
          </cell>
          <cell r="N65">
            <v>2.5000138172256099</v>
          </cell>
          <cell r="O65">
            <v>2.4999976984432202</v>
          </cell>
          <cell r="P65">
            <v>2.4999979282546501</v>
          </cell>
          <cell r="Q65">
            <v>2.5</v>
          </cell>
          <cell r="R65">
            <v>2.5</v>
          </cell>
          <cell r="S65">
            <v>2.5</v>
          </cell>
          <cell r="T65">
            <v>2.5</v>
          </cell>
          <cell r="U65">
            <v>2.5</v>
          </cell>
          <cell r="V65">
            <v>2.5</v>
          </cell>
          <cell r="W65">
            <v>2.5</v>
          </cell>
          <cell r="X65">
            <v>2.5</v>
          </cell>
          <cell r="Y65">
            <v>2.5</v>
          </cell>
          <cell r="Z65">
            <v>2.5</v>
          </cell>
          <cell r="AA65">
            <v>2.5</v>
          </cell>
          <cell r="AB65">
            <v>4.85215</v>
          </cell>
          <cell r="AC65">
            <v>5</v>
          </cell>
          <cell r="AD65">
            <v>5</v>
          </cell>
          <cell r="AE65">
            <v>5</v>
          </cell>
          <cell r="AF65">
            <v>6.8483333333333301</v>
          </cell>
          <cell r="AG65">
            <v>8.0166666666666693</v>
          </cell>
          <cell r="AH65">
            <v>8.3608333333333302</v>
          </cell>
          <cell r="AI65">
            <v>8.7025083333333395</v>
          </cell>
          <cell r="AJ65">
            <v>8.7287499999999998</v>
          </cell>
          <cell r="AK65">
            <v>8.7545833333333292</v>
          </cell>
          <cell r="AL65">
            <v>8.7550000000000008</v>
          </cell>
          <cell r="AM65">
            <v>8.7562499999999996</v>
          </cell>
          <cell r="AN65">
            <v>8.7550000000000008</v>
          </cell>
          <cell r="AO65">
            <v>8.7550000000000008</v>
          </cell>
          <cell r="AP65">
            <v>8.7550000000000008</v>
          </cell>
          <cell r="AQ65">
            <v>1</v>
          </cell>
          <cell r="AR65">
            <v>1</v>
          </cell>
          <cell r="AS65">
            <v>1</v>
          </cell>
          <cell r="AT65">
            <v>1</v>
          </cell>
          <cell r="AU65">
            <v>1</v>
          </cell>
          <cell r="AV65">
            <v>1</v>
          </cell>
          <cell r="AW65">
            <v>1</v>
          </cell>
          <cell r="AX65">
            <v>1</v>
          </cell>
          <cell r="AY65">
            <v>1</v>
          </cell>
          <cell r="AZ65">
            <v>1</v>
          </cell>
          <cell r="BA65">
            <v>1</v>
          </cell>
          <cell r="BB65">
            <v>1</v>
          </cell>
          <cell r="BC65">
            <v>1</v>
          </cell>
          <cell r="BD65">
            <v>1</v>
          </cell>
          <cell r="BE65">
            <v>1</v>
          </cell>
          <cell r="BF65">
            <v>1</v>
          </cell>
          <cell r="BG65">
            <v>1</v>
          </cell>
        </row>
        <row r="66">
          <cell r="A66" t="str">
            <v>Equatorial Guinea</v>
          </cell>
          <cell r="B66">
            <v>245.19510139835899</v>
          </cell>
          <cell r="C66">
            <v>245.26010162116</v>
          </cell>
          <cell r="D66">
            <v>245.013850686544</v>
          </cell>
          <cell r="E66">
            <v>245.01635069607499</v>
          </cell>
          <cell r="F66">
            <v>245.027184079042</v>
          </cell>
          <cell r="G66">
            <v>245.06093420770799</v>
          </cell>
          <cell r="H66">
            <v>245.67843655764401</v>
          </cell>
          <cell r="I66">
            <v>246.00093779128099</v>
          </cell>
          <cell r="J66">
            <v>247.56469375695099</v>
          </cell>
          <cell r="K66">
            <v>259.960574351236</v>
          </cell>
          <cell r="L66">
            <v>276.403137026845</v>
          </cell>
          <cell r="M66">
            <v>275.35645668533198</v>
          </cell>
          <cell r="N66">
            <v>252.02762746264901</v>
          </cell>
          <cell r="O66">
            <v>222.88918305322699</v>
          </cell>
          <cell r="P66">
            <v>240.70466763782301</v>
          </cell>
          <cell r="Q66">
            <v>214.31290034121901</v>
          </cell>
          <cell r="R66">
            <v>238.95049426705901</v>
          </cell>
          <cell r="S66">
            <v>245.67968656657601</v>
          </cell>
          <cell r="T66">
            <v>225.65586023395699</v>
          </cell>
          <cell r="U66">
            <v>212.721644262377</v>
          </cell>
          <cell r="V66">
            <v>211.27955541470499</v>
          </cell>
          <cell r="W66">
            <v>271.73145255032699</v>
          </cell>
          <cell r="X66">
            <v>328.60625269898998</v>
          </cell>
          <cell r="Y66">
            <v>381.06603602462798</v>
          </cell>
          <cell r="Z66">
            <v>436.95666578800802</v>
          </cell>
          <cell r="AA66">
            <v>449.26296271160697</v>
          </cell>
          <cell r="AB66">
            <v>346.305903554493</v>
          </cell>
          <cell r="AC66">
            <v>300.53656240147802</v>
          </cell>
          <cell r="AD66">
            <v>297.84821881937802</v>
          </cell>
          <cell r="AE66">
            <v>319.008299487903</v>
          </cell>
          <cell r="AF66">
            <v>272.264787954393</v>
          </cell>
          <cell r="AG66">
            <v>282.10690880881998</v>
          </cell>
          <cell r="AH66">
            <v>264.69180075057898</v>
          </cell>
          <cell r="AI66">
            <v>283.16257950001801</v>
          </cell>
          <cell r="AJ66">
            <v>555.20469565569704</v>
          </cell>
          <cell r="AK66">
            <v>499.14842590131002</v>
          </cell>
          <cell r="AL66">
            <v>511.55243027251601</v>
          </cell>
          <cell r="AM66">
            <v>583.66937235339503</v>
          </cell>
          <cell r="AN66">
            <v>589.951774567332</v>
          </cell>
          <cell r="AO66">
            <v>615.69913197380595</v>
          </cell>
          <cell r="AP66">
            <v>711.97627443083297</v>
          </cell>
          <cell r="AQ66">
            <v>733.03850707000004</v>
          </cell>
          <cell r="AR66">
            <v>696.98820361166702</v>
          </cell>
          <cell r="AS66">
            <v>581.20031386416701</v>
          </cell>
          <cell r="AT66">
            <v>528.28480930499995</v>
          </cell>
          <cell r="AU66">
            <v>527.46814284000004</v>
          </cell>
          <cell r="AV66">
            <v>522.89010961083295</v>
          </cell>
          <cell r="AW66">
            <v>479.26678258750002</v>
          </cell>
          <cell r="AX66">
            <v>447.80525556077299</v>
          </cell>
          <cell r="AY66">
            <v>472.18629075489298</v>
          </cell>
          <cell r="AZ66">
            <v>495.277021572396</v>
          </cell>
          <cell r="BA66">
            <v>471.86611409170001</v>
          </cell>
          <cell r="BB66">
            <v>510.52713590196998</v>
          </cell>
          <cell r="BC66">
            <v>494.04003744699003</v>
          </cell>
          <cell r="BD66">
            <v>494.41495286493699</v>
          </cell>
          <cell r="BE66">
            <v>591.44950750132796</v>
          </cell>
          <cell r="BF66">
            <v>593.00817042493395</v>
          </cell>
          <cell r="BG66">
            <v>582.09455014964101</v>
          </cell>
        </row>
        <row r="67">
          <cell r="A67" t="str">
            <v>Eritrea</v>
          </cell>
          <cell r="B67">
            <v>2.4866905218725499</v>
          </cell>
          <cell r="C67">
            <v>2.4866905218725499</v>
          </cell>
          <cell r="D67">
            <v>2.4866905218725499</v>
          </cell>
          <cell r="E67">
            <v>2.4879833273696002</v>
          </cell>
          <cell r="F67">
            <v>2.5022041878371399</v>
          </cell>
          <cell r="G67">
            <v>2.5022041878371399</v>
          </cell>
          <cell r="H67">
            <v>2.5022041878371399</v>
          </cell>
          <cell r="I67">
            <v>2.5022041878371399</v>
          </cell>
          <cell r="J67">
            <v>2.5022041878371399</v>
          </cell>
          <cell r="K67">
            <v>2.5022041878371399</v>
          </cell>
          <cell r="L67">
            <v>2.5022041878371399</v>
          </cell>
          <cell r="M67">
            <v>2.4956734349068901</v>
          </cell>
          <cell r="N67">
            <v>2.3020278528101699</v>
          </cell>
          <cell r="O67">
            <v>2.1006004156892799</v>
          </cell>
          <cell r="P67">
            <v>2.0718250675291499</v>
          </cell>
          <cell r="Q67">
            <v>2.0718250675291499</v>
          </cell>
          <cell r="R67">
            <v>2.0718250675291499</v>
          </cell>
          <cell r="S67">
            <v>2.0718250675291499</v>
          </cell>
          <cell r="T67">
            <v>2.0718250675291499</v>
          </cell>
          <cell r="U67">
            <v>2.0718250675291499</v>
          </cell>
          <cell r="V67">
            <v>2.0718250675291499</v>
          </cell>
          <cell r="W67">
            <v>2.0718250675291499</v>
          </cell>
          <cell r="X67">
            <v>2.0718250675291499</v>
          </cell>
          <cell r="Y67">
            <v>2.0718250675291499</v>
          </cell>
          <cell r="Z67">
            <v>2.0718250675291499</v>
          </cell>
          <cell r="AA67">
            <v>2.0718250675291499</v>
          </cell>
          <cell r="AB67">
            <v>2.0718250675291499</v>
          </cell>
          <cell r="AC67">
            <v>2.0718250675291499</v>
          </cell>
          <cell r="AD67">
            <v>2.0718250675291499</v>
          </cell>
          <cell r="AE67">
            <v>2.0718250675291499</v>
          </cell>
          <cell r="AF67">
            <v>2.0718250675291499</v>
          </cell>
          <cell r="AG67">
            <v>2.0718250675291499</v>
          </cell>
          <cell r="AH67">
            <v>2.8049708945654301</v>
          </cell>
          <cell r="AI67">
            <v>5.0044083756742799</v>
          </cell>
          <cell r="AJ67">
            <v>5.4698183546119896</v>
          </cell>
          <cell r="AK67">
            <v>6.1637629827054896</v>
          </cell>
          <cell r="AL67">
            <v>6.3572751139121904</v>
          </cell>
          <cell r="AM67">
            <v>6.7588217839559102</v>
          </cell>
          <cell r="AN67">
            <v>7.3619304166666701</v>
          </cell>
          <cell r="AO67">
            <v>8.1526333333333305</v>
          </cell>
          <cell r="AP67">
            <v>9.625</v>
          </cell>
          <cell r="AQ67">
            <v>11.3094520833333</v>
          </cell>
          <cell r="AR67">
            <v>13.958194166666701</v>
          </cell>
          <cell r="AS67">
            <v>13.877890583333301</v>
          </cell>
          <cell r="AT67">
            <v>13.7875</v>
          </cell>
          <cell r="AU67">
            <v>15.3679166666667</v>
          </cell>
          <cell r="AV67">
            <v>15.375</v>
          </cell>
          <cell r="AW67">
            <v>15.375</v>
          </cell>
          <cell r="AX67">
            <v>15.375</v>
          </cell>
          <cell r="AY67">
            <v>15.375</v>
          </cell>
          <cell r="AZ67">
            <v>15.375</v>
          </cell>
          <cell r="BA67">
            <v>15.375</v>
          </cell>
          <cell r="BB67">
            <v>15.375</v>
          </cell>
          <cell r="BC67">
            <v>15.375</v>
          </cell>
          <cell r="BD67">
            <v>15.375</v>
          </cell>
          <cell r="BE67">
            <v>15.375</v>
          </cell>
          <cell r="BF67">
            <v>15.375</v>
          </cell>
          <cell r="BG67">
            <v>15.375</v>
          </cell>
        </row>
        <row r="68">
          <cell r="A68" t="str">
            <v>Estonia</v>
          </cell>
          <cell r="B68" t="str">
            <v>..</v>
          </cell>
          <cell r="C68" t="str">
            <v>..</v>
          </cell>
          <cell r="D68" t="str">
            <v>..</v>
          </cell>
          <cell r="E68" t="str">
            <v>..</v>
          </cell>
          <cell r="F68" t="str">
            <v>..</v>
          </cell>
          <cell r="G68" t="str">
            <v>..</v>
          </cell>
          <cell r="H68" t="str">
            <v>..</v>
          </cell>
          <cell r="I68" t="str">
            <v>..</v>
          </cell>
          <cell r="J68" t="str">
            <v>..</v>
          </cell>
          <cell r="K68" t="str">
            <v>..</v>
          </cell>
          <cell r="L68" t="str">
            <v>..</v>
          </cell>
          <cell r="M68" t="str">
            <v>..</v>
          </cell>
          <cell r="N68" t="str">
            <v>..</v>
          </cell>
          <cell r="O68" t="str">
            <v>..</v>
          </cell>
          <cell r="P68" t="str">
            <v>..</v>
          </cell>
          <cell r="Q68" t="str">
            <v>..</v>
          </cell>
          <cell r="R68" t="str">
            <v>..</v>
          </cell>
          <cell r="S68" t="str">
            <v>..</v>
          </cell>
          <cell r="T68" t="str">
            <v>..</v>
          </cell>
          <cell r="U68" t="str">
            <v>..</v>
          </cell>
          <cell r="V68" t="str">
            <v>..</v>
          </cell>
          <cell r="W68" t="str">
            <v>..</v>
          </cell>
          <cell r="X68" t="str">
            <v>..</v>
          </cell>
          <cell r="Y68" t="str">
            <v>..</v>
          </cell>
          <cell r="Z68" t="str">
            <v>..</v>
          </cell>
          <cell r="AA68" t="str">
            <v>..</v>
          </cell>
          <cell r="AB68" t="str">
            <v>..</v>
          </cell>
          <cell r="AC68" t="str">
            <v>..</v>
          </cell>
          <cell r="AD68" t="str">
            <v>..</v>
          </cell>
          <cell r="AE68" t="str">
            <v>..</v>
          </cell>
          <cell r="AF68" t="str">
            <v>..</v>
          </cell>
          <cell r="AG68" t="str">
            <v>..</v>
          </cell>
          <cell r="AH68" t="str">
            <v>..</v>
          </cell>
          <cell r="AI68">
            <v>13.22275</v>
          </cell>
          <cell r="AJ68">
            <v>12.991250000000001</v>
          </cell>
          <cell r="AK68">
            <v>11.46475</v>
          </cell>
          <cell r="AL68">
            <v>12.038</v>
          </cell>
          <cell r="AM68">
            <v>13.88175</v>
          </cell>
          <cell r="AN68">
            <v>14.074666666666699</v>
          </cell>
          <cell r="AO68">
            <v>14.677583333333301</v>
          </cell>
          <cell r="AP68">
            <v>16.968636666666701</v>
          </cell>
          <cell r="AQ68">
            <v>17.478071533333299</v>
          </cell>
          <cell r="AR68">
            <v>16.611791666666701</v>
          </cell>
          <cell r="AS68">
            <v>13.856411404510499</v>
          </cell>
          <cell r="AT68">
            <v>12.5955635879843</v>
          </cell>
          <cell r="AU68">
            <v>12.5837865859395</v>
          </cell>
          <cell r="AV68">
            <v>12.4654837577722</v>
          </cell>
          <cell r="AW68">
            <v>11.4338529961624</v>
          </cell>
          <cell r="AX68">
            <v>10.694443093841301</v>
          </cell>
          <cell r="AY68">
            <v>11.257430885076699</v>
          </cell>
          <cell r="AZ68">
            <v>11.8068482348947</v>
          </cell>
          <cell r="BA68" t="str">
            <v>..</v>
          </cell>
          <cell r="BB68" t="str">
            <v>..</v>
          </cell>
          <cell r="BC68" t="str">
            <v>..</v>
          </cell>
          <cell r="BD68" t="str">
            <v>..</v>
          </cell>
          <cell r="BE68" t="str">
            <v>..</v>
          </cell>
          <cell r="BF68" t="str">
            <v>..</v>
          </cell>
          <cell r="BG68" t="str">
            <v>..</v>
          </cell>
        </row>
        <row r="69">
          <cell r="A69" t="str">
            <v>Ethiopia</v>
          </cell>
          <cell r="B69">
            <v>2.4844700014844698</v>
          </cell>
          <cell r="C69">
            <v>2.4844700014844698</v>
          </cell>
          <cell r="D69">
            <v>2.4844700014844698</v>
          </cell>
          <cell r="E69">
            <v>2.4844700012774301</v>
          </cell>
          <cell r="F69">
            <v>2.5000000015000001</v>
          </cell>
          <cell r="G69">
            <v>2.5000000015000001</v>
          </cell>
          <cell r="H69">
            <v>2.5000000015000001</v>
          </cell>
          <cell r="I69">
            <v>2.5000000015000001</v>
          </cell>
          <cell r="J69">
            <v>2.5000000015000001</v>
          </cell>
          <cell r="K69">
            <v>2.5000000015000001</v>
          </cell>
          <cell r="L69">
            <v>2.5000000015000001</v>
          </cell>
          <cell r="M69">
            <v>2.49347500129167</v>
          </cell>
          <cell r="N69">
            <v>2.2999999990000002</v>
          </cell>
          <cell r="O69">
            <v>2.0987499989999998</v>
          </cell>
          <cell r="P69">
            <v>2.0699999990000002</v>
          </cell>
          <cell r="Q69">
            <v>2.0699999990000002</v>
          </cell>
          <cell r="R69">
            <v>2.0699999990000002</v>
          </cell>
          <cell r="S69">
            <v>2.0699999990000002</v>
          </cell>
          <cell r="T69">
            <v>2.0699999990000002</v>
          </cell>
          <cell r="U69">
            <v>2.0699999990000002</v>
          </cell>
          <cell r="V69">
            <v>2.0699999990000002</v>
          </cell>
          <cell r="W69">
            <v>2.0699999990000002</v>
          </cell>
          <cell r="X69">
            <v>2.0699999990000002</v>
          </cell>
          <cell r="Y69">
            <v>2.0699999990000002</v>
          </cell>
          <cell r="Z69">
            <v>2.06999999958333</v>
          </cell>
          <cell r="AA69">
            <v>2.0699999999999998</v>
          </cell>
          <cell r="AB69">
            <v>2.0699999999999998</v>
          </cell>
          <cell r="AC69">
            <v>2.0699999999999998</v>
          </cell>
          <cell r="AD69">
            <v>2.0699999999999998</v>
          </cell>
          <cell r="AE69">
            <v>2.0699999999999998</v>
          </cell>
          <cell r="AF69">
            <v>2.0699999999999998</v>
          </cell>
          <cell r="AG69">
            <v>2.0699999999999998</v>
          </cell>
          <cell r="AH69">
            <v>2.8025000000000002</v>
          </cell>
          <cell r="AI69">
            <v>5</v>
          </cell>
          <cell r="AJ69">
            <v>5.4649999999999999</v>
          </cell>
          <cell r="AK69">
            <v>6.1583333333333297</v>
          </cell>
          <cell r="AL69">
            <v>6.3516750000000002</v>
          </cell>
          <cell r="AM69">
            <v>6.7093416666666696</v>
          </cell>
          <cell r="AN69">
            <v>7.1159083333333299</v>
          </cell>
          <cell r="AO69">
            <v>7.9422499999999996</v>
          </cell>
          <cell r="AP69">
            <v>8.21725833333333</v>
          </cell>
          <cell r="AQ69">
            <v>8.4574916666666695</v>
          </cell>
          <cell r="AR69">
            <v>8.5677500000000002</v>
          </cell>
          <cell r="AS69">
            <v>8.5996833333333296</v>
          </cell>
          <cell r="AT69">
            <v>8.6355833333333294</v>
          </cell>
          <cell r="AU69">
            <v>8.6664416666666693</v>
          </cell>
          <cell r="AV69">
            <v>8.6986158333333297</v>
          </cell>
          <cell r="AW69">
            <v>8.9659499999999994</v>
          </cell>
          <cell r="AX69">
            <v>9.5997416666666702</v>
          </cell>
          <cell r="AY69">
            <v>11.777599672499999</v>
          </cell>
          <cell r="AZ69">
            <v>14.409589808006601</v>
          </cell>
          <cell r="BA69">
            <v>16.8992257595275</v>
          </cell>
          <cell r="BB69">
            <v>17.704761378267399</v>
          </cell>
          <cell r="BC69">
            <v>18.626628957547801</v>
          </cell>
          <cell r="BD69">
            <v>19.585789907694998</v>
          </cell>
          <cell r="BE69">
            <v>20.57684875</v>
          </cell>
          <cell r="BF69">
            <v>21.731547222222201</v>
          </cell>
          <cell r="BG69">
            <v>23.866104457412501</v>
          </cell>
        </row>
        <row r="70">
          <cell r="A70" t="str">
            <v>Euro area</v>
          </cell>
          <cell r="B70" t="str">
            <v>..</v>
          </cell>
          <cell r="C70" t="str">
            <v>..</v>
          </cell>
          <cell r="D70" t="str">
            <v>..</v>
          </cell>
          <cell r="E70" t="str">
            <v>..</v>
          </cell>
          <cell r="F70" t="str">
            <v>..</v>
          </cell>
          <cell r="G70" t="str">
            <v>..</v>
          </cell>
          <cell r="H70" t="str">
            <v>..</v>
          </cell>
          <cell r="I70" t="str">
            <v>..</v>
          </cell>
          <cell r="J70" t="str">
            <v>..</v>
          </cell>
          <cell r="K70" t="str">
            <v>..</v>
          </cell>
          <cell r="L70" t="str">
            <v>..</v>
          </cell>
          <cell r="M70" t="str">
            <v>..</v>
          </cell>
          <cell r="N70" t="str">
            <v>..</v>
          </cell>
          <cell r="O70" t="str">
            <v>..</v>
          </cell>
          <cell r="P70" t="str">
            <v>..</v>
          </cell>
          <cell r="Q70" t="str">
            <v>..</v>
          </cell>
          <cell r="R70" t="str">
            <v>..</v>
          </cell>
          <cell r="S70" t="str">
            <v>..</v>
          </cell>
          <cell r="T70" t="str">
            <v>..</v>
          </cell>
          <cell r="U70" t="str">
            <v>..</v>
          </cell>
          <cell r="V70" t="str">
            <v>..</v>
          </cell>
          <cell r="W70" t="str">
            <v>..</v>
          </cell>
          <cell r="X70" t="str">
            <v>..</v>
          </cell>
          <cell r="Y70" t="str">
            <v>..</v>
          </cell>
          <cell r="Z70" t="str">
            <v>..</v>
          </cell>
          <cell r="AA70" t="str">
            <v>..</v>
          </cell>
          <cell r="AB70" t="str">
            <v>..</v>
          </cell>
          <cell r="AC70" t="str">
            <v>..</v>
          </cell>
          <cell r="AD70" t="str">
            <v>..</v>
          </cell>
          <cell r="AE70" t="str">
            <v>..</v>
          </cell>
          <cell r="AF70" t="str">
            <v>..</v>
          </cell>
          <cell r="AG70" t="str">
            <v>..</v>
          </cell>
          <cell r="AH70" t="str">
            <v>..</v>
          </cell>
          <cell r="AI70" t="str">
            <v>..</v>
          </cell>
          <cell r="AJ70" t="str">
            <v>..</v>
          </cell>
          <cell r="AK70" t="str">
            <v>..</v>
          </cell>
          <cell r="AL70" t="str">
            <v>..</v>
          </cell>
          <cell r="AM70" t="str">
            <v>..</v>
          </cell>
          <cell r="AN70" t="str">
            <v>..</v>
          </cell>
          <cell r="AO70">
            <v>0.93862727583333305</v>
          </cell>
          <cell r="AP70">
            <v>1.08540083333333</v>
          </cell>
          <cell r="AQ70">
            <v>1.11751</v>
          </cell>
          <cell r="AR70">
            <v>1.0625516666666699</v>
          </cell>
          <cell r="AS70">
            <v>0.88603416666666701</v>
          </cell>
          <cell r="AT70">
            <v>0.805365</v>
          </cell>
          <cell r="AU70">
            <v>0.80411999999999995</v>
          </cell>
          <cell r="AV70">
            <v>0.79714083333333297</v>
          </cell>
          <cell r="AW70">
            <v>0.73063750000000005</v>
          </cell>
          <cell r="AX70">
            <v>0.682674711239873</v>
          </cell>
          <cell r="AY70">
            <v>0.71984335978561498</v>
          </cell>
          <cell r="AZ70">
            <v>0.75504495198983501</v>
          </cell>
          <cell r="BA70">
            <v>0.71935525360915398</v>
          </cell>
          <cell r="BB70">
            <v>0.77829360141285198</v>
          </cell>
          <cell r="BC70">
            <v>0.75315918184727004</v>
          </cell>
          <cell r="BD70">
            <v>0.75373073671740198</v>
          </cell>
          <cell r="BE70">
            <v>0.90165896164127801</v>
          </cell>
          <cell r="BF70">
            <v>0.90403512795035901</v>
          </cell>
          <cell r="BG70" t="str">
            <v>..</v>
          </cell>
        </row>
        <row r="71">
          <cell r="A71" t="str">
            <v>Europe &amp; Central Asia (all income levels)</v>
          </cell>
        </row>
        <row r="72">
          <cell r="A72" t="str">
            <v>Europe &amp; Central Asia (developing only)</v>
          </cell>
        </row>
        <row r="73">
          <cell r="A73" t="str">
            <v>Europe and Central Asia (IFC classification)</v>
          </cell>
        </row>
        <row r="74">
          <cell r="A74" t="str">
            <v>European Union</v>
          </cell>
          <cell r="B74">
            <v>2.4844700014844698</v>
          </cell>
          <cell r="C74">
            <v>2.4844700014844698</v>
          </cell>
          <cell r="D74">
            <v>2.4844700014844698</v>
          </cell>
          <cell r="E74">
            <v>2.4844700012774301</v>
          </cell>
          <cell r="F74">
            <v>2.5000000015000001</v>
          </cell>
          <cell r="G74">
            <v>2.5000000015000001</v>
          </cell>
          <cell r="H74">
            <v>2.5000000015000001</v>
          </cell>
          <cell r="I74">
            <v>2.5000000015000001</v>
          </cell>
          <cell r="J74">
            <v>2.5000000015000001</v>
          </cell>
          <cell r="K74">
            <v>2.5000000015000001</v>
          </cell>
          <cell r="L74">
            <v>2.5000000015000001</v>
          </cell>
          <cell r="M74">
            <v>2.49347500129167</v>
          </cell>
          <cell r="N74">
            <v>2.2999999990000002</v>
          </cell>
          <cell r="O74">
            <v>2.0987499989999998</v>
          </cell>
          <cell r="P74">
            <v>2.0699999990000002</v>
          </cell>
          <cell r="Q74">
            <v>2.0699999990000002</v>
          </cell>
          <cell r="R74">
            <v>2.0699999990000002</v>
          </cell>
          <cell r="S74">
            <v>2.0699999990000002</v>
          </cell>
          <cell r="T74">
            <v>2.0699999990000002</v>
          </cell>
          <cell r="U74">
            <v>2.0699999990000002</v>
          </cell>
          <cell r="V74">
            <v>2.0699999990000002</v>
          </cell>
          <cell r="W74">
            <v>2.0699999990000002</v>
          </cell>
          <cell r="X74">
            <v>2.0699999990000002</v>
          </cell>
          <cell r="Y74">
            <v>2.0699999990000002</v>
          </cell>
          <cell r="Z74">
            <v>2.06999999958333</v>
          </cell>
          <cell r="AA74">
            <v>2.0699999999999998</v>
          </cell>
          <cell r="AB74">
            <v>2.0699999999999998</v>
          </cell>
          <cell r="AC74">
            <v>2.0699999999999998</v>
          </cell>
          <cell r="AD74">
            <v>2.0699999999999998</v>
          </cell>
          <cell r="AE74">
            <v>2.0699999999999998</v>
          </cell>
          <cell r="AF74">
            <v>2.0699999999999998</v>
          </cell>
          <cell r="AG74">
            <v>2.0699999999999998</v>
          </cell>
          <cell r="AH74">
            <v>2.8025000000000002</v>
          </cell>
          <cell r="AI74">
            <v>5</v>
          </cell>
          <cell r="AJ74">
            <v>5.4649999999999999</v>
          </cell>
          <cell r="AK74">
            <v>6.1583333333333297</v>
          </cell>
          <cell r="AL74">
            <v>6.3516750000000002</v>
          </cell>
          <cell r="AM74">
            <v>6.7093416666666696</v>
          </cell>
          <cell r="AN74">
            <v>7.1159083333333299</v>
          </cell>
          <cell r="AO74">
            <v>7.9422499999999996</v>
          </cell>
          <cell r="AP74">
            <v>8.21725833333333</v>
          </cell>
          <cell r="AQ74">
            <v>8.4574916666666695</v>
          </cell>
          <cell r="AR74">
            <v>8.5677500000000002</v>
          </cell>
          <cell r="AS74">
            <v>8.5996833333333296</v>
          </cell>
          <cell r="AT74">
            <v>8.6355833333333294</v>
          </cell>
          <cell r="AU74">
            <v>8.6664416666666693</v>
          </cell>
          <cell r="AV74">
            <v>8.6986158333333297</v>
          </cell>
          <cell r="AW74">
            <v>8.9659499999999994</v>
          </cell>
          <cell r="AX74">
            <v>9.5997416666666702</v>
          </cell>
          <cell r="AY74">
            <v>11.777599672499999</v>
          </cell>
          <cell r="AZ74">
            <v>14.409589808006601</v>
          </cell>
          <cell r="BA74">
            <v>16.8992257595275</v>
          </cell>
          <cell r="BB74">
            <v>17.704761378267399</v>
          </cell>
          <cell r="BC74">
            <v>18.626628957547801</v>
          </cell>
          <cell r="BD74">
            <v>19.585789907694998</v>
          </cell>
          <cell r="BE74">
            <v>20.57684875</v>
          </cell>
          <cell r="BF74">
            <v>21.731547222222201</v>
          </cell>
          <cell r="BG74">
            <v>23.866104457412501</v>
          </cell>
        </row>
        <row r="75">
          <cell r="A75" t="str">
            <v>Faeroe Islands</v>
          </cell>
          <cell r="B75">
            <v>2.4844700014844698</v>
          </cell>
          <cell r="C75">
            <v>2.4844700014844698</v>
          </cell>
          <cell r="D75">
            <v>2.4844700014844698</v>
          </cell>
          <cell r="E75">
            <v>2.4844700012774301</v>
          </cell>
          <cell r="F75">
            <v>2.5000000015000001</v>
          </cell>
          <cell r="G75">
            <v>2.5000000015000001</v>
          </cell>
          <cell r="H75">
            <v>2.5000000015000001</v>
          </cell>
          <cell r="I75">
            <v>2.5000000015000001</v>
          </cell>
          <cell r="J75">
            <v>2.5000000015000001</v>
          </cell>
          <cell r="K75">
            <v>2.5000000015000001</v>
          </cell>
          <cell r="L75">
            <v>2.5000000015000001</v>
          </cell>
          <cell r="M75">
            <v>2.49347500129167</v>
          </cell>
          <cell r="N75">
            <v>2.2999999990000002</v>
          </cell>
          <cell r="O75">
            <v>2.0987499989999998</v>
          </cell>
          <cell r="P75">
            <v>2.0699999990000002</v>
          </cell>
          <cell r="Q75">
            <v>2.0699999990000002</v>
          </cell>
          <cell r="R75">
            <v>2.0699999990000002</v>
          </cell>
          <cell r="S75">
            <v>2.0699999990000002</v>
          </cell>
          <cell r="T75">
            <v>2.0699999990000002</v>
          </cell>
          <cell r="U75">
            <v>2.0699999990000002</v>
          </cell>
          <cell r="V75">
            <v>2.0699999990000002</v>
          </cell>
          <cell r="W75">
            <v>2.0699999990000002</v>
          </cell>
          <cell r="X75">
            <v>2.0699999990000002</v>
          </cell>
          <cell r="Y75">
            <v>2.0699999990000002</v>
          </cell>
          <cell r="Z75">
            <v>2.06999999958333</v>
          </cell>
          <cell r="AA75">
            <v>2.0699999999999998</v>
          </cell>
          <cell r="AB75">
            <v>2.0699999999999998</v>
          </cell>
          <cell r="AC75">
            <v>2.0699999999999998</v>
          </cell>
          <cell r="AD75">
            <v>2.0699999999999998</v>
          </cell>
          <cell r="AE75">
            <v>2.0699999999999998</v>
          </cell>
          <cell r="AF75">
            <v>2.0699999999999998</v>
          </cell>
          <cell r="AG75">
            <v>2.0699999999999998</v>
          </cell>
          <cell r="AH75">
            <v>2.8025000000000002</v>
          </cell>
          <cell r="AI75">
            <v>5</v>
          </cell>
          <cell r="AJ75">
            <v>5.4649999999999999</v>
          </cell>
          <cell r="AK75">
            <v>6.1583333333333297</v>
          </cell>
          <cell r="AL75">
            <v>6.3516750000000002</v>
          </cell>
          <cell r="AM75">
            <v>6.7093416666666696</v>
          </cell>
          <cell r="AN75">
            <v>7.1159083333333299</v>
          </cell>
          <cell r="AO75">
            <v>7.9422499999999996</v>
          </cell>
          <cell r="AP75">
            <v>8.21725833333333</v>
          </cell>
          <cell r="AQ75">
            <v>8.4574916666666695</v>
          </cell>
          <cell r="AR75">
            <v>8.5677500000000002</v>
          </cell>
          <cell r="AS75">
            <v>8.5996833333333296</v>
          </cell>
          <cell r="AT75">
            <v>8.6355833333333294</v>
          </cell>
          <cell r="AU75">
            <v>8.6664416666666693</v>
          </cell>
          <cell r="AV75">
            <v>8.6986158333333297</v>
          </cell>
          <cell r="AW75">
            <v>8.9659499999999994</v>
          </cell>
          <cell r="AX75">
            <v>9.5997416666666702</v>
          </cell>
          <cell r="AY75">
            <v>11.777599672499999</v>
          </cell>
          <cell r="AZ75">
            <v>14.409589808006601</v>
          </cell>
          <cell r="BA75">
            <v>16.8992257595275</v>
          </cell>
          <cell r="BB75">
            <v>17.704761378267399</v>
          </cell>
          <cell r="BC75">
            <v>18.626628957547801</v>
          </cell>
          <cell r="BD75">
            <v>19.585789907694998</v>
          </cell>
          <cell r="BE75">
            <v>20.57684875</v>
          </cell>
          <cell r="BF75">
            <v>21.731547222222201</v>
          </cell>
          <cell r="BG75">
            <v>23.866104457412501</v>
          </cell>
        </row>
        <row r="76">
          <cell r="A76" t="str">
            <v>Federated States of Micronesia</v>
          </cell>
          <cell r="B76">
            <v>1</v>
          </cell>
          <cell r="C76">
            <v>1</v>
          </cell>
          <cell r="D76">
            <v>1</v>
          </cell>
          <cell r="E76">
            <v>1</v>
          </cell>
          <cell r="F76">
            <v>1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1</v>
          </cell>
          <cell r="O76">
            <v>1</v>
          </cell>
          <cell r="P76">
            <v>1</v>
          </cell>
          <cell r="Q76">
            <v>1</v>
          </cell>
          <cell r="R76">
            <v>1</v>
          </cell>
          <cell r="S76">
            <v>1</v>
          </cell>
          <cell r="T76">
            <v>1</v>
          </cell>
          <cell r="U76">
            <v>1</v>
          </cell>
          <cell r="V76">
            <v>1</v>
          </cell>
          <cell r="W76">
            <v>1</v>
          </cell>
          <cell r="X76">
            <v>1</v>
          </cell>
          <cell r="Y76">
            <v>1</v>
          </cell>
          <cell r="Z76">
            <v>1</v>
          </cell>
          <cell r="AA76">
            <v>1</v>
          </cell>
          <cell r="AB76">
            <v>1</v>
          </cell>
          <cell r="AC76">
            <v>1</v>
          </cell>
          <cell r="AD76">
            <v>1</v>
          </cell>
          <cell r="AE76">
            <v>1</v>
          </cell>
          <cell r="AF76">
            <v>1</v>
          </cell>
          <cell r="AG76">
            <v>1</v>
          </cell>
          <cell r="AH76">
            <v>1</v>
          </cell>
          <cell r="AI76">
            <v>1</v>
          </cell>
          <cell r="AJ76">
            <v>1</v>
          </cell>
          <cell r="AK76">
            <v>1</v>
          </cell>
          <cell r="AL76">
            <v>1</v>
          </cell>
          <cell r="AM76">
            <v>1</v>
          </cell>
          <cell r="AN76">
            <v>1</v>
          </cell>
          <cell r="AO76">
            <v>1</v>
          </cell>
          <cell r="AP76">
            <v>1</v>
          </cell>
          <cell r="AQ76">
            <v>1</v>
          </cell>
          <cell r="AR76">
            <v>1</v>
          </cell>
          <cell r="AS76">
            <v>1</v>
          </cell>
          <cell r="AT76">
            <v>1</v>
          </cell>
          <cell r="AU76">
            <v>1</v>
          </cell>
          <cell r="AV76">
            <v>1</v>
          </cell>
          <cell r="AW76">
            <v>1</v>
          </cell>
          <cell r="AX76">
            <v>1</v>
          </cell>
          <cell r="AY76">
            <v>1</v>
          </cell>
          <cell r="AZ76">
            <v>1</v>
          </cell>
          <cell r="BA76">
            <v>1</v>
          </cell>
          <cell r="BB76">
            <v>1</v>
          </cell>
          <cell r="BC76">
            <v>1</v>
          </cell>
          <cell r="BD76">
            <v>1</v>
          </cell>
          <cell r="BE76">
            <v>1</v>
          </cell>
          <cell r="BF76">
            <v>1</v>
          </cell>
          <cell r="BG76">
            <v>1</v>
          </cell>
        </row>
        <row r="77">
          <cell r="A77" t="str">
            <v>Fiji</v>
          </cell>
          <cell r="B77">
            <v>0.79285799970331605</v>
          </cell>
          <cell r="C77">
            <v>0.79285799970331605</v>
          </cell>
          <cell r="D77">
            <v>0.79285799970331605</v>
          </cell>
          <cell r="E77">
            <v>0.79285799970331605</v>
          </cell>
          <cell r="F77">
            <v>0.79285799970331605</v>
          </cell>
          <cell r="G77">
            <v>0.79285799970331605</v>
          </cell>
          <cell r="H77">
            <v>0.79285799970331605</v>
          </cell>
          <cell r="I77">
            <v>0.80585399973123595</v>
          </cell>
          <cell r="J77">
            <v>0.87083399987083399</v>
          </cell>
          <cell r="K77">
            <v>0.87083399987083399</v>
          </cell>
          <cell r="L77">
            <v>0.87083399987083399</v>
          </cell>
          <cell r="M77">
            <v>0.85882323105772096</v>
          </cell>
          <cell r="N77">
            <v>0.82518371157047099</v>
          </cell>
          <cell r="O77">
            <v>0.79422382521396895</v>
          </cell>
          <cell r="P77">
            <v>0.80560382810873898</v>
          </cell>
          <cell r="Q77">
            <v>0.82188306421920099</v>
          </cell>
          <cell r="R77">
            <v>0.89771540302132802</v>
          </cell>
          <cell r="S77">
            <v>0.917440332333333</v>
          </cell>
          <cell r="T77">
            <v>0.84677074900000004</v>
          </cell>
          <cell r="U77">
            <v>0.83574324899999997</v>
          </cell>
          <cell r="V77">
            <v>0.81796466566666703</v>
          </cell>
          <cell r="W77">
            <v>0.854626582333333</v>
          </cell>
          <cell r="X77">
            <v>0.93244866566666695</v>
          </cell>
          <cell r="Y77">
            <v>1.01702033233333</v>
          </cell>
          <cell r="Z77">
            <v>1.0825966660833299</v>
          </cell>
          <cell r="AA77">
            <v>1.15355416625</v>
          </cell>
          <cell r="AB77">
            <v>1.1328658332499999</v>
          </cell>
          <cell r="AC77">
            <v>1.24385833333333</v>
          </cell>
          <cell r="AD77">
            <v>1.4302583333333301</v>
          </cell>
          <cell r="AE77">
            <v>1.4833333333333301</v>
          </cell>
          <cell r="AF77">
            <v>1.4809083333333299</v>
          </cell>
          <cell r="AG77">
            <v>1.4755575000000001</v>
          </cell>
          <cell r="AH77">
            <v>1.5029908333333299</v>
          </cell>
          <cell r="AI77">
            <v>1.5417749999999999</v>
          </cell>
          <cell r="AJ77">
            <v>1.4641249999999999</v>
          </cell>
          <cell r="AK77">
            <v>1.4063333333333301</v>
          </cell>
          <cell r="AL77">
            <v>1.4033</v>
          </cell>
          <cell r="AM77">
            <v>1.443675</v>
          </cell>
          <cell r="AN77">
            <v>1.98681666666667</v>
          </cell>
          <cell r="AO77">
            <v>1.969625</v>
          </cell>
          <cell r="AP77">
            <v>2.128625</v>
          </cell>
          <cell r="AQ77">
            <v>2.2766333333333302</v>
          </cell>
          <cell r="AR77">
            <v>2.18669166666667</v>
          </cell>
          <cell r="AS77">
            <v>1.8956</v>
          </cell>
          <cell r="AT77">
            <v>1.73295</v>
          </cell>
          <cell r="AU77">
            <v>1.6909666666666701</v>
          </cell>
          <cell r="AV77">
            <v>1.73118333333333</v>
          </cell>
          <cell r="AW77">
            <v>1.61028333333333</v>
          </cell>
          <cell r="AX77">
            <v>1.59370833333333</v>
          </cell>
          <cell r="AY77">
            <v>1.9557083333333301</v>
          </cell>
          <cell r="AZ77">
            <v>1.91830833333333</v>
          </cell>
          <cell r="BA77">
            <v>1.79319425769221</v>
          </cell>
          <cell r="BB77">
            <v>1.7898939221094901</v>
          </cell>
          <cell r="BC77">
            <v>1.8413879855123101</v>
          </cell>
          <cell r="BD77">
            <v>1.8873497233985801</v>
          </cell>
          <cell r="BE77">
            <v>2.0976232326369302</v>
          </cell>
          <cell r="BF77">
            <v>2.09468303571429</v>
          </cell>
          <cell r="BG77">
            <v>2.0668833333333301</v>
          </cell>
        </row>
        <row r="78">
          <cell r="A78" t="str">
            <v>Finland</v>
          </cell>
          <cell r="B78">
            <v>3.2000000021999999</v>
          </cell>
          <cell r="C78">
            <v>3.2000000021999999</v>
          </cell>
          <cell r="D78">
            <v>3.2000000021999999</v>
          </cell>
          <cell r="E78">
            <v>3.2000000021999999</v>
          </cell>
          <cell r="F78">
            <v>3.2000000021999999</v>
          </cell>
          <cell r="G78">
            <v>3.2000000021999999</v>
          </cell>
          <cell r="H78">
            <v>3.2000000021999999</v>
          </cell>
          <cell r="I78">
            <v>3.44999250244999</v>
          </cell>
          <cell r="J78">
            <v>4.1999700031999696</v>
          </cell>
          <cell r="K78">
            <v>4.1999700031999696</v>
          </cell>
          <cell r="L78">
            <v>4.1999700031999696</v>
          </cell>
          <cell r="M78">
            <v>4.1844177906868598</v>
          </cell>
          <cell r="N78">
            <v>4.1463333325707703</v>
          </cell>
          <cell r="O78">
            <v>3.8211666658854799</v>
          </cell>
          <cell r="P78">
            <v>3.7737499992161001</v>
          </cell>
          <cell r="Q78">
            <v>3.6786666658773202</v>
          </cell>
          <cell r="R78">
            <v>3.8644166658879602</v>
          </cell>
          <cell r="S78">
            <v>4.0294166658974104</v>
          </cell>
          <cell r="T78">
            <v>4.1173333325691104</v>
          </cell>
          <cell r="U78">
            <v>3.8953333325564001</v>
          </cell>
          <cell r="V78">
            <v>3.73008333254693</v>
          </cell>
          <cell r="W78">
            <v>4.3152499992471096</v>
          </cell>
          <cell r="X78">
            <v>4.8204166659426999</v>
          </cell>
          <cell r="Y78">
            <v>5.5700833326522998</v>
          </cell>
          <cell r="Z78">
            <v>6.0099999997764799</v>
          </cell>
          <cell r="AA78">
            <v>6.1978958331666698</v>
          </cell>
          <cell r="AB78">
            <v>5.0695199999999998</v>
          </cell>
          <cell r="AC78">
            <v>4.3955650000000004</v>
          </cell>
          <cell r="AD78">
            <v>4.1828333333333303</v>
          </cell>
          <cell r="AE78">
            <v>4.2912158333333297</v>
          </cell>
          <cell r="AF78">
            <v>3.8235049999999999</v>
          </cell>
          <cell r="AG78">
            <v>4.04397916666667</v>
          </cell>
          <cell r="AH78">
            <v>4.4794400000000003</v>
          </cell>
          <cell r="AI78">
            <v>5.7122916666666699</v>
          </cell>
          <cell r="AJ78">
            <v>5.2235125</v>
          </cell>
          <cell r="AK78">
            <v>4.3666666666666698</v>
          </cell>
          <cell r="AL78">
            <v>4.5935499999999996</v>
          </cell>
          <cell r="AM78">
            <v>5.1914350000000002</v>
          </cell>
          <cell r="AN78">
            <v>5.34406583333333</v>
          </cell>
          <cell r="AO78" t="str">
            <v>..</v>
          </cell>
          <cell r="AP78" t="str">
            <v>..</v>
          </cell>
          <cell r="AQ78" t="str">
            <v>..</v>
          </cell>
          <cell r="AR78" t="str">
            <v>..</v>
          </cell>
          <cell r="AS78" t="str">
            <v>..</v>
          </cell>
          <cell r="AT78" t="str">
            <v>..</v>
          </cell>
          <cell r="AU78" t="str">
            <v>..</v>
          </cell>
          <cell r="AV78" t="str">
            <v>..</v>
          </cell>
          <cell r="AW78" t="str">
            <v>..</v>
          </cell>
          <cell r="AX78" t="str">
            <v>..</v>
          </cell>
          <cell r="AY78" t="str">
            <v>..</v>
          </cell>
          <cell r="AZ78" t="str">
            <v>..</v>
          </cell>
          <cell r="BA78" t="str">
            <v>..</v>
          </cell>
          <cell r="BB78" t="str">
            <v>..</v>
          </cell>
          <cell r="BC78" t="str">
            <v>..</v>
          </cell>
          <cell r="BD78" t="str">
            <v>..</v>
          </cell>
          <cell r="BE78" t="str">
            <v>..</v>
          </cell>
          <cell r="BF78" t="str">
            <v>..</v>
          </cell>
          <cell r="BG78" t="str">
            <v>..</v>
          </cell>
        </row>
        <row r="79">
          <cell r="A79" t="str">
            <v>France</v>
          </cell>
          <cell r="B79">
            <v>4.9370600039370602</v>
          </cell>
          <cell r="C79">
            <v>4.9370600039370602</v>
          </cell>
          <cell r="D79">
            <v>4.9370600039370602</v>
          </cell>
          <cell r="E79">
            <v>4.9370600039370602</v>
          </cell>
          <cell r="F79">
            <v>4.9370600039370602</v>
          </cell>
          <cell r="G79">
            <v>4.9370600039370602</v>
          </cell>
          <cell r="H79">
            <v>4.9370600039370602</v>
          </cell>
          <cell r="I79">
            <v>4.9370600039370602</v>
          </cell>
          <cell r="J79">
            <v>4.9370600039370602</v>
          </cell>
          <cell r="K79">
            <v>5.1941975041942001</v>
          </cell>
          <cell r="L79">
            <v>5.5541900045541901</v>
          </cell>
          <cell r="M79">
            <v>5.5406013547209296</v>
          </cell>
          <cell r="N79">
            <v>5.0445445156406201</v>
          </cell>
          <cell r="O79">
            <v>4.4527796739908299</v>
          </cell>
          <cell r="P79">
            <v>4.8096184728558304</v>
          </cell>
          <cell r="Q79">
            <v>4.2877995153765696</v>
          </cell>
          <cell r="R79">
            <v>4.8028783632131002</v>
          </cell>
          <cell r="S79">
            <v>4.9051733225321703</v>
          </cell>
          <cell r="T79">
            <v>4.5130999993333303</v>
          </cell>
          <cell r="U79">
            <v>4.2544166660833298</v>
          </cell>
          <cell r="V79">
            <v>4.2255749990833298</v>
          </cell>
          <cell r="W79">
            <v>5.4346083325833296</v>
          </cell>
          <cell r="X79">
            <v>6.5720999990833304</v>
          </cell>
          <cell r="Y79">
            <v>7.6212916657500003</v>
          </cell>
          <cell r="Z79">
            <v>8.7390999995833294</v>
          </cell>
          <cell r="AA79">
            <v>8.9852249997500007</v>
          </cell>
          <cell r="AB79">
            <v>6.9260916666666699</v>
          </cell>
          <cell r="AC79">
            <v>6.01070833333333</v>
          </cell>
          <cell r="AD79">
            <v>5.9569416666666699</v>
          </cell>
          <cell r="AE79">
            <v>6.3801416666666704</v>
          </cell>
          <cell r="AF79">
            <v>5.4452749999999996</v>
          </cell>
          <cell r="AG79">
            <v>5.64211666666667</v>
          </cell>
          <cell r="AH79">
            <v>5.2938158333333298</v>
          </cell>
          <cell r="AI79">
            <v>5.6632300000000004</v>
          </cell>
          <cell r="AJ79">
            <v>5.5520449999999997</v>
          </cell>
          <cell r="AK79">
            <v>4.9914825</v>
          </cell>
          <cell r="AL79">
            <v>5.1155225</v>
          </cell>
          <cell r="AM79">
            <v>5.8366916666666704</v>
          </cell>
          <cell r="AN79">
            <v>5.8995156666666704</v>
          </cell>
          <cell r="AO79" t="str">
            <v>..</v>
          </cell>
          <cell r="AP79" t="str">
            <v>..</v>
          </cell>
          <cell r="AQ79" t="str">
            <v>..</v>
          </cell>
          <cell r="AR79" t="str">
            <v>..</v>
          </cell>
          <cell r="AS79" t="str">
            <v>..</v>
          </cell>
          <cell r="AT79" t="str">
            <v>..</v>
          </cell>
          <cell r="AU79" t="str">
            <v>..</v>
          </cell>
          <cell r="AV79" t="str">
            <v>..</v>
          </cell>
          <cell r="AW79" t="str">
            <v>..</v>
          </cell>
          <cell r="AX79" t="str">
            <v>..</v>
          </cell>
          <cell r="AY79" t="str">
            <v>..</v>
          </cell>
          <cell r="AZ79" t="str">
            <v>..</v>
          </cell>
          <cell r="BA79" t="str">
            <v>..</v>
          </cell>
          <cell r="BB79" t="str">
            <v>..</v>
          </cell>
          <cell r="BC79" t="str">
            <v>..</v>
          </cell>
          <cell r="BD79" t="str">
            <v>..</v>
          </cell>
          <cell r="BE79" t="str">
            <v>..</v>
          </cell>
          <cell r="BF79" t="str">
            <v>..</v>
          </cell>
          <cell r="BG79" t="str">
            <v>..</v>
          </cell>
        </row>
        <row r="80">
          <cell r="A80" t="str">
            <v>French Polynesia</v>
          </cell>
          <cell r="B80">
            <v>89.765000088765007</v>
          </cell>
          <cell r="C80">
            <v>89.765000088765007</v>
          </cell>
          <cell r="D80">
            <v>89.765000088765007</v>
          </cell>
          <cell r="E80">
            <v>89.765000088765007</v>
          </cell>
          <cell r="F80">
            <v>89.765000088765007</v>
          </cell>
          <cell r="G80">
            <v>89.765000088765007</v>
          </cell>
          <cell r="H80">
            <v>89.765000088765007</v>
          </cell>
          <cell r="I80">
            <v>89.765000088765007</v>
          </cell>
          <cell r="J80">
            <v>89.765000088765007</v>
          </cell>
          <cell r="K80">
            <v>94.440000093440005</v>
          </cell>
          <cell r="L80">
            <v>100.985000099985</v>
          </cell>
          <cell r="M80">
            <v>100.689451223571</v>
          </cell>
          <cell r="N80">
            <v>91.645968951929206</v>
          </cell>
          <cell r="O80">
            <v>81.0502219755422</v>
          </cell>
          <cell r="P80">
            <v>87.528548830185898</v>
          </cell>
          <cell r="Q80">
            <v>77.931588724653196</v>
          </cell>
          <cell r="R80">
            <v>86.890670674160404</v>
          </cell>
          <cell r="S80">
            <v>89.337637916450106</v>
          </cell>
          <cell r="T80">
            <v>82.056281563365701</v>
          </cell>
          <cell r="U80">
            <v>77.352952935139498</v>
          </cell>
          <cell r="V80">
            <v>76.828559514107795</v>
          </cell>
          <cell r="W80">
            <v>98.810961781363602</v>
          </cell>
          <cell r="X80">
            <v>119.492607763333</v>
          </cell>
          <cell r="Y80">
            <v>138.56880080833301</v>
          </cell>
          <cell r="Z80">
            <v>158.89256837242399</v>
          </cell>
          <cell r="AA80">
            <v>163.367563900454</v>
          </cell>
          <cell r="AB80">
            <v>125.928813465</v>
          </cell>
          <cell r="AC80">
            <v>109.285496775</v>
          </cell>
          <cell r="AD80">
            <v>108.307921995</v>
          </cell>
          <cell r="AE80">
            <v>116.002459755</v>
          </cell>
          <cell r="AF80">
            <v>99.004900995</v>
          </cell>
          <cell r="AG80">
            <v>102.58383680999999</v>
          </cell>
          <cell r="AH80">
            <v>96.251100718499998</v>
          </cell>
          <cell r="AI80">
            <v>102.96771521399999</v>
          </cell>
          <cell r="AJ80">
            <v>100.946171781</v>
          </cell>
          <cell r="AK80">
            <v>90.754136518500005</v>
          </cell>
          <cell r="AL80">
            <v>93.009406990499997</v>
          </cell>
          <cell r="AM80">
            <v>106.12156054499999</v>
          </cell>
          <cell r="AN80">
            <v>107.2638139482</v>
          </cell>
          <cell r="AO80">
            <v>112.00798849156099</v>
          </cell>
          <cell r="AP80">
            <v>129.522726623083</v>
          </cell>
          <cell r="AQ80">
            <v>133.354368067</v>
          </cell>
          <cell r="AR80">
            <v>126.796096721167</v>
          </cell>
          <cell r="AS80">
            <v>105.73196336641701</v>
          </cell>
          <cell r="AT80">
            <v>96.105574570499996</v>
          </cell>
          <cell r="AU80">
            <v>95.957006604</v>
          </cell>
          <cell r="AV80">
            <v>95.124170781083293</v>
          </cell>
          <cell r="AW80">
            <v>87.188214958749995</v>
          </cell>
          <cell r="AX80">
            <v>81.464733839263204</v>
          </cell>
          <cell r="AY80">
            <v>85.900131856929093</v>
          </cell>
          <cell r="AZ80">
            <v>90.100797697365394</v>
          </cell>
          <cell r="BA80">
            <v>85.841885317111405</v>
          </cell>
          <cell r="BB80">
            <v>92.875098555718097</v>
          </cell>
          <cell r="BC80">
            <v>89.875765540443894</v>
          </cell>
          <cell r="BD80">
            <v>89.943970154740001</v>
          </cell>
          <cell r="BE80">
            <v>107.596496712888</v>
          </cell>
          <cell r="BF80">
            <v>107.880048678034</v>
          </cell>
          <cell r="BG80">
            <v>105.89464283496</v>
          </cell>
        </row>
        <row r="81">
          <cell r="A81" t="str">
            <v>Gabon</v>
          </cell>
          <cell r="B81">
            <v>245.19510139835899</v>
          </cell>
          <cell r="C81">
            <v>245.26010162116</v>
          </cell>
          <cell r="D81">
            <v>245.013850686544</v>
          </cell>
          <cell r="E81">
            <v>245.01635069607499</v>
          </cell>
          <cell r="F81">
            <v>245.027184079042</v>
          </cell>
          <cell r="G81">
            <v>245.06093420770799</v>
          </cell>
          <cell r="H81">
            <v>245.67843655764401</v>
          </cell>
          <cell r="I81">
            <v>246.00093779128099</v>
          </cell>
          <cell r="J81">
            <v>247.56469375695099</v>
          </cell>
          <cell r="K81">
            <v>259.960574351236</v>
          </cell>
          <cell r="L81">
            <v>276.403137026845</v>
          </cell>
          <cell r="M81">
            <v>275.35645668533198</v>
          </cell>
          <cell r="N81">
            <v>252.02762746264901</v>
          </cell>
          <cell r="O81">
            <v>222.88918305322699</v>
          </cell>
          <cell r="P81">
            <v>240.70466763782301</v>
          </cell>
          <cell r="Q81">
            <v>214.31290034121901</v>
          </cell>
          <cell r="R81">
            <v>238.95049426705901</v>
          </cell>
          <cell r="S81">
            <v>245.67968656657601</v>
          </cell>
          <cell r="T81">
            <v>225.65586023395699</v>
          </cell>
          <cell r="U81">
            <v>212.721644262377</v>
          </cell>
          <cell r="V81">
            <v>211.27955541470499</v>
          </cell>
          <cell r="W81">
            <v>271.73145255032699</v>
          </cell>
          <cell r="X81">
            <v>328.60625269898998</v>
          </cell>
          <cell r="Y81">
            <v>381.06603602462798</v>
          </cell>
          <cell r="Z81">
            <v>436.95666578800802</v>
          </cell>
          <cell r="AA81">
            <v>449.26296271160697</v>
          </cell>
          <cell r="AB81">
            <v>346.305903554493</v>
          </cell>
          <cell r="AC81">
            <v>300.53656240147802</v>
          </cell>
          <cell r="AD81">
            <v>297.84821881937802</v>
          </cell>
          <cell r="AE81">
            <v>319.008299487903</v>
          </cell>
          <cell r="AF81">
            <v>272.264787954393</v>
          </cell>
          <cell r="AG81">
            <v>282.10690880881998</v>
          </cell>
          <cell r="AH81">
            <v>264.69180075057898</v>
          </cell>
          <cell r="AI81">
            <v>283.16257950001801</v>
          </cell>
          <cell r="AJ81">
            <v>555.20469565569704</v>
          </cell>
          <cell r="AK81">
            <v>499.14842590131002</v>
          </cell>
          <cell r="AL81">
            <v>511.55243027251601</v>
          </cell>
          <cell r="AM81">
            <v>583.66937235339503</v>
          </cell>
          <cell r="AN81">
            <v>589.951774567332</v>
          </cell>
          <cell r="AO81">
            <v>615.69913197380595</v>
          </cell>
          <cell r="AP81">
            <v>711.97627443083297</v>
          </cell>
          <cell r="AQ81">
            <v>733.03850707000004</v>
          </cell>
          <cell r="AR81">
            <v>696.98820361166702</v>
          </cell>
          <cell r="AS81">
            <v>581.20031386416701</v>
          </cell>
          <cell r="AT81">
            <v>528.28480930499995</v>
          </cell>
          <cell r="AU81">
            <v>527.46814284000004</v>
          </cell>
          <cell r="AV81">
            <v>522.89010961083295</v>
          </cell>
          <cell r="AW81">
            <v>479.26678258750002</v>
          </cell>
          <cell r="AX81">
            <v>447.80525556077299</v>
          </cell>
          <cell r="AY81">
            <v>472.18629075489298</v>
          </cell>
          <cell r="AZ81">
            <v>495.277021572396</v>
          </cell>
          <cell r="BA81">
            <v>471.86611409170001</v>
          </cell>
          <cell r="BB81">
            <v>510.52713590196998</v>
          </cell>
          <cell r="BC81">
            <v>494.04003744699003</v>
          </cell>
          <cell r="BD81">
            <v>494.41495286493699</v>
          </cell>
          <cell r="BE81">
            <v>591.44950750132796</v>
          </cell>
          <cell r="BF81">
            <v>593.00817042493395</v>
          </cell>
          <cell r="BG81">
            <v>582.09455014964101</v>
          </cell>
        </row>
        <row r="82">
          <cell r="A82" t="str">
            <v>Georgia</v>
          </cell>
          <cell r="B82" t="str">
            <v>..</v>
          </cell>
          <cell r="C82" t="str">
            <v>..</v>
          </cell>
          <cell r="D82" t="str">
            <v>..</v>
          </cell>
          <cell r="E82" t="str">
            <v>..</v>
          </cell>
          <cell r="F82" t="str">
            <v>..</v>
          </cell>
          <cell r="G82" t="str">
            <v>..</v>
          </cell>
          <cell r="H82" t="str">
            <v>..</v>
          </cell>
          <cell r="I82" t="str">
            <v>..</v>
          </cell>
          <cell r="J82" t="str">
            <v>..</v>
          </cell>
          <cell r="K82" t="str">
            <v>..</v>
          </cell>
          <cell r="L82" t="str">
            <v>..</v>
          </cell>
          <cell r="M82" t="str">
            <v>..</v>
          </cell>
          <cell r="N82" t="str">
            <v>..</v>
          </cell>
          <cell r="O82" t="str">
            <v>..</v>
          </cell>
          <cell r="P82" t="str">
            <v>..</v>
          </cell>
          <cell r="Q82" t="str">
            <v>..</v>
          </cell>
          <cell r="R82" t="str">
            <v>..</v>
          </cell>
          <cell r="S82" t="str">
            <v>..</v>
          </cell>
          <cell r="T82" t="str">
            <v>..</v>
          </cell>
          <cell r="U82" t="str">
            <v>..</v>
          </cell>
          <cell r="V82" t="str">
            <v>..</v>
          </cell>
          <cell r="W82" t="str">
            <v>..</v>
          </cell>
          <cell r="X82" t="str">
            <v>..</v>
          </cell>
          <cell r="Y82" t="str">
            <v>..</v>
          </cell>
          <cell r="Z82" t="str">
            <v>..</v>
          </cell>
          <cell r="AA82" t="str">
            <v>..</v>
          </cell>
          <cell r="AB82" t="str">
            <v>..</v>
          </cell>
          <cell r="AC82" t="str">
            <v>..</v>
          </cell>
          <cell r="AD82" t="str">
            <v>..</v>
          </cell>
          <cell r="AE82" t="str">
            <v>..</v>
          </cell>
          <cell r="AF82" t="str">
            <v>..</v>
          </cell>
          <cell r="AG82" t="str">
            <v>..</v>
          </cell>
          <cell r="AH82" t="str">
            <v>..</v>
          </cell>
          <cell r="AI82" t="str">
            <v>..</v>
          </cell>
          <cell r="AJ82" t="str">
            <v>..</v>
          </cell>
          <cell r="AK82" t="str">
            <v>..</v>
          </cell>
          <cell r="AL82">
            <v>1.2627999999999999</v>
          </cell>
          <cell r="AM82">
            <v>1.2975000000000001</v>
          </cell>
          <cell r="AN82">
            <v>1.38981666666667</v>
          </cell>
          <cell r="AO82">
            <v>2.0245166666666701</v>
          </cell>
          <cell r="AP82">
            <v>1.97616666666667</v>
          </cell>
          <cell r="AQ82">
            <v>2.0730166666666698</v>
          </cell>
          <cell r="AR82">
            <v>2.195675</v>
          </cell>
          <cell r="AS82">
            <v>2.1456499999999998</v>
          </cell>
          <cell r="AT82">
            <v>1.91665</v>
          </cell>
          <cell r="AU82">
            <v>1.812675</v>
          </cell>
          <cell r="AV82">
            <v>1.78043333333333</v>
          </cell>
          <cell r="AW82">
            <v>1.67049166666667</v>
          </cell>
          <cell r="AX82">
            <v>1.4907916666666701</v>
          </cell>
          <cell r="AY82">
            <v>1.6704870967741901</v>
          </cell>
          <cell r="AZ82">
            <v>1.78234166666667</v>
          </cell>
          <cell r="BA82">
            <v>1.6864954301075299</v>
          </cell>
          <cell r="BB82">
            <v>1.6512583333333299</v>
          </cell>
          <cell r="BC82">
            <v>1.6633500000000001</v>
          </cell>
          <cell r="BD82">
            <v>1.76566666666667</v>
          </cell>
          <cell r="BE82">
            <v>2.2693416666666701</v>
          </cell>
          <cell r="BF82">
            <v>2.3667250000000002</v>
          </cell>
          <cell r="BG82">
            <v>2.5095416666666699</v>
          </cell>
        </row>
        <row r="83">
          <cell r="A83" t="str">
            <v>Germany</v>
          </cell>
          <cell r="B83">
            <v>4.2000000032000004</v>
          </cell>
          <cell r="C83">
            <v>4.0333333363666704</v>
          </cell>
          <cell r="D83">
            <v>4.0000000030000002</v>
          </cell>
          <cell r="E83">
            <v>4.0000000030000002</v>
          </cell>
          <cell r="F83">
            <v>4.0000000030000002</v>
          </cell>
          <cell r="G83">
            <v>4.0000000030000002</v>
          </cell>
          <cell r="H83">
            <v>4.0000000030000002</v>
          </cell>
          <cell r="I83">
            <v>4.0000000030000002</v>
          </cell>
          <cell r="J83">
            <v>4.0000000030000002</v>
          </cell>
          <cell r="K83">
            <v>3.94333333594333</v>
          </cell>
          <cell r="L83">
            <v>3.6600000026599999</v>
          </cell>
          <cell r="M83">
            <v>3.50739351008637</v>
          </cell>
          <cell r="N83">
            <v>3.1886416656666698</v>
          </cell>
          <cell r="O83">
            <v>2.6725999990833298</v>
          </cell>
          <cell r="P83">
            <v>2.5877499990000001</v>
          </cell>
          <cell r="Q83">
            <v>2.4602916660833301</v>
          </cell>
          <cell r="R83">
            <v>2.5179999990833299</v>
          </cell>
          <cell r="S83">
            <v>2.3221833324166701</v>
          </cell>
          <cell r="T83">
            <v>2.00862499916667</v>
          </cell>
          <cell r="U83">
            <v>1.8328833325</v>
          </cell>
          <cell r="V83">
            <v>1.81766666583333</v>
          </cell>
          <cell r="W83">
            <v>2.2599999990833299</v>
          </cell>
          <cell r="X83">
            <v>2.4265916657500002</v>
          </cell>
          <cell r="Y83">
            <v>2.5532583324166702</v>
          </cell>
          <cell r="Z83">
            <v>2.8459416661666701</v>
          </cell>
          <cell r="AA83">
            <v>2.9439666665000002</v>
          </cell>
          <cell r="AB83">
            <v>2.1714833330833301</v>
          </cell>
          <cell r="AC83">
            <v>1.7973916666666701</v>
          </cell>
          <cell r="AD83">
            <v>1.7562249999999999</v>
          </cell>
          <cell r="AE83">
            <v>1.8800416666666699</v>
          </cell>
          <cell r="AF83">
            <v>1.6157333333333299</v>
          </cell>
          <cell r="AG83">
            <v>1.65954166666667</v>
          </cell>
          <cell r="AH83">
            <v>1.56165</v>
          </cell>
          <cell r="AI83">
            <v>1.65332083333333</v>
          </cell>
          <cell r="AJ83">
            <v>1.6227941666666701</v>
          </cell>
          <cell r="AK83">
            <v>1.4331324999999999</v>
          </cell>
          <cell r="AL83">
            <v>1.5047741666666701</v>
          </cell>
          <cell r="AM83">
            <v>1.73405583333333</v>
          </cell>
          <cell r="AN83">
            <v>1.7596676</v>
          </cell>
          <cell r="AO83" t="str">
            <v>..</v>
          </cell>
          <cell r="AP83" t="str">
            <v>..</v>
          </cell>
          <cell r="AQ83" t="str">
            <v>..</v>
          </cell>
          <cell r="AR83" t="str">
            <v>..</v>
          </cell>
          <cell r="AS83" t="str">
            <v>..</v>
          </cell>
          <cell r="AT83" t="str">
            <v>..</v>
          </cell>
          <cell r="AU83" t="str">
            <v>..</v>
          </cell>
          <cell r="AV83" t="str">
            <v>..</v>
          </cell>
          <cell r="AW83" t="str">
            <v>..</v>
          </cell>
          <cell r="AX83" t="str">
            <v>..</v>
          </cell>
          <cell r="AY83" t="str">
            <v>..</v>
          </cell>
          <cell r="AZ83" t="str">
            <v>..</v>
          </cell>
          <cell r="BA83" t="str">
            <v>..</v>
          </cell>
          <cell r="BB83" t="str">
            <v>..</v>
          </cell>
          <cell r="BC83" t="str">
            <v>..</v>
          </cell>
          <cell r="BD83" t="str">
            <v>..</v>
          </cell>
          <cell r="BE83" t="str">
            <v>..</v>
          </cell>
          <cell r="BF83" t="str">
            <v>..</v>
          </cell>
          <cell r="BG83" t="str">
            <v>..</v>
          </cell>
        </row>
        <row r="84">
          <cell r="A84" t="str">
            <v>Ghana</v>
          </cell>
          <cell r="B84">
            <v>7.1391596674247305E-5</v>
          </cell>
          <cell r="C84">
            <v>7.1391596674247305E-5</v>
          </cell>
          <cell r="D84">
            <v>7.1391596674247305E-5</v>
          </cell>
          <cell r="E84">
            <v>7.1391596674247305E-5</v>
          </cell>
          <cell r="F84">
            <v>7.1391596674247305E-5</v>
          </cell>
          <cell r="G84">
            <v>7.1391596674247305E-5</v>
          </cell>
          <cell r="H84">
            <v>7.1391596674247305E-5</v>
          </cell>
          <cell r="I84">
            <v>8.6081194792526894E-5</v>
          </cell>
          <cell r="J84">
            <v>1.01985139685E-4</v>
          </cell>
          <cell r="K84">
            <v>1.01985139685E-4</v>
          </cell>
          <cell r="L84">
            <v>1.01985139685E-4</v>
          </cell>
          <cell r="M84">
            <v>1.0342936280328E-4</v>
          </cell>
          <cell r="N84">
            <v>1.33267478842706E-4</v>
          </cell>
          <cell r="O84">
            <v>1.16437365491452E-4</v>
          </cell>
          <cell r="P84">
            <v>1.14938171943065E-4</v>
          </cell>
          <cell r="Q84">
            <v>1.14938171943065E-4</v>
          </cell>
          <cell r="R84">
            <v>1.14938171943065E-4</v>
          </cell>
          <cell r="S84">
            <v>1.14938171943065E-4</v>
          </cell>
          <cell r="T84">
            <v>1.7626318381266601E-4</v>
          </cell>
          <cell r="U84">
            <v>2.7485215053763402E-4</v>
          </cell>
          <cell r="V84">
            <v>2.7485215053763402E-4</v>
          </cell>
          <cell r="W84">
            <v>2.7485215053763402E-4</v>
          </cell>
          <cell r="X84">
            <v>2.7485215053763402E-4</v>
          </cell>
          <cell r="Y84">
            <v>8.8252277014463302E-4</v>
          </cell>
          <cell r="Z84">
            <v>3.5966844251375698E-3</v>
          </cell>
          <cell r="AA84">
            <v>5.4335771505376398E-3</v>
          </cell>
          <cell r="AB84">
            <v>8.9156207437275994E-3</v>
          </cell>
          <cell r="AC84">
            <v>1.5365068100358399E-2</v>
          </cell>
          <cell r="AD84">
            <v>2.0223704525089599E-2</v>
          </cell>
          <cell r="AE84">
            <v>2.6985483870967698E-2</v>
          </cell>
          <cell r="AF84">
            <v>3.2615621953404998E-2</v>
          </cell>
          <cell r="AG84">
            <v>3.67633074820789E-2</v>
          </cell>
          <cell r="AH84">
            <v>4.3685167383512503E-2</v>
          </cell>
          <cell r="AI84">
            <v>6.4871187589605694E-2</v>
          </cell>
          <cell r="AJ84">
            <v>9.5568238854515902E-2</v>
          </cell>
          <cell r="AK84">
            <v>0.119913872960145</v>
          </cell>
          <cell r="AL84">
            <v>0.16354716757520099</v>
          </cell>
          <cell r="AM84">
            <v>0.204796277898216</v>
          </cell>
          <cell r="AN84">
            <v>0.23116590058234099</v>
          </cell>
          <cell r="AO84">
            <v>0.26664297240719098</v>
          </cell>
          <cell r="AP84">
            <v>0.54491917586876604</v>
          </cell>
          <cell r="AQ84">
            <v>0.71630515780899495</v>
          </cell>
          <cell r="AR84">
            <v>0.79241708431316704</v>
          </cell>
          <cell r="AS84">
            <v>0.86676432652534496</v>
          </cell>
          <cell r="AT84">
            <v>0.89949485400706297</v>
          </cell>
          <cell r="AU84">
            <v>0.90627897003822699</v>
          </cell>
          <cell r="AV84">
            <v>0.91645177271303002</v>
          </cell>
          <cell r="AW84">
            <v>0.93524784557480201</v>
          </cell>
          <cell r="AX84">
            <v>1.05785833333333</v>
          </cell>
          <cell r="AY84">
            <v>1.4088000000000001</v>
          </cell>
          <cell r="AZ84">
            <v>1.431025</v>
          </cell>
          <cell r="BA84">
            <v>1.5118499999999999</v>
          </cell>
          <cell r="BB84">
            <v>1.7958166666666699</v>
          </cell>
          <cell r="BC84">
            <v>1.9540500000000001</v>
          </cell>
          <cell r="BD84">
            <v>2.899775</v>
          </cell>
          <cell r="BE84">
            <v>3.6680250000000001</v>
          </cell>
          <cell r="BF84">
            <v>3.9098000000000002</v>
          </cell>
          <cell r="BG84">
            <v>4.3507416666666696</v>
          </cell>
        </row>
        <row r="85">
          <cell r="A85" t="str">
            <v>Greece</v>
          </cell>
          <cell r="B85">
            <v>30.000300003</v>
          </cell>
          <cell r="C85">
            <v>30.000050024666699</v>
          </cell>
          <cell r="D85">
            <v>30.000000028999999</v>
          </cell>
          <cell r="E85">
            <v>30.000000028999999</v>
          </cell>
          <cell r="F85">
            <v>30.000000028999999</v>
          </cell>
          <cell r="G85">
            <v>30.000000028999999</v>
          </cell>
          <cell r="H85">
            <v>30.000000028999999</v>
          </cell>
          <cell r="I85">
            <v>30.000000028999999</v>
          </cell>
          <cell r="J85">
            <v>30.000000028999999</v>
          </cell>
          <cell r="K85">
            <v>30.000000028999999</v>
          </cell>
          <cell r="L85">
            <v>30.000000028999999</v>
          </cell>
          <cell r="M85">
            <v>30.0000000289151</v>
          </cell>
          <cell r="N85">
            <v>30.000300003</v>
          </cell>
          <cell r="O85">
            <v>29.625225002000001</v>
          </cell>
          <cell r="P85">
            <v>30.000300003</v>
          </cell>
          <cell r="Q85">
            <v>32.051324999999999</v>
          </cell>
          <cell r="R85">
            <v>36.517583332333302</v>
          </cell>
          <cell r="S85">
            <v>36.838416665666699</v>
          </cell>
          <cell r="T85">
            <v>36.745416665666703</v>
          </cell>
          <cell r="U85">
            <v>37.038416665666702</v>
          </cell>
          <cell r="V85">
            <v>42.616583332333299</v>
          </cell>
          <cell r="W85">
            <v>55.408416665666699</v>
          </cell>
          <cell r="X85">
            <v>66.803166665749998</v>
          </cell>
          <cell r="Y85">
            <v>88.064249999500007</v>
          </cell>
          <cell r="Z85">
            <v>112.716583333</v>
          </cell>
          <cell r="AA85">
            <v>138.11908333299999</v>
          </cell>
          <cell r="AB85">
            <v>139.98116666658299</v>
          </cell>
          <cell r="AC85">
            <v>135.42949999999999</v>
          </cell>
          <cell r="AD85">
            <v>141.8605</v>
          </cell>
          <cell r="AE85">
            <v>162.41658333333299</v>
          </cell>
          <cell r="AF85">
            <v>158.513916666667</v>
          </cell>
          <cell r="AG85">
            <v>182.266416666667</v>
          </cell>
          <cell r="AH85">
            <v>190.62424999999999</v>
          </cell>
          <cell r="AI85">
            <v>229.24984333333299</v>
          </cell>
          <cell r="AJ85">
            <v>242.60281749999999</v>
          </cell>
          <cell r="AK85">
            <v>231.66273583333299</v>
          </cell>
          <cell r="AL85">
            <v>240.71154250000001</v>
          </cell>
          <cell r="AM85">
            <v>273.05785333333301</v>
          </cell>
          <cell r="AN85">
            <v>295.52910500000002</v>
          </cell>
          <cell r="AO85">
            <v>305.64660416666698</v>
          </cell>
          <cell r="AP85">
            <v>365.39856083333302</v>
          </cell>
          <cell r="AQ85" t="str">
            <v>..</v>
          </cell>
          <cell r="AR85" t="str">
            <v>..</v>
          </cell>
          <cell r="AS85" t="str">
            <v>..</v>
          </cell>
          <cell r="AT85" t="str">
            <v>..</v>
          </cell>
          <cell r="AU85" t="str">
            <v>..</v>
          </cell>
          <cell r="AV85" t="str">
            <v>..</v>
          </cell>
          <cell r="AW85" t="str">
            <v>..</v>
          </cell>
          <cell r="AX85" t="str">
            <v>..</v>
          </cell>
          <cell r="AY85" t="str">
            <v>..</v>
          </cell>
          <cell r="AZ85" t="str">
            <v>..</v>
          </cell>
          <cell r="BA85" t="str">
            <v>..</v>
          </cell>
          <cell r="BB85" t="str">
            <v>..</v>
          </cell>
          <cell r="BC85" t="str">
            <v>..</v>
          </cell>
          <cell r="BD85" t="str">
            <v>..</v>
          </cell>
          <cell r="BE85" t="str">
            <v>..</v>
          </cell>
          <cell r="BF85" t="str">
            <v>..</v>
          </cell>
          <cell r="BG85" t="str">
            <v>..</v>
          </cell>
        </row>
        <row r="86">
          <cell r="A86" t="str">
            <v>Greenland</v>
          </cell>
          <cell r="B86">
            <v>6.9071400059071397</v>
          </cell>
          <cell r="C86">
            <v>6.9071400059071397</v>
          </cell>
          <cell r="D86">
            <v>6.9071400059071397</v>
          </cell>
          <cell r="E86">
            <v>6.9071400059071397</v>
          </cell>
          <cell r="F86">
            <v>6.9071400059071397</v>
          </cell>
          <cell r="G86">
            <v>6.9071400059071397</v>
          </cell>
          <cell r="H86">
            <v>6.9071400059071397</v>
          </cell>
          <cell r="I86">
            <v>7.0059500060059499</v>
          </cell>
          <cell r="J86">
            <v>7.5000000064999996</v>
          </cell>
          <cell r="K86">
            <v>7.5000000064999996</v>
          </cell>
          <cell r="L86">
            <v>7.5000000064999996</v>
          </cell>
          <cell r="M86">
            <v>7.4175956555804303</v>
          </cell>
          <cell r="N86">
            <v>6.9492916656666699</v>
          </cell>
          <cell r="O86">
            <v>6.049499999</v>
          </cell>
          <cell r="P86">
            <v>6.0948999989999999</v>
          </cell>
          <cell r="Q86">
            <v>5.746149999</v>
          </cell>
          <cell r="R86">
            <v>6.0450249989999998</v>
          </cell>
          <cell r="S86">
            <v>6.0031916656666704</v>
          </cell>
          <cell r="T86">
            <v>5.5146249989999996</v>
          </cell>
          <cell r="U86">
            <v>5.2609583323333302</v>
          </cell>
          <cell r="V86">
            <v>5.6359416656666701</v>
          </cell>
          <cell r="W86">
            <v>7.1233666656666701</v>
          </cell>
          <cell r="X86">
            <v>8.3324416661666696</v>
          </cell>
          <cell r="Y86">
            <v>9.1449916657500001</v>
          </cell>
          <cell r="Z86">
            <v>10.356591666250001</v>
          </cell>
          <cell r="AA86">
            <v>10.5963916664167</v>
          </cell>
          <cell r="AB86">
            <v>8.0909916665833297</v>
          </cell>
          <cell r="AC86">
            <v>6.8403166666666699</v>
          </cell>
          <cell r="AD86">
            <v>6.7315250000000004</v>
          </cell>
          <cell r="AE86">
            <v>7.3101750000000001</v>
          </cell>
          <cell r="AF86">
            <v>6.1885583333333303</v>
          </cell>
          <cell r="AG86">
            <v>6.3964583333333298</v>
          </cell>
          <cell r="AH86">
            <v>6.0361333333333302</v>
          </cell>
          <cell r="AI86">
            <v>6.4839391666666701</v>
          </cell>
          <cell r="AJ86">
            <v>6.3605516666666704</v>
          </cell>
          <cell r="AK86">
            <v>5.6023666666666703</v>
          </cell>
          <cell r="AL86">
            <v>5.79867166666667</v>
          </cell>
          <cell r="AM86">
            <v>6.6044591666666701</v>
          </cell>
          <cell r="AN86">
            <v>6.7008266666666696</v>
          </cell>
          <cell r="AO86">
            <v>6.9762399999999998</v>
          </cell>
          <cell r="AP86">
            <v>8.0831441666666706</v>
          </cell>
          <cell r="AQ86">
            <v>8.3228174999999993</v>
          </cell>
          <cell r="AR86">
            <v>7.8947141666666703</v>
          </cell>
          <cell r="AS86">
            <v>6.5876733333333304</v>
          </cell>
          <cell r="AT86">
            <v>5.9910566666666698</v>
          </cell>
          <cell r="AU86">
            <v>5.9969099999999997</v>
          </cell>
          <cell r="AV86">
            <v>5.9467783333333299</v>
          </cell>
          <cell r="AW86">
            <v>5.4437008333333301</v>
          </cell>
          <cell r="AX86">
            <v>5.0981308333333297</v>
          </cell>
          <cell r="AY86">
            <v>5.36086666666667</v>
          </cell>
          <cell r="AZ86">
            <v>5.6240750000000004</v>
          </cell>
          <cell r="BA86">
            <v>5.3687115350877201</v>
          </cell>
          <cell r="BB86">
            <v>5.7924755370391603</v>
          </cell>
          <cell r="BC86">
            <v>5.6163116861762203</v>
          </cell>
          <cell r="BD86">
            <v>5.6124666666666698</v>
          </cell>
          <cell r="BE86">
            <v>6.7279068312963002</v>
          </cell>
          <cell r="BF86">
            <v>6.7317182572463796</v>
          </cell>
          <cell r="BG86" t="str">
            <v>..</v>
          </cell>
        </row>
        <row r="87">
          <cell r="A87" t="str">
            <v>Grenada</v>
          </cell>
          <cell r="B87">
            <v>1.7142900007142901</v>
          </cell>
          <cell r="C87">
            <v>1.7142900007142901</v>
          </cell>
          <cell r="D87">
            <v>1.7142900007142901</v>
          </cell>
          <cell r="E87">
            <v>1.7142900007142901</v>
          </cell>
          <cell r="F87">
            <v>1.7142900007142901</v>
          </cell>
          <cell r="G87">
            <v>1.7142900007142901</v>
          </cell>
          <cell r="H87">
            <v>1.7142900007142901</v>
          </cell>
          <cell r="I87">
            <v>1.7619083340952399</v>
          </cell>
          <cell r="J87">
            <v>2.0000000010000001</v>
          </cell>
          <cell r="K87">
            <v>2.0000000010000001</v>
          </cell>
          <cell r="L87">
            <v>2.0000000010000001</v>
          </cell>
          <cell r="M87">
            <v>1.97487273321145</v>
          </cell>
          <cell r="N87">
            <v>1.9212781494760101</v>
          </cell>
          <cell r="O87">
            <v>1.9592192359816101</v>
          </cell>
          <cell r="P87">
            <v>2.0532324085176299</v>
          </cell>
          <cell r="Q87">
            <v>2.16979583233333</v>
          </cell>
          <cell r="R87">
            <v>2.6146708328333301</v>
          </cell>
          <cell r="S87">
            <v>2.7</v>
          </cell>
          <cell r="T87">
            <v>2.7</v>
          </cell>
          <cell r="U87">
            <v>2.7</v>
          </cell>
          <cell r="V87">
            <v>2.7</v>
          </cell>
          <cell r="W87">
            <v>2.7</v>
          </cell>
          <cell r="X87">
            <v>2.7</v>
          </cell>
          <cell r="Y87">
            <v>2.7</v>
          </cell>
          <cell r="Z87">
            <v>2.7</v>
          </cell>
          <cell r="AA87">
            <v>2.7</v>
          </cell>
          <cell r="AB87">
            <v>2.7</v>
          </cell>
          <cell r="AC87">
            <v>2.7</v>
          </cell>
          <cell r="AD87">
            <v>2.7</v>
          </cell>
          <cell r="AE87">
            <v>2.7</v>
          </cell>
          <cell r="AF87">
            <v>2.7</v>
          </cell>
          <cell r="AG87">
            <v>2.7</v>
          </cell>
          <cell r="AH87">
            <v>2.7</v>
          </cell>
          <cell r="AI87">
            <v>2.7</v>
          </cell>
          <cell r="AJ87">
            <v>2.7</v>
          </cell>
          <cell r="AK87">
            <v>2.7</v>
          </cell>
          <cell r="AL87">
            <v>2.7</v>
          </cell>
          <cell r="AM87">
            <v>2.7</v>
          </cell>
          <cell r="AN87">
            <v>2.7</v>
          </cell>
          <cell r="AO87">
            <v>2.7</v>
          </cell>
          <cell r="AP87">
            <v>2.7</v>
          </cell>
          <cell r="AQ87">
            <v>2.7</v>
          </cell>
          <cell r="AR87">
            <v>2.7</v>
          </cell>
          <cell r="AS87">
            <v>2.7</v>
          </cell>
          <cell r="AT87">
            <v>2.7</v>
          </cell>
          <cell r="AU87">
            <v>2.7</v>
          </cell>
          <cell r="AV87">
            <v>2.7</v>
          </cell>
          <cell r="AW87">
            <v>2.7</v>
          </cell>
          <cell r="AX87">
            <v>2.7</v>
          </cell>
          <cell r="AY87">
            <v>2.7</v>
          </cell>
          <cell r="AZ87">
            <v>2.7</v>
          </cell>
          <cell r="BA87">
            <v>2.7</v>
          </cell>
          <cell r="BB87">
            <v>2.7</v>
          </cell>
          <cell r="BC87">
            <v>2.7</v>
          </cell>
          <cell r="BD87">
            <v>2.7</v>
          </cell>
          <cell r="BE87">
            <v>2.7</v>
          </cell>
          <cell r="BF87">
            <v>2.7</v>
          </cell>
          <cell r="BG87">
            <v>2.7</v>
          </cell>
        </row>
        <row r="88">
          <cell r="A88" t="str">
            <v>Guam</v>
          </cell>
          <cell r="B88" t="str">
            <v>..</v>
          </cell>
          <cell r="C88" t="str">
            <v>..</v>
          </cell>
          <cell r="D88" t="str">
            <v>..</v>
          </cell>
          <cell r="E88" t="str">
            <v>..</v>
          </cell>
          <cell r="F88" t="str">
            <v>..</v>
          </cell>
          <cell r="G88" t="str">
            <v>..</v>
          </cell>
          <cell r="H88" t="str">
            <v>..</v>
          </cell>
          <cell r="I88" t="str">
            <v>..</v>
          </cell>
          <cell r="J88" t="str">
            <v>..</v>
          </cell>
          <cell r="K88" t="str">
            <v>..</v>
          </cell>
          <cell r="L88" t="str">
            <v>..</v>
          </cell>
          <cell r="M88" t="str">
            <v>..</v>
          </cell>
          <cell r="N88" t="str">
            <v>..</v>
          </cell>
          <cell r="O88" t="str">
            <v>..</v>
          </cell>
          <cell r="P88" t="str">
            <v>..</v>
          </cell>
          <cell r="Q88" t="str">
            <v>..</v>
          </cell>
          <cell r="R88" t="str">
            <v>..</v>
          </cell>
          <cell r="S88" t="str">
            <v>..</v>
          </cell>
          <cell r="T88" t="str">
            <v>..</v>
          </cell>
          <cell r="U88" t="str">
            <v>..</v>
          </cell>
          <cell r="V88" t="str">
            <v>..</v>
          </cell>
          <cell r="W88" t="str">
            <v>..</v>
          </cell>
          <cell r="X88" t="str">
            <v>..</v>
          </cell>
          <cell r="Y88" t="str">
            <v>..</v>
          </cell>
          <cell r="Z88" t="str">
            <v>..</v>
          </cell>
          <cell r="AA88" t="str">
            <v>..</v>
          </cell>
          <cell r="AB88" t="str">
            <v>..</v>
          </cell>
          <cell r="AC88" t="str">
            <v>..</v>
          </cell>
          <cell r="AD88" t="str">
            <v>..</v>
          </cell>
          <cell r="AE88" t="str">
            <v>..</v>
          </cell>
          <cell r="AF88" t="str">
            <v>..</v>
          </cell>
          <cell r="AG88" t="str">
            <v>..</v>
          </cell>
          <cell r="AH88" t="str">
            <v>..</v>
          </cell>
          <cell r="AI88" t="str">
            <v>..</v>
          </cell>
          <cell r="AJ88" t="str">
            <v>..</v>
          </cell>
          <cell r="AK88" t="str">
            <v>..</v>
          </cell>
          <cell r="AL88" t="str">
            <v>..</v>
          </cell>
          <cell r="AM88" t="str">
            <v>..</v>
          </cell>
          <cell r="AN88" t="str">
            <v>..</v>
          </cell>
          <cell r="AO88" t="str">
            <v>..</v>
          </cell>
          <cell r="AP88" t="str">
            <v>..</v>
          </cell>
          <cell r="AQ88" t="str">
            <v>..</v>
          </cell>
          <cell r="AR88" t="str">
            <v>..</v>
          </cell>
          <cell r="AS88" t="str">
            <v>..</v>
          </cell>
          <cell r="AT88" t="str">
            <v>..</v>
          </cell>
          <cell r="AU88" t="str">
            <v>..</v>
          </cell>
          <cell r="AV88" t="str">
            <v>..</v>
          </cell>
          <cell r="AW88" t="str">
            <v>..</v>
          </cell>
          <cell r="AX88" t="str">
            <v>..</v>
          </cell>
          <cell r="AY88" t="str">
            <v>..</v>
          </cell>
          <cell r="AZ88" t="str">
            <v>..</v>
          </cell>
          <cell r="BA88" t="str">
            <v>..</v>
          </cell>
          <cell r="BB88" t="str">
            <v>..</v>
          </cell>
          <cell r="BC88" t="str">
            <v>..</v>
          </cell>
          <cell r="BD88" t="str">
            <v>..</v>
          </cell>
          <cell r="BE88" t="str">
            <v>..</v>
          </cell>
          <cell r="BF88" t="str">
            <v>..</v>
          </cell>
          <cell r="BG88" t="str">
            <v>..</v>
          </cell>
        </row>
        <row r="89">
          <cell r="A89" t="str">
            <v>Guatemala</v>
          </cell>
          <cell r="B89">
            <v>1</v>
          </cell>
          <cell r="C89">
            <v>1</v>
          </cell>
          <cell r="D89">
            <v>1</v>
          </cell>
          <cell r="E89">
            <v>1</v>
          </cell>
          <cell r="F89">
            <v>1</v>
          </cell>
          <cell r="G89">
            <v>1</v>
          </cell>
          <cell r="H89">
            <v>1</v>
          </cell>
          <cell r="I89">
            <v>1</v>
          </cell>
          <cell r="J89">
            <v>1</v>
          </cell>
          <cell r="K89">
            <v>1</v>
          </cell>
          <cell r="L89">
            <v>1</v>
          </cell>
          <cell r="M89">
            <v>0.99999999991666699</v>
          </cell>
          <cell r="N89">
            <v>1</v>
          </cell>
          <cell r="O89">
            <v>0.99999999991666699</v>
          </cell>
          <cell r="P89">
            <v>0.99999999949999996</v>
          </cell>
          <cell r="Q89">
            <v>0.99999999900000003</v>
          </cell>
          <cell r="R89">
            <v>0.99999999900000003</v>
          </cell>
          <cell r="S89">
            <v>0.99999999900000003</v>
          </cell>
          <cell r="T89">
            <v>0.99999999900000003</v>
          </cell>
          <cell r="U89">
            <v>0.99999999900000003</v>
          </cell>
          <cell r="V89">
            <v>0.99999999900000003</v>
          </cell>
          <cell r="W89">
            <v>0.99999999900000003</v>
          </cell>
          <cell r="X89">
            <v>0.99999999900000003</v>
          </cell>
          <cell r="Y89">
            <v>0.99999999900000003</v>
          </cell>
          <cell r="Z89">
            <v>0.99999999958333297</v>
          </cell>
          <cell r="AA89">
            <v>1</v>
          </cell>
          <cell r="AB89">
            <v>1.875</v>
          </cell>
          <cell r="AC89">
            <v>2.5</v>
          </cell>
          <cell r="AD89">
            <v>2.6195833333333298</v>
          </cell>
          <cell r="AE89">
            <v>2.8161166666666699</v>
          </cell>
          <cell r="AF89">
            <v>4.4857583333333304</v>
          </cell>
          <cell r="AG89">
            <v>5.02888</v>
          </cell>
          <cell r="AH89">
            <v>5.1706300000000001</v>
          </cell>
          <cell r="AI89">
            <v>5.6353625000000003</v>
          </cell>
          <cell r="AJ89">
            <v>5.7512008333333302</v>
          </cell>
          <cell r="AK89">
            <v>5.8103425</v>
          </cell>
          <cell r="AL89">
            <v>6.0495124999999996</v>
          </cell>
          <cell r="AM89">
            <v>6.0652691666666696</v>
          </cell>
          <cell r="AN89">
            <v>6.3946533333333297</v>
          </cell>
          <cell r="AO89">
            <v>7.3856099999999998</v>
          </cell>
          <cell r="AP89">
            <v>7.7631591666666697</v>
          </cell>
          <cell r="AQ89">
            <v>7.8585925000000003</v>
          </cell>
          <cell r="AR89">
            <v>7.8216450000000002</v>
          </cell>
          <cell r="AS89">
            <v>7.9408466666666699</v>
          </cell>
          <cell r="AT89">
            <v>7.94649583333333</v>
          </cell>
          <cell r="AU89">
            <v>7.6339441666666703</v>
          </cell>
          <cell r="AV89">
            <v>7.6026308333333299</v>
          </cell>
          <cell r="AW89">
            <v>7.6733041666666697</v>
          </cell>
          <cell r="AX89">
            <v>7.5600283333333298</v>
          </cell>
          <cell r="AY89">
            <v>8.1615554166666708</v>
          </cell>
          <cell r="AZ89">
            <v>8.0577708333333309</v>
          </cell>
          <cell r="BA89">
            <v>7.7854183333333298</v>
          </cell>
          <cell r="BB89">
            <v>7.8336054166666704</v>
          </cell>
          <cell r="BC89">
            <v>7.8568137499999997</v>
          </cell>
          <cell r="BD89">
            <v>7.7322333333333297</v>
          </cell>
          <cell r="BE89">
            <v>7.6548150000000001</v>
          </cell>
          <cell r="BF89">
            <v>7.5999370833333302</v>
          </cell>
          <cell r="BG89">
            <v>7.34793875</v>
          </cell>
        </row>
        <row r="90">
          <cell r="A90" t="str">
            <v>Guinea</v>
          </cell>
          <cell r="B90">
            <v>24.685000023684999</v>
          </cell>
          <cell r="C90">
            <v>24.685000023684999</v>
          </cell>
          <cell r="D90">
            <v>24.685000023684999</v>
          </cell>
          <cell r="E90">
            <v>24.685000023684999</v>
          </cell>
          <cell r="F90">
            <v>24.685000023684999</v>
          </cell>
          <cell r="G90">
            <v>24.685000023684999</v>
          </cell>
          <cell r="H90">
            <v>24.685000023684999</v>
          </cell>
          <cell r="I90">
            <v>24.685000023684999</v>
          </cell>
          <cell r="J90">
            <v>24.685000023684999</v>
          </cell>
          <cell r="K90">
            <v>24.685000023684999</v>
          </cell>
          <cell r="L90">
            <v>24.685000023684999</v>
          </cell>
          <cell r="M90">
            <v>24.612752017628001</v>
          </cell>
          <cell r="N90">
            <v>22.7362739789965</v>
          </cell>
          <cell r="O90">
            <v>20.716091769978998</v>
          </cell>
          <cell r="P90">
            <v>20.556276171700802</v>
          </cell>
          <cell r="Q90">
            <v>20.6732649333333</v>
          </cell>
          <cell r="R90">
            <v>21.3819569425</v>
          </cell>
          <cell r="S90">
            <v>21.144482672500001</v>
          </cell>
          <cell r="T90">
            <v>19.723540754999998</v>
          </cell>
          <cell r="U90">
            <v>19.1070133208333</v>
          </cell>
          <cell r="V90">
            <v>18.9688930416667</v>
          </cell>
          <cell r="W90">
            <v>20.948117119166699</v>
          </cell>
          <cell r="X90">
            <v>22.366028524166701</v>
          </cell>
          <cell r="Y90">
            <v>23.095183975000001</v>
          </cell>
          <cell r="Z90">
            <v>24.089943695833298</v>
          </cell>
          <cell r="AA90">
            <v>24.333098786666699</v>
          </cell>
          <cell r="AB90">
            <v>333.45249999999999</v>
          </cell>
          <cell r="AC90">
            <v>428.40249999999997</v>
          </cell>
          <cell r="AD90">
            <v>474.39583333333297</v>
          </cell>
          <cell r="AE90">
            <v>591.64583333333303</v>
          </cell>
          <cell r="AF90">
            <v>660.16666666666697</v>
          </cell>
          <cell r="AG90">
            <v>753.85808333333296</v>
          </cell>
          <cell r="AH90">
            <v>902.00133333333304</v>
          </cell>
          <cell r="AI90">
            <v>955.49033333333296</v>
          </cell>
          <cell r="AJ90">
            <v>976.63641666666695</v>
          </cell>
          <cell r="AK90">
            <v>991.41150000000005</v>
          </cell>
          <cell r="AL90">
            <v>1004.01658333333</v>
          </cell>
          <cell r="AM90">
            <v>1095.3254999999999</v>
          </cell>
          <cell r="AN90">
            <v>1236.8317500000001</v>
          </cell>
          <cell r="AO90">
            <v>1387.4013333333301</v>
          </cell>
          <cell r="AP90">
            <v>1746.86991666667</v>
          </cell>
          <cell r="AQ90">
            <v>1950.55833333333</v>
          </cell>
          <cell r="AR90">
            <v>1975.84375</v>
          </cell>
          <cell r="AS90">
            <v>1984.9312500000001</v>
          </cell>
          <cell r="AT90">
            <v>2243.9312500000001</v>
          </cell>
          <cell r="AU90">
            <v>3644.3333333333298</v>
          </cell>
          <cell r="AV90">
            <v>5148.75</v>
          </cell>
          <cell r="AW90">
            <v>4197.7520041666703</v>
          </cell>
          <cell r="AX90">
            <v>4601.6910041666697</v>
          </cell>
          <cell r="AY90">
            <v>4801.0832375</v>
          </cell>
          <cell r="AZ90">
            <v>5726.0710208333303</v>
          </cell>
          <cell r="BA90">
            <v>6658.0312583333298</v>
          </cell>
          <cell r="BB90">
            <v>6985.8290263333301</v>
          </cell>
          <cell r="BC90">
            <v>6907.8780694999996</v>
          </cell>
          <cell r="BD90">
            <v>7014.1187772499998</v>
          </cell>
          <cell r="BE90">
            <v>7485.51674166667</v>
          </cell>
          <cell r="BF90">
            <v>8959.7161250000008</v>
          </cell>
          <cell r="BG90">
            <v>9088.3195080149198</v>
          </cell>
        </row>
        <row r="91">
          <cell r="A91" t="str">
            <v>Guinea-Bissau</v>
          </cell>
          <cell r="B91">
            <v>245.19510139835899</v>
          </cell>
          <cell r="C91">
            <v>245.26010162116</v>
          </cell>
          <cell r="D91">
            <v>245.013850686544</v>
          </cell>
          <cell r="E91">
            <v>245.01635069607499</v>
          </cell>
          <cell r="F91">
            <v>245.027184079042</v>
          </cell>
          <cell r="G91">
            <v>245.06093420770799</v>
          </cell>
          <cell r="H91">
            <v>245.67843655764401</v>
          </cell>
          <cell r="I91">
            <v>246.00093779128099</v>
          </cell>
          <cell r="J91">
            <v>247.56469375695099</v>
          </cell>
          <cell r="K91">
            <v>259.960574351236</v>
          </cell>
          <cell r="L91">
            <v>276.403137026845</v>
          </cell>
          <cell r="M91">
            <v>275.35645668533198</v>
          </cell>
          <cell r="N91">
            <v>252.02762746264901</v>
          </cell>
          <cell r="O91">
            <v>222.88918305322699</v>
          </cell>
          <cell r="P91">
            <v>240.70466763782301</v>
          </cell>
          <cell r="Q91">
            <v>214.31290034121901</v>
          </cell>
          <cell r="R91">
            <v>238.95049426705901</v>
          </cell>
          <cell r="S91">
            <v>245.67968656657601</v>
          </cell>
          <cell r="T91">
            <v>225.65586023395699</v>
          </cell>
          <cell r="U91">
            <v>212.721644262377</v>
          </cell>
          <cell r="V91">
            <v>211.27955541470499</v>
          </cell>
          <cell r="W91">
            <v>271.73145255032699</v>
          </cell>
          <cell r="X91">
            <v>328.60625269898998</v>
          </cell>
          <cell r="Y91">
            <v>381.06603602462798</v>
          </cell>
          <cell r="Z91">
            <v>436.95666578800802</v>
          </cell>
          <cell r="AA91">
            <v>449.26296271160697</v>
          </cell>
          <cell r="AB91">
            <v>346.305903554493</v>
          </cell>
          <cell r="AC91">
            <v>300.53656240147802</v>
          </cell>
          <cell r="AD91">
            <v>297.84821881937802</v>
          </cell>
          <cell r="AE91">
            <v>319.008299487903</v>
          </cell>
          <cell r="AF91">
            <v>272.264787954393</v>
          </cell>
          <cell r="AG91">
            <v>282.10690880881998</v>
          </cell>
          <cell r="AH91">
            <v>264.69180075057898</v>
          </cell>
          <cell r="AI91">
            <v>283.16257950001801</v>
          </cell>
          <cell r="AJ91">
            <v>555.20469565569704</v>
          </cell>
          <cell r="AK91">
            <v>499.14842590131002</v>
          </cell>
          <cell r="AL91">
            <v>511.55243027251601</v>
          </cell>
          <cell r="AM91">
            <v>583.66937235339503</v>
          </cell>
          <cell r="AN91">
            <v>589.951774567332</v>
          </cell>
          <cell r="AO91">
            <v>615.69913197380595</v>
          </cell>
          <cell r="AP91">
            <v>711.97627443083297</v>
          </cell>
          <cell r="AQ91">
            <v>733.03850707000004</v>
          </cell>
          <cell r="AR91">
            <v>696.98820361166702</v>
          </cell>
          <cell r="AS91">
            <v>581.20031386416701</v>
          </cell>
          <cell r="AT91">
            <v>528.28480930499995</v>
          </cell>
          <cell r="AU91">
            <v>527.46814284000004</v>
          </cell>
          <cell r="AV91">
            <v>522.89010961083295</v>
          </cell>
          <cell r="AW91">
            <v>479.26678258750002</v>
          </cell>
          <cell r="AX91">
            <v>447.80525556077299</v>
          </cell>
          <cell r="AY91">
            <v>472.18629075489298</v>
          </cell>
          <cell r="AZ91">
            <v>495.277021572396</v>
          </cell>
          <cell r="BA91">
            <v>471.86611409170001</v>
          </cell>
          <cell r="BB91">
            <v>510.52713590196998</v>
          </cell>
          <cell r="BC91">
            <v>494.04003744699003</v>
          </cell>
          <cell r="BD91">
            <v>494.41495286493699</v>
          </cell>
          <cell r="BE91">
            <v>591.44950750132796</v>
          </cell>
          <cell r="BF91">
            <v>593.00817042493395</v>
          </cell>
          <cell r="BG91">
            <v>582.09455014964101</v>
          </cell>
        </row>
        <row r="92">
          <cell r="A92" t="str">
            <v>Guyana</v>
          </cell>
          <cell r="B92">
            <v>1.7142900007142901</v>
          </cell>
          <cell r="C92">
            <v>1.7142900007142901</v>
          </cell>
          <cell r="D92">
            <v>1.7142900007142901</v>
          </cell>
          <cell r="E92">
            <v>1.7142900007142901</v>
          </cell>
          <cell r="F92">
            <v>1.7142900007142901</v>
          </cell>
          <cell r="G92">
            <v>1.7142900007142901</v>
          </cell>
          <cell r="H92">
            <v>1.7142900007142901</v>
          </cell>
          <cell r="I92">
            <v>1.7380991672619099</v>
          </cell>
          <cell r="J92">
            <v>2.0000000010000001</v>
          </cell>
          <cell r="K92">
            <v>2.0000000010000001</v>
          </cell>
          <cell r="L92">
            <v>2.0000000010000001</v>
          </cell>
          <cell r="M92">
            <v>1.9886602449324799</v>
          </cell>
          <cell r="N92">
            <v>2.0872729631517299</v>
          </cell>
          <cell r="O92">
            <v>2.1061762107568001</v>
          </cell>
          <cell r="P92">
            <v>2.2268552932326</v>
          </cell>
          <cell r="Q92">
            <v>2.3553841543784801</v>
          </cell>
          <cell r="R92">
            <v>2.5499999990000002</v>
          </cell>
          <cell r="S92">
            <v>2.5499999990000002</v>
          </cell>
          <cell r="T92">
            <v>2.5499999990000002</v>
          </cell>
          <cell r="U92">
            <v>2.5499999990000002</v>
          </cell>
          <cell r="V92">
            <v>2.5499999990000002</v>
          </cell>
          <cell r="W92">
            <v>2.8124999989999999</v>
          </cell>
          <cell r="X92">
            <v>2.9999999989999999</v>
          </cell>
          <cell r="Y92">
            <v>2.9999999989999999</v>
          </cell>
          <cell r="Z92">
            <v>3.8315716662499999</v>
          </cell>
          <cell r="AA92">
            <v>4.2518549999166702</v>
          </cell>
          <cell r="AB92">
            <v>4.2724166666666701</v>
          </cell>
          <cell r="AC92">
            <v>9.7558333333333298</v>
          </cell>
          <cell r="AD92">
            <v>10</v>
          </cell>
          <cell r="AE92">
            <v>27.158750000000001</v>
          </cell>
          <cell r="AF92">
            <v>39.533333333333303</v>
          </cell>
          <cell r="AG92">
            <v>111.810666666667</v>
          </cell>
          <cell r="AH92">
            <v>125.0025</v>
          </cell>
          <cell r="AI92">
            <v>126.73044166666701</v>
          </cell>
          <cell r="AJ92">
            <v>138.290240833333</v>
          </cell>
          <cell r="AK92">
            <v>141.98916666666699</v>
          </cell>
          <cell r="AL92">
            <v>140.375</v>
          </cell>
          <cell r="AM92">
            <v>142.400833333333</v>
          </cell>
          <cell r="AN92">
            <v>150.51916666666699</v>
          </cell>
          <cell r="AO92">
            <v>177.995</v>
          </cell>
          <cell r="AP92">
            <v>182.43</v>
          </cell>
          <cell r="AQ92">
            <v>187.32083333333301</v>
          </cell>
          <cell r="AR92">
            <v>190.66499999999999</v>
          </cell>
          <cell r="AS92">
            <v>193.87833333333299</v>
          </cell>
          <cell r="AT92">
            <v>198.3075</v>
          </cell>
          <cell r="AU92">
            <v>199.875</v>
          </cell>
          <cell r="AV92">
            <v>200.18833333333299</v>
          </cell>
          <cell r="AW92">
            <v>202.34666666666701</v>
          </cell>
          <cell r="AX92">
            <v>203.63333333333301</v>
          </cell>
          <cell r="AY92">
            <v>203.95</v>
          </cell>
          <cell r="AZ92">
            <v>203.63583333333301</v>
          </cell>
          <cell r="BA92">
            <v>204.01750000000001</v>
          </cell>
          <cell r="BB92">
            <v>204.35833333333301</v>
          </cell>
          <cell r="BC92">
            <v>205.39416666666699</v>
          </cell>
          <cell r="BD92">
            <v>206.449166666667</v>
          </cell>
          <cell r="BE92">
            <v>206.5</v>
          </cell>
          <cell r="BF92">
            <v>206.5</v>
          </cell>
          <cell r="BG92">
            <v>206.5</v>
          </cell>
        </row>
        <row r="93">
          <cell r="A93" t="str">
            <v>Haiti</v>
          </cell>
          <cell r="B93">
            <v>5.0000000040000003</v>
          </cell>
          <cell r="C93">
            <v>5.0000000040000003</v>
          </cell>
          <cell r="D93">
            <v>5.0000000040000003</v>
          </cell>
          <cell r="E93">
            <v>5.0000000040000003</v>
          </cell>
          <cell r="F93">
            <v>5.0000000040000003</v>
          </cell>
          <cell r="G93">
            <v>5.0000000040000003</v>
          </cell>
          <cell r="H93">
            <v>5.0000000040000003</v>
          </cell>
          <cell r="I93">
            <v>5.0000000040000003</v>
          </cell>
          <cell r="J93">
            <v>5.0000000040000003</v>
          </cell>
          <cell r="K93">
            <v>5.0000000040000003</v>
          </cell>
          <cell r="L93">
            <v>5.0000000040000003</v>
          </cell>
          <cell r="M93">
            <v>5.0000000035833301</v>
          </cell>
          <cell r="N93">
            <v>5.00001842480959</v>
          </cell>
          <cell r="O93">
            <v>5.0000084459708196</v>
          </cell>
          <cell r="P93">
            <v>5.0000041458920101</v>
          </cell>
          <cell r="Q93">
            <v>4.9999999989999999</v>
          </cell>
          <cell r="R93">
            <v>4.9999999989999999</v>
          </cell>
          <cell r="S93">
            <v>4.9999999989999999</v>
          </cell>
          <cell r="T93">
            <v>4.9999999989999999</v>
          </cell>
          <cell r="U93">
            <v>4.9999999989999999</v>
          </cell>
          <cell r="V93">
            <v>4.9999999989999999</v>
          </cell>
          <cell r="W93">
            <v>4.9999999989999999</v>
          </cell>
          <cell r="X93">
            <v>4.9999999989999999</v>
          </cell>
          <cell r="Y93">
            <v>4.9999999989999999</v>
          </cell>
          <cell r="Z93">
            <v>4.9999999995833297</v>
          </cell>
          <cell r="AA93">
            <v>5</v>
          </cell>
          <cell r="AB93">
            <v>5</v>
          </cell>
          <cell r="AC93">
            <v>5</v>
          </cell>
          <cell r="AD93">
            <v>5</v>
          </cell>
          <cell r="AE93">
            <v>5</v>
          </cell>
          <cell r="AF93">
            <v>5</v>
          </cell>
          <cell r="AG93">
            <v>6.0341666666666702</v>
          </cell>
          <cell r="AH93">
            <v>9.8016666666666694</v>
          </cell>
          <cell r="AI93">
            <v>12.8225</v>
          </cell>
          <cell r="AJ93">
            <v>15.04</v>
          </cell>
          <cell r="AK93">
            <v>15.109733333333301</v>
          </cell>
          <cell r="AL93">
            <v>15.70115</v>
          </cell>
          <cell r="AM93">
            <v>16.654499999999999</v>
          </cell>
          <cell r="AN93">
            <v>16.7656666666667</v>
          </cell>
          <cell r="AO93">
            <v>16.937891666666701</v>
          </cell>
          <cell r="AP93">
            <v>21.170666666666701</v>
          </cell>
          <cell r="AQ93">
            <v>24.429083333333299</v>
          </cell>
          <cell r="AR93">
            <v>29.2504833333333</v>
          </cell>
          <cell r="AS93">
            <v>42.366758333333301</v>
          </cell>
          <cell r="AT93">
            <v>38.352033333333303</v>
          </cell>
          <cell r="AU93">
            <v>40.448549999999997</v>
          </cell>
          <cell r="AV93">
            <v>40.408516666666699</v>
          </cell>
          <cell r="AW93">
            <v>36.861416666666699</v>
          </cell>
          <cell r="AX93">
            <v>39.1075916666667</v>
          </cell>
          <cell r="AY93">
            <v>41.197608333333299</v>
          </cell>
          <cell r="AZ93">
            <v>39.797400000000003</v>
          </cell>
          <cell r="BA93">
            <v>40.522821939374403</v>
          </cell>
          <cell r="BB93">
            <v>41.949722952315597</v>
          </cell>
          <cell r="BC93">
            <v>43.462783333333299</v>
          </cell>
          <cell r="BD93">
            <v>45.2159808923792</v>
          </cell>
          <cell r="BE93">
            <v>50.706426673943902</v>
          </cell>
          <cell r="BF93">
            <v>63.335818369892401</v>
          </cell>
          <cell r="BG93">
            <v>64.769680284992802</v>
          </cell>
        </row>
        <row r="94">
          <cell r="A94" t="str">
            <v>Heavily indebted poor countries (HIPC)</v>
          </cell>
        </row>
        <row r="95">
          <cell r="A95" t="str">
            <v>High income</v>
          </cell>
        </row>
        <row r="96">
          <cell r="A96" t="str">
            <v>High income: nonOECD</v>
          </cell>
        </row>
        <row r="97">
          <cell r="A97" t="str">
            <v>High income: OECD</v>
          </cell>
        </row>
        <row r="98">
          <cell r="A98" t="str">
            <v>Honduras</v>
          </cell>
          <cell r="B98">
            <v>2.0000000010000001</v>
          </cell>
          <cell r="C98">
            <v>2.0000000010000001</v>
          </cell>
          <cell r="D98">
            <v>2.0000000010000001</v>
          </cell>
          <cell r="E98">
            <v>2.0000000010000001</v>
          </cell>
          <cell r="F98">
            <v>2.0000000010000001</v>
          </cell>
          <cell r="G98">
            <v>2.0000000010000001</v>
          </cell>
          <cell r="H98">
            <v>2.0000000010000001</v>
          </cell>
          <cell r="I98">
            <v>2.0000000010000001</v>
          </cell>
          <cell r="J98">
            <v>2.0000000010000001</v>
          </cell>
          <cell r="K98">
            <v>2.0000000010000001</v>
          </cell>
          <cell r="L98">
            <v>2.0000000010000001</v>
          </cell>
          <cell r="M98">
            <v>2.0000000009166699</v>
          </cell>
          <cell r="N98">
            <v>2.0000092114837398</v>
          </cell>
          <cell r="O98">
            <v>2.0000007683144401</v>
          </cell>
          <cell r="P98">
            <v>2.0000000004144698</v>
          </cell>
          <cell r="Q98">
            <v>2</v>
          </cell>
          <cell r="R98">
            <v>2</v>
          </cell>
          <cell r="S98">
            <v>2</v>
          </cell>
          <cell r="T98">
            <v>2</v>
          </cell>
          <cell r="U98">
            <v>2</v>
          </cell>
          <cell r="V98">
            <v>2</v>
          </cell>
          <cell r="W98">
            <v>2</v>
          </cell>
          <cell r="X98">
            <v>2</v>
          </cell>
          <cell r="Y98">
            <v>2</v>
          </cell>
          <cell r="Z98">
            <v>2</v>
          </cell>
          <cell r="AA98">
            <v>2</v>
          </cell>
          <cell r="AB98">
            <v>2</v>
          </cell>
          <cell r="AC98">
            <v>2</v>
          </cell>
          <cell r="AD98">
            <v>2</v>
          </cell>
          <cell r="AE98">
            <v>2</v>
          </cell>
          <cell r="AF98" t="str">
            <v>..</v>
          </cell>
          <cell r="AG98" t="str">
            <v>..</v>
          </cell>
          <cell r="AH98" t="str">
            <v>..</v>
          </cell>
          <cell r="AI98" t="str">
            <v>..</v>
          </cell>
          <cell r="AJ98" t="str">
            <v>..</v>
          </cell>
          <cell r="AK98" t="str">
            <v>..</v>
          </cell>
          <cell r="AL98" t="str">
            <v>..</v>
          </cell>
          <cell r="AM98" t="str">
            <v>..</v>
          </cell>
          <cell r="AN98" t="str">
            <v>..</v>
          </cell>
          <cell r="AO98" t="str">
            <v>..</v>
          </cell>
          <cell r="AP98">
            <v>14.840624999999999</v>
          </cell>
          <cell r="AQ98">
            <v>15.476825</v>
          </cell>
          <cell r="AR98">
            <v>16.437058333333301</v>
          </cell>
          <cell r="AS98">
            <v>17.352491666666701</v>
          </cell>
          <cell r="AT98">
            <v>18.209724999999999</v>
          </cell>
          <cell r="AU98">
            <v>18.8323416666667</v>
          </cell>
          <cell r="AV98">
            <v>18.895208333333301</v>
          </cell>
          <cell r="AW98">
            <v>18.895099999999999</v>
          </cell>
          <cell r="AX98">
            <v>18.9037583333333</v>
          </cell>
          <cell r="AY98">
            <v>18.895099999999999</v>
          </cell>
          <cell r="AZ98">
            <v>18.895099999999999</v>
          </cell>
          <cell r="BA98">
            <v>18.917141666666701</v>
          </cell>
          <cell r="BB98">
            <v>19.502249512161502</v>
          </cell>
          <cell r="BC98">
            <v>20.353779166666701</v>
          </cell>
          <cell r="BD98">
            <v>20.987158333333301</v>
          </cell>
          <cell r="BE98">
            <v>21.945174999999999</v>
          </cell>
          <cell r="BF98">
            <v>22.835018390426001</v>
          </cell>
          <cell r="BG98">
            <v>23.4870839434552</v>
          </cell>
        </row>
        <row r="99">
          <cell r="A99" t="str">
            <v>Hong Kong, China</v>
          </cell>
          <cell r="B99">
            <v>5.7143000047142998</v>
          </cell>
          <cell r="C99">
            <v>5.7143000047142998</v>
          </cell>
          <cell r="D99">
            <v>5.7143000047142998</v>
          </cell>
          <cell r="E99">
            <v>5.7143000047142998</v>
          </cell>
          <cell r="F99">
            <v>5.7143000047142998</v>
          </cell>
          <cell r="G99">
            <v>5.7143000047142998</v>
          </cell>
          <cell r="H99">
            <v>5.7143000047142998</v>
          </cell>
          <cell r="I99">
            <v>5.7431583376002999</v>
          </cell>
          <cell r="J99">
            <v>6.0606000050605999</v>
          </cell>
          <cell r="K99">
            <v>6.0606000050605999</v>
          </cell>
          <cell r="L99">
            <v>6.0606000050605999</v>
          </cell>
          <cell r="M99">
            <v>5.9804104701834797</v>
          </cell>
          <cell r="N99">
            <v>5.6414166665833303</v>
          </cell>
          <cell r="O99">
            <v>5.1464999999999996</v>
          </cell>
          <cell r="P99">
            <v>5.0315833333333302</v>
          </cell>
          <cell r="Q99">
            <v>4.9351666665833296</v>
          </cell>
          <cell r="R99">
            <v>4.9047499998333297</v>
          </cell>
          <cell r="S99">
            <v>4.6619999999166701</v>
          </cell>
          <cell r="T99">
            <v>4.6836666665833304</v>
          </cell>
          <cell r="U99">
            <v>5.0026666664166699</v>
          </cell>
          <cell r="V99">
            <v>4.9760833333333299</v>
          </cell>
          <cell r="W99">
            <v>5.5893333333333297</v>
          </cell>
          <cell r="X99">
            <v>6.0699166666666704</v>
          </cell>
          <cell r="Y99">
            <v>7.2651666665833297</v>
          </cell>
          <cell r="Z99">
            <v>7.8179999999999996</v>
          </cell>
          <cell r="AA99">
            <v>7.7907500000000001</v>
          </cell>
          <cell r="AB99">
            <v>7.8033333333333301</v>
          </cell>
          <cell r="AC99">
            <v>7.7982500000000003</v>
          </cell>
          <cell r="AD99">
            <v>7.806</v>
          </cell>
          <cell r="AE99">
            <v>7.7999166666666699</v>
          </cell>
          <cell r="AF99">
            <v>7.7897499999999997</v>
          </cell>
          <cell r="AG99">
            <v>7.7711666666666703</v>
          </cell>
          <cell r="AH99">
            <v>7.7405833333333298</v>
          </cell>
          <cell r="AI99">
            <v>7.7355833333333299</v>
          </cell>
          <cell r="AJ99">
            <v>7.7284166666666696</v>
          </cell>
          <cell r="AK99">
            <v>7.7358333333333302</v>
          </cell>
          <cell r="AL99">
            <v>7.7342541666666698</v>
          </cell>
          <cell r="AM99">
            <v>7.7420833333333299</v>
          </cell>
          <cell r="AN99">
            <v>7.7453333333333303</v>
          </cell>
          <cell r="AO99">
            <v>7.7575000000000003</v>
          </cell>
          <cell r="AP99">
            <v>7.7911666666666699</v>
          </cell>
          <cell r="AQ99">
            <v>7.7987500000000001</v>
          </cell>
          <cell r="AR99">
            <v>7.7989166666666696</v>
          </cell>
          <cell r="AS99">
            <v>7.7867499999999996</v>
          </cell>
          <cell r="AT99">
            <v>7.7880000000000003</v>
          </cell>
          <cell r="AU99">
            <v>7.7773333333333303</v>
          </cell>
          <cell r="AV99">
            <v>7.7678333333333303</v>
          </cell>
          <cell r="AW99">
            <v>7.80141666666667</v>
          </cell>
          <cell r="AX99">
            <v>7.7868333333333304</v>
          </cell>
          <cell r="AY99">
            <v>7.7517500000000004</v>
          </cell>
          <cell r="AZ99">
            <v>7.7691666666666697</v>
          </cell>
          <cell r="BA99">
            <v>7.7839999999999998</v>
          </cell>
          <cell r="BB99">
            <v>7.7564166666666701</v>
          </cell>
          <cell r="BC99">
            <v>7.7560000000000002</v>
          </cell>
          <cell r="BD99">
            <v>7.7540833333333303</v>
          </cell>
          <cell r="BE99">
            <v>7.7517500000000004</v>
          </cell>
          <cell r="BF99">
            <v>7.7622499999999999</v>
          </cell>
          <cell r="BG99" t="str">
            <v>..</v>
          </cell>
        </row>
        <row r="100">
          <cell r="A100" t="str">
            <v>Hungary</v>
          </cell>
          <cell r="B100" t="str">
            <v>..</v>
          </cell>
          <cell r="C100" t="str">
            <v>..</v>
          </cell>
          <cell r="D100" t="str">
            <v>..</v>
          </cell>
          <cell r="E100" t="str">
            <v>..</v>
          </cell>
          <cell r="F100" t="str">
            <v>..</v>
          </cell>
          <cell r="G100" t="str">
            <v>..</v>
          </cell>
          <cell r="H100" t="str">
            <v>..</v>
          </cell>
          <cell r="I100" t="str">
            <v>..</v>
          </cell>
          <cell r="J100">
            <v>59.999999999000003</v>
          </cell>
          <cell r="K100">
            <v>59.999999999000003</v>
          </cell>
          <cell r="L100">
            <v>59.999999999000003</v>
          </cell>
          <cell r="M100">
            <v>59.821616665666703</v>
          </cell>
          <cell r="N100">
            <v>55.259999999000001</v>
          </cell>
          <cell r="O100">
            <v>48.966224998999998</v>
          </cell>
          <cell r="P100">
            <v>46.752399998999998</v>
          </cell>
          <cell r="Q100">
            <v>43.971383332333303</v>
          </cell>
          <cell r="R100">
            <v>41.575266665666703</v>
          </cell>
          <cell r="S100">
            <v>40.960749999000001</v>
          </cell>
          <cell r="T100">
            <v>37.911349999000002</v>
          </cell>
          <cell r="U100">
            <v>35.577999998999999</v>
          </cell>
          <cell r="V100">
            <v>32.5322833323333</v>
          </cell>
          <cell r="W100">
            <v>34.314291665666701</v>
          </cell>
          <cell r="X100">
            <v>36.630549999000003</v>
          </cell>
          <cell r="Y100">
            <v>42.671149999000001</v>
          </cell>
          <cell r="Z100">
            <v>48.042208332916701</v>
          </cell>
          <cell r="AA100">
            <v>50.119399999999999</v>
          </cell>
          <cell r="AB100">
            <v>45.832149999999999</v>
          </cell>
          <cell r="AC100">
            <v>46.970541666666698</v>
          </cell>
          <cell r="AD100">
            <v>50.413208333333301</v>
          </cell>
          <cell r="AE100">
            <v>59.066341666666702</v>
          </cell>
          <cell r="AF100">
            <v>63.205866666666701</v>
          </cell>
          <cell r="AG100">
            <v>74.735383333333303</v>
          </cell>
          <cell r="AH100">
            <v>78.988391666666701</v>
          </cell>
          <cell r="AI100">
            <v>91.933183333333304</v>
          </cell>
          <cell r="AJ100">
            <v>105.160458333333</v>
          </cell>
          <cell r="AK100">
            <v>125.681425</v>
          </cell>
          <cell r="AL100">
            <v>152.64666666666699</v>
          </cell>
          <cell r="AM100">
            <v>186.789166666667</v>
          </cell>
          <cell r="AN100">
            <v>214.40166666666701</v>
          </cell>
          <cell r="AO100">
            <v>237.145833333333</v>
          </cell>
          <cell r="AP100">
            <v>282.17916666666702</v>
          </cell>
          <cell r="AQ100">
            <v>286.49</v>
          </cell>
          <cell r="AR100">
            <v>257.886666666667</v>
          </cell>
          <cell r="AS100">
            <v>224.30666666666701</v>
          </cell>
          <cell r="AT100">
            <v>202.745833333333</v>
          </cell>
          <cell r="AU100">
            <v>199.58250000000001</v>
          </cell>
          <cell r="AV100">
            <v>210.39</v>
          </cell>
          <cell r="AW100">
            <v>183.62583333333299</v>
          </cell>
          <cell r="AX100">
            <v>172.113333333333</v>
          </cell>
          <cell r="AY100">
            <v>202.34166666666701</v>
          </cell>
          <cell r="AZ100">
            <v>207.944166666667</v>
          </cell>
          <cell r="BA100">
            <v>201.05500000000001</v>
          </cell>
          <cell r="BB100">
            <v>225.104166666667</v>
          </cell>
          <cell r="BC100">
            <v>223.69499999999999</v>
          </cell>
          <cell r="BD100">
            <v>232.601666666667</v>
          </cell>
          <cell r="BE100">
            <v>279.33249999999998</v>
          </cell>
          <cell r="BF100">
            <v>281.52333333333303</v>
          </cell>
          <cell r="BG100">
            <v>274.433333333333</v>
          </cell>
        </row>
        <row r="101">
          <cell r="A101" t="str">
            <v>Iceland</v>
          </cell>
          <cell r="B101">
            <v>0.36190474997773803</v>
          </cell>
          <cell r="C101">
            <v>0.40083333330882998</v>
          </cell>
          <cell r="D101">
            <v>0.42999999997444099</v>
          </cell>
          <cell r="E101">
            <v>0.42999999997444099</v>
          </cell>
          <cell r="F101">
            <v>0.42999999997444099</v>
          </cell>
          <cell r="G101">
            <v>0.42999999997444099</v>
          </cell>
          <cell r="H101">
            <v>0.42999999997444099</v>
          </cell>
          <cell r="I101">
            <v>0.441666666559482</v>
          </cell>
          <cell r="J101">
            <v>0.62166666663583903</v>
          </cell>
          <cell r="K101">
            <v>0.87999999996815803</v>
          </cell>
          <cell r="L101">
            <v>0.87999999996815803</v>
          </cell>
          <cell r="M101">
            <v>0.87999999988747801</v>
          </cell>
          <cell r="N101">
            <v>0.88260354595338797</v>
          </cell>
          <cell r="O101">
            <v>0.90134166652092096</v>
          </cell>
          <cell r="P101">
            <v>0.99951666650049897</v>
          </cell>
          <cell r="Q101">
            <v>1.53694999974941</v>
          </cell>
          <cell r="R101">
            <v>1.82171666637135</v>
          </cell>
          <cell r="S101">
            <v>1.98869999967762</v>
          </cell>
          <cell r="T101">
            <v>2.7111083328974801</v>
          </cell>
          <cell r="U101">
            <v>3.52599999943281</v>
          </cell>
          <cell r="V101">
            <v>4.7976416658989001</v>
          </cell>
          <cell r="W101">
            <v>7.2241833323333298</v>
          </cell>
          <cell r="X101">
            <v>12.35153333275</v>
          </cell>
          <cell r="Y101">
            <v>24.842766665749998</v>
          </cell>
          <cell r="Z101">
            <v>31.693741666249998</v>
          </cell>
          <cell r="AA101">
            <v>41.507666666666701</v>
          </cell>
          <cell r="AB101">
            <v>41.104158333333302</v>
          </cell>
          <cell r="AC101">
            <v>38.677183333333303</v>
          </cell>
          <cell r="AD101">
            <v>43.0139833333333</v>
          </cell>
          <cell r="AE101">
            <v>57.041791666666697</v>
          </cell>
          <cell r="AF101">
            <v>58.283774999999999</v>
          </cell>
          <cell r="AG101">
            <v>58.996341666666702</v>
          </cell>
          <cell r="AH101">
            <v>57.545933333333302</v>
          </cell>
          <cell r="AI101">
            <v>67.6031816666667</v>
          </cell>
          <cell r="AJ101">
            <v>69.944378333333304</v>
          </cell>
          <cell r="AK101">
            <v>64.691666666666706</v>
          </cell>
          <cell r="AL101">
            <v>66.5</v>
          </cell>
          <cell r="AM101">
            <v>70.904290833333306</v>
          </cell>
          <cell r="AN101">
            <v>70.9583333333333</v>
          </cell>
          <cell r="AO101">
            <v>72.335293333333297</v>
          </cell>
          <cell r="AP101">
            <v>78.615946666666702</v>
          </cell>
          <cell r="AQ101">
            <v>97.424603333333295</v>
          </cell>
          <cell r="AR101">
            <v>91.661666666666704</v>
          </cell>
          <cell r="AS101">
            <v>76.708982500000005</v>
          </cell>
          <cell r="AT101">
            <v>70.191666666666706</v>
          </cell>
          <cell r="AU101">
            <v>62.981666666666698</v>
          </cell>
          <cell r="AV101">
            <v>70.180000000000007</v>
          </cell>
          <cell r="AW101">
            <v>64.055000000000007</v>
          </cell>
          <cell r="AX101">
            <v>87.9479166666667</v>
          </cell>
          <cell r="AY101">
            <v>123.638381413044</v>
          </cell>
          <cell r="AZ101">
            <v>122.24181120516501</v>
          </cell>
          <cell r="BA101">
            <v>115.954039762284</v>
          </cell>
          <cell r="BB101">
            <v>125.08278701376901</v>
          </cell>
          <cell r="BC101">
            <v>122.17912132045799</v>
          </cell>
          <cell r="BD101">
            <v>116.767352506899</v>
          </cell>
          <cell r="BE101">
            <v>131.91870843143201</v>
          </cell>
          <cell r="BF101">
            <v>120.81154806523899</v>
          </cell>
          <cell r="BG101">
            <v>106.839572014</v>
          </cell>
        </row>
        <row r="102">
          <cell r="A102" t="str">
            <v>India</v>
          </cell>
          <cell r="B102">
            <v>4.7619000037618999</v>
          </cell>
          <cell r="C102">
            <v>4.7619000037618999</v>
          </cell>
          <cell r="D102">
            <v>4.7619000037618999</v>
          </cell>
          <cell r="E102">
            <v>4.7619000037618999</v>
          </cell>
          <cell r="F102">
            <v>4.7619000037618999</v>
          </cell>
          <cell r="G102">
            <v>4.7619000037618999</v>
          </cell>
          <cell r="H102">
            <v>6.35912500535912</v>
          </cell>
          <cell r="I102">
            <v>7.5000000064999996</v>
          </cell>
          <cell r="J102">
            <v>7.5000000064999996</v>
          </cell>
          <cell r="K102">
            <v>7.5000000064999996</v>
          </cell>
          <cell r="L102">
            <v>7.5000000064999996</v>
          </cell>
          <cell r="M102">
            <v>7.4919352309682399</v>
          </cell>
          <cell r="N102">
            <v>7.5944683739493604</v>
          </cell>
          <cell r="O102">
            <v>7.7420385621496797</v>
          </cell>
          <cell r="P102">
            <v>8.1016032272183001</v>
          </cell>
          <cell r="Q102">
            <v>8.3758919456538603</v>
          </cell>
          <cell r="R102">
            <v>8.9604127281239201</v>
          </cell>
          <cell r="S102">
            <v>8.7385761713145698</v>
          </cell>
          <cell r="T102">
            <v>8.1928403484039301</v>
          </cell>
          <cell r="U102">
            <v>8.12579094635689</v>
          </cell>
          <cell r="V102">
            <v>7.8629447011379803</v>
          </cell>
          <cell r="W102">
            <v>8.6585228170931696</v>
          </cell>
          <cell r="X102">
            <v>9.4551319334863901</v>
          </cell>
          <cell r="Y102">
            <v>10.098898244046101</v>
          </cell>
          <cell r="Z102">
            <v>11.3625833326667</v>
          </cell>
          <cell r="AA102">
            <v>12.368749999583301</v>
          </cell>
          <cell r="AB102">
            <v>12.61083333325</v>
          </cell>
          <cell r="AC102">
            <v>12.961499999999999</v>
          </cell>
          <cell r="AD102">
            <v>13.9170833333333</v>
          </cell>
          <cell r="AE102">
            <v>16.2255</v>
          </cell>
          <cell r="AF102">
            <v>17.503499999999999</v>
          </cell>
          <cell r="AG102">
            <v>22.742433333333299</v>
          </cell>
          <cell r="AH102">
            <v>25.9180833333333</v>
          </cell>
          <cell r="AI102">
            <v>30.4932916666667</v>
          </cell>
          <cell r="AJ102">
            <v>31.373742499999999</v>
          </cell>
          <cell r="AK102">
            <v>32.4270766666667</v>
          </cell>
          <cell r="AL102">
            <v>35.433173333333301</v>
          </cell>
          <cell r="AM102">
            <v>36.313285833333303</v>
          </cell>
          <cell r="AN102">
            <v>41.259365000000003</v>
          </cell>
          <cell r="AO102">
            <v>43.055428333333303</v>
          </cell>
          <cell r="AP102">
            <v>44.941605000000003</v>
          </cell>
          <cell r="AQ102">
            <v>47.186414166666701</v>
          </cell>
          <cell r="AR102">
            <v>48.610319166666699</v>
          </cell>
          <cell r="AS102">
            <v>46.583284166666701</v>
          </cell>
          <cell r="AT102">
            <v>45.316466666666699</v>
          </cell>
          <cell r="AU102">
            <v>44.099975000000001</v>
          </cell>
          <cell r="AV102">
            <v>45.3070083333333</v>
          </cell>
          <cell r="AW102">
            <v>41.3485333333333</v>
          </cell>
          <cell r="AX102">
            <v>43.505183333333299</v>
          </cell>
          <cell r="AY102">
            <v>48.405266666666698</v>
          </cell>
          <cell r="AZ102">
            <v>45.725812121212101</v>
          </cell>
          <cell r="BA102">
            <v>46.670466666666698</v>
          </cell>
          <cell r="BB102">
            <v>53.437233333333303</v>
          </cell>
          <cell r="BC102">
            <v>58.597845416666701</v>
          </cell>
          <cell r="BD102">
            <v>61.029514460784299</v>
          </cell>
          <cell r="BE102">
            <v>64.151944463278596</v>
          </cell>
          <cell r="BF102">
            <v>67.195312807389399</v>
          </cell>
          <cell r="BG102">
            <v>65.121568645066006</v>
          </cell>
        </row>
        <row r="103">
          <cell r="A103" t="str">
            <v>Indonesia</v>
          </cell>
          <cell r="B103" t="str">
            <v>..</v>
          </cell>
          <cell r="C103" t="str">
            <v>..</v>
          </cell>
          <cell r="D103" t="str">
            <v>..</v>
          </cell>
          <cell r="E103" t="str">
            <v>..</v>
          </cell>
          <cell r="F103" t="str">
            <v>..</v>
          </cell>
          <cell r="G103" t="str">
            <v>..</v>
          </cell>
          <cell r="H103" t="str">
            <v>..</v>
          </cell>
          <cell r="I103">
            <v>149.583333333333</v>
          </cell>
          <cell r="J103">
            <v>296.29166666666703</v>
          </cell>
          <cell r="K103">
            <v>326</v>
          </cell>
          <cell r="L103">
            <v>362.83333333333297</v>
          </cell>
          <cell r="M103">
            <v>391.875</v>
          </cell>
          <cell r="N103">
            <v>415</v>
          </cell>
          <cell r="O103">
            <v>415</v>
          </cell>
          <cell r="P103">
            <v>415</v>
          </cell>
          <cell r="Q103">
            <v>414.99999999900001</v>
          </cell>
          <cell r="R103">
            <v>414.99999999900001</v>
          </cell>
          <cell r="S103">
            <v>414.99999999900001</v>
          </cell>
          <cell r="T103">
            <v>442.045416665917</v>
          </cell>
          <cell r="U103">
            <v>623.05549999908305</v>
          </cell>
          <cell r="V103">
            <v>626.99399999858304</v>
          </cell>
          <cell r="W103">
            <v>631.75666666416703</v>
          </cell>
          <cell r="X103">
            <v>661.42074999925001</v>
          </cell>
          <cell r="Y103">
            <v>909.26483333199997</v>
          </cell>
          <cell r="Z103">
            <v>1025.9448333314999</v>
          </cell>
          <cell r="AA103">
            <v>1110.57999999967</v>
          </cell>
          <cell r="AB103">
            <v>1282.5599999997501</v>
          </cell>
          <cell r="AC103">
            <v>1643.8483333333299</v>
          </cell>
          <cell r="AD103">
            <v>1685.7041666666701</v>
          </cell>
          <cell r="AE103">
            <v>1770.0591666666701</v>
          </cell>
          <cell r="AF103">
            <v>1842.8133333333301</v>
          </cell>
          <cell r="AG103">
            <v>1950.3175000000001</v>
          </cell>
          <cell r="AH103">
            <v>2029.9208333333299</v>
          </cell>
          <cell r="AI103">
            <v>2087.10386666667</v>
          </cell>
          <cell r="AJ103">
            <v>2160.7536749999999</v>
          </cell>
          <cell r="AK103">
            <v>2248.6079749999999</v>
          </cell>
          <cell r="AL103">
            <v>2342.2962916666702</v>
          </cell>
          <cell r="AM103">
            <v>2909.38</v>
          </cell>
          <cell r="AN103">
            <v>10013.622499999999</v>
          </cell>
          <cell r="AO103">
            <v>7855.15</v>
          </cell>
          <cell r="AP103">
            <v>8421.7749999999996</v>
          </cell>
          <cell r="AQ103">
            <v>10260.85</v>
          </cell>
          <cell r="AR103">
            <v>9311.1916666666693</v>
          </cell>
          <cell r="AS103">
            <v>8577.1333333333296</v>
          </cell>
          <cell r="AT103">
            <v>8938.85</v>
          </cell>
          <cell r="AU103">
            <v>9704.7416666666704</v>
          </cell>
          <cell r="AV103">
            <v>9159.3166666666693</v>
          </cell>
          <cell r="AW103">
            <v>9141</v>
          </cell>
          <cell r="AX103">
            <v>9698.9624999999996</v>
          </cell>
          <cell r="AY103">
            <v>10389.9375</v>
          </cell>
          <cell r="AZ103">
            <v>9090.4333333333307</v>
          </cell>
          <cell r="BA103">
            <v>8770.4333333333307</v>
          </cell>
          <cell r="BB103">
            <v>9386.6291666666693</v>
          </cell>
          <cell r="BC103">
            <v>10461.24</v>
          </cell>
          <cell r="BD103">
            <v>11865.2112962963</v>
          </cell>
          <cell r="BE103">
            <v>13389.412936507901</v>
          </cell>
          <cell r="BF103">
            <v>13308.3268020542</v>
          </cell>
          <cell r="BG103">
            <v>13380.8338788891</v>
          </cell>
        </row>
        <row r="104">
          <cell r="A104" t="str">
            <v>Iran, Islamic Rep.</v>
          </cell>
          <cell r="B104">
            <v>75.750000075749995</v>
          </cell>
          <cell r="C104">
            <v>75.750000075749995</v>
          </cell>
          <cell r="D104">
            <v>75.750000075749995</v>
          </cell>
          <cell r="E104">
            <v>75.750000075749995</v>
          </cell>
          <cell r="F104">
            <v>75.750000075749995</v>
          </cell>
          <cell r="G104">
            <v>75.750000075749995</v>
          </cell>
          <cell r="H104">
            <v>75.750000075749995</v>
          </cell>
          <cell r="I104">
            <v>75.750000075749995</v>
          </cell>
          <cell r="J104">
            <v>75.750000075749995</v>
          </cell>
          <cell r="K104">
            <v>75.750000075749995</v>
          </cell>
          <cell r="L104">
            <v>75.750000075749995</v>
          </cell>
          <cell r="M104">
            <v>75.750000069437505</v>
          </cell>
          <cell r="N104">
            <v>75.749970134520197</v>
          </cell>
          <cell r="O104">
            <v>68.886041948258494</v>
          </cell>
          <cell r="P104">
            <v>67.641342246617</v>
          </cell>
          <cell r="Q104">
            <v>67.654945532440607</v>
          </cell>
          <cell r="R104">
            <v>70.239069861051604</v>
          </cell>
          <cell r="S104">
            <v>70.633731878885499</v>
          </cell>
          <cell r="T104">
            <v>70.492030976158105</v>
          </cell>
          <cell r="U104">
            <v>70.492030976158105</v>
          </cell>
          <cell r="V104">
            <v>70.631848089675998</v>
          </cell>
          <cell r="W104">
            <v>78.346845377736102</v>
          </cell>
          <cell r="X104">
            <v>83.622670024556896</v>
          </cell>
          <cell r="Y104">
            <v>86.378735894077494</v>
          </cell>
          <cell r="Z104">
            <v>90.051439891535594</v>
          </cell>
          <cell r="AA104">
            <v>91.073586843975207</v>
          </cell>
          <cell r="AB104">
            <v>78.778783068510094</v>
          </cell>
          <cell r="AC104">
            <v>71.4774357190432</v>
          </cell>
          <cell r="AD104">
            <v>68.699764629670099</v>
          </cell>
          <cell r="AE104">
            <v>72.032236426367206</v>
          </cell>
          <cell r="AF104">
            <v>68.112372714929606</v>
          </cell>
          <cell r="AG104">
            <v>67.521730014794599</v>
          </cell>
          <cell r="AH104">
            <v>65.567841285770598</v>
          </cell>
          <cell r="AI104">
            <v>1268.07876133881</v>
          </cell>
          <cell r="AJ104">
            <v>1749.1737362507899</v>
          </cell>
          <cell r="AK104">
            <v>1748.3502456275901</v>
          </cell>
          <cell r="AL104">
            <v>1751.18635583594</v>
          </cell>
          <cell r="AM104">
            <v>1753.3454774828599</v>
          </cell>
          <cell r="AN104">
            <v>1752.28599459359</v>
          </cell>
          <cell r="AO104">
            <v>1753.35494977138</v>
          </cell>
          <cell r="AP104">
            <v>1764.85606929191</v>
          </cell>
          <cell r="AQ104">
            <v>1753.98568465785</v>
          </cell>
          <cell r="AR104">
            <v>6907.0344556165301</v>
          </cell>
          <cell r="AS104">
            <v>8193.8875191666702</v>
          </cell>
          <cell r="AT104">
            <v>8613.9894207500001</v>
          </cell>
          <cell r="AU104">
            <v>8963.9589066666704</v>
          </cell>
          <cell r="AV104">
            <v>9170.9428774999997</v>
          </cell>
          <cell r="AW104">
            <v>9281.1518283333298</v>
          </cell>
          <cell r="AX104">
            <v>9428.5282608333291</v>
          </cell>
          <cell r="AY104">
            <v>9864.3024562682003</v>
          </cell>
          <cell r="AZ104">
            <v>10254.176470289</v>
          </cell>
          <cell r="BA104">
            <v>10616.306643907599</v>
          </cell>
          <cell r="BB104">
            <v>12175.5472222222</v>
          </cell>
          <cell r="BC104">
            <v>18414.448010037398</v>
          </cell>
          <cell r="BD104">
            <v>25941.664144597202</v>
          </cell>
          <cell r="BE104">
            <v>29011.491377053</v>
          </cell>
          <cell r="BF104">
            <v>30914.8524362967</v>
          </cell>
          <cell r="BG104">
            <v>33226.298152412703</v>
          </cell>
        </row>
        <row r="105">
          <cell r="A105" t="str">
            <v>Iraq</v>
          </cell>
          <cell r="B105">
            <v>0.357142999357143</v>
          </cell>
          <cell r="C105">
            <v>0.357142999357143</v>
          </cell>
          <cell r="D105">
            <v>0.357142999357143</v>
          </cell>
          <cell r="E105">
            <v>0.357142999357143</v>
          </cell>
          <cell r="F105">
            <v>0.357142999357143</v>
          </cell>
          <cell r="G105">
            <v>0.357142999357143</v>
          </cell>
          <cell r="H105">
            <v>0.357142999357143</v>
          </cell>
          <cell r="I105">
            <v>0.357142999357143</v>
          </cell>
          <cell r="J105">
            <v>0.357142999357143</v>
          </cell>
          <cell r="K105">
            <v>0.357142999357143</v>
          </cell>
          <cell r="L105">
            <v>0.357142999357143</v>
          </cell>
          <cell r="M105">
            <v>935.61783500527395</v>
          </cell>
          <cell r="N105">
            <v>2144.56721419924</v>
          </cell>
          <cell r="O105">
            <v>1950.84444829616</v>
          </cell>
          <cell r="P105">
            <v>1902.2653339082201</v>
          </cell>
          <cell r="Q105">
            <v>1902.2653339082201</v>
          </cell>
          <cell r="R105">
            <v>1902.2653339082201</v>
          </cell>
          <cell r="S105">
            <v>1902.2653339082201</v>
          </cell>
          <cell r="T105">
            <v>1902.2653339082201</v>
          </cell>
          <cell r="U105">
            <v>1902.2653339082201</v>
          </cell>
          <cell r="V105">
            <v>1902.2653339082201</v>
          </cell>
          <cell r="W105">
            <v>1902.2653339082201</v>
          </cell>
          <cell r="X105">
            <v>1922.92537384858</v>
          </cell>
          <cell r="Y105">
            <v>2002.3855794267399</v>
          </cell>
          <cell r="Z105">
            <v>2002.38558318428</v>
          </cell>
          <cell r="AA105">
            <v>2002.38558586824</v>
          </cell>
          <cell r="AB105">
            <v>2002.38558586824</v>
          </cell>
          <cell r="AC105">
            <v>2002.38558586824</v>
          </cell>
          <cell r="AD105">
            <v>2002.38558586824</v>
          </cell>
          <cell r="AE105">
            <v>2002.38558586824</v>
          </cell>
          <cell r="AF105">
            <v>2002.38558586824</v>
          </cell>
          <cell r="AG105">
            <v>2002.38558586824</v>
          </cell>
          <cell r="AH105">
            <v>2002.38558586824</v>
          </cell>
          <cell r="AI105">
            <v>2002.38629443332</v>
          </cell>
          <cell r="AJ105">
            <v>2002.38738948844</v>
          </cell>
          <cell r="AK105">
            <v>2002.38722845092</v>
          </cell>
          <cell r="AL105">
            <v>2002.3872123471699</v>
          </cell>
          <cell r="AM105">
            <v>2002.3872123471699</v>
          </cell>
          <cell r="AN105">
            <v>2002.3872445546799</v>
          </cell>
          <cell r="AO105">
            <v>2002.3897728437</v>
          </cell>
          <cell r="AP105">
            <v>2002.4034073535399</v>
          </cell>
          <cell r="AQ105">
            <v>2002.4049103703701</v>
          </cell>
          <cell r="AR105">
            <v>2002.37270286683</v>
          </cell>
          <cell r="AS105" t="str">
            <v>..</v>
          </cell>
          <cell r="AT105">
            <v>1453.4166666666699</v>
          </cell>
          <cell r="AU105">
            <v>1472</v>
          </cell>
          <cell r="AV105">
            <v>1467.4166666666699</v>
          </cell>
          <cell r="AW105">
            <v>1254.5672185870401</v>
          </cell>
          <cell r="AX105">
            <v>1193.0833333333301</v>
          </cell>
          <cell r="AY105">
            <v>1170</v>
          </cell>
          <cell r="AZ105">
            <v>1170</v>
          </cell>
          <cell r="BA105">
            <v>1170</v>
          </cell>
          <cell r="BB105">
            <v>1166.1666666666699</v>
          </cell>
          <cell r="BC105">
            <v>1166</v>
          </cell>
          <cell r="BD105">
            <v>1166</v>
          </cell>
          <cell r="BE105">
            <v>1167.3333333333301</v>
          </cell>
          <cell r="BF105">
            <v>1182</v>
          </cell>
          <cell r="BG105">
            <v>1184</v>
          </cell>
        </row>
        <row r="106">
          <cell r="A106" t="str">
            <v>Ireland</v>
          </cell>
          <cell r="B106">
            <v>0.357142999357143</v>
          </cell>
          <cell r="C106">
            <v>0.357142999357143</v>
          </cell>
          <cell r="D106">
            <v>0.357142999357143</v>
          </cell>
          <cell r="E106">
            <v>0.357142999357143</v>
          </cell>
          <cell r="F106">
            <v>0.357142999357143</v>
          </cell>
          <cell r="G106">
            <v>0.357142999357143</v>
          </cell>
          <cell r="H106">
            <v>0.357142999357143</v>
          </cell>
          <cell r="I106">
            <v>0.36210333266567502</v>
          </cell>
          <cell r="J106">
            <v>0.41666699941666702</v>
          </cell>
          <cell r="K106">
            <v>0.41666699941666702</v>
          </cell>
          <cell r="L106">
            <v>0.41666699941666702</v>
          </cell>
          <cell r="M106">
            <v>0.41092022003512402</v>
          </cell>
          <cell r="N106">
            <v>0.40039046153000801</v>
          </cell>
          <cell r="O106">
            <v>0.40817094529930698</v>
          </cell>
          <cell r="P106">
            <v>0.42775643974766298</v>
          </cell>
          <cell r="Q106">
            <v>0.45204116566666702</v>
          </cell>
          <cell r="R106">
            <v>0.55650983233333295</v>
          </cell>
          <cell r="S106">
            <v>0.57327199900000003</v>
          </cell>
          <cell r="T106">
            <v>0.52150458233333297</v>
          </cell>
          <cell r="U106">
            <v>0.48859487408443097</v>
          </cell>
          <cell r="V106">
            <v>0.48664527682958703</v>
          </cell>
          <cell r="W106">
            <v>0.62129806687560296</v>
          </cell>
          <cell r="X106">
            <v>0.70456163604996203</v>
          </cell>
          <cell r="Y106">
            <v>0.80467792271777405</v>
          </cell>
          <cell r="Z106">
            <v>0.92255349958333299</v>
          </cell>
          <cell r="AA106">
            <v>0.94561499991666698</v>
          </cell>
          <cell r="AB106">
            <v>0.74312833316666704</v>
          </cell>
          <cell r="AC106">
            <v>0.67291666666666705</v>
          </cell>
          <cell r="AD106">
            <v>0.65646749999999998</v>
          </cell>
          <cell r="AE106">
            <v>0.70554333333333297</v>
          </cell>
          <cell r="AF106">
            <v>0.60458833333333295</v>
          </cell>
          <cell r="AG106">
            <v>0.62129749999999995</v>
          </cell>
          <cell r="AH106">
            <v>0.58772083333333303</v>
          </cell>
          <cell r="AI106">
            <v>0.67724930666666705</v>
          </cell>
          <cell r="AJ106">
            <v>0.66862810166666697</v>
          </cell>
          <cell r="AK106">
            <v>0.62373307499999997</v>
          </cell>
          <cell r="AL106">
            <v>0.62502836833333297</v>
          </cell>
          <cell r="AM106">
            <v>0.65964312666666702</v>
          </cell>
          <cell r="AN106">
            <v>0.70227099833333295</v>
          </cell>
          <cell r="AO106" t="str">
            <v>..</v>
          </cell>
          <cell r="AP106" t="str">
            <v>..</v>
          </cell>
          <cell r="AQ106" t="str">
            <v>..</v>
          </cell>
          <cell r="AR106" t="str">
            <v>..</v>
          </cell>
          <cell r="AS106" t="str">
            <v>..</v>
          </cell>
          <cell r="AT106" t="str">
            <v>..</v>
          </cell>
          <cell r="AU106" t="str">
            <v>..</v>
          </cell>
          <cell r="AV106" t="str">
            <v>..</v>
          </cell>
          <cell r="AW106" t="str">
            <v>..</v>
          </cell>
          <cell r="AX106" t="str">
            <v>..</v>
          </cell>
          <cell r="AY106" t="str">
            <v>..</v>
          </cell>
          <cell r="AZ106" t="str">
            <v>..</v>
          </cell>
          <cell r="BA106" t="str">
            <v>..</v>
          </cell>
          <cell r="BB106" t="str">
            <v>..</v>
          </cell>
          <cell r="BC106" t="str">
            <v>..</v>
          </cell>
          <cell r="BD106" t="str">
            <v>..</v>
          </cell>
          <cell r="BE106" t="str">
            <v>..</v>
          </cell>
          <cell r="BF106" t="str">
            <v>..</v>
          </cell>
          <cell r="BG106" t="str">
            <v>..</v>
          </cell>
        </row>
        <row r="107">
          <cell r="A107" t="str">
            <v>Isle of Man</v>
          </cell>
          <cell r="B107" t="str">
            <v>..</v>
          </cell>
          <cell r="C107" t="str">
            <v>..</v>
          </cell>
          <cell r="D107" t="str">
            <v>..</v>
          </cell>
          <cell r="E107" t="str">
            <v>..</v>
          </cell>
          <cell r="F107" t="str">
            <v>..</v>
          </cell>
          <cell r="G107" t="str">
            <v>..</v>
          </cell>
          <cell r="H107" t="str">
            <v>..</v>
          </cell>
          <cell r="I107" t="str">
            <v>..</v>
          </cell>
          <cell r="J107" t="str">
            <v>..</v>
          </cell>
          <cell r="K107" t="str">
            <v>..</v>
          </cell>
          <cell r="L107" t="str">
            <v>..</v>
          </cell>
          <cell r="M107" t="str">
            <v>..</v>
          </cell>
          <cell r="N107" t="str">
            <v>..</v>
          </cell>
          <cell r="O107" t="str">
            <v>..</v>
          </cell>
          <cell r="P107" t="str">
            <v>..</v>
          </cell>
          <cell r="Q107">
            <v>0.45204116566666702</v>
          </cell>
          <cell r="R107">
            <v>0.55650983233333295</v>
          </cell>
          <cell r="S107">
            <v>0.57327199900000003</v>
          </cell>
          <cell r="T107">
            <v>0.52150458233333297</v>
          </cell>
          <cell r="U107">
            <v>0.47218116566666701</v>
          </cell>
          <cell r="V107">
            <v>0.43029499900000001</v>
          </cell>
          <cell r="W107">
            <v>0.49764133233333302</v>
          </cell>
          <cell r="X107">
            <v>0.57244683233333304</v>
          </cell>
          <cell r="Y107">
            <v>0.65972458233333298</v>
          </cell>
          <cell r="Z107">
            <v>0.75180666625000003</v>
          </cell>
          <cell r="AA107">
            <v>0.77924599974999997</v>
          </cell>
          <cell r="AB107">
            <v>0.68219733333333299</v>
          </cell>
          <cell r="AC107">
            <v>0.61192650000000004</v>
          </cell>
          <cell r="AD107">
            <v>0.56217016666666697</v>
          </cell>
          <cell r="AE107">
            <v>0.61117275000000004</v>
          </cell>
          <cell r="AF107">
            <v>0.56317716666666695</v>
          </cell>
          <cell r="AG107">
            <v>0.56701533333333298</v>
          </cell>
          <cell r="AH107">
            <v>0.56977416666666703</v>
          </cell>
          <cell r="AI107">
            <v>0.66675655333333295</v>
          </cell>
          <cell r="AJ107">
            <v>0.65342660416666698</v>
          </cell>
          <cell r="AK107">
            <v>0.63366811999999995</v>
          </cell>
          <cell r="AL107">
            <v>0.64095825500000003</v>
          </cell>
          <cell r="AM107">
            <v>0.61083611416666705</v>
          </cell>
          <cell r="AN107">
            <v>0.60382359416666698</v>
          </cell>
          <cell r="AO107">
            <v>0.61805684500000002</v>
          </cell>
          <cell r="AP107">
            <v>0.66093083333333302</v>
          </cell>
          <cell r="AQ107">
            <v>0.69465500000000002</v>
          </cell>
          <cell r="AR107">
            <v>0.66722333333333295</v>
          </cell>
          <cell r="AS107">
            <v>0.61247249999999998</v>
          </cell>
          <cell r="AT107">
            <v>0.54618</v>
          </cell>
          <cell r="AU107">
            <v>0.54999833333333303</v>
          </cell>
          <cell r="AV107">
            <v>0.54348666666666701</v>
          </cell>
          <cell r="AW107">
            <v>0.499771666666667</v>
          </cell>
          <cell r="AX107">
            <v>0.54396624999999998</v>
          </cell>
          <cell r="AY107">
            <v>0.64191926349599604</v>
          </cell>
          <cell r="AZ107">
            <v>0.64717934556016499</v>
          </cell>
          <cell r="BA107">
            <v>0.62414083574049495</v>
          </cell>
          <cell r="BB107">
            <v>0.63304698885732702</v>
          </cell>
          <cell r="BC107">
            <v>0.63966057761347705</v>
          </cell>
          <cell r="BD107">
            <v>0.60772962687825505</v>
          </cell>
          <cell r="BE107">
            <v>0.65454547893142601</v>
          </cell>
          <cell r="BF107">
            <v>0.74063446369708397</v>
          </cell>
          <cell r="BG107" t="str">
            <v>..</v>
          </cell>
        </row>
        <row r="108">
          <cell r="A108" t="str">
            <v>Israel</v>
          </cell>
          <cell r="B108">
            <v>1.7999960538263101E-4</v>
          </cell>
          <cell r="C108">
            <v>1.7999960538263101E-4</v>
          </cell>
          <cell r="D108">
            <v>2.89999364288684E-4</v>
          </cell>
          <cell r="E108">
            <v>2.9999934237105199E-4</v>
          </cell>
          <cell r="F108">
            <v>2.9999934237105199E-4</v>
          </cell>
          <cell r="G108">
            <v>2.9999934237105199E-4</v>
          </cell>
          <cell r="H108">
            <v>2.9999934237105199E-4</v>
          </cell>
          <cell r="I108">
            <v>3.0833265743969202E-4</v>
          </cell>
          <cell r="J108">
            <v>3.4999923278289402E-4</v>
          </cell>
          <cell r="K108">
            <v>3.4999923278289402E-4</v>
          </cell>
          <cell r="L108">
            <v>3.4999923278289402E-4</v>
          </cell>
          <cell r="M108">
            <v>3.79165835522199E-4</v>
          </cell>
          <cell r="N108">
            <v>4.1797967141147098E-4</v>
          </cell>
          <cell r="O108">
            <v>4.1946923065525998E-4</v>
          </cell>
          <cell r="P108">
            <v>4.4515339823069901E-4</v>
          </cell>
          <cell r="Q108">
            <v>6.3361493114652697E-4</v>
          </cell>
          <cell r="R108">
            <v>7.9255714918527302E-4</v>
          </cell>
          <cell r="S108">
            <v>1.0445457989628E-3</v>
          </cell>
          <cell r="T108">
            <v>1.7435371736355201E-3</v>
          </cell>
          <cell r="U108">
            <v>2.5406369082757599E-3</v>
          </cell>
          <cell r="V108">
            <v>5.1242916656839398E-3</v>
          </cell>
          <cell r="W108">
            <v>1.14305749992885E-2</v>
          </cell>
          <cell r="X108">
            <v>2.4266999999081801E-2</v>
          </cell>
          <cell r="Y108">
            <v>5.6214491666022902E-2</v>
          </cell>
          <cell r="Z108">
            <v>0.29320966666707199</v>
          </cell>
          <cell r="AA108">
            <v>1.1788493333343899</v>
          </cell>
          <cell r="AB108">
            <v>1.4878416665833301</v>
          </cell>
          <cell r="AC108">
            <v>1.5946416666666701</v>
          </cell>
          <cell r="AD108">
            <v>1.59893333333333</v>
          </cell>
          <cell r="AE108">
            <v>1.91641666666667</v>
          </cell>
          <cell r="AF108">
            <v>2.0161750000000001</v>
          </cell>
          <cell r="AG108">
            <v>2.2791083333333302</v>
          </cell>
          <cell r="AH108">
            <v>2.45908333333333</v>
          </cell>
          <cell r="AI108">
            <v>2.83008333333333</v>
          </cell>
          <cell r="AJ108">
            <v>3.01105520833333</v>
          </cell>
          <cell r="AK108">
            <v>3.0112916666666698</v>
          </cell>
          <cell r="AL108">
            <v>3.1916500000000001</v>
          </cell>
          <cell r="AM108">
            <v>3.4493499999999999</v>
          </cell>
          <cell r="AN108">
            <v>3.8000750000000001</v>
          </cell>
          <cell r="AO108">
            <v>4.1397166666666703</v>
          </cell>
          <cell r="AP108">
            <v>4.0773333333333301</v>
          </cell>
          <cell r="AQ108">
            <v>4.2056500000000003</v>
          </cell>
          <cell r="AR108">
            <v>4.737825</v>
          </cell>
          <cell r="AS108">
            <v>4.55413333333333</v>
          </cell>
          <cell r="AT108">
            <v>4.4819833333333303</v>
          </cell>
          <cell r="AU108">
            <v>4.4877000000000002</v>
          </cell>
          <cell r="AV108">
            <v>4.45580833333333</v>
          </cell>
          <cell r="AW108">
            <v>4.1080829490557802</v>
          </cell>
          <cell r="AX108">
            <v>3.5880211940836899</v>
          </cell>
          <cell r="AY108">
            <v>3.9323354779166699</v>
          </cell>
          <cell r="AZ108">
            <v>3.7389749999999999</v>
          </cell>
          <cell r="BA108">
            <v>3.5781293062201001</v>
          </cell>
          <cell r="BB108">
            <v>3.8559218253968202</v>
          </cell>
          <cell r="BC108">
            <v>3.61075833333333</v>
          </cell>
          <cell r="BD108">
            <v>3.577925</v>
          </cell>
          <cell r="BE108">
            <v>3.88683333333333</v>
          </cell>
          <cell r="BF108">
            <v>3.8405666666666698</v>
          </cell>
          <cell r="BG108">
            <v>3.5995555481283401</v>
          </cell>
        </row>
        <row r="109">
          <cell r="A109" t="str">
            <v>Italy</v>
          </cell>
          <cell r="B109">
            <v>623.98633587255995</v>
          </cell>
          <cell r="C109">
            <v>625.00000062499998</v>
          </cell>
          <cell r="D109">
            <v>625.00000062499998</v>
          </cell>
          <cell r="E109">
            <v>625.00000062499998</v>
          </cell>
          <cell r="F109">
            <v>625.00000062499998</v>
          </cell>
          <cell r="G109">
            <v>625.00000062499998</v>
          </cell>
          <cell r="H109">
            <v>625.00000062499998</v>
          </cell>
          <cell r="I109">
            <v>625.00000062499998</v>
          </cell>
          <cell r="J109">
            <v>625.00000062499998</v>
          </cell>
          <cell r="K109">
            <v>625.00000062499998</v>
          </cell>
          <cell r="L109">
            <v>625.00000062499998</v>
          </cell>
          <cell r="M109">
            <v>620.35928929756199</v>
          </cell>
          <cell r="N109">
            <v>583.21749999941699</v>
          </cell>
          <cell r="O109">
            <v>582.99583333191697</v>
          </cell>
          <cell r="P109">
            <v>650.34333333183304</v>
          </cell>
          <cell r="Q109">
            <v>652.84916666599997</v>
          </cell>
          <cell r="R109">
            <v>832.33499999966705</v>
          </cell>
          <cell r="S109">
            <v>882.38833333125001</v>
          </cell>
          <cell r="T109">
            <v>848.663333330917</v>
          </cell>
          <cell r="U109">
            <v>830.86166666591703</v>
          </cell>
          <cell r="V109">
            <v>856.44749999741703</v>
          </cell>
          <cell r="W109">
            <v>1136.7649999995799</v>
          </cell>
          <cell r="X109">
            <v>1352.50999999808</v>
          </cell>
          <cell r="Y109">
            <v>1518.84833333283</v>
          </cell>
          <cell r="Z109">
            <v>1756.9608333318299</v>
          </cell>
          <cell r="AA109">
            <v>1909.4391666639999</v>
          </cell>
          <cell r="AB109">
            <v>1490.8099999987501</v>
          </cell>
          <cell r="AC109">
            <v>1296.07</v>
          </cell>
          <cell r="AD109">
            <v>1301.6275000000001</v>
          </cell>
          <cell r="AE109">
            <v>1372.0933333333301</v>
          </cell>
          <cell r="AF109">
            <v>1198.1016666666701</v>
          </cell>
          <cell r="AG109">
            <v>1240.61333333333</v>
          </cell>
          <cell r="AH109">
            <v>1232.4058333333301</v>
          </cell>
          <cell r="AI109">
            <v>1573.6658666666699</v>
          </cell>
          <cell r="AJ109">
            <v>1612.4449833333299</v>
          </cell>
          <cell r="AK109">
            <v>1628.9331583333301</v>
          </cell>
          <cell r="AL109">
            <v>1542.9469666666701</v>
          </cell>
          <cell r="AM109">
            <v>1703.09690833333</v>
          </cell>
          <cell r="AN109">
            <v>1736.20738333333</v>
          </cell>
          <cell r="AO109" t="str">
            <v>..</v>
          </cell>
          <cell r="AP109" t="str">
            <v>..</v>
          </cell>
          <cell r="AQ109" t="str">
            <v>..</v>
          </cell>
          <cell r="AR109" t="str">
            <v>..</v>
          </cell>
          <cell r="AS109" t="str">
            <v>..</v>
          </cell>
          <cell r="AT109" t="str">
            <v>..</v>
          </cell>
          <cell r="AU109" t="str">
            <v>..</v>
          </cell>
          <cell r="AV109" t="str">
            <v>..</v>
          </cell>
          <cell r="AW109" t="str">
            <v>..</v>
          </cell>
          <cell r="AX109" t="str">
            <v>..</v>
          </cell>
          <cell r="AY109" t="str">
            <v>..</v>
          </cell>
          <cell r="AZ109" t="str">
            <v>..</v>
          </cell>
          <cell r="BA109" t="str">
            <v>..</v>
          </cell>
          <cell r="BB109" t="str">
            <v>..</v>
          </cell>
          <cell r="BC109" t="str">
            <v>..</v>
          </cell>
          <cell r="BD109" t="str">
            <v>..</v>
          </cell>
          <cell r="BE109" t="str">
            <v>..</v>
          </cell>
          <cell r="BF109" t="str">
            <v>..</v>
          </cell>
          <cell r="BG109" t="str">
            <v>..</v>
          </cell>
        </row>
        <row r="110">
          <cell r="A110" t="str">
            <v>Jamaica</v>
          </cell>
          <cell r="B110">
            <v>0.71428599957142902</v>
          </cell>
          <cell r="C110">
            <v>0.71428599957142902</v>
          </cell>
          <cell r="D110">
            <v>0.71428599957142902</v>
          </cell>
          <cell r="E110">
            <v>0.71428599957142902</v>
          </cell>
          <cell r="F110">
            <v>0.71428599957142902</v>
          </cell>
          <cell r="G110">
            <v>0.71428599957142902</v>
          </cell>
          <cell r="H110">
            <v>0.71428599957142902</v>
          </cell>
          <cell r="I110">
            <v>0.72420699954563506</v>
          </cell>
          <cell r="J110">
            <v>0.833333999833334</v>
          </cell>
          <cell r="K110">
            <v>0.83333374983333397</v>
          </cell>
          <cell r="L110">
            <v>0.83333299983333298</v>
          </cell>
          <cell r="M110">
            <v>0.832801749902778</v>
          </cell>
          <cell r="N110">
            <v>0.76746000000000003</v>
          </cell>
          <cell r="O110">
            <v>0.90908999999999995</v>
          </cell>
          <cell r="P110">
            <v>0.90908999999999995</v>
          </cell>
          <cell r="Q110">
            <v>0.90908999999999995</v>
          </cell>
          <cell r="R110">
            <v>0.90908999999999995</v>
          </cell>
          <cell r="S110">
            <v>0.90908999999999995</v>
          </cell>
          <cell r="T110">
            <v>1.4132583330833299</v>
          </cell>
          <cell r="U110">
            <v>1.7647783326666699</v>
          </cell>
          <cell r="V110">
            <v>1.7814199989999999</v>
          </cell>
          <cell r="W110">
            <v>1.7814199989999999</v>
          </cell>
          <cell r="X110">
            <v>1.7814199989999999</v>
          </cell>
          <cell r="Y110">
            <v>1.9322174990000001</v>
          </cell>
          <cell r="Z110">
            <v>3.94280416641667</v>
          </cell>
          <cell r="AA110">
            <v>5.5585583331666699</v>
          </cell>
          <cell r="AB110">
            <v>5.4778333332500004</v>
          </cell>
          <cell r="AC110">
            <v>5.4866666666666699</v>
          </cell>
          <cell r="AD110">
            <v>5.4885541666666704</v>
          </cell>
          <cell r="AE110">
            <v>5.74464166666667</v>
          </cell>
          <cell r="AF110">
            <v>7.1840250000000001</v>
          </cell>
          <cell r="AG110">
            <v>12.115875000000001</v>
          </cell>
          <cell r="AH110">
            <v>22.960349999999998</v>
          </cell>
          <cell r="AI110">
            <v>24.948550000000001</v>
          </cell>
          <cell r="AJ110">
            <v>33.085933333333301</v>
          </cell>
          <cell r="AK110">
            <v>35.142116666666702</v>
          </cell>
          <cell r="AL110">
            <v>37.119558333333302</v>
          </cell>
          <cell r="AM110">
            <v>35.4044666666667</v>
          </cell>
          <cell r="AN110">
            <v>36.549999999999997</v>
          </cell>
          <cell r="AO110">
            <v>39.043516666666697</v>
          </cell>
          <cell r="AP110">
            <v>42.985700000000001</v>
          </cell>
          <cell r="AQ110">
            <v>45.996250000000003</v>
          </cell>
          <cell r="AR110">
            <v>48.415941666666697</v>
          </cell>
          <cell r="AS110">
            <v>57.740873749999999</v>
          </cell>
          <cell r="AT110">
            <v>61.197200000000002</v>
          </cell>
          <cell r="AU110">
            <v>62.280714944083698</v>
          </cell>
          <cell r="AV110">
            <v>65.743857539682494</v>
          </cell>
          <cell r="AW110">
            <v>69.1921618494152</v>
          </cell>
          <cell r="AX110">
            <v>72.756203406152096</v>
          </cell>
          <cell r="AY110">
            <v>87.894119810653507</v>
          </cell>
          <cell r="AZ110">
            <v>87.196146330091494</v>
          </cell>
          <cell r="BA110">
            <v>85.893463202276493</v>
          </cell>
          <cell r="BB110">
            <v>88.749802387645204</v>
          </cell>
          <cell r="BC110">
            <v>100.39788320357999</v>
          </cell>
          <cell r="BD110">
            <v>110.934527811188</v>
          </cell>
          <cell r="BE110">
            <v>116.969776646049</v>
          </cell>
          <cell r="BF110">
            <v>125.095034603174</v>
          </cell>
          <cell r="BG110">
            <v>127.964544179198</v>
          </cell>
        </row>
        <row r="111">
          <cell r="A111" t="str">
            <v>Japan</v>
          </cell>
          <cell r="B111">
            <v>360.00000035900001</v>
          </cell>
          <cell r="C111">
            <v>360.00000035900001</v>
          </cell>
          <cell r="D111">
            <v>360.00000035900001</v>
          </cell>
          <cell r="E111">
            <v>360.00000035900001</v>
          </cell>
          <cell r="F111">
            <v>360.00000035900001</v>
          </cell>
          <cell r="G111">
            <v>360.00000035900001</v>
          </cell>
          <cell r="H111">
            <v>360.00000035900001</v>
          </cell>
          <cell r="I111">
            <v>360.00000035900001</v>
          </cell>
          <cell r="J111">
            <v>360.00000035900001</v>
          </cell>
          <cell r="K111">
            <v>360.00000035900001</v>
          </cell>
          <cell r="L111">
            <v>360.00000035900001</v>
          </cell>
          <cell r="M111">
            <v>350.677693533362</v>
          </cell>
          <cell r="N111">
            <v>303.17249999900002</v>
          </cell>
          <cell r="O111">
            <v>271.70166666608299</v>
          </cell>
          <cell r="P111">
            <v>292.08249999924999</v>
          </cell>
          <cell r="Q111">
            <v>296.78749999916698</v>
          </cell>
          <cell r="R111">
            <v>296.55249999916703</v>
          </cell>
          <cell r="S111">
            <v>268.50999999933299</v>
          </cell>
          <cell r="T111">
            <v>210.441666666</v>
          </cell>
          <cell r="U111">
            <v>219.13999999933301</v>
          </cell>
          <cell r="V111">
            <v>226.74083333283301</v>
          </cell>
          <cell r="W111">
            <v>220.53583333275</v>
          </cell>
          <cell r="X111">
            <v>249.07666666583299</v>
          </cell>
          <cell r="Y111">
            <v>237.51166666608299</v>
          </cell>
          <cell r="Z111">
            <v>237.52249999933301</v>
          </cell>
          <cell r="AA111">
            <v>238.53583333275</v>
          </cell>
          <cell r="AB111">
            <v>168.519833333083</v>
          </cell>
          <cell r="AC111">
            <v>144.63749999999999</v>
          </cell>
          <cell r="AD111">
            <v>128.15166666666701</v>
          </cell>
          <cell r="AE111">
            <v>137.96441666666701</v>
          </cell>
          <cell r="AF111">
            <v>144.79249999999999</v>
          </cell>
          <cell r="AG111">
            <v>134.70666666666699</v>
          </cell>
          <cell r="AH111">
            <v>126.651333333333</v>
          </cell>
          <cell r="AI111">
            <v>111.197785833333</v>
          </cell>
          <cell r="AJ111">
            <v>102.207805833333</v>
          </cell>
          <cell r="AK111">
            <v>94.059579166666694</v>
          </cell>
          <cell r="AL111">
            <v>108.779056666667</v>
          </cell>
          <cell r="AM111">
            <v>120.99086250000001</v>
          </cell>
          <cell r="AN111">
            <v>130.90530066666699</v>
          </cell>
          <cell r="AO111">
            <v>113.90680500000001</v>
          </cell>
          <cell r="AP111">
            <v>107.765498333333</v>
          </cell>
          <cell r="AQ111">
            <v>121.5289475</v>
          </cell>
          <cell r="AR111">
            <v>125.38801916666699</v>
          </cell>
          <cell r="AS111">
            <v>115.93346416666699</v>
          </cell>
          <cell r="AT111">
            <v>108.192569166667</v>
          </cell>
          <cell r="AU111">
            <v>110.218211666667</v>
          </cell>
          <cell r="AV111">
            <v>116.29931166666699</v>
          </cell>
          <cell r="AW111">
            <v>117.75352916666699</v>
          </cell>
          <cell r="AX111">
            <v>103.359493968254</v>
          </cell>
          <cell r="AY111">
            <v>93.570089087045702</v>
          </cell>
          <cell r="AZ111">
            <v>87.779875000000004</v>
          </cell>
          <cell r="BA111">
            <v>79.807019832189198</v>
          </cell>
          <cell r="BB111">
            <v>79.790455417006498</v>
          </cell>
          <cell r="BC111">
            <v>97.595658277638506</v>
          </cell>
          <cell r="BD111">
            <v>105.944781034025</v>
          </cell>
          <cell r="BE111">
            <v>121.044025684011</v>
          </cell>
          <cell r="BF111">
            <v>108.79290004683401</v>
          </cell>
          <cell r="BG111">
            <v>112.166141081871</v>
          </cell>
        </row>
        <row r="112">
          <cell r="A112" t="str">
            <v>Jordan</v>
          </cell>
          <cell r="B112">
            <v>0.357142999357143</v>
          </cell>
          <cell r="C112">
            <v>0.357142999357143</v>
          </cell>
          <cell r="D112">
            <v>0.357142999357143</v>
          </cell>
          <cell r="E112">
            <v>0.357142999357143</v>
          </cell>
          <cell r="F112">
            <v>0.357142999357143</v>
          </cell>
          <cell r="G112">
            <v>0.357142999357143</v>
          </cell>
          <cell r="H112">
            <v>0.357142999357143</v>
          </cell>
          <cell r="I112">
            <v>0.357142999357143</v>
          </cell>
          <cell r="J112">
            <v>0.357142999357143</v>
          </cell>
          <cell r="K112">
            <v>0.357142999357143</v>
          </cell>
          <cell r="L112">
            <v>0.357142999357143</v>
          </cell>
          <cell r="M112">
            <v>0.35714299932738103</v>
          </cell>
          <cell r="N112">
            <v>0.35714325128914998</v>
          </cell>
          <cell r="O112">
            <v>0.32857086795212997</v>
          </cell>
          <cell r="P112">
            <v>0.32209166566666703</v>
          </cell>
          <cell r="Q112">
            <v>0.319791665666667</v>
          </cell>
          <cell r="R112">
            <v>0.33198333233333299</v>
          </cell>
          <cell r="S112">
            <v>0.32926666566666701</v>
          </cell>
          <cell r="T112">
            <v>0.30562499900000001</v>
          </cell>
          <cell r="U112">
            <v>0.30033333233333298</v>
          </cell>
          <cell r="V112">
            <v>0.29792499900000002</v>
          </cell>
          <cell r="W112">
            <v>0.330433332333333</v>
          </cell>
          <cell r="X112">
            <v>0.35249166566666701</v>
          </cell>
          <cell r="Y112">
            <v>0.36307916566666698</v>
          </cell>
          <cell r="Z112">
            <v>0.38446499941666701</v>
          </cell>
          <cell r="AA112">
            <v>0.39462499974999998</v>
          </cell>
          <cell r="AB112">
            <v>0.34996583316666702</v>
          </cell>
          <cell r="AC112">
            <v>0.33845874999999997</v>
          </cell>
          <cell r="AD112">
            <v>0.37429249999999997</v>
          </cell>
          <cell r="AE112">
            <v>0.57457583333333295</v>
          </cell>
          <cell r="AF112">
            <v>0.66371166666666703</v>
          </cell>
          <cell r="AG112">
            <v>0.68086583333333295</v>
          </cell>
          <cell r="AH112">
            <v>0.67981833333333297</v>
          </cell>
          <cell r="AI112">
            <v>0.69285083333333297</v>
          </cell>
          <cell r="AJ112">
            <v>0.69876416666666696</v>
          </cell>
          <cell r="AK112">
            <v>0.70037749999999999</v>
          </cell>
          <cell r="AL112">
            <v>0.70899999999999996</v>
          </cell>
          <cell r="AM112">
            <v>0.70899999999999996</v>
          </cell>
          <cell r="AN112">
            <v>0.70899999999999996</v>
          </cell>
          <cell r="AO112">
            <v>0.70899999999999996</v>
          </cell>
          <cell r="AP112">
            <v>0.70899999999999996</v>
          </cell>
          <cell r="AQ112">
            <v>0.708983174066666</v>
          </cell>
          <cell r="AR112">
            <v>0.70899983333333305</v>
          </cell>
          <cell r="AS112">
            <v>0.70899999999999996</v>
          </cell>
          <cell r="AT112">
            <v>0.70899999999999996</v>
          </cell>
          <cell r="AU112">
            <v>0.70899999999999996</v>
          </cell>
          <cell r="AV112">
            <v>0.70899999999999996</v>
          </cell>
          <cell r="AW112">
            <v>0.70899976666666698</v>
          </cell>
          <cell r="AX112">
            <v>0.70966655000000001</v>
          </cell>
          <cell r="AY112">
            <v>0.71</v>
          </cell>
          <cell r="AZ112">
            <v>0.71</v>
          </cell>
          <cell r="BA112">
            <v>0.71</v>
          </cell>
          <cell r="BB112">
            <v>0.71</v>
          </cell>
          <cell r="BC112">
            <v>0.71</v>
          </cell>
          <cell r="BD112">
            <v>0.71</v>
          </cell>
          <cell r="BE112">
            <v>0.71</v>
          </cell>
          <cell r="BF112">
            <v>0.71</v>
          </cell>
          <cell r="BG112">
            <v>0.71</v>
          </cell>
        </row>
        <row r="113">
          <cell r="A113" t="str">
            <v>Kazakhstan</v>
          </cell>
          <cell r="B113" t="str">
            <v>..</v>
          </cell>
          <cell r="C113" t="str">
            <v>..</v>
          </cell>
          <cell r="D113" t="str">
            <v>..</v>
          </cell>
          <cell r="E113" t="str">
            <v>..</v>
          </cell>
          <cell r="F113" t="str">
            <v>..</v>
          </cell>
          <cell r="G113" t="str">
            <v>..</v>
          </cell>
          <cell r="H113" t="str">
            <v>..</v>
          </cell>
          <cell r="I113" t="str">
            <v>..</v>
          </cell>
          <cell r="J113" t="str">
            <v>..</v>
          </cell>
          <cell r="K113" t="str">
            <v>..</v>
          </cell>
          <cell r="L113" t="str">
            <v>..</v>
          </cell>
          <cell r="M113" t="str">
            <v>..</v>
          </cell>
          <cell r="N113" t="str">
            <v>..</v>
          </cell>
          <cell r="O113" t="str">
            <v>..</v>
          </cell>
          <cell r="P113" t="str">
            <v>..</v>
          </cell>
          <cell r="Q113" t="str">
            <v>..</v>
          </cell>
          <cell r="R113" t="str">
            <v>..</v>
          </cell>
          <cell r="S113" t="str">
            <v>..</v>
          </cell>
          <cell r="T113" t="str">
            <v>..</v>
          </cell>
          <cell r="U113" t="str">
            <v>..</v>
          </cell>
          <cell r="V113" t="str">
            <v>..</v>
          </cell>
          <cell r="W113" t="str">
            <v>..</v>
          </cell>
          <cell r="X113" t="str">
            <v>..</v>
          </cell>
          <cell r="Y113" t="str">
            <v>..</v>
          </cell>
          <cell r="Z113" t="str">
            <v>..</v>
          </cell>
          <cell r="AA113" t="str">
            <v>..</v>
          </cell>
          <cell r="AB113" t="str">
            <v>..</v>
          </cell>
          <cell r="AC113" t="str">
            <v>..</v>
          </cell>
          <cell r="AD113" t="str">
            <v>..</v>
          </cell>
          <cell r="AE113" t="str">
            <v>..</v>
          </cell>
          <cell r="AF113" t="str">
            <v>..</v>
          </cell>
          <cell r="AG113" t="str">
            <v>..</v>
          </cell>
          <cell r="AH113" t="str">
            <v>..</v>
          </cell>
          <cell r="AI113" t="str">
            <v>..</v>
          </cell>
          <cell r="AJ113">
            <v>35.538333333333298</v>
          </cell>
          <cell r="AK113">
            <v>60.95</v>
          </cell>
          <cell r="AL113">
            <v>67.303333333333299</v>
          </cell>
          <cell r="AM113">
            <v>75.4375</v>
          </cell>
          <cell r="AN113">
            <v>78.303333333333299</v>
          </cell>
          <cell r="AO113">
            <v>119.523333333333</v>
          </cell>
          <cell r="AP113">
            <v>142.13333333333301</v>
          </cell>
          <cell r="AQ113">
            <v>146.73583333333301</v>
          </cell>
          <cell r="AR113">
            <v>153.27916666666701</v>
          </cell>
          <cell r="AS113">
            <v>149.57583333333301</v>
          </cell>
          <cell r="AT113">
            <v>136.035</v>
          </cell>
          <cell r="AU113">
            <v>132.88</v>
          </cell>
          <cell r="AV113">
            <v>126.08943055555601</v>
          </cell>
          <cell r="AW113">
            <v>122.554166666667</v>
          </cell>
          <cell r="AX113">
            <v>120.29916666666701</v>
          </cell>
          <cell r="AY113">
            <v>147.49666666666701</v>
          </cell>
          <cell r="AZ113">
            <v>147.35499999999999</v>
          </cell>
          <cell r="BA113">
            <v>146.620833333333</v>
          </cell>
          <cell r="BB113">
            <v>149.11250000000001</v>
          </cell>
          <cell r="BC113">
            <v>152.129166666667</v>
          </cell>
          <cell r="BD113">
            <v>179.191666666667</v>
          </cell>
          <cell r="BE113">
            <v>221.72833333333301</v>
          </cell>
          <cell r="BF113">
            <v>342.16</v>
          </cell>
          <cell r="BG113">
            <v>326.00102272727298</v>
          </cell>
        </row>
        <row r="114">
          <cell r="A114" t="str">
            <v>Kenya</v>
          </cell>
          <cell r="B114">
            <v>7.1428600061428602</v>
          </cell>
          <cell r="C114">
            <v>7.1428600061428602</v>
          </cell>
          <cell r="D114">
            <v>7.1428600061428602</v>
          </cell>
          <cell r="E114">
            <v>7.1428600061428602</v>
          </cell>
          <cell r="F114">
            <v>7.1428600061428602</v>
          </cell>
          <cell r="G114">
            <v>7.1428600061428602</v>
          </cell>
          <cell r="H114">
            <v>7.1428600061428602</v>
          </cell>
          <cell r="I114">
            <v>7.1428600061428602</v>
          </cell>
          <cell r="J114">
            <v>7.1428600061428602</v>
          </cell>
          <cell r="K114">
            <v>7.1428600061428602</v>
          </cell>
          <cell r="L114">
            <v>7.1428600061428602</v>
          </cell>
          <cell r="M114">
            <v>7.1428599977626002</v>
          </cell>
          <cell r="N114">
            <v>7.1428599989999997</v>
          </cell>
          <cell r="O114">
            <v>7.0011916656666697</v>
          </cell>
          <cell r="P114">
            <v>7.1428599989999997</v>
          </cell>
          <cell r="Q114">
            <v>7.34319333233333</v>
          </cell>
          <cell r="R114">
            <v>8.3671449991666709</v>
          </cell>
          <cell r="S114">
            <v>8.2765608324166706</v>
          </cell>
          <cell r="T114">
            <v>7.7293833323333301</v>
          </cell>
          <cell r="U114">
            <v>7.4753091656666699</v>
          </cell>
          <cell r="V114">
            <v>7.4201874989999999</v>
          </cell>
          <cell r="W114">
            <v>9.0474983325833307</v>
          </cell>
          <cell r="X114">
            <v>10.9223249994167</v>
          </cell>
          <cell r="Y114">
            <v>13.311516665916701</v>
          </cell>
          <cell r="Z114">
            <v>14.4138749994167</v>
          </cell>
          <cell r="AA114">
            <v>16.432116666500001</v>
          </cell>
          <cell r="AB114">
            <v>16.225741666499999</v>
          </cell>
          <cell r="AC114">
            <v>16.454491666666701</v>
          </cell>
          <cell r="AD114">
            <v>17.7471</v>
          </cell>
          <cell r="AE114">
            <v>20.572466666666699</v>
          </cell>
          <cell r="AF114">
            <v>22.914766666666701</v>
          </cell>
          <cell r="AG114">
            <v>27.5078666666667</v>
          </cell>
          <cell r="AH114">
            <v>32.216833333333298</v>
          </cell>
          <cell r="AI114">
            <v>58.001333333333299</v>
          </cell>
          <cell r="AJ114">
            <v>56.050575000000002</v>
          </cell>
          <cell r="AK114">
            <v>51.429833333333299</v>
          </cell>
          <cell r="AL114">
            <v>57.1148666666667</v>
          </cell>
          <cell r="AM114">
            <v>58.731841666666703</v>
          </cell>
          <cell r="AN114">
            <v>60.366700000000002</v>
          </cell>
          <cell r="AO114">
            <v>70.326216666666696</v>
          </cell>
          <cell r="AP114">
            <v>76.175541666666703</v>
          </cell>
          <cell r="AQ114">
            <v>78.563194999999993</v>
          </cell>
          <cell r="AR114">
            <v>78.749141666666702</v>
          </cell>
          <cell r="AS114">
            <v>75.935569444444397</v>
          </cell>
          <cell r="AT114">
            <v>79.173876064213601</v>
          </cell>
          <cell r="AU114">
            <v>75.554109451431103</v>
          </cell>
          <cell r="AV114">
            <v>72.100835017862096</v>
          </cell>
          <cell r="AW114">
            <v>67.317638124285693</v>
          </cell>
          <cell r="AX114">
            <v>69.175319816225993</v>
          </cell>
          <cell r="AY114">
            <v>77.352012297578995</v>
          </cell>
          <cell r="AZ114">
            <v>79.233151704545506</v>
          </cell>
          <cell r="BA114">
            <v>88.810769971045602</v>
          </cell>
          <cell r="BB114">
            <v>84.529601757352907</v>
          </cell>
          <cell r="BC114">
            <v>86.122878898265398</v>
          </cell>
          <cell r="BD114">
            <v>87.922163808972698</v>
          </cell>
          <cell r="BE114">
            <v>98.178453326527105</v>
          </cell>
          <cell r="BF114">
            <v>101.504369498594</v>
          </cell>
          <cell r="BG114">
            <v>103.410916309218</v>
          </cell>
        </row>
        <row r="115">
          <cell r="A115" t="str">
            <v>Kiribati</v>
          </cell>
          <cell r="B115">
            <v>0.89285699989285705</v>
          </cell>
          <cell r="C115">
            <v>0.89285699989285705</v>
          </cell>
          <cell r="D115">
            <v>0.89285699989285705</v>
          </cell>
          <cell r="E115">
            <v>0.89285699989285705</v>
          </cell>
          <cell r="F115">
            <v>0.89285699989285705</v>
          </cell>
          <cell r="G115">
            <v>0.89285699989285705</v>
          </cell>
          <cell r="H115">
            <v>0.89285699989285705</v>
          </cell>
          <cell r="I115">
            <v>0.89285699989285705</v>
          </cell>
          <cell r="J115">
            <v>0.89285699989285705</v>
          </cell>
          <cell r="K115">
            <v>0.89285699989285705</v>
          </cell>
          <cell r="L115">
            <v>0.89285699989285705</v>
          </cell>
          <cell r="M115">
            <v>0.88267025929554799</v>
          </cell>
          <cell r="N115">
            <v>0.838697807262207</v>
          </cell>
          <cell r="O115">
            <v>0.70411390796665796</v>
          </cell>
          <cell r="P115">
            <v>0.69666586863809599</v>
          </cell>
          <cell r="Q115">
            <v>0.76387124900000003</v>
          </cell>
          <cell r="R115">
            <v>0.81828408233333305</v>
          </cell>
          <cell r="S115">
            <v>0.90182499900000002</v>
          </cell>
          <cell r="T115">
            <v>0.87365924900000003</v>
          </cell>
          <cell r="U115">
            <v>0.89464091566666704</v>
          </cell>
          <cell r="V115">
            <v>0.87824433233333299</v>
          </cell>
          <cell r="W115">
            <v>0.87021458233333304</v>
          </cell>
          <cell r="X115">
            <v>0.98586283233333305</v>
          </cell>
          <cell r="Y115">
            <v>1.1100149991666699</v>
          </cell>
          <cell r="Z115">
            <v>1.1395191659166699</v>
          </cell>
          <cell r="AA115">
            <v>1.4318949995000001</v>
          </cell>
          <cell r="AB115">
            <v>1.4959741664166699</v>
          </cell>
          <cell r="AC115">
            <v>1.42818</v>
          </cell>
          <cell r="AD115">
            <v>1.2799083333333301</v>
          </cell>
          <cell r="AE115">
            <v>1.2645966666666699</v>
          </cell>
          <cell r="AF115">
            <v>1.2810566666666701</v>
          </cell>
          <cell r="AG115">
            <v>1.2837558333333301</v>
          </cell>
          <cell r="AH115">
            <v>1.36164833333333</v>
          </cell>
          <cell r="AI115">
            <v>1.4705600000000001</v>
          </cell>
          <cell r="AJ115">
            <v>1.3677508333333299</v>
          </cell>
          <cell r="AK115">
            <v>1.3490325000000001</v>
          </cell>
          <cell r="AL115">
            <v>1.27786333333333</v>
          </cell>
          <cell r="AM115">
            <v>1.34738</v>
          </cell>
          <cell r="AN115">
            <v>1.5918283333333301</v>
          </cell>
          <cell r="AO115">
            <v>1.5499499999999999</v>
          </cell>
          <cell r="AP115">
            <v>1.7248266666666701</v>
          </cell>
          <cell r="AQ115">
            <v>1.9334425</v>
          </cell>
          <cell r="AR115">
            <v>1.8405625000000001</v>
          </cell>
          <cell r="AS115">
            <v>1.54191416666667</v>
          </cell>
          <cell r="AT115">
            <v>1.3597524999999999</v>
          </cell>
          <cell r="AU115">
            <v>1.3094733333333299</v>
          </cell>
          <cell r="AV115">
            <v>1.3279734405000001</v>
          </cell>
          <cell r="AW115">
            <v>1.1950725</v>
          </cell>
          <cell r="AX115">
            <v>1.19217833333333</v>
          </cell>
          <cell r="AY115">
            <v>1.28218881008452</v>
          </cell>
          <cell r="AZ115">
            <v>1.0901594863867701</v>
          </cell>
          <cell r="BA115">
            <v>0.96946320149673504</v>
          </cell>
          <cell r="BB115">
            <v>0.96580103065870804</v>
          </cell>
          <cell r="BC115">
            <v>1.0358430965205401</v>
          </cell>
          <cell r="BD115">
            <v>1.1093632928169199</v>
          </cell>
          <cell r="BE115">
            <v>1.33109026245502</v>
          </cell>
          <cell r="BF115">
            <v>1.3452139760194699</v>
          </cell>
          <cell r="BG115">
            <v>1.3047580767159199</v>
          </cell>
        </row>
        <row r="116">
          <cell r="A116" t="str">
            <v>Korea, Dem. Rep.</v>
          </cell>
          <cell r="B116" t="str">
            <v>..</v>
          </cell>
          <cell r="C116" t="str">
            <v>..</v>
          </cell>
          <cell r="D116" t="str">
            <v>..</v>
          </cell>
          <cell r="E116" t="str">
            <v>..</v>
          </cell>
          <cell r="F116" t="str">
            <v>..</v>
          </cell>
          <cell r="G116" t="str">
            <v>..</v>
          </cell>
          <cell r="H116" t="str">
            <v>..</v>
          </cell>
          <cell r="I116" t="str">
            <v>..</v>
          </cell>
          <cell r="J116" t="str">
            <v>..</v>
          </cell>
          <cell r="K116" t="str">
            <v>..</v>
          </cell>
          <cell r="L116" t="str">
            <v>..</v>
          </cell>
          <cell r="M116" t="str">
            <v>..</v>
          </cell>
          <cell r="N116" t="str">
            <v>..</v>
          </cell>
          <cell r="O116" t="str">
            <v>..</v>
          </cell>
          <cell r="P116" t="str">
            <v>..</v>
          </cell>
          <cell r="Q116" t="str">
            <v>..</v>
          </cell>
          <cell r="R116" t="str">
            <v>..</v>
          </cell>
          <cell r="S116" t="str">
            <v>..</v>
          </cell>
          <cell r="T116" t="str">
            <v>..</v>
          </cell>
          <cell r="U116" t="str">
            <v>..</v>
          </cell>
          <cell r="V116" t="str">
            <v>..</v>
          </cell>
          <cell r="W116" t="str">
            <v>..</v>
          </cell>
          <cell r="X116" t="str">
            <v>..</v>
          </cell>
          <cell r="Y116" t="str">
            <v>..</v>
          </cell>
          <cell r="Z116" t="str">
            <v>..</v>
          </cell>
          <cell r="AA116" t="str">
            <v>..</v>
          </cell>
          <cell r="AB116" t="str">
            <v>..</v>
          </cell>
          <cell r="AC116" t="str">
            <v>..</v>
          </cell>
          <cell r="AD116" t="str">
            <v>..</v>
          </cell>
          <cell r="AE116" t="str">
            <v>..</v>
          </cell>
          <cell r="AF116" t="str">
            <v>..</v>
          </cell>
          <cell r="AG116" t="str">
            <v>..</v>
          </cell>
          <cell r="AH116" t="str">
            <v>..</v>
          </cell>
          <cell r="AI116" t="str">
            <v>..</v>
          </cell>
          <cell r="AJ116" t="str">
            <v>..</v>
          </cell>
          <cell r="AK116" t="str">
            <v>..</v>
          </cell>
          <cell r="AL116" t="str">
            <v>..</v>
          </cell>
          <cell r="AM116" t="str">
            <v>..</v>
          </cell>
          <cell r="AN116" t="str">
            <v>..</v>
          </cell>
          <cell r="AO116" t="str">
            <v>..</v>
          </cell>
          <cell r="AP116" t="str">
            <v>..</v>
          </cell>
          <cell r="AQ116" t="str">
            <v>..</v>
          </cell>
          <cell r="AR116" t="str">
            <v>..</v>
          </cell>
          <cell r="AS116" t="str">
            <v>..</v>
          </cell>
          <cell r="AT116" t="str">
            <v>..</v>
          </cell>
          <cell r="AU116" t="str">
            <v>..</v>
          </cell>
          <cell r="AV116" t="str">
            <v>..</v>
          </cell>
          <cell r="AW116" t="str">
            <v>..</v>
          </cell>
          <cell r="AX116" t="str">
            <v>..</v>
          </cell>
          <cell r="AY116" t="str">
            <v>..</v>
          </cell>
          <cell r="AZ116" t="str">
            <v>..</v>
          </cell>
          <cell r="BA116" t="str">
            <v>..</v>
          </cell>
          <cell r="BB116" t="str">
            <v>..</v>
          </cell>
          <cell r="BC116" t="str">
            <v>..</v>
          </cell>
          <cell r="BD116" t="str">
            <v>..</v>
          </cell>
          <cell r="BE116" t="str">
            <v>..</v>
          </cell>
          <cell r="BF116" t="str">
            <v>..</v>
          </cell>
          <cell r="BG116" t="str">
            <v>..</v>
          </cell>
        </row>
        <row r="117">
          <cell r="A117" t="str">
            <v>Korea, Rep.</v>
          </cell>
          <cell r="B117">
            <v>63.125</v>
          </cell>
          <cell r="C117">
            <v>124.791666666667</v>
          </cell>
          <cell r="D117">
            <v>130</v>
          </cell>
          <cell r="E117">
            <v>130</v>
          </cell>
          <cell r="F117">
            <v>213.846666666</v>
          </cell>
          <cell r="G117">
            <v>266.40083333266699</v>
          </cell>
          <cell r="H117">
            <v>271.33749999908298</v>
          </cell>
          <cell r="I117">
            <v>270.516666665917</v>
          </cell>
          <cell r="J117">
            <v>276.64499999908298</v>
          </cell>
          <cell r="K117">
            <v>288.16083333258302</v>
          </cell>
          <cell r="L117">
            <v>310.55583333233301</v>
          </cell>
          <cell r="M117">
            <v>347.14749999908298</v>
          </cell>
          <cell r="N117">
            <v>392.89416666583298</v>
          </cell>
          <cell r="O117">
            <v>398.32166666575</v>
          </cell>
          <cell r="P117">
            <v>404.47249999966698</v>
          </cell>
          <cell r="Q117">
            <v>484</v>
          </cell>
          <cell r="R117">
            <v>484</v>
          </cell>
          <cell r="S117">
            <v>484</v>
          </cell>
          <cell r="T117">
            <v>484</v>
          </cell>
          <cell r="U117">
            <v>484</v>
          </cell>
          <cell r="V117">
            <v>607.43249999925001</v>
          </cell>
          <cell r="W117">
            <v>681.02833333183298</v>
          </cell>
          <cell r="X117">
            <v>731.084166665917</v>
          </cell>
          <cell r="Y117">
            <v>775.74833333125002</v>
          </cell>
          <cell r="Z117">
            <v>805.97583333233297</v>
          </cell>
          <cell r="AA117">
            <v>870.0199999985</v>
          </cell>
          <cell r="AB117">
            <v>881.45416666633298</v>
          </cell>
          <cell r="AC117">
            <v>822.5675</v>
          </cell>
          <cell r="AD117">
            <v>731.46833333333302</v>
          </cell>
          <cell r="AE117">
            <v>671.45583333333298</v>
          </cell>
          <cell r="AF117">
            <v>707.76416666666705</v>
          </cell>
          <cell r="AG117">
            <v>733.35333333333301</v>
          </cell>
          <cell r="AH117">
            <v>780.65083333333303</v>
          </cell>
          <cell r="AI117">
            <v>802.67083333333301</v>
          </cell>
          <cell r="AJ117">
            <v>803.44583333333298</v>
          </cell>
          <cell r="AK117">
            <v>771.27333333333297</v>
          </cell>
          <cell r="AL117">
            <v>804.45333333333303</v>
          </cell>
          <cell r="AM117">
            <v>951.28916666666703</v>
          </cell>
          <cell r="AN117">
            <v>1401.4366666666699</v>
          </cell>
          <cell r="AO117">
            <v>1188.81666666667</v>
          </cell>
          <cell r="AP117">
            <v>1130.9575</v>
          </cell>
          <cell r="AQ117">
            <v>1290.99458333333</v>
          </cell>
          <cell r="AR117">
            <v>1251.08833333333</v>
          </cell>
          <cell r="AS117">
            <v>1191.6141666666699</v>
          </cell>
          <cell r="AT117">
            <v>1145.3191666666701</v>
          </cell>
          <cell r="AU117">
            <v>1024.11666666667</v>
          </cell>
          <cell r="AV117">
            <v>954.79051583333296</v>
          </cell>
          <cell r="AW117">
            <v>929.25726166666698</v>
          </cell>
          <cell r="AX117">
            <v>1102.04666666667</v>
          </cell>
          <cell r="AY117">
            <v>1276.93</v>
          </cell>
          <cell r="AZ117">
            <v>1156.06098787879</v>
          </cell>
          <cell r="BA117">
            <v>1108.2921249999999</v>
          </cell>
          <cell r="BB117">
            <v>1126.4708260833299</v>
          </cell>
          <cell r="BC117">
            <v>1094.8529166666699</v>
          </cell>
          <cell r="BD117">
            <v>1052.9608333333299</v>
          </cell>
          <cell r="BE117">
            <v>1131.1575</v>
          </cell>
          <cell r="BF117">
            <v>1160.43343500797</v>
          </cell>
          <cell r="BG117">
            <v>1130.42462125</v>
          </cell>
        </row>
        <row r="118">
          <cell r="A118" t="str">
            <v>Kosovo</v>
          </cell>
          <cell r="B118" t="str">
            <v>..</v>
          </cell>
          <cell r="C118" t="str">
            <v>..</v>
          </cell>
          <cell r="D118" t="str">
            <v>..</v>
          </cell>
          <cell r="E118" t="str">
            <v>..</v>
          </cell>
          <cell r="F118" t="str">
            <v>..</v>
          </cell>
          <cell r="G118" t="str">
            <v>..</v>
          </cell>
          <cell r="H118" t="str">
            <v>..</v>
          </cell>
          <cell r="I118" t="str">
            <v>..</v>
          </cell>
          <cell r="J118" t="str">
            <v>..</v>
          </cell>
          <cell r="K118" t="str">
            <v>..</v>
          </cell>
          <cell r="L118" t="str">
            <v>..</v>
          </cell>
          <cell r="M118" t="str">
            <v>..</v>
          </cell>
          <cell r="N118" t="str">
            <v>..</v>
          </cell>
          <cell r="O118" t="str">
            <v>..</v>
          </cell>
          <cell r="P118" t="str">
            <v>..</v>
          </cell>
          <cell r="Q118" t="str">
            <v>..</v>
          </cell>
          <cell r="R118" t="str">
            <v>..</v>
          </cell>
          <cell r="S118" t="str">
            <v>..</v>
          </cell>
          <cell r="T118" t="str">
            <v>..</v>
          </cell>
          <cell r="U118" t="str">
            <v>..</v>
          </cell>
          <cell r="V118" t="str">
            <v>..</v>
          </cell>
          <cell r="W118" t="str">
            <v>..</v>
          </cell>
          <cell r="X118" t="str">
            <v>..</v>
          </cell>
          <cell r="Y118" t="str">
            <v>..</v>
          </cell>
          <cell r="Z118" t="str">
            <v>..</v>
          </cell>
          <cell r="AA118" t="str">
            <v>..</v>
          </cell>
          <cell r="AB118" t="str">
            <v>..</v>
          </cell>
          <cell r="AC118" t="str">
            <v>..</v>
          </cell>
          <cell r="AD118" t="str">
            <v>..</v>
          </cell>
          <cell r="AE118" t="str">
            <v>..</v>
          </cell>
          <cell r="AF118" t="str">
            <v>..</v>
          </cell>
          <cell r="AG118" t="str">
            <v>..</v>
          </cell>
          <cell r="AH118" t="str">
            <v>..</v>
          </cell>
          <cell r="AI118" t="str">
            <v>..</v>
          </cell>
          <cell r="AJ118" t="str">
            <v>..</v>
          </cell>
          <cell r="AK118" t="str">
            <v>..</v>
          </cell>
          <cell r="AL118" t="str">
            <v>..</v>
          </cell>
          <cell r="AM118" t="str">
            <v>..</v>
          </cell>
          <cell r="AN118" t="str">
            <v>..</v>
          </cell>
          <cell r="AO118" t="str">
            <v>..</v>
          </cell>
          <cell r="AP118" t="str">
            <v>..</v>
          </cell>
          <cell r="AQ118" t="str">
            <v>..</v>
          </cell>
          <cell r="AR118" t="str">
            <v>..</v>
          </cell>
          <cell r="AS118" t="str">
            <v>..</v>
          </cell>
          <cell r="AT118" t="str">
            <v>..</v>
          </cell>
          <cell r="AU118" t="str">
            <v>..</v>
          </cell>
          <cell r="AV118" t="str">
            <v>..</v>
          </cell>
          <cell r="AW118">
            <v>0.73063750000000005</v>
          </cell>
          <cell r="AX118">
            <v>0.682674711239873</v>
          </cell>
          <cell r="AY118">
            <v>0.71984335978561498</v>
          </cell>
          <cell r="AZ118">
            <v>0.75504495198983501</v>
          </cell>
          <cell r="BA118">
            <v>0.71935525360915398</v>
          </cell>
          <cell r="BB118">
            <v>0.77829360141285198</v>
          </cell>
          <cell r="BC118">
            <v>0.75315918184727004</v>
          </cell>
          <cell r="BD118">
            <v>0.75373073671740198</v>
          </cell>
          <cell r="BE118">
            <v>0.90165896164127801</v>
          </cell>
          <cell r="BF118">
            <v>0.90403512795035901</v>
          </cell>
          <cell r="BG118" t="str">
            <v>..</v>
          </cell>
        </row>
        <row r="119">
          <cell r="A119" t="str">
            <v>Kuwait</v>
          </cell>
          <cell r="B119">
            <v>0.357142999357143</v>
          </cell>
          <cell r="C119">
            <v>0.357142999357143</v>
          </cell>
          <cell r="D119">
            <v>0.357142999357143</v>
          </cell>
          <cell r="E119">
            <v>0.357142999357143</v>
          </cell>
          <cell r="F119">
            <v>0.357142999357143</v>
          </cell>
          <cell r="G119">
            <v>0.357142999357143</v>
          </cell>
          <cell r="H119">
            <v>0.357142999357143</v>
          </cell>
          <cell r="I119">
            <v>0.357142999357143</v>
          </cell>
          <cell r="J119">
            <v>0.357142999357143</v>
          </cell>
          <cell r="K119">
            <v>0.357142999357143</v>
          </cell>
          <cell r="L119">
            <v>0.357142999357143</v>
          </cell>
          <cell r="M119">
            <v>0.35609771386009298</v>
          </cell>
          <cell r="N119">
            <v>0.32894879786402298</v>
          </cell>
          <cell r="O119">
            <v>0.29657231557200198</v>
          </cell>
          <cell r="P119">
            <v>0.29315141566666703</v>
          </cell>
          <cell r="Q119">
            <v>0.29003233233333298</v>
          </cell>
          <cell r="R119">
            <v>0.29238741566666698</v>
          </cell>
          <cell r="S119">
            <v>0.28656599900000002</v>
          </cell>
          <cell r="T119">
            <v>0.27505274899999999</v>
          </cell>
          <cell r="U119">
            <v>0.27636608233333299</v>
          </cell>
          <cell r="V119">
            <v>0.27029741566666698</v>
          </cell>
          <cell r="W119">
            <v>0.27878533233333302</v>
          </cell>
          <cell r="X119">
            <v>0.287910999</v>
          </cell>
          <cell r="Y119">
            <v>0.29147666566666702</v>
          </cell>
          <cell r="Z119">
            <v>0.29606191616666699</v>
          </cell>
          <cell r="AA119">
            <v>0.30075324991666702</v>
          </cell>
          <cell r="AB119">
            <v>0.29059466658333299</v>
          </cell>
          <cell r="AC119">
            <v>0.27866324999999997</v>
          </cell>
          <cell r="AD119">
            <v>0.27902925000000001</v>
          </cell>
          <cell r="AE119">
            <v>0.29377941666666701</v>
          </cell>
          <cell r="AF119">
            <v>0.28845500000000002</v>
          </cell>
          <cell r="AG119">
            <v>0.28426857695150398</v>
          </cell>
          <cell r="AH119">
            <v>0.29322266666666702</v>
          </cell>
          <cell r="AI119">
            <v>0.30183860000000001</v>
          </cell>
          <cell r="AJ119">
            <v>0.296870315</v>
          </cell>
          <cell r="AK119">
            <v>0.29844772083333299</v>
          </cell>
          <cell r="AL119">
            <v>0.29940856333333299</v>
          </cell>
          <cell r="AM119">
            <v>0.30334883499999998</v>
          </cell>
          <cell r="AN119">
            <v>0.30475563999999999</v>
          </cell>
          <cell r="AO119">
            <v>0.304414666666667</v>
          </cell>
          <cell r="AP119">
            <v>0.30675158333333302</v>
          </cell>
          <cell r="AQ119">
            <v>0.30668166666666702</v>
          </cell>
          <cell r="AR119">
            <v>0.30391425166666702</v>
          </cell>
          <cell r="AS119">
            <v>0.29801152108333301</v>
          </cell>
          <cell r="AT119">
            <v>0.29470000000000002</v>
          </cell>
          <cell r="AU119">
            <v>0.29199999999999998</v>
          </cell>
          <cell r="AV119">
            <v>0.29017622500000001</v>
          </cell>
          <cell r="AW119">
            <v>0.28421395833333302</v>
          </cell>
          <cell r="AX119">
            <v>0.26882836666666698</v>
          </cell>
          <cell r="AY119">
            <v>0.28778541666666702</v>
          </cell>
          <cell r="AZ119">
            <v>0.28660659166666702</v>
          </cell>
          <cell r="BA119">
            <v>0.27597894444444399</v>
          </cell>
          <cell r="BB119">
            <v>0.279935558333333</v>
          </cell>
          <cell r="BC119">
            <v>0.283589441666667</v>
          </cell>
          <cell r="BD119">
            <v>0.28456714166666702</v>
          </cell>
          <cell r="BE119">
            <v>0.30085202500000002</v>
          </cell>
          <cell r="BF119">
            <v>0.302137441178496</v>
          </cell>
          <cell r="BG119">
            <v>0.303349758333333</v>
          </cell>
        </row>
        <row r="120">
          <cell r="A120" t="str">
            <v>Kyrgyzstan</v>
          </cell>
          <cell r="B120" t="str">
            <v>..</v>
          </cell>
          <cell r="C120" t="str">
            <v>..</v>
          </cell>
          <cell r="D120" t="str">
            <v>..</v>
          </cell>
          <cell r="E120" t="str">
            <v>..</v>
          </cell>
          <cell r="F120" t="str">
            <v>..</v>
          </cell>
          <cell r="G120" t="str">
            <v>..</v>
          </cell>
          <cell r="H120" t="str">
            <v>..</v>
          </cell>
          <cell r="I120" t="str">
            <v>..</v>
          </cell>
          <cell r="J120" t="str">
            <v>..</v>
          </cell>
          <cell r="K120" t="str">
            <v>..</v>
          </cell>
          <cell r="L120" t="str">
            <v>..</v>
          </cell>
          <cell r="M120" t="str">
            <v>..</v>
          </cell>
          <cell r="N120" t="str">
            <v>..</v>
          </cell>
          <cell r="O120" t="str">
            <v>..</v>
          </cell>
          <cell r="P120" t="str">
            <v>..</v>
          </cell>
          <cell r="Q120" t="str">
            <v>..</v>
          </cell>
          <cell r="R120" t="str">
            <v>..</v>
          </cell>
          <cell r="S120" t="str">
            <v>..</v>
          </cell>
          <cell r="T120" t="str">
            <v>..</v>
          </cell>
          <cell r="U120" t="str">
            <v>..</v>
          </cell>
          <cell r="V120" t="str">
            <v>..</v>
          </cell>
          <cell r="W120" t="str">
            <v>..</v>
          </cell>
          <cell r="X120" t="str">
            <v>..</v>
          </cell>
          <cell r="Y120" t="str">
            <v>..</v>
          </cell>
          <cell r="Z120" t="str">
            <v>..</v>
          </cell>
          <cell r="AA120" t="str">
            <v>..</v>
          </cell>
          <cell r="AB120" t="str">
            <v>..</v>
          </cell>
          <cell r="AC120" t="str">
            <v>..</v>
          </cell>
          <cell r="AD120" t="str">
            <v>..</v>
          </cell>
          <cell r="AE120" t="str">
            <v>..</v>
          </cell>
          <cell r="AF120" t="str">
            <v>..</v>
          </cell>
          <cell r="AG120" t="str">
            <v>..</v>
          </cell>
          <cell r="AH120" t="str">
            <v>..</v>
          </cell>
          <cell r="AI120" t="str">
            <v>..</v>
          </cell>
          <cell r="AJ120">
            <v>10.8416833333333</v>
          </cell>
          <cell r="AK120">
            <v>10.8218833333333</v>
          </cell>
          <cell r="AL120">
            <v>12.8095583333333</v>
          </cell>
          <cell r="AM120">
            <v>17.362491666666699</v>
          </cell>
          <cell r="AN120">
            <v>20.837566666666699</v>
          </cell>
          <cell r="AO120">
            <v>39.007733333333299</v>
          </cell>
          <cell r="AP120">
            <v>47.7038333333333</v>
          </cell>
          <cell r="AQ120">
            <v>48.377958333333297</v>
          </cell>
          <cell r="AR120">
            <v>46.937066666666702</v>
          </cell>
          <cell r="AS120">
            <v>43.648375000000001</v>
          </cell>
          <cell r="AT120">
            <v>42.649941666666699</v>
          </cell>
          <cell r="AU120">
            <v>41.011820505934899</v>
          </cell>
          <cell r="AV120">
            <v>40.152899945420501</v>
          </cell>
          <cell r="AW120">
            <v>37.316256805555597</v>
          </cell>
          <cell r="AX120">
            <v>36.574591666666699</v>
          </cell>
          <cell r="AY120">
            <v>42.904108333333298</v>
          </cell>
          <cell r="AZ120">
            <v>45.964261400813903</v>
          </cell>
          <cell r="BA120">
            <v>46.143901317204303</v>
          </cell>
          <cell r="BB120">
            <v>47.004479142256798</v>
          </cell>
          <cell r="BC120">
            <v>48.438059008772598</v>
          </cell>
          <cell r="BD120">
            <v>53.654058312852001</v>
          </cell>
          <cell r="BE120">
            <v>64.462108272529406</v>
          </cell>
          <cell r="BF120">
            <v>69.914065825299701</v>
          </cell>
          <cell r="BG120">
            <v>68.866667859063</v>
          </cell>
        </row>
        <row r="121">
          <cell r="A121" t="str">
            <v>Laos</v>
          </cell>
          <cell r="B121">
            <v>80.000154725774706</v>
          </cell>
          <cell r="C121">
            <v>80.000154725774706</v>
          </cell>
          <cell r="D121">
            <v>80.000154725774706</v>
          </cell>
          <cell r="E121">
            <v>80.000154725774706</v>
          </cell>
          <cell r="F121">
            <v>240.00046417732401</v>
          </cell>
          <cell r="G121">
            <v>240.00046417732401</v>
          </cell>
          <cell r="H121">
            <v>240.00046417732401</v>
          </cell>
          <cell r="I121">
            <v>240.00046417732401</v>
          </cell>
          <cell r="J121">
            <v>240.00046417732401</v>
          </cell>
          <cell r="K121">
            <v>240.00046417732401</v>
          </cell>
          <cell r="L121">
            <v>240.00046417732401</v>
          </cell>
          <cell r="M121">
            <v>240.00046417732401</v>
          </cell>
          <cell r="N121">
            <v>510.00098637681401</v>
          </cell>
          <cell r="O121">
            <v>600.00116044331003</v>
          </cell>
          <cell r="P121">
            <v>600.00116044331003</v>
          </cell>
          <cell r="Q121">
            <v>725.001402202333</v>
          </cell>
          <cell r="R121">
            <v>429.16726794781499</v>
          </cell>
          <cell r="S121">
            <v>199.99999465758501</v>
          </cell>
          <cell r="T121">
            <v>333.33332442930799</v>
          </cell>
          <cell r="U121">
            <v>367.49999018331198</v>
          </cell>
          <cell r="V121">
            <v>9.9999997328792301</v>
          </cell>
          <cell r="W121">
            <v>21.666666087905</v>
          </cell>
          <cell r="X121">
            <v>34.999999065077297</v>
          </cell>
          <cell r="Y121">
            <v>34.999999065077297</v>
          </cell>
          <cell r="Z121">
            <v>34.999999065077297</v>
          </cell>
          <cell r="AA121">
            <v>54.999998530835803</v>
          </cell>
          <cell r="AB121">
            <v>94.999997462352695</v>
          </cell>
          <cell r="AC121">
            <v>187.49999499148601</v>
          </cell>
          <cell r="AD121">
            <v>400.37498930515198</v>
          </cell>
          <cell r="AE121">
            <v>591.49998419980602</v>
          </cell>
          <cell r="AF121">
            <v>707.74998109452702</v>
          </cell>
          <cell r="AG121">
            <v>702.08331457922895</v>
          </cell>
          <cell r="AH121">
            <v>716.08331420525997</v>
          </cell>
          <cell r="AI121">
            <v>716.24998086747496</v>
          </cell>
          <cell r="AJ121">
            <v>717.66664749629899</v>
          </cell>
          <cell r="AK121">
            <v>804.69082007172199</v>
          </cell>
          <cell r="AL121">
            <v>921.02166666666699</v>
          </cell>
          <cell r="AM121">
            <v>1259.9791666666699</v>
          </cell>
          <cell r="AN121">
            <v>3298.3333333333298</v>
          </cell>
          <cell r="AO121">
            <v>7102.0249999999996</v>
          </cell>
          <cell r="AP121">
            <v>7887.6433333333298</v>
          </cell>
          <cell r="AQ121">
            <v>8954.5833333333303</v>
          </cell>
          <cell r="AR121">
            <v>10056.333333333299</v>
          </cell>
          <cell r="AS121">
            <v>10569.0375</v>
          </cell>
          <cell r="AT121">
            <v>10585.375</v>
          </cell>
          <cell r="AU121">
            <v>10655.166666666701</v>
          </cell>
          <cell r="AV121">
            <v>10159.9391666667</v>
          </cell>
          <cell r="AW121">
            <v>9603.1603062450195</v>
          </cell>
          <cell r="AX121">
            <v>8744.2240881609705</v>
          </cell>
          <cell r="AY121">
            <v>8516.0526154260806</v>
          </cell>
          <cell r="AZ121">
            <v>8258.7700862033598</v>
          </cell>
          <cell r="BA121">
            <v>8030.0550000000003</v>
          </cell>
          <cell r="BB121">
            <v>8007.7574999999997</v>
          </cell>
          <cell r="BC121">
            <v>7860.1374999999998</v>
          </cell>
          <cell r="BD121">
            <v>8048.9603333333298</v>
          </cell>
          <cell r="BE121">
            <v>8147.9079559326101</v>
          </cell>
          <cell r="BF121">
            <v>8179.2683333333298</v>
          </cell>
          <cell r="BG121">
            <v>8351.5260747303091</v>
          </cell>
        </row>
        <row r="122">
          <cell r="A122" t="str">
            <v>Latin America &amp; Caribbean (all income levels)</v>
          </cell>
        </row>
        <row r="123">
          <cell r="A123" t="str">
            <v>Latin America &amp; Caribbean (developing only)</v>
          </cell>
        </row>
        <row r="124">
          <cell r="A124" t="str">
            <v>Latin America and the Caribbean (IFC classification)</v>
          </cell>
        </row>
        <row r="125">
          <cell r="A125" t="str">
            <v>Latvia</v>
          </cell>
          <cell r="B125" t="str">
            <v>..</v>
          </cell>
          <cell r="C125" t="str">
            <v>..</v>
          </cell>
          <cell r="D125" t="str">
            <v>..</v>
          </cell>
          <cell r="E125" t="str">
            <v>..</v>
          </cell>
          <cell r="F125" t="str">
            <v>..</v>
          </cell>
          <cell r="G125" t="str">
            <v>..</v>
          </cell>
          <cell r="H125" t="str">
            <v>..</v>
          </cell>
          <cell r="I125" t="str">
            <v>..</v>
          </cell>
          <cell r="J125" t="str">
            <v>..</v>
          </cell>
          <cell r="K125" t="str">
            <v>..</v>
          </cell>
          <cell r="L125" t="str">
            <v>..</v>
          </cell>
          <cell r="M125" t="str">
            <v>..</v>
          </cell>
          <cell r="N125" t="str">
            <v>..</v>
          </cell>
          <cell r="O125" t="str">
            <v>..</v>
          </cell>
          <cell r="P125" t="str">
            <v>..</v>
          </cell>
          <cell r="Q125" t="str">
            <v>..</v>
          </cell>
          <cell r="R125" t="str">
            <v>..</v>
          </cell>
          <cell r="S125" t="str">
            <v>..</v>
          </cell>
          <cell r="T125" t="str">
            <v>..</v>
          </cell>
          <cell r="U125" t="str">
            <v>..</v>
          </cell>
          <cell r="V125" t="str">
            <v>..</v>
          </cell>
          <cell r="W125" t="str">
            <v>..</v>
          </cell>
          <cell r="X125" t="str">
            <v>..</v>
          </cell>
          <cell r="Y125" t="str">
            <v>..</v>
          </cell>
          <cell r="Z125" t="str">
            <v>..</v>
          </cell>
          <cell r="AA125" t="str">
            <v>..</v>
          </cell>
          <cell r="AB125" t="str">
            <v>..</v>
          </cell>
          <cell r="AC125" t="str">
            <v>..</v>
          </cell>
          <cell r="AD125" t="str">
            <v>..</v>
          </cell>
          <cell r="AE125" t="str">
            <v>..</v>
          </cell>
          <cell r="AF125" t="str">
            <v>..</v>
          </cell>
          <cell r="AG125" t="str">
            <v>..</v>
          </cell>
          <cell r="AH125">
            <v>0.73646666666666605</v>
          </cell>
          <cell r="AI125">
            <v>0.67533333333333301</v>
          </cell>
          <cell r="AJ125">
            <v>0.55974999999999997</v>
          </cell>
          <cell r="AK125">
            <v>0.52758333333333296</v>
          </cell>
          <cell r="AL125">
            <v>0.55074999999999996</v>
          </cell>
          <cell r="AM125">
            <v>0.58091666666666697</v>
          </cell>
          <cell r="AN125">
            <v>0.58983333333333299</v>
          </cell>
          <cell r="AO125">
            <v>0.58516666666666695</v>
          </cell>
          <cell r="AP125">
            <v>0.60650000000000004</v>
          </cell>
          <cell r="AQ125">
            <v>0.62791666666666701</v>
          </cell>
          <cell r="AR125">
            <v>0.61819166666666703</v>
          </cell>
          <cell r="AS125">
            <v>0.57147499999999996</v>
          </cell>
          <cell r="AT125">
            <v>0.54023333333333301</v>
          </cell>
          <cell r="AU125">
            <v>0.56471666666666698</v>
          </cell>
          <cell r="AV125">
            <v>0.56040833333333295</v>
          </cell>
          <cell r="AW125">
            <v>0.51379166666666698</v>
          </cell>
          <cell r="AX125">
            <v>0.480816666666667</v>
          </cell>
          <cell r="AY125">
            <v>0.50555000000000005</v>
          </cell>
          <cell r="AZ125">
            <v>0.53047500000000003</v>
          </cell>
          <cell r="BA125">
            <v>0.50123333333333298</v>
          </cell>
          <cell r="BB125">
            <v>0.546875</v>
          </cell>
          <cell r="BC125">
            <v>0.52939166666666704</v>
          </cell>
          <cell r="BD125" t="str">
            <v>..</v>
          </cell>
          <cell r="BE125" t="str">
            <v>..</v>
          </cell>
          <cell r="BF125" t="str">
            <v>..</v>
          </cell>
          <cell r="BG125" t="str">
            <v>..</v>
          </cell>
        </row>
        <row r="126">
          <cell r="A126" t="str">
            <v>Least developed countries: UN classification</v>
          </cell>
        </row>
        <row r="127">
          <cell r="A127" t="str">
            <v>Lebanon</v>
          </cell>
          <cell r="B127">
            <v>3.169349999</v>
          </cell>
          <cell r="C127">
            <v>3.07861666566667</v>
          </cell>
          <cell r="D127">
            <v>3.0090416656666701</v>
          </cell>
          <cell r="E127">
            <v>3.09729166566667</v>
          </cell>
          <cell r="F127">
            <v>3.0736583323333302</v>
          </cell>
          <cell r="G127">
            <v>3.0718499989999999</v>
          </cell>
          <cell r="H127">
            <v>3.1307499989999998</v>
          </cell>
          <cell r="I127">
            <v>3.2045166656666701</v>
          </cell>
          <cell r="J127">
            <v>3.1568249989999999</v>
          </cell>
          <cell r="K127">
            <v>3.25458333233333</v>
          </cell>
          <cell r="L127">
            <v>3.2689833323333302</v>
          </cell>
          <cell r="M127">
            <v>3.2277333323333299</v>
          </cell>
          <cell r="N127">
            <v>3.0507166656666702</v>
          </cell>
          <cell r="O127">
            <v>2.61039999908333</v>
          </cell>
          <cell r="P127">
            <v>2.32775833241667</v>
          </cell>
          <cell r="Q127">
            <v>2.3019833324166701</v>
          </cell>
          <cell r="R127">
            <v>2.8715916659166698</v>
          </cell>
          <cell r="S127">
            <v>3.06895833233333</v>
          </cell>
          <cell r="T127">
            <v>2.955374999</v>
          </cell>
          <cell r="U127">
            <v>3.2427499989999999</v>
          </cell>
          <cell r="V127">
            <v>3.4361083323333301</v>
          </cell>
          <cell r="W127">
            <v>4.3138749990000003</v>
          </cell>
          <cell r="X127">
            <v>4.74353333233333</v>
          </cell>
          <cell r="Y127">
            <v>4.5281666656666699</v>
          </cell>
          <cell r="Z127">
            <v>6.5110916662499996</v>
          </cell>
          <cell r="AA127">
            <v>16.417024999666701</v>
          </cell>
          <cell r="AB127">
            <v>38.3699166665833</v>
          </cell>
          <cell r="AC127">
            <v>224.59633333333301</v>
          </cell>
          <cell r="AD127">
            <v>409.23</v>
          </cell>
          <cell r="AE127">
            <v>496.68916666666701</v>
          </cell>
          <cell r="AF127">
            <v>695.08916666666698</v>
          </cell>
          <cell r="AG127">
            <v>928.22749999999996</v>
          </cell>
          <cell r="AH127">
            <v>1712.7908333333301</v>
          </cell>
          <cell r="AI127">
            <v>1741.36333333333</v>
          </cell>
          <cell r="AJ127">
            <v>1680.0733333333301</v>
          </cell>
          <cell r="AK127">
            <v>1621.41333333333</v>
          </cell>
          <cell r="AL127">
            <v>1571.4441666666701</v>
          </cell>
          <cell r="AM127">
            <v>1539.45</v>
          </cell>
          <cell r="AN127">
            <v>1516.1316666666701</v>
          </cell>
          <cell r="AO127">
            <v>1507.5</v>
          </cell>
          <cell r="AP127">
            <v>1507.5</v>
          </cell>
          <cell r="AQ127">
            <v>1507.5</v>
          </cell>
          <cell r="AR127">
            <v>1507.5</v>
          </cell>
          <cell r="AS127">
            <v>1507.5</v>
          </cell>
          <cell r="AT127">
            <v>1507.5</v>
          </cell>
          <cell r="AU127">
            <v>1507.5</v>
          </cell>
          <cell r="AV127">
            <v>1507.5</v>
          </cell>
          <cell r="AW127">
            <v>1507.5</v>
          </cell>
          <cell r="AX127">
            <v>1507.5</v>
          </cell>
          <cell r="AY127">
            <v>1507.5</v>
          </cell>
          <cell r="AZ127">
            <v>1507.5</v>
          </cell>
          <cell r="BA127">
            <v>1507.5</v>
          </cell>
          <cell r="BB127">
            <v>1507.5</v>
          </cell>
          <cell r="BC127">
            <v>1507.5</v>
          </cell>
          <cell r="BD127">
            <v>1507.5</v>
          </cell>
          <cell r="BE127">
            <v>1507.5</v>
          </cell>
          <cell r="BF127">
            <v>1507.5</v>
          </cell>
          <cell r="BG127">
            <v>1507.5</v>
          </cell>
        </row>
        <row r="128">
          <cell r="A128" t="str">
            <v>Lesotho</v>
          </cell>
          <cell r="B128">
            <v>0.71428599971428597</v>
          </cell>
          <cell r="C128">
            <v>0.71428599971428597</v>
          </cell>
          <cell r="D128">
            <v>0.71428599971428597</v>
          </cell>
          <cell r="E128">
            <v>0.71428599971428597</v>
          </cell>
          <cell r="F128">
            <v>0.71428599971428597</v>
          </cell>
          <cell r="G128">
            <v>0.71428599971428597</v>
          </cell>
          <cell r="H128">
            <v>0.71428599971428597</v>
          </cell>
          <cell r="I128">
            <v>0.71428599971428597</v>
          </cell>
          <cell r="J128">
            <v>0.71428599971428597</v>
          </cell>
          <cell r="K128">
            <v>0.71428599971428597</v>
          </cell>
          <cell r="L128">
            <v>0.71428599971428597</v>
          </cell>
          <cell r="M128">
            <v>0.71521691632142903</v>
          </cell>
          <cell r="N128">
            <v>0.76872523719602703</v>
          </cell>
          <cell r="O128">
            <v>0.69395909802109201</v>
          </cell>
          <cell r="P128">
            <v>0.67947700357025098</v>
          </cell>
          <cell r="Q128">
            <v>0.73950775529633594</v>
          </cell>
          <cell r="R128">
            <v>0.86956521814744803</v>
          </cell>
          <cell r="S128">
            <v>0.86956521814744803</v>
          </cell>
          <cell r="T128">
            <v>0.86956521814744803</v>
          </cell>
          <cell r="U128">
            <v>0.84202260193494305</v>
          </cell>
          <cell r="V128">
            <v>0.77883373727604099</v>
          </cell>
          <cell r="W128">
            <v>0.87757894275815396</v>
          </cell>
          <cell r="X128">
            <v>1.0858158330833301</v>
          </cell>
          <cell r="Y128">
            <v>1.1140999997500001</v>
          </cell>
          <cell r="Z128">
            <v>1.47527749975</v>
          </cell>
          <cell r="AA128">
            <v>2.2286749994166701</v>
          </cell>
          <cell r="AB128">
            <v>2.2850316664166699</v>
          </cell>
          <cell r="AC128">
            <v>2.03603333333333</v>
          </cell>
          <cell r="AD128">
            <v>2.2734675000000002</v>
          </cell>
          <cell r="AE128">
            <v>2.6226775</v>
          </cell>
          <cell r="AF128">
            <v>2.58732083333333</v>
          </cell>
          <cell r="AG128">
            <v>2.7613150000000002</v>
          </cell>
          <cell r="AH128">
            <v>2.8520141666666698</v>
          </cell>
          <cell r="AI128">
            <v>3.2677415833333301</v>
          </cell>
          <cell r="AJ128">
            <v>3.5507983333333302</v>
          </cell>
          <cell r="AK128">
            <v>3.6270850000000001</v>
          </cell>
          <cell r="AL128">
            <v>4.2993491666666701</v>
          </cell>
          <cell r="AM128">
            <v>4.6079616666666698</v>
          </cell>
          <cell r="AN128">
            <v>5.52828416666667</v>
          </cell>
          <cell r="AO128">
            <v>6.1094841666666699</v>
          </cell>
          <cell r="AP128">
            <v>6.9398283333333302</v>
          </cell>
          <cell r="AQ128">
            <v>8.6091808333333297</v>
          </cell>
          <cell r="AR128">
            <v>10.540746666666699</v>
          </cell>
          <cell r="AS128">
            <v>7.5647491666666697</v>
          </cell>
          <cell r="AT128">
            <v>6.4596925000000001</v>
          </cell>
          <cell r="AU128">
            <v>6.3593283333333304</v>
          </cell>
          <cell r="AV128">
            <v>6.7715491666666701</v>
          </cell>
          <cell r="AW128">
            <v>7.0453650000000003</v>
          </cell>
          <cell r="AX128">
            <v>8.26122333333333</v>
          </cell>
          <cell r="AY128">
            <v>8.4736741582488797</v>
          </cell>
          <cell r="AZ128">
            <v>7.3212219611528804</v>
          </cell>
          <cell r="BA128">
            <v>7.2611321323273499</v>
          </cell>
          <cell r="BB128">
            <v>8.2099686265933105</v>
          </cell>
          <cell r="BC128">
            <v>9.6550560691352594</v>
          </cell>
          <cell r="BD128">
            <v>10.852655568783099</v>
          </cell>
          <cell r="BE128">
            <v>12.7589308811644</v>
          </cell>
          <cell r="BF128">
            <v>14.7096108855267</v>
          </cell>
          <cell r="BG128">
            <v>13.333781460636899</v>
          </cell>
        </row>
        <row r="129">
          <cell r="A129" t="str">
            <v>Liberia</v>
          </cell>
          <cell r="B129">
            <v>1</v>
          </cell>
          <cell r="C129">
            <v>1</v>
          </cell>
          <cell r="D129">
            <v>1</v>
          </cell>
          <cell r="E129">
            <v>1</v>
          </cell>
          <cell r="F129">
            <v>1</v>
          </cell>
          <cell r="G129">
            <v>1</v>
          </cell>
          <cell r="H129">
            <v>1</v>
          </cell>
          <cell r="I129">
            <v>1</v>
          </cell>
          <cell r="J129">
            <v>1</v>
          </cell>
          <cell r="K129">
            <v>1</v>
          </cell>
          <cell r="L129">
            <v>1</v>
          </cell>
          <cell r="M129">
            <v>0.99999999991666699</v>
          </cell>
          <cell r="N129">
            <v>1</v>
          </cell>
          <cell r="O129">
            <v>0.99999999991666699</v>
          </cell>
          <cell r="P129">
            <v>23.7193640227995</v>
          </cell>
          <cell r="Q129">
            <v>46.438728045599099</v>
          </cell>
          <cell r="R129">
            <v>46.438728045599099</v>
          </cell>
          <cell r="S129">
            <v>46.438728045599099</v>
          </cell>
          <cell r="T129">
            <v>46.438728045599099</v>
          </cell>
          <cell r="U129">
            <v>46.438728045599099</v>
          </cell>
          <cell r="V129">
            <v>46.438728045599099</v>
          </cell>
          <cell r="W129">
            <v>46.438728045599099</v>
          </cell>
          <cell r="X129">
            <v>46.438728045599099</v>
          </cell>
          <cell r="Y129">
            <v>46.438728045599099</v>
          </cell>
          <cell r="Z129">
            <v>46.438728072688399</v>
          </cell>
          <cell r="AA129">
            <v>46.438728092037898</v>
          </cell>
          <cell r="AB129">
            <v>46.438728092037898</v>
          </cell>
          <cell r="AC129">
            <v>46.438728092037898</v>
          </cell>
          <cell r="AD129">
            <v>46.438728092037898</v>
          </cell>
          <cell r="AE129">
            <v>46.438728092037898</v>
          </cell>
          <cell r="AF129">
            <v>46.438728092037898</v>
          </cell>
          <cell r="AG129">
            <v>46.438728092037898</v>
          </cell>
          <cell r="AH129">
            <v>46.438728092037898</v>
          </cell>
          <cell r="AI129">
            <v>46.438728092037898</v>
          </cell>
          <cell r="AJ129">
            <v>46.438728092037898</v>
          </cell>
          <cell r="AK129">
            <v>49.838333333333303</v>
          </cell>
          <cell r="AL129">
            <v>46.837499999999999</v>
          </cell>
          <cell r="AM129">
            <v>50.57</v>
          </cell>
          <cell r="AN129">
            <v>41.5075</v>
          </cell>
          <cell r="AO129">
            <v>41.902500000000003</v>
          </cell>
          <cell r="AP129">
            <v>40.902500000000003</v>
          </cell>
          <cell r="AQ129">
            <v>48.591908993784003</v>
          </cell>
          <cell r="AR129">
            <v>61.754166666666698</v>
          </cell>
          <cell r="AS129">
            <v>59.378833333333297</v>
          </cell>
          <cell r="AT129">
            <v>54.905833333333298</v>
          </cell>
          <cell r="AU129">
            <v>57.095833333333303</v>
          </cell>
          <cell r="AV129">
            <v>58.0133333333333</v>
          </cell>
          <cell r="AW129">
            <v>61.272222222222197</v>
          </cell>
          <cell r="AX129">
            <v>63.207500000000003</v>
          </cell>
          <cell r="AY129">
            <v>68.286666666666704</v>
          </cell>
          <cell r="AZ129">
            <v>71.403333333333293</v>
          </cell>
          <cell r="BA129">
            <v>72.226666666666702</v>
          </cell>
          <cell r="BB129">
            <v>73.514772079772101</v>
          </cell>
          <cell r="BC129">
            <v>77.52</v>
          </cell>
          <cell r="BD129">
            <v>83.892499999999998</v>
          </cell>
          <cell r="BE129">
            <v>86.188366571699902</v>
          </cell>
          <cell r="BF129">
            <v>94.427243589743597</v>
          </cell>
          <cell r="BG129">
            <v>112.706666666667</v>
          </cell>
        </row>
        <row r="130">
          <cell r="A130" t="str">
            <v>Libya</v>
          </cell>
          <cell r="B130">
            <v>0.35714299900000002</v>
          </cell>
          <cell r="C130">
            <v>0.35714299900000002</v>
          </cell>
          <cell r="D130">
            <v>0.35714299900000002</v>
          </cell>
          <cell r="E130">
            <v>0.35714299900000002</v>
          </cell>
          <cell r="F130">
            <v>0.35714299900000002</v>
          </cell>
          <cell r="G130">
            <v>0.35714299900000002</v>
          </cell>
          <cell r="H130">
            <v>0.35714299900000002</v>
          </cell>
          <cell r="I130">
            <v>0.35714299900000002</v>
          </cell>
          <cell r="J130">
            <v>0.35714299900000002</v>
          </cell>
          <cell r="K130">
            <v>0.35714299900000002</v>
          </cell>
          <cell r="L130">
            <v>0.35714299900000002</v>
          </cell>
          <cell r="M130">
            <v>0.35632574900000002</v>
          </cell>
          <cell r="N130">
            <v>0.32894699900000002</v>
          </cell>
          <cell r="O130">
            <v>0.30002599899999999</v>
          </cell>
          <cell r="P130">
            <v>0.29605099899999998</v>
          </cell>
          <cell r="Q130">
            <v>0.29605099899999998</v>
          </cell>
          <cell r="R130">
            <v>0.29605099899999998</v>
          </cell>
          <cell r="S130">
            <v>0.29605099899999998</v>
          </cell>
          <cell r="T130">
            <v>0.29605099899999998</v>
          </cell>
          <cell r="U130">
            <v>0.29605099899999998</v>
          </cell>
          <cell r="V130">
            <v>0.296050749</v>
          </cell>
          <cell r="W130">
            <v>0.29605174899999998</v>
          </cell>
          <cell r="X130">
            <v>0.29605299899999998</v>
          </cell>
          <cell r="Y130">
            <v>0.29605299908333299</v>
          </cell>
          <cell r="Z130">
            <v>0.29605299958333298</v>
          </cell>
          <cell r="AA130">
            <v>0.29605300000000001</v>
          </cell>
          <cell r="AB130">
            <v>0.31539580253923399</v>
          </cell>
          <cell r="AC130">
            <v>0.29702864435074999</v>
          </cell>
          <cell r="AD130">
            <v>0.285766198804</v>
          </cell>
          <cell r="AE130">
            <v>0.29960165611424999</v>
          </cell>
          <cell r="AF130">
            <v>0.28317718970299999</v>
          </cell>
          <cell r="AG130">
            <v>0.28072831727850001</v>
          </cell>
          <cell r="AH130">
            <v>0.28155335412458299</v>
          </cell>
          <cell r="AI130">
            <v>0.30437021879031601</v>
          </cell>
          <cell r="AJ130">
            <v>0.34836821013777403</v>
          </cell>
          <cell r="AK130">
            <v>0.41814493434980698</v>
          </cell>
          <cell r="AL130">
            <v>0.43679976921490199</v>
          </cell>
          <cell r="AM130">
            <v>0.46086611531154598</v>
          </cell>
          <cell r="AN130">
            <v>0.46757443745260102</v>
          </cell>
          <cell r="AO130">
            <v>0.463810768619974</v>
          </cell>
          <cell r="AP130">
            <v>0.51218961330833301</v>
          </cell>
          <cell r="AQ130">
            <v>0.60506425362333305</v>
          </cell>
          <cell r="AR130">
            <v>1.2706791739733301</v>
          </cell>
          <cell r="AS130">
            <v>1.29294412808415</v>
          </cell>
          <cell r="AT130">
            <v>1.3049661442676701</v>
          </cell>
          <cell r="AU130">
            <v>1.3083848239159199</v>
          </cell>
          <cell r="AV130">
            <v>1.3135716247906699</v>
          </cell>
          <cell r="AW130">
            <v>1.26264486767833</v>
          </cell>
          <cell r="AX130">
            <v>1.2235623934186699</v>
          </cell>
          <cell r="AY130">
            <v>1.2535344886256801</v>
          </cell>
          <cell r="AZ130">
            <v>1.26678941001316</v>
          </cell>
          <cell r="BA130">
            <v>1.2241524946034601</v>
          </cell>
          <cell r="BB130">
            <v>1.26165963821484</v>
          </cell>
          <cell r="BC130">
            <v>1.2716918211177399</v>
          </cell>
          <cell r="BD130">
            <v>1.27240206718888</v>
          </cell>
          <cell r="BE130">
            <v>1.38120985962103</v>
          </cell>
          <cell r="BF130">
            <v>1.39036867889833</v>
          </cell>
          <cell r="BG130">
            <v>1.3938200108234999</v>
          </cell>
        </row>
        <row r="131">
          <cell r="A131" t="str">
            <v>Liechtenstein</v>
          </cell>
          <cell r="B131" t="str">
            <v>..</v>
          </cell>
          <cell r="C131" t="str">
            <v>..</v>
          </cell>
          <cell r="D131" t="str">
            <v>..</v>
          </cell>
          <cell r="E131" t="str">
            <v>..</v>
          </cell>
          <cell r="F131" t="str">
            <v>..</v>
          </cell>
          <cell r="G131" t="str">
            <v>..</v>
          </cell>
          <cell r="H131" t="str">
            <v>..</v>
          </cell>
          <cell r="I131" t="str">
            <v>..</v>
          </cell>
          <cell r="J131" t="str">
            <v>..</v>
          </cell>
          <cell r="K131" t="str">
            <v>..</v>
          </cell>
          <cell r="L131" t="str">
            <v>..</v>
          </cell>
          <cell r="M131" t="str">
            <v>..</v>
          </cell>
          <cell r="N131" t="str">
            <v>..</v>
          </cell>
          <cell r="O131" t="str">
            <v>..</v>
          </cell>
          <cell r="P131" t="str">
            <v>..</v>
          </cell>
          <cell r="Q131" t="str">
            <v>..</v>
          </cell>
          <cell r="R131" t="str">
            <v>..</v>
          </cell>
          <cell r="S131" t="str">
            <v>..</v>
          </cell>
          <cell r="T131" t="str">
            <v>..</v>
          </cell>
          <cell r="U131" t="str">
            <v>..</v>
          </cell>
          <cell r="V131" t="str">
            <v>..</v>
          </cell>
          <cell r="W131" t="str">
            <v>..</v>
          </cell>
          <cell r="X131" t="str">
            <v>..</v>
          </cell>
          <cell r="Y131" t="str">
            <v>..</v>
          </cell>
          <cell r="Z131" t="str">
            <v>..</v>
          </cell>
          <cell r="AA131" t="str">
            <v>..</v>
          </cell>
          <cell r="AB131" t="str">
            <v>..</v>
          </cell>
          <cell r="AC131" t="str">
            <v>..</v>
          </cell>
          <cell r="AD131" t="str">
            <v>..</v>
          </cell>
          <cell r="AE131" t="str">
            <v>..</v>
          </cell>
          <cell r="AF131" t="str">
            <v>..</v>
          </cell>
          <cell r="AG131" t="str">
            <v>..</v>
          </cell>
          <cell r="AH131" t="str">
            <v>..</v>
          </cell>
          <cell r="AI131" t="str">
            <v>..</v>
          </cell>
          <cell r="AJ131" t="str">
            <v>..</v>
          </cell>
          <cell r="AK131" t="str">
            <v>..</v>
          </cell>
          <cell r="AL131" t="str">
            <v>..</v>
          </cell>
          <cell r="AM131" t="str">
            <v>..</v>
          </cell>
          <cell r="AN131" t="str">
            <v>..</v>
          </cell>
          <cell r="AO131" t="str">
            <v>..</v>
          </cell>
          <cell r="AP131" t="str">
            <v>..</v>
          </cell>
          <cell r="AQ131" t="str">
            <v>..</v>
          </cell>
          <cell r="AR131" t="str">
            <v>..</v>
          </cell>
          <cell r="AS131" t="str">
            <v>..</v>
          </cell>
          <cell r="AT131" t="str">
            <v>..</v>
          </cell>
          <cell r="AU131" t="str">
            <v>..</v>
          </cell>
          <cell r="AV131" t="str">
            <v>..</v>
          </cell>
          <cell r="AW131" t="str">
            <v>..</v>
          </cell>
          <cell r="AX131" t="str">
            <v>..</v>
          </cell>
          <cell r="AY131" t="str">
            <v>..</v>
          </cell>
          <cell r="AZ131" t="str">
            <v>..</v>
          </cell>
          <cell r="BA131" t="str">
            <v>..</v>
          </cell>
          <cell r="BB131" t="str">
            <v>..</v>
          </cell>
          <cell r="BC131" t="str">
            <v>..</v>
          </cell>
          <cell r="BD131" t="str">
            <v>..</v>
          </cell>
          <cell r="BE131" t="str">
            <v>..</v>
          </cell>
          <cell r="BF131" t="str">
            <v>..</v>
          </cell>
          <cell r="BG131" t="str">
            <v>..</v>
          </cell>
        </row>
        <row r="132">
          <cell r="A132" t="str">
            <v>Lithuania</v>
          </cell>
          <cell r="B132" t="str">
            <v>..</v>
          </cell>
          <cell r="C132" t="str">
            <v>..</v>
          </cell>
          <cell r="D132" t="str">
            <v>..</v>
          </cell>
          <cell r="E132" t="str">
            <v>..</v>
          </cell>
          <cell r="F132" t="str">
            <v>..</v>
          </cell>
          <cell r="G132" t="str">
            <v>..</v>
          </cell>
          <cell r="H132" t="str">
            <v>..</v>
          </cell>
          <cell r="I132" t="str">
            <v>..</v>
          </cell>
          <cell r="J132" t="str">
            <v>..</v>
          </cell>
          <cell r="K132" t="str">
            <v>..</v>
          </cell>
          <cell r="L132" t="str">
            <v>..</v>
          </cell>
          <cell r="M132" t="str">
            <v>..</v>
          </cell>
          <cell r="N132" t="str">
            <v>..</v>
          </cell>
          <cell r="O132" t="str">
            <v>..</v>
          </cell>
          <cell r="P132" t="str">
            <v>..</v>
          </cell>
          <cell r="Q132" t="str">
            <v>..</v>
          </cell>
          <cell r="R132" t="str">
            <v>..</v>
          </cell>
          <cell r="S132" t="str">
            <v>..</v>
          </cell>
          <cell r="T132" t="str">
            <v>..</v>
          </cell>
          <cell r="U132" t="str">
            <v>..</v>
          </cell>
          <cell r="V132" t="str">
            <v>..</v>
          </cell>
          <cell r="W132" t="str">
            <v>..</v>
          </cell>
          <cell r="X132" t="str">
            <v>..</v>
          </cell>
          <cell r="Y132" t="str">
            <v>..</v>
          </cell>
          <cell r="Z132" t="str">
            <v>..</v>
          </cell>
          <cell r="AA132" t="str">
            <v>..</v>
          </cell>
          <cell r="AB132" t="str">
            <v>..</v>
          </cell>
          <cell r="AC132" t="str">
            <v>..</v>
          </cell>
          <cell r="AD132" t="str">
            <v>..</v>
          </cell>
          <cell r="AE132" t="str">
            <v>..</v>
          </cell>
          <cell r="AF132" t="str">
            <v>..</v>
          </cell>
          <cell r="AG132" t="str">
            <v>..</v>
          </cell>
          <cell r="AH132">
            <v>1.77275</v>
          </cell>
          <cell r="AI132">
            <v>4.3440633333333301</v>
          </cell>
          <cell r="AJ132">
            <v>3.9777499999999999</v>
          </cell>
          <cell r="AK132">
            <v>4</v>
          </cell>
          <cell r="AL132">
            <v>4</v>
          </cell>
          <cell r="AM132">
            <v>4</v>
          </cell>
          <cell r="AN132">
            <v>4</v>
          </cell>
          <cell r="AO132">
            <v>4</v>
          </cell>
          <cell r="AP132">
            <v>4</v>
          </cell>
          <cell r="AQ132">
            <v>4</v>
          </cell>
          <cell r="AR132">
            <v>3.6769583333333302</v>
          </cell>
          <cell r="AS132">
            <v>3.0608666666666702</v>
          </cell>
          <cell r="AT132">
            <v>2.7805916666666701</v>
          </cell>
          <cell r="AU132">
            <v>2.774025</v>
          </cell>
          <cell r="AV132">
            <v>2.7522250000000001</v>
          </cell>
          <cell r="AW132">
            <v>2.5237250000000002</v>
          </cell>
          <cell r="AX132">
            <v>2.357075</v>
          </cell>
          <cell r="AY132">
            <v>2.48403333333333</v>
          </cell>
          <cell r="AZ132">
            <v>2.6063333333333301</v>
          </cell>
          <cell r="BA132">
            <v>2.4811000000000001</v>
          </cell>
          <cell r="BB132">
            <v>2.6862916666666701</v>
          </cell>
          <cell r="BC132">
            <v>2.60100833333333</v>
          </cell>
          <cell r="BD132">
            <v>2.6002916666666702</v>
          </cell>
          <cell r="BE132" t="str">
            <v>..</v>
          </cell>
          <cell r="BF132" t="str">
            <v>..</v>
          </cell>
          <cell r="BG132" t="str">
            <v>..</v>
          </cell>
        </row>
        <row r="133">
          <cell r="A133" t="str">
            <v>Low &amp; middle income</v>
          </cell>
        </row>
        <row r="134">
          <cell r="A134" t="str">
            <v>Low income</v>
          </cell>
        </row>
        <row r="135">
          <cell r="A135" t="str">
            <v>Lower middle income</v>
          </cell>
        </row>
        <row r="136">
          <cell r="A136" t="str">
            <v>Luxembourg</v>
          </cell>
          <cell r="B136">
            <v>50.000000049000001</v>
          </cell>
          <cell r="C136">
            <v>50.000000049000001</v>
          </cell>
          <cell r="D136">
            <v>50.000000049000001</v>
          </cell>
          <cell r="E136">
            <v>50.000000049000001</v>
          </cell>
          <cell r="F136">
            <v>50.000000049000001</v>
          </cell>
          <cell r="G136">
            <v>50.000000049000001</v>
          </cell>
          <cell r="H136">
            <v>50.000000049000001</v>
          </cell>
          <cell r="I136">
            <v>50.000000049000001</v>
          </cell>
          <cell r="J136">
            <v>50.000000049000001</v>
          </cell>
          <cell r="K136">
            <v>50.000000049000001</v>
          </cell>
          <cell r="L136">
            <v>50.000000049000001</v>
          </cell>
          <cell r="M136">
            <v>49.056977421689901</v>
          </cell>
          <cell r="N136">
            <v>44.014583332333302</v>
          </cell>
          <cell r="O136">
            <v>38.976499998999998</v>
          </cell>
          <cell r="P136">
            <v>38.951499998999999</v>
          </cell>
          <cell r="Q136">
            <v>36.778916665666699</v>
          </cell>
          <cell r="R136">
            <v>38.605166665666701</v>
          </cell>
          <cell r="S136">
            <v>35.842749998999999</v>
          </cell>
          <cell r="T136">
            <v>31.492083332333301</v>
          </cell>
          <cell r="U136">
            <v>29.318666665666701</v>
          </cell>
          <cell r="V136">
            <v>29.24166666575</v>
          </cell>
          <cell r="W136">
            <v>37.129249999166703</v>
          </cell>
          <cell r="X136">
            <v>45.690583332333297</v>
          </cell>
          <cell r="Y136">
            <v>51.131666665833301</v>
          </cell>
          <cell r="Z136">
            <v>57.783916666416701</v>
          </cell>
          <cell r="AA136">
            <v>59.378</v>
          </cell>
          <cell r="AB136">
            <v>44.671916666666696</v>
          </cell>
          <cell r="AC136">
            <v>37.334083333333297</v>
          </cell>
          <cell r="AD136">
            <v>36.768333333333302</v>
          </cell>
          <cell r="AE136">
            <v>39.404000000000003</v>
          </cell>
          <cell r="AF136">
            <v>33.417916666666699</v>
          </cell>
          <cell r="AG136">
            <v>34.148249999999997</v>
          </cell>
          <cell r="AH136">
            <v>32.149500000000003</v>
          </cell>
          <cell r="AI136">
            <v>34.596520833333301</v>
          </cell>
          <cell r="AJ136">
            <v>33.456497499999998</v>
          </cell>
          <cell r="AK136">
            <v>29.4800166666667</v>
          </cell>
          <cell r="AL136">
            <v>30.961513333333301</v>
          </cell>
          <cell r="AM136">
            <v>35.773890833333297</v>
          </cell>
          <cell r="AN136">
            <v>36.298640833333302</v>
          </cell>
          <cell r="AO136" t="str">
            <v>..</v>
          </cell>
          <cell r="AP136" t="str">
            <v>..</v>
          </cell>
          <cell r="AQ136" t="str">
            <v>..</v>
          </cell>
          <cell r="AR136" t="str">
            <v>..</v>
          </cell>
          <cell r="AS136" t="str">
            <v>..</v>
          </cell>
          <cell r="AT136" t="str">
            <v>..</v>
          </cell>
          <cell r="AU136" t="str">
            <v>..</v>
          </cell>
          <cell r="AV136" t="str">
            <v>..</v>
          </cell>
          <cell r="AW136" t="str">
            <v>..</v>
          </cell>
          <cell r="AX136" t="str">
            <v>..</v>
          </cell>
          <cell r="AY136" t="str">
            <v>..</v>
          </cell>
          <cell r="AZ136" t="str">
            <v>..</v>
          </cell>
          <cell r="BA136" t="str">
            <v>..</v>
          </cell>
          <cell r="BB136" t="str">
            <v>..</v>
          </cell>
          <cell r="BC136" t="str">
            <v>..</v>
          </cell>
          <cell r="BD136" t="str">
            <v>..</v>
          </cell>
          <cell r="BE136" t="str">
            <v>..</v>
          </cell>
          <cell r="BF136" t="str">
            <v>..</v>
          </cell>
          <cell r="BG136" t="str">
            <v>..</v>
          </cell>
        </row>
        <row r="137">
          <cell r="A137" t="str">
            <v>Macao SAR, China</v>
          </cell>
          <cell r="B137" t="str">
            <v>..</v>
          </cell>
          <cell r="C137" t="str">
            <v>..</v>
          </cell>
          <cell r="D137" t="str">
            <v>..</v>
          </cell>
          <cell r="E137" t="str">
            <v>..</v>
          </cell>
          <cell r="F137" t="str">
            <v>..</v>
          </cell>
          <cell r="G137" t="str">
            <v>..</v>
          </cell>
          <cell r="H137" t="str">
            <v>..</v>
          </cell>
          <cell r="I137">
            <v>6.0757894730000004</v>
          </cell>
          <cell r="J137">
            <v>6.0715789468333297</v>
          </cell>
          <cell r="K137">
            <v>6.0361403504166704</v>
          </cell>
          <cell r="L137">
            <v>6.05140350825</v>
          </cell>
          <cell r="M137">
            <v>5.9473684206666704</v>
          </cell>
          <cell r="N137">
            <v>5.7145614030000003</v>
          </cell>
          <cell r="O137">
            <v>4.9287547528333304</v>
          </cell>
          <cell r="P137">
            <v>5.0397640408333304</v>
          </cell>
          <cell r="Q137">
            <v>5.1264373541666703</v>
          </cell>
          <cell r="R137">
            <v>6.0614489860000003</v>
          </cell>
          <cell r="S137">
            <v>5.5737853099999999</v>
          </cell>
          <cell r="T137">
            <v>5.02916666575</v>
          </cell>
          <cell r="U137">
            <v>5.1766666656666702</v>
          </cell>
          <cell r="V137">
            <v>5.0949999990833303</v>
          </cell>
          <cell r="W137">
            <v>5.75166666583333</v>
          </cell>
          <cell r="X137">
            <v>6.2258333324999997</v>
          </cell>
          <cell r="Y137">
            <v>7.4641666659999997</v>
          </cell>
          <cell r="Z137">
            <v>8.0353499999999993</v>
          </cell>
          <cell r="AA137">
            <v>7.99884166666667</v>
          </cell>
          <cell r="AB137">
            <v>8.0131583333333296</v>
          </cell>
          <cell r="AC137">
            <v>8.0098083333333303</v>
          </cell>
          <cell r="AD137">
            <v>8.0405916666666695</v>
          </cell>
          <cell r="AE137">
            <v>8.0338833333333302</v>
          </cell>
          <cell r="AF137">
            <v>8.0209916666666707</v>
          </cell>
          <cell r="AG137">
            <v>8.0042500000000008</v>
          </cell>
          <cell r="AH137">
            <v>7.9723416666666704</v>
          </cell>
          <cell r="AI137">
            <v>7.9675500000000001</v>
          </cell>
          <cell r="AJ137">
            <v>7.9602833333333303</v>
          </cell>
          <cell r="AK137">
            <v>7.9677583333333297</v>
          </cell>
          <cell r="AL137">
            <v>7.9664000000000001</v>
          </cell>
          <cell r="AM137">
            <v>7.9752916666666698</v>
          </cell>
          <cell r="AN137">
            <v>7.9787666666666697</v>
          </cell>
          <cell r="AO137">
            <v>7.9918500000000003</v>
          </cell>
          <cell r="AP137">
            <v>8.0259</v>
          </cell>
          <cell r="AQ137">
            <v>8.0335000000000001</v>
          </cell>
          <cell r="AR137">
            <v>8.0334333333333294</v>
          </cell>
          <cell r="AS137">
            <v>8.0212411666666696</v>
          </cell>
          <cell r="AT137">
            <v>8.0221710833333404</v>
          </cell>
          <cell r="AU137">
            <v>8.0110645833333294</v>
          </cell>
          <cell r="AV137">
            <v>8.0014261666666702</v>
          </cell>
          <cell r="AW137">
            <v>8.0358539166666692</v>
          </cell>
          <cell r="AX137">
            <v>8.0201099166666694</v>
          </cell>
          <cell r="AY137">
            <v>7.9842833333333303</v>
          </cell>
          <cell r="AZ137">
            <v>8.0022166666666692</v>
          </cell>
          <cell r="BA137">
            <v>8.0182083333333303</v>
          </cell>
          <cell r="BB137">
            <v>7.9898635000000002</v>
          </cell>
          <cell r="BC137">
            <v>7.9892553333333298</v>
          </cell>
          <cell r="BD137">
            <v>7.9871290000000004</v>
          </cell>
          <cell r="BE137">
            <v>7.9849604166666701</v>
          </cell>
          <cell r="BF137">
            <v>7.9950642500000004</v>
          </cell>
          <cell r="BG137" t="str">
            <v>..</v>
          </cell>
        </row>
        <row r="138">
          <cell r="A138" t="str">
            <v>Macedonia</v>
          </cell>
          <cell r="B138" t="str">
            <v>..</v>
          </cell>
          <cell r="C138" t="str">
            <v>..</v>
          </cell>
          <cell r="D138" t="str">
            <v>..</v>
          </cell>
          <cell r="E138" t="str">
            <v>..</v>
          </cell>
          <cell r="F138" t="str">
            <v>..</v>
          </cell>
          <cell r="G138" t="str">
            <v>..</v>
          </cell>
          <cell r="H138" t="str">
            <v>..</v>
          </cell>
          <cell r="I138">
            <v>6.0757894730000004</v>
          </cell>
          <cell r="J138">
            <v>6.0715789468333297</v>
          </cell>
          <cell r="K138">
            <v>6.0361403504166704</v>
          </cell>
          <cell r="L138">
            <v>6.05140350825</v>
          </cell>
          <cell r="M138">
            <v>5.9473684206666704</v>
          </cell>
          <cell r="N138">
            <v>5.7145614030000003</v>
          </cell>
          <cell r="O138">
            <v>4.9287547528333304</v>
          </cell>
          <cell r="P138">
            <v>5.0397640408333304</v>
          </cell>
          <cell r="Q138">
            <v>5.1264373541666703</v>
          </cell>
          <cell r="R138">
            <v>6.0614489860000003</v>
          </cell>
          <cell r="S138">
            <v>5.5737853099999999</v>
          </cell>
          <cell r="T138">
            <v>5.02916666575</v>
          </cell>
          <cell r="U138">
            <v>5.1766666656666702</v>
          </cell>
          <cell r="V138">
            <v>5.0949999990833303</v>
          </cell>
          <cell r="W138">
            <v>5.75166666583333</v>
          </cell>
          <cell r="X138">
            <v>6.2258333324999997</v>
          </cell>
          <cell r="Y138">
            <v>7.4641666659999997</v>
          </cell>
          <cell r="Z138">
            <v>8.0353499999999993</v>
          </cell>
          <cell r="AA138">
            <v>7.99884166666667</v>
          </cell>
          <cell r="AB138">
            <v>8.0131583333333296</v>
          </cell>
          <cell r="AC138">
            <v>8.0098083333333303</v>
          </cell>
          <cell r="AD138">
            <v>8.0405916666666695</v>
          </cell>
          <cell r="AE138">
            <v>8.0338833333333302</v>
          </cell>
          <cell r="AF138">
            <v>8.0209916666666707</v>
          </cell>
          <cell r="AG138">
            <v>8.0042500000000008</v>
          </cell>
          <cell r="AH138">
            <v>7.9723416666666704</v>
          </cell>
          <cell r="AI138">
            <v>7.9675500000000001</v>
          </cell>
          <cell r="AJ138">
            <v>7.9602833333333303</v>
          </cell>
          <cell r="AK138">
            <v>7.9677583333333297</v>
          </cell>
          <cell r="AL138">
            <v>7.9664000000000001</v>
          </cell>
          <cell r="AM138">
            <v>7.9752916666666698</v>
          </cell>
          <cell r="AN138">
            <v>7.9787666666666697</v>
          </cell>
          <cell r="AO138">
            <v>7.9918500000000003</v>
          </cell>
          <cell r="AP138">
            <v>8.0259</v>
          </cell>
          <cell r="AQ138">
            <v>8.0335000000000001</v>
          </cell>
          <cell r="AR138">
            <v>8.0334333333333294</v>
          </cell>
          <cell r="AS138">
            <v>8.0212411666666696</v>
          </cell>
          <cell r="AT138">
            <v>8.0221710833333404</v>
          </cell>
          <cell r="AU138">
            <v>8.0110645833333294</v>
          </cell>
          <cell r="AV138">
            <v>8.0014261666666702</v>
          </cell>
          <cell r="AW138">
            <v>8.0358539166666692</v>
          </cell>
          <cell r="AX138">
            <v>8.0201099166666694</v>
          </cell>
          <cell r="AY138">
            <v>7.9842833333333303</v>
          </cell>
          <cell r="AZ138">
            <v>8.0022166666666692</v>
          </cell>
          <cell r="BA138">
            <v>8.0182083333333303</v>
          </cell>
          <cell r="BB138">
            <v>7.9898635000000002</v>
          </cell>
          <cell r="BC138">
            <v>7.9892553333333298</v>
          </cell>
          <cell r="BD138">
            <v>7.9871290000000004</v>
          </cell>
          <cell r="BE138">
            <v>7.9849604166666701</v>
          </cell>
          <cell r="BF138">
            <v>7.9950642500000004</v>
          </cell>
          <cell r="BG138" t="str">
            <v>..</v>
          </cell>
        </row>
        <row r="139">
          <cell r="A139" t="str">
            <v>Madagascar</v>
          </cell>
          <cell r="B139">
            <v>49.370600049526097</v>
          </cell>
          <cell r="C139">
            <v>49.370600049526097</v>
          </cell>
          <cell r="D139">
            <v>49.370600049526097</v>
          </cell>
          <cell r="E139">
            <v>49.370600049526097</v>
          </cell>
          <cell r="F139">
            <v>49.370600049526097</v>
          </cell>
          <cell r="G139">
            <v>49.370600049526097</v>
          </cell>
          <cell r="H139">
            <v>49.370600049526097</v>
          </cell>
          <cell r="I139">
            <v>49.370600049526097</v>
          </cell>
          <cell r="J139">
            <v>49.370600049526097</v>
          </cell>
          <cell r="K139">
            <v>51.941975052032703</v>
          </cell>
          <cell r="L139">
            <v>55.541900055541902</v>
          </cell>
          <cell r="M139">
            <v>55.426325050080102</v>
          </cell>
          <cell r="N139">
            <v>50.405333331666696</v>
          </cell>
          <cell r="O139">
            <v>44.577666666666701</v>
          </cell>
          <cell r="P139">
            <v>48.140749999999997</v>
          </cell>
          <cell r="Q139">
            <v>42.862416663333299</v>
          </cell>
          <cell r="R139">
            <v>47.789916663333301</v>
          </cell>
          <cell r="S139">
            <v>49.135749992500003</v>
          </cell>
          <cell r="T139">
            <v>45.130999993333297</v>
          </cell>
          <cell r="U139">
            <v>42.544166660833298</v>
          </cell>
          <cell r="V139">
            <v>42.255749990833301</v>
          </cell>
          <cell r="W139">
            <v>54.346083325833298</v>
          </cell>
          <cell r="X139">
            <v>69.947166664166701</v>
          </cell>
          <cell r="Y139">
            <v>86.089833333333303</v>
          </cell>
          <cell r="Z139">
            <v>115.32850000000001</v>
          </cell>
          <cell r="AA139">
            <v>132.49549999999999</v>
          </cell>
          <cell r="AB139">
            <v>135.26816666666701</v>
          </cell>
          <cell r="AC139">
            <v>213.84266666666699</v>
          </cell>
          <cell r="AD139">
            <v>281.421333333333</v>
          </cell>
          <cell r="AE139">
            <v>320.6875</v>
          </cell>
          <cell r="AF139">
            <v>298.82933333333301</v>
          </cell>
          <cell r="AG139">
            <v>367.072</v>
          </cell>
          <cell r="AH139">
            <v>372.79333333333301</v>
          </cell>
          <cell r="AI139">
            <v>382.75650000000002</v>
          </cell>
          <cell r="AJ139">
            <v>613.46716666666703</v>
          </cell>
          <cell r="AK139">
            <v>853.12633333333304</v>
          </cell>
          <cell r="AL139">
            <v>812.25033333333295</v>
          </cell>
          <cell r="AM139">
            <v>1018.17716666667</v>
          </cell>
          <cell r="AN139">
            <v>1088.27966666667</v>
          </cell>
          <cell r="AO139">
            <v>1256.7550000000001</v>
          </cell>
          <cell r="AP139">
            <v>1353.49616666667</v>
          </cell>
          <cell r="AQ139">
            <v>1317.69883333333</v>
          </cell>
          <cell r="AR139">
            <v>1366.39116666667</v>
          </cell>
          <cell r="AS139">
            <v>1238.32766666667</v>
          </cell>
          <cell r="AT139">
            <v>1868.8578333333301</v>
          </cell>
          <cell r="AU139">
            <v>2003.02583333333</v>
          </cell>
          <cell r="AV139">
            <v>2142.3016666666699</v>
          </cell>
          <cell r="AW139">
            <v>1873.87666666667</v>
          </cell>
          <cell r="AX139">
            <v>1708.37083333333</v>
          </cell>
          <cell r="AY139">
            <v>1956.20583333333</v>
          </cell>
          <cell r="AZ139">
            <v>2089.9499999999998</v>
          </cell>
          <cell r="BA139">
            <v>2025.1175000000001</v>
          </cell>
          <cell r="BB139">
            <v>2194.9666666666699</v>
          </cell>
          <cell r="BC139">
            <v>2206.9141666666701</v>
          </cell>
          <cell r="BD139">
            <v>2414.8116666666701</v>
          </cell>
          <cell r="BE139">
            <v>2933.50833333333</v>
          </cell>
          <cell r="BF139">
            <v>3176.5391666666701</v>
          </cell>
          <cell r="BG139">
            <v>3116.11</v>
          </cell>
        </row>
        <row r="140">
          <cell r="A140" t="str">
            <v>Malawi</v>
          </cell>
          <cell r="B140">
            <v>0.71428514242891405</v>
          </cell>
          <cell r="C140">
            <v>0.71428514242891405</v>
          </cell>
          <cell r="D140">
            <v>0.71428514242891405</v>
          </cell>
          <cell r="E140">
            <v>0.71428514242891405</v>
          </cell>
          <cell r="F140">
            <v>0.71428514242891405</v>
          </cell>
          <cell r="G140">
            <v>0.71428514242891405</v>
          </cell>
          <cell r="H140">
            <v>0.71428514242891405</v>
          </cell>
          <cell r="I140">
            <v>0.72420586859353897</v>
          </cell>
          <cell r="J140">
            <v>0.83333299983333298</v>
          </cell>
          <cell r="K140">
            <v>0.83333299983333298</v>
          </cell>
          <cell r="L140">
            <v>0.83333299983333298</v>
          </cell>
          <cell r="M140">
            <v>0.83089400256529</v>
          </cell>
          <cell r="N140">
            <v>0.801557908669424</v>
          </cell>
          <cell r="O140">
            <v>0.81926216566666699</v>
          </cell>
          <cell r="P140">
            <v>0.84120341566666701</v>
          </cell>
          <cell r="Q140">
            <v>0.86383349899999995</v>
          </cell>
          <cell r="R140">
            <v>0.91301141566666699</v>
          </cell>
          <cell r="S140">
            <v>0.90292808233333299</v>
          </cell>
          <cell r="T140">
            <v>0.84374508233333301</v>
          </cell>
          <cell r="U140">
            <v>0.81687791566666701</v>
          </cell>
          <cell r="V140">
            <v>0.81209566566666702</v>
          </cell>
          <cell r="W140">
            <v>0.895299082333333</v>
          </cell>
          <cell r="X140">
            <v>1.05550908241667</v>
          </cell>
          <cell r="Y140">
            <v>1.17476333241667</v>
          </cell>
          <cell r="Z140">
            <v>1.4133799995</v>
          </cell>
          <cell r="AA140">
            <v>1.71909666625</v>
          </cell>
          <cell r="AB140">
            <v>1.86107333308333</v>
          </cell>
          <cell r="AC140">
            <v>2.2087425000000001</v>
          </cell>
          <cell r="AD140">
            <v>2.56130083333333</v>
          </cell>
          <cell r="AE140">
            <v>2.7595241666666701</v>
          </cell>
          <cell r="AF140">
            <v>2.7288816666666702</v>
          </cell>
          <cell r="AG140">
            <v>2.8033125000000001</v>
          </cell>
          <cell r="AH140">
            <v>3.6032754166666701</v>
          </cell>
          <cell r="AI140">
            <v>4.4027783333333304</v>
          </cell>
          <cell r="AJ140">
            <v>8.7364049999999995</v>
          </cell>
          <cell r="AK140">
            <v>15.2837416666667</v>
          </cell>
          <cell r="AL140">
            <v>15.3084666666667</v>
          </cell>
          <cell r="AM140">
            <v>16.444175000000001</v>
          </cell>
          <cell r="AN140">
            <v>31.072683333333298</v>
          </cell>
          <cell r="AO140">
            <v>44.088141666666701</v>
          </cell>
          <cell r="AP140">
            <v>59.543808333333303</v>
          </cell>
          <cell r="AQ140">
            <v>72.197333333333304</v>
          </cell>
          <cell r="AR140">
            <v>76.686608333333297</v>
          </cell>
          <cell r="AS140">
            <v>97.432474999999997</v>
          </cell>
          <cell r="AT140">
            <v>108.89750833333299</v>
          </cell>
          <cell r="AU140">
            <v>118.41974166666699</v>
          </cell>
          <cell r="AV140">
            <v>136.01354166666701</v>
          </cell>
          <cell r="AW140">
            <v>139.95728662071801</v>
          </cell>
          <cell r="AX140">
            <v>140.52269213564199</v>
          </cell>
          <cell r="AY140">
            <v>141.16694375</v>
          </cell>
          <cell r="AZ140">
            <v>150.486655869408</v>
          </cell>
          <cell r="BA140">
            <v>156.51545111111099</v>
          </cell>
          <cell r="BB140">
            <v>249.105950100379</v>
          </cell>
          <cell r="BC140">
            <v>364.40728728829703</v>
          </cell>
          <cell r="BD140">
            <v>424.895808098656</v>
          </cell>
          <cell r="BE140">
            <v>499.60583333333301</v>
          </cell>
          <cell r="BF140">
            <v>718.005</v>
          </cell>
          <cell r="BG140">
            <v>730.27250000000004</v>
          </cell>
        </row>
        <row r="141">
          <cell r="A141" t="str">
            <v>Malaysia</v>
          </cell>
          <cell r="B141">
            <v>3.0612200020612201</v>
          </cell>
          <cell r="C141">
            <v>3.0612200020612201</v>
          </cell>
          <cell r="D141">
            <v>3.0612200020612201</v>
          </cell>
          <cell r="E141">
            <v>3.0612200020612201</v>
          </cell>
          <cell r="F141">
            <v>3.0612200020612201</v>
          </cell>
          <cell r="G141">
            <v>3.0612200020612201</v>
          </cell>
          <cell r="H141">
            <v>3.0612200020612201</v>
          </cell>
          <cell r="I141">
            <v>3.0612200020612201</v>
          </cell>
          <cell r="J141">
            <v>3.0612200020612201</v>
          </cell>
          <cell r="K141">
            <v>3.0612200020612201</v>
          </cell>
          <cell r="L141">
            <v>3.0612200020612201</v>
          </cell>
          <cell r="M141">
            <v>3.0522604298093099</v>
          </cell>
          <cell r="N141">
            <v>2.81955586834381</v>
          </cell>
          <cell r="O141">
            <v>2.4433296548619801</v>
          </cell>
          <cell r="P141">
            <v>2.4070666659166702</v>
          </cell>
          <cell r="Q141">
            <v>2.3937833331666698</v>
          </cell>
          <cell r="R141">
            <v>2.5415749991666701</v>
          </cell>
          <cell r="S141">
            <v>2.4612833324166701</v>
          </cell>
          <cell r="T141">
            <v>2.3160416657499998</v>
          </cell>
          <cell r="U141">
            <v>2.1884416659166699</v>
          </cell>
          <cell r="V141">
            <v>2.1768833324166699</v>
          </cell>
          <cell r="W141">
            <v>2.3041249991666701</v>
          </cell>
          <cell r="X141">
            <v>2.3353916658333298</v>
          </cell>
          <cell r="Y141">
            <v>2.3212499991666702</v>
          </cell>
          <cell r="Z141">
            <v>2.3436416661666701</v>
          </cell>
          <cell r="AA141">
            <v>2.4830416666666699</v>
          </cell>
          <cell r="AB141">
            <v>2.5814416666666702</v>
          </cell>
          <cell r="AC141">
            <v>2.5196383333333299</v>
          </cell>
          <cell r="AD141">
            <v>2.6187833333333299</v>
          </cell>
          <cell r="AE141">
            <v>2.7088416666666699</v>
          </cell>
          <cell r="AF141">
            <v>2.7048749999999999</v>
          </cell>
          <cell r="AG141">
            <v>2.7500666666666702</v>
          </cell>
          <cell r="AH141">
            <v>2.5473833333333298</v>
          </cell>
          <cell r="AI141">
            <v>2.5740949999999998</v>
          </cell>
          <cell r="AJ141">
            <v>2.6242566666666698</v>
          </cell>
          <cell r="AK141">
            <v>2.5044041666666699</v>
          </cell>
          <cell r="AL141">
            <v>2.5159425</v>
          </cell>
          <cell r="AM141">
            <v>2.8131916666666701</v>
          </cell>
          <cell r="AN141">
            <v>3.9243749999999999</v>
          </cell>
          <cell r="AO141">
            <v>3.8</v>
          </cell>
          <cell r="AP141">
            <v>3.8</v>
          </cell>
          <cell r="AQ141">
            <v>3.8</v>
          </cell>
          <cell r="AR141">
            <v>3.8</v>
          </cell>
          <cell r="AS141">
            <v>3.8</v>
          </cell>
          <cell r="AT141">
            <v>3.8</v>
          </cell>
          <cell r="AU141">
            <v>3.7870916666666701</v>
          </cell>
          <cell r="AV141">
            <v>3.6681769583333299</v>
          </cell>
          <cell r="AW141">
            <v>3.43756938226247</v>
          </cell>
          <cell r="AX141">
            <v>3.3358333333333299</v>
          </cell>
          <cell r="AY141">
            <v>3.5245029107064401</v>
          </cell>
          <cell r="AZ141">
            <v>3.22108691472175</v>
          </cell>
          <cell r="BA141">
            <v>3.06000301052058</v>
          </cell>
          <cell r="BB141">
            <v>3.08880086662188</v>
          </cell>
          <cell r="BC141">
            <v>3.1509085500972498</v>
          </cell>
          <cell r="BD141">
            <v>3.2728597464304698</v>
          </cell>
          <cell r="BE141">
            <v>3.9055002630276801</v>
          </cell>
          <cell r="BF141">
            <v>4.14830066287879</v>
          </cell>
          <cell r="BG141">
            <v>4.3004408776112397</v>
          </cell>
        </row>
        <row r="142">
          <cell r="A142" t="str">
            <v>Maldives</v>
          </cell>
          <cell r="B142">
            <v>4.7619000037618999</v>
          </cell>
          <cell r="C142">
            <v>4.7619000037618999</v>
          </cell>
          <cell r="D142">
            <v>4.7619000037618999</v>
          </cell>
          <cell r="E142">
            <v>4.7619000037618999</v>
          </cell>
          <cell r="F142">
            <v>4.7619000037618999</v>
          </cell>
          <cell r="G142">
            <v>4.7619000037618999</v>
          </cell>
          <cell r="H142">
            <v>4.7619000037618999</v>
          </cell>
          <cell r="I142">
            <v>4.7609083363015801</v>
          </cell>
          <cell r="J142">
            <v>4.7499999989999999</v>
          </cell>
          <cell r="K142">
            <v>4.7499999989999999</v>
          </cell>
          <cell r="L142">
            <v>4.7499999989999999</v>
          </cell>
          <cell r="M142">
            <v>4.7344166656666697</v>
          </cell>
          <cell r="N142">
            <v>4.3749999989999999</v>
          </cell>
          <cell r="O142">
            <v>3.9856666656666699</v>
          </cell>
          <cell r="P142">
            <v>3.9299999990000001</v>
          </cell>
          <cell r="Q142">
            <v>5.7648333323333301</v>
          </cell>
          <cell r="R142">
            <v>8.3646666663333296</v>
          </cell>
          <cell r="S142">
            <v>8.7667499995</v>
          </cell>
          <cell r="T142">
            <v>8.9687499994166693</v>
          </cell>
          <cell r="U142">
            <v>7.48858333233333</v>
          </cell>
          <cell r="V142">
            <v>7.5499999989999997</v>
          </cell>
          <cell r="W142">
            <v>7.5499999989999997</v>
          </cell>
          <cell r="X142">
            <v>7.1736666656666701</v>
          </cell>
          <cell r="Y142">
            <v>7.0499999989999997</v>
          </cell>
          <cell r="Z142">
            <v>7.0499999995833296</v>
          </cell>
          <cell r="AA142">
            <v>7.0980833333333297</v>
          </cell>
          <cell r="AB142">
            <v>7.1507333333333296</v>
          </cell>
          <cell r="AC142">
            <v>9.2230000000000008</v>
          </cell>
          <cell r="AD142">
            <v>8.7845833333333303</v>
          </cell>
          <cell r="AE142">
            <v>9.0408333333333406</v>
          </cell>
          <cell r="AF142">
            <v>9.5517416666666701</v>
          </cell>
          <cell r="AG142">
            <v>10.2526666666667</v>
          </cell>
          <cell r="AH142">
            <v>10.5691666666667</v>
          </cell>
          <cell r="AI142">
            <v>10.956991666666701</v>
          </cell>
          <cell r="AJ142">
            <v>11.585750000000001</v>
          </cell>
          <cell r="AK142">
            <v>11.77</v>
          </cell>
          <cell r="AL142">
            <v>11.77</v>
          </cell>
          <cell r="AM142">
            <v>11.77</v>
          </cell>
          <cell r="AN142">
            <v>11.77</v>
          </cell>
          <cell r="AO142">
            <v>11.77</v>
          </cell>
          <cell r="AP142">
            <v>11.77</v>
          </cell>
          <cell r="AQ142">
            <v>12.2420833333333</v>
          </cell>
          <cell r="AR142">
            <v>12.8</v>
          </cell>
          <cell r="AS142">
            <v>12.8</v>
          </cell>
          <cell r="AT142">
            <v>12.8</v>
          </cell>
          <cell r="AU142">
            <v>12.8</v>
          </cell>
          <cell r="AV142">
            <v>12.8</v>
          </cell>
          <cell r="AW142">
            <v>12.8</v>
          </cell>
          <cell r="AX142">
            <v>12.8</v>
          </cell>
          <cell r="AY142">
            <v>12.8</v>
          </cell>
          <cell r="AZ142">
            <v>12.8</v>
          </cell>
          <cell r="BA142">
            <v>14.6020084036964</v>
          </cell>
          <cell r="BB142">
            <v>15.364835316359599</v>
          </cell>
          <cell r="BC142">
            <v>15.3667100302841</v>
          </cell>
          <cell r="BD142">
            <v>15.380393518089299</v>
          </cell>
          <cell r="BE142">
            <v>15.3663312211982</v>
          </cell>
          <cell r="BF142">
            <v>15.3684076818158</v>
          </cell>
          <cell r="BG142">
            <v>15.386968509984699</v>
          </cell>
        </row>
        <row r="143">
          <cell r="A143" t="str">
            <v>Mali</v>
          </cell>
          <cell r="B143">
            <v>245.19510139835899</v>
          </cell>
          <cell r="C143">
            <v>245.26010162116</v>
          </cell>
          <cell r="D143">
            <v>245.013850686544</v>
          </cell>
          <cell r="E143">
            <v>245.01635069607499</v>
          </cell>
          <cell r="F143">
            <v>245.027184079042</v>
          </cell>
          <cell r="G143">
            <v>245.06093420770799</v>
          </cell>
          <cell r="H143">
            <v>245.67843655764401</v>
          </cell>
          <cell r="I143">
            <v>246.00093779128099</v>
          </cell>
          <cell r="J143">
            <v>247.56469375695099</v>
          </cell>
          <cell r="K143">
            <v>259.960574351236</v>
          </cell>
          <cell r="L143">
            <v>276.403137026845</v>
          </cell>
          <cell r="M143">
            <v>275.35645668533198</v>
          </cell>
          <cell r="N143">
            <v>252.02762746264901</v>
          </cell>
          <cell r="O143">
            <v>222.88918305322699</v>
          </cell>
          <cell r="P143">
            <v>240.70466763782301</v>
          </cell>
          <cell r="Q143">
            <v>214.31290034121901</v>
          </cell>
          <cell r="R143">
            <v>238.95049426705901</v>
          </cell>
          <cell r="S143">
            <v>245.67968656657601</v>
          </cell>
          <cell r="T143">
            <v>225.65586023395699</v>
          </cell>
          <cell r="U143">
            <v>212.721644262377</v>
          </cell>
          <cell r="V143">
            <v>211.27955541470499</v>
          </cell>
          <cell r="W143">
            <v>271.73145255032699</v>
          </cell>
          <cell r="X143">
            <v>328.60625269898998</v>
          </cell>
          <cell r="Y143">
            <v>381.06603602462798</v>
          </cell>
          <cell r="Z143">
            <v>436.95666578800802</v>
          </cell>
          <cell r="AA143">
            <v>449.26296271160697</v>
          </cell>
          <cell r="AB143">
            <v>346.305903554493</v>
          </cell>
          <cell r="AC143">
            <v>300.53656240147802</v>
          </cell>
          <cell r="AD143">
            <v>297.84821881937802</v>
          </cell>
          <cell r="AE143">
            <v>319.008299487903</v>
          </cell>
          <cell r="AF143">
            <v>272.264787954393</v>
          </cell>
          <cell r="AG143">
            <v>282.10690880881998</v>
          </cell>
          <cell r="AH143">
            <v>264.69180075057898</v>
          </cell>
          <cell r="AI143">
            <v>283.16257950001801</v>
          </cell>
          <cell r="AJ143">
            <v>555.20469565569704</v>
          </cell>
          <cell r="AK143">
            <v>499.14842590131002</v>
          </cell>
          <cell r="AL143">
            <v>511.55243027251601</v>
          </cell>
          <cell r="AM143">
            <v>583.66937235339503</v>
          </cell>
          <cell r="AN143">
            <v>589.951774567332</v>
          </cell>
          <cell r="AO143">
            <v>615.69913197380595</v>
          </cell>
          <cell r="AP143">
            <v>711.97627443083297</v>
          </cell>
          <cell r="AQ143">
            <v>733.03850707000004</v>
          </cell>
          <cell r="AR143">
            <v>696.98820361166702</v>
          </cell>
          <cell r="AS143">
            <v>581.20031386416701</v>
          </cell>
          <cell r="AT143">
            <v>528.28480930499995</v>
          </cell>
          <cell r="AU143">
            <v>527.46814284000004</v>
          </cell>
          <cell r="AV143">
            <v>522.89010961083295</v>
          </cell>
          <cell r="AW143">
            <v>479.26678258750002</v>
          </cell>
          <cell r="AX143">
            <v>447.80525556077299</v>
          </cell>
          <cell r="AY143">
            <v>472.18629075489298</v>
          </cell>
          <cell r="AZ143">
            <v>495.277021572396</v>
          </cell>
          <cell r="BA143">
            <v>471.86611409170001</v>
          </cell>
          <cell r="BB143">
            <v>510.52713590196998</v>
          </cell>
          <cell r="BC143">
            <v>494.04003744699003</v>
          </cell>
          <cell r="BD143">
            <v>494.41495286493699</v>
          </cell>
          <cell r="BE143">
            <v>591.44950750132796</v>
          </cell>
          <cell r="BF143">
            <v>593.00817042493395</v>
          </cell>
          <cell r="BG143">
            <v>582.09455014964101</v>
          </cell>
        </row>
        <row r="144">
          <cell r="A144" t="str">
            <v>Malta</v>
          </cell>
          <cell r="B144">
            <v>0.357142999357143</v>
          </cell>
          <cell r="C144">
            <v>0.357142999357143</v>
          </cell>
          <cell r="D144">
            <v>0.357142999357143</v>
          </cell>
          <cell r="E144">
            <v>0.357142999357143</v>
          </cell>
          <cell r="F144">
            <v>0.357142999357143</v>
          </cell>
          <cell r="G144">
            <v>0.357142999357143</v>
          </cell>
          <cell r="H144">
            <v>0.357142999357143</v>
          </cell>
          <cell r="I144">
            <v>0.36210333266567502</v>
          </cell>
          <cell r="J144">
            <v>0.41666699941666702</v>
          </cell>
          <cell r="K144">
            <v>0.41666699941666702</v>
          </cell>
          <cell r="L144">
            <v>0.41666699941666702</v>
          </cell>
          <cell r="M144">
            <v>0.40710752594094302</v>
          </cell>
          <cell r="N144">
            <v>0.38157666566666698</v>
          </cell>
          <cell r="O144">
            <v>0.36879666566666702</v>
          </cell>
          <cell r="P144">
            <v>0.38548166566666697</v>
          </cell>
          <cell r="Q144">
            <v>0.38478333233333301</v>
          </cell>
          <cell r="R144">
            <v>0.42513583233333302</v>
          </cell>
          <cell r="S144">
            <v>0.42230916566666699</v>
          </cell>
          <cell r="T144">
            <v>0.385383332333333</v>
          </cell>
          <cell r="U144">
            <v>0.35846999899999998</v>
          </cell>
          <cell r="V144">
            <v>0.34542666566666702</v>
          </cell>
          <cell r="W144">
            <v>0.38670083233333302</v>
          </cell>
          <cell r="X144">
            <v>0.412142499</v>
          </cell>
          <cell r="Y144">
            <v>0.43244916566666702</v>
          </cell>
          <cell r="Z144">
            <v>0.46103416591666702</v>
          </cell>
          <cell r="AA144">
            <v>0.46915499983333298</v>
          </cell>
          <cell r="AB144">
            <v>0.39299249983333301</v>
          </cell>
          <cell r="AC144">
            <v>0.34549166666666697</v>
          </cell>
          <cell r="AD144">
            <v>0.33085666666666702</v>
          </cell>
          <cell r="AE144">
            <v>0.34849249999999998</v>
          </cell>
          <cell r="AF144">
            <v>0.31779000000000002</v>
          </cell>
          <cell r="AG144">
            <v>0.32324249999999999</v>
          </cell>
          <cell r="AH144">
            <v>0.318923333333333</v>
          </cell>
          <cell r="AI144">
            <v>0.38228933333333298</v>
          </cell>
          <cell r="AJ144">
            <v>0.37792108333333302</v>
          </cell>
          <cell r="AK144">
            <v>0.35305874999999998</v>
          </cell>
          <cell r="AL144">
            <v>0.36045586833333298</v>
          </cell>
          <cell r="AM144">
            <v>0.38596612499999999</v>
          </cell>
          <cell r="AN144">
            <v>0.38845951083333302</v>
          </cell>
          <cell r="AO144">
            <v>0.39889839500000002</v>
          </cell>
          <cell r="AP144">
            <v>0.43814999166666702</v>
          </cell>
          <cell r="AQ144">
            <v>0.450041566666667</v>
          </cell>
          <cell r="AR144">
            <v>0.43362033825000001</v>
          </cell>
          <cell r="AS144">
            <v>0.37723333333333298</v>
          </cell>
          <cell r="AT144">
            <v>0.34466317998548601</v>
          </cell>
          <cell r="AU144">
            <v>0.34577739224999998</v>
          </cell>
          <cell r="AV144">
            <v>0.340893885583333</v>
          </cell>
          <cell r="AW144">
            <v>0.31167499999999998</v>
          </cell>
          <cell r="AX144" t="str">
            <v>..</v>
          </cell>
          <cell r="AY144" t="str">
            <v>..</v>
          </cell>
          <cell r="AZ144" t="str">
            <v>..</v>
          </cell>
          <cell r="BA144" t="str">
            <v>..</v>
          </cell>
          <cell r="BB144" t="str">
            <v>..</v>
          </cell>
          <cell r="BC144" t="str">
            <v>..</v>
          </cell>
          <cell r="BD144" t="str">
            <v>..</v>
          </cell>
          <cell r="BE144" t="str">
            <v>..</v>
          </cell>
          <cell r="BF144" t="str">
            <v>..</v>
          </cell>
          <cell r="BG144" t="str">
            <v>..</v>
          </cell>
        </row>
        <row r="145">
          <cell r="A145" t="str">
            <v>Marshall Islands</v>
          </cell>
          <cell r="B145" t="str">
            <v>..</v>
          </cell>
          <cell r="C145" t="str">
            <v>..</v>
          </cell>
          <cell r="D145" t="str">
            <v>..</v>
          </cell>
          <cell r="E145" t="str">
            <v>..</v>
          </cell>
          <cell r="F145" t="str">
            <v>..</v>
          </cell>
          <cell r="G145" t="str">
            <v>..</v>
          </cell>
          <cell r="H145" t="str">
            <v>..</v>
          </cell>
          <cell r="I145" t="str">
            <v>..</v>
          </cell>
          <cell r="J145" t="str">
            <v>..</v>
          </cell>
          <cell r="K145" t="str">
            <v>..</v>
          </cell>
          <cell r="L145" t="str">
            <v>..</v>
          </cell>
          <cell r="M145" t="str">
            <v>..</v>
          </cell>
          <cell r="N145" t="str">
            <v>..</v>
          </cell>
          <cell r="O145" t="str">
            <v>..</v>
          </cell>
          <cell r="P145" t="str">
            <v>..</v>
          </cell>
          <cell r="Q145" t="str">
            <v>..</v>
          </cell>
          <cell r="R145" t="str">
            <v>..</v>
          </cell>
          <cell r="S145" t="str">
            <v>..</v>
          </cell>
          <cell r="T145" t="str">
            <v>..</v>
          </cell>
          <cell r="U145" t="str">
            <v>..</v>
          </cell>
          <cell r="V145" t="str">
            <v>..</v>
          </cell>
          <cell r="W145" t="str">
            <v>..</v>
          </cell>
          <cell r="X145" t="str">
            <v>..</v>
          </cell>
          <cell r="Y145" t="str">
            <v>..</v>
          </cell>
          <cell r="Z145" t="str">
            <v>..</v>
          </cell>
          <cell r="AA145" t="str">
            <v>..</v>
          </cell>
          <cell r="AB145" t="str">
            <v>..</v>
          </cell>
          <cell r="AC145" t="str">
            <v>..</v>
          </cell>
          <cell r="AD145" t="str">
            <v>..</v>
          </cell>
          <cell r="AE145" t="str">
            <v>..</v>
          </cell>
          <cell r="AF145" t="str">
            <v>..</v>
          </cell>
          <cell r="AG145" t="str">
            <v>..</v>
          </cell>
          <cell r="AH145" t="str">
            <v>..</v>
          </cell>
          <cell r="AI145" t="str">
            <v>..</v>
          </cell>
          <cell r="AJ145" t="str">
            <v>..</v>
          </cell>
          <cell r="AK145" t="str">
            <v>..</v>
          </cell>
          <cell r="AL145" t="str">
            <v>..</v>
          </cell>
          <cell r="AM145" t="str">
            <v>..</v>
          </cell>
          <cell r="AN145" t="str">
            <v>..</v>
          </cell>
          <cell r="AO145" t="str">
            <v>..</v>
          </cell>
          <cell r="AP145" t="str">
            <v>..</v>
          </cell>
          <cell r="AQ145" t="str">
            <v>..</v>
          </cell>
          <cell r="AR145" t="str">
            <v>..</v>
          </cell>
          <cell r="AS145" t="str">
            <v>..</v>
          </cell>
          <cell r="AT145" t="str">
            <v>..</v>
          </cell>
          <cell r="AU145" t="str">
            <v>..</v>
          </cell>
          <cell r="AV145" t="str">
            <v>..</v>
          </cell>
          <cell r="AW145" t="str">
            <v>..</v>
          </cell>
          <cell r="AX145" t="str">
            <v>..</v>
          </cell>
          <cell r="AY145" t="str">
            <v>..</v>
          </cell>
          <cell r="AZ145" t="str">
            <v>..</v>
          </cell>
          <cell r="BA145" t="str">
            <v>..</v>
          </cell>
          <cell r="BB145" t="str">
            <v>..</v>
          </cell>
          <cell r="BC145" t="str">
            <v>..</v>
          </cell>
          <cell r="BD145" t="str">
            <v>..</v>
          </cell>
          <cell r="BE145" t="str">
            <v>..</v>
          </cell>
          <cell r="BF145" t="str">
            <v>..</v>
          </cell>
          <cell r="BG145" t="str">
            <v>..</v>
          </cell>
        </row>
        <row r="146">
          <cell r="A146" t="str">
            <v>Mauritania</v>
          </cell>
          <cell r="B146">
            <v>4.9369911160770199</v>
          </cell>
          <cell r="C146">
            <v>4.9369911160770199</v>
          </cell>
          <cell r="D146">
            <v>4.9369911160770199</v>
          </cell>
          <cell r="E146">
            <v>4.9369911160770199</v>
          </cell>
          <cell r="F146">
            <v>4.9369911160770199</v>
          </cell>
          <cell r="G146">
            <v>4.9369911160770199</v>
          </cell>
          <cell r="H146">
            <v>4.9369911160770199</v>
          </cell>
          <cell r="I146">
            <v>4.9369911160770199</v>
          </cell>
          <cell r="J146">
            <v>4.9369911160770199</v>
          </cell>
          <cell r="K146">
            <v>5.1941573199841704</v>
          </cell>
          <cell r="L146">
            <v>5.5541900054541902</v>
          </cell>
          <cell r="M146">
            <v>5.5426325049163401</v>
          </cell>
          <cell r="N146">
            <v>5.0405333331666702</v>
          </cell>
          <cell r="O146">
            <v>4.4577666666666698</v>
          </cell>
          <cell r="P146">
            <v>4.5333333332333297</v>
          </cell>
          <cell r="Q146">
            <v>4.3104249999000004</v>
          </cell>
          <cell r="R146">
            <v>4.5022249999000001</v>
          </cell>
          <cell r="S146">
            <v>4.5587083333249998</v>
          </cell>
          <cell r="T146">
            <v>4.61625</v>
          </cell>
          <cell r="U146">
            <v>4.5892499999999998</v>
          </cell>
          <cell r="V146">
            <v>4.5914083332500004</v>
          </cell>
          <cell r="W146">
            <v>4.8295833333333302</v>
          </cell>
          <cell r="X146">
            <v>5.1769166666666697</v>
          </cell>
          <cell r="Y146">
            <v>5.4811666665666703</v>
          </cell>
          <cell r="Z146">
            <v>6.3803333332833301</v>
          </cell>
          <cell r="AA146">
            <v>7.7084999999583301</v>
          </cell>
          <cell r="AB146">
            <v>7.4374999999833298</v>
          </cell>
          <cell r="AC146">
            <v>7.3878333333333304</v>
          </cell>
          <cell r="AD146">
            <v>7.5260833333333297</v>
          </cell>
          <cell r="AE146">
            <v>8.3050999999999995</v>
          </cell>
          <cell r="AF146">
            <v>8.0609000000000002</v>
          </cell>
          <cell r="AG146">
            <v>8.1945833333333304</v>
          </cell>
          <cell r="AH146">
            <v>8.7026749999999993</v>
          </cell>
          <cell r="AI146">
            <v>12.080583333333299</v>
          </cell>
          <cell r="AJ146">
            <v>12.3575</v>
          </cell>
          <cell r="AK146">
            <v>12.9768333333333</v>
          </cell>
          <cell r="AL146">
            <v>13.7221666666667</v>
          </cell>
          <cell r="AM146">
            <v>15.1853333333333</v>
          </cell>
          <cell r="AN146">
            <v>18.847583333333301</v>
          </cell>
          <cell r="AO146">
            <v>20.951416666666699</v>
          </cell>
          <cell r="AP146">
            <v>23.892333333333301</v>
          </cell>
          <cell r="AQ146">
            <v>25.562916666666698</v>
          </cell>
          <cell r="AR146">
            <v>27.173916666666699</v>
          </cell>
          <cell r="AS146">
            <v>26.303000000000001</v>
          </cell>
          <cell r="AT146" t="str">
            <v>..</v>
          </cell>
          <cell r="AU146">
            <v>26.5528333333333</v>
          </cell>
          <cell r="AV146">
            <v>26.86</v>
          </cell>
          <cell r="AW146">
            <v>25.8586666666667</v>
          </cell>
          <cell r="AX146">
            <v>23.820333333333298</v>
          </cell>
          <cell r="AY146">
            <v>26.2365833333333</v>
          </cell>
          <cell r="AZ146">
            <v>27.5894166666667</v>
          </cell>
          <cell r="BA146">
            <v>28.111833333333301</v>
          </cell>
          <cell r="BB146">
            <v>29.661999999999999</v>
          </cell>
          <cell r="BC146">
            <v>30.068166666666698</v>
          </cell>
          <cell r="BD146">
            <v>30.272500000000001</v>
          </cell>
          <cell r="BE146">
            <v>32.467166666666699</v>
          </cell>
          <cell r="BF146">
            <v>35.237083333333302</v>
          </cell>
          <cell r="BG146">
            <v>35.794416666666699</v>
          </cell>
        </row>
        <row r="147">
          <cell r="A147" t="str">
            <v>Mauritius</v>
          </cell>
          <cell r="B147">
            <v>4.7619000037618999</v>
          </cell>
          <cell r="C147">
            <v>4.7619000037618999</v>
          </cell>
          <cell r="D147">
            <v>4.7619000037618999</v>
          </cell>
          <cell r="E147">
            <v>4.7619000037618999</v>
          </cell>
          <cell r="F147">
            <v>4.7619000037618999</v>
          </cell>
          <cell r="G147">
            <v>4.7619000037618999</v>
          </cell>
          <cell r="H147">
            <v>4.7619000037618999</v>
          </cell>
          <cell r="I147">
            <v>4.8280375034312097</v>
          </cell>
          <cell r="J147">
            <v>5.5555500045555499</v>
          </cell>
          <cell r="K147">
            <v>5.5555500045555499</v>
          </cell>
          <cell r="L147">
            <v>5.5555500045555499</v>
          </cell>
          <cell r="M147">
            <v>5.4857589225245</v>
          </cell>
          <cell r="N147">
            <v>5.3385261876059804</v>
          </cell>
          <cell r="O147">
            <v>5.4422657127583198</v>
          </cell>
          <cell r="P147">
            <v>5.7030750726300301</v>
          </cell>
          <cell r="Q147">
            <v>6.0267973347139598</v>
          </cell>
          <cell r="R147">
            <v>6.6815249989999996</v>
          </cell>
          <cell r="S147">
            <v>6.6073083323333304</v>
          </cell>
          <cell r="T147">
            <v>6.1632749990000004</v>
          </cell>
          <cell r="U147">
            <v>6.3081083323333296</v>
          </cell>
          <cell r="V147">
            <v>7.6842916656666702</v>
          </cell>
          <cell r="W147">
            <v>8.9365416660833308</v>
          </cell>
          <cell r="X147">
            <v>10.872549999583301</v>
          </cell>
          <cell r="Y147">
            <v>11.7061999994167</v>
          </cell>
          <cell r="Z147">
            <v>13.800333332833301</v>
          </cell>
          <cell r="AA147">
            <v>15.442483333166701</v>
          </cell>
          <cell r="AB147">
            <v>13.4663583333333</v>
          </cell>
          <cell r="AC147">
            <v>12.878216666666701</v>
          </cell>
          <cell r="AD147">
            <v>13.437725</v>
          </cell>
          <cell r="AE147">
            <v>15.2497666666667</v>
          </cell>
          <cell r="AF147">
            <v>14.863466666666699</v>
          </cell>
          <cell r="AG147">
            <v>15.6523083333333</v>
          </cell>
          <cell r="AH147">
            <v>15.5632083333333</v>
          </cell>
          <cell r="AI147">
            <v>17.648025000000001</v>
          </cell>
          <cell r="AJ147">
            <v>17.960366666666701</v>
          </cell>
          <cell r="AK147">
            <v>17.386316666666701</v>
          </cell>
          <cell r="AL147">
            <v>17.948066666666701</v>
          </cell>
          <cell r="AM147">
            <v>21.057258333333301</v>
          </cell>
          <cell r="AN147">
            <v>23.992650000000001</v>
          </cell>
          <cell r="AO147">
            <v>25.185808333333298</v>
          </cell>
          <cell r="AP147">
            <v>26.249558333333301</v>
          </cell>
          <cell r="AQ147">
            <v>29.129258333333301</v>
          </cell>
          <cell r="AR147">
            <v>29.962</v>
          </cell>
          <cell r="AS147">
            <v>27.901475000000001</v>
          </cell>
          <cell r="AT147">
            <v>27.498516666666699</v>
          </cell>
          <cell r="AU147">
            <v>29.496233333333301</v>
          </cell>
          <cell r="AV147">
            <v>31.708066666666699</v>
          </cell>
          <cell r="AW147">
            <v>31.313656250000001</v>
          </cell>
          <cell r="AX147">
            <v>28.452837500000001</v>
          </cell>
          <cell r="AY147">
            <v>31.959800000000001</v>
          </cell>
          <cell r="AZ147">
            <v>30.784400000000002</v>
          </cell>
          <cell r="BA147">
            <v>28.705950000000001</v>
          </cell>
          <cell r="BB147">
            <v>30.0499716666667</v>
          </cell>
          <cell r="BC147">
            <v>30.7013583333333</v>
          </cell>
          <cell r="BD147">
            <v>30.6216166666667</v>
          </cell>
          <cell r="BE147">
            <v>35.056699999999999</v>
          </cell>
          <cell r="BF147">
            <v>35.541883333333303</v>
          </cell>
          <cell r="BG147">
            <v>34.481408333333299</v>
          </cell>
        </row>
        <row r="148">
          <cell r="A148" t="str">
            <v>Mexico</v>
          </cell>
          <cell r="B148">
            <v>1.25000000125E-2</v>
          </cell>
          <cell r="C148">
            <v>1.25000000125E-2</v>
          </cell>
          <cell r="D148">
            <v>1.25000000125E-2</v>
          </cell>
          <cell r="E148">
            <v>1.25000000125E-2</v>
          </cell>
          <cell r="F148">
            <v>1.25000000125E-2</v>
          </cell>
          <cell r="G148">
            <v>1.25000000125E-2</v>
          </cell>
          <cell r="H148">
            <v>1.25000000125E-2</v>
          </cell>
          <cell r="I148">
            <v>1.25000000125E-2</v>
          </cell>
          <cell r="J148">
            <v>1.25000000125E-2</v>
          </cell>
          <cell r="K148">
            <v>1.25000000125E-2</v>
          </cell>
          <cell r="L148">
            <v>1.25000000125E-2</v>
          </cell>
          <cell r="M148">
            <v>1.25000000114583E-2</v>
          </cell>
          <cell r="N148">
            <v>1.2500023037919901E-2</v>
          </cell>
          <cell r="O148">
            <v>1.24999519112712E-2</v>
          </cell>
          <cell r="P148">
            <v>1.24999689192606E-2</v>
          </cell>
          <cell r="Q148">
            <v>1.2500000000000001E-2</v>
          </cell>
          <cell r="R148">
            <v>1.54258499996667E-2</v>
          </cell>
          <cell r="S148">
            <v>2.2572866665750001E-2</v>
          </cell>
          <cell r="T148">
            <v>2.2767283332333299E-2</v>
          </cell>
          <cell r="U148">
            <v>2.2805383332333298E-2</v>
          </cell>
          <cell r="V148">
            <v>2.2951008332333302E-2</v>
          </cell>
          <cell r="W148">
            <v>2.45145999990833E-2</v>
          </cell>
          <cell r="X148">
            <v>5.6401699999250002E-2</v>
          </cell>
          <cell r="Y148">
            <v>0.1200935833325</v>
          </cell>
          <cell r="Z148">
            <v>0.16782758333266701</v>
          </cell>
          <cell r="AA148">
            <v>0.25687158333316701</v>
          </cell>
          <cell r="AB148">
            <v>0.611772583333</v>
          </cell>
          <cell r="AC148">
            <v>1.3781825000000001</v>
          </cell>
          <cell r="AD148">
            <v>2.2731050000000002</v>
          </cell>
          <cell r="AE148">
            <v>2.4614725000000002</v>
          </cell>
          <cell r="AF148">
            <v>2.8125991666666699</v>
          </cell>
          <cell r="AG148">
            <v>3.0184299999999999</v>
          </cell>
          <cell r="AH148">
            <v>3.09489833333333</v>
          </cell>
          <cell r="AI148">
            <v>3.11561666666667</v>
          </cell>
          <cell r="AJ148">
            <v>3.3751166666666701</v>
          </cell>
          <cell r="AK148">
            <v>6.4194250000000004</v>
          </cell>
          <cell r="AL148">
            <v>7.5994484166666698</v>
          </cell>
          <cell r="AM148">
            <v>7.9184599999999996</v>
          </cell>
          <cell r="AN148">
            <v>9.1360417500000004</v>
          </cell>
          <cell r="AO148">
            <v>9.5603975000000005</v>
          </cell>
          <cell r="AP148">
            <v>9.4555583333333306</v>
          </cell>
          <cell r="AQ148">
            <v>9.3423416666666697</v>
          </cell>
          <cell r="AR148">
            <v>9.6559583333333308</v>
          </cell>
          <cell r="AS148">
            <v>10.7890191666667</v>
          </cell>
          <cell r="AT148">
            <v>11.285966666666701</v>
          </cell>
          <cell r="AU148">
            <v>10.8978916666667</v>
          </cell>
          <cell r="AV148">
            <v>10.8992416666667</v>
          </cell>
          <cell r="AW148">
            <v>10.9281916666667</v>
          </cell>
          <cell r="AX148">
            <v>11.129716666666701</v>
          </cell>
          <cell r="AY148">
            <v>13.513475</v>
          </cell>
          <cell r="AZ148">
            <v>12.636008333333301</v>
          </cell>
          <cell r="BA148">
            <v>12.423325</v>
          </cell>
          <cell r="BB148">
            <v>13.169458333333299</v>
          </cell>
          <cell r="BC148">
            <v>12.7719916666667</v>
          </cell>
          <cell r="BD148">
            <v>13.292450000000001</v>
          </cell>
          <cell r="BE148">
            <v>15.848266666666699</v>
          </cell>
          <cell r="BF148">
            <v>18.664058333333301</v>
          </cell>
          <cell r="BG148">
            <v>18.9265166666667</v>
          </cell>
        </row>
        <row r="149">
          <cell r="A149" t="str">
            <v>Middle East &amp; North Africa (all income levels)</v>
          </cell>
        </row>
        <row r="150">
          <cell r="A150" t="str">
            <v>Middle East &amp; North Africa (developing only)</v>
          </cell>
        </row>
        <row r="151">
          <cell r="A151" t="str">
            <v>Middle East and North Africa (IFC classification)</v>
          </cell>
        </row>
        <row r="152">
          <cell r="A152" t="str">
            <v>Middle income</v>
          </cell>
        </row>
        <row r="153">
          <cell r="A153" t="str">
            <v>Moldova</v>
          </cell>
          <cell r="B153" t="str">
            <v>..</v>
          </cell>
          <cell r="C153" t="str">
            <v>..</v>
          </cell>
          <cell r="D153" t="str">
            <v>..</v>
          </cell>
          <cell r="E153" t="str">
            <v>..</v>
          </cell>
          <cell r="F153" t="str">
            <v>..</v>
          </cell>
          <cell r="G153" t="str">
            <v>..</v>
          </cell>
          <cell r="H153" t="str">
            <v>..</v>
          </cell>
          <cell r="I153" t="str">
            <v>..</v>
          </cell>
          <cell r="J153" t="str">
            <v>..</v>
          </cell>
          <cell r="K153" t="str">
            <v>..</v>
          </cell>
          <cell r="L153" t="str">
            <v>..</v>
          </cell>
          <cell r="M153" t="str">
            <v>..</v>
          </cell>
          <cell r="N153" t="str">
            <v>..</v>
          </cell>
          <cell r="O153" t="str">
            <v>..</v>
          </cell>
          <cell r="P153" t="str">
            <v>..</v>
          </cell>
          <cell r="Q153" t="str">
            <v>..</v>
          </cell>
          <cell r="R153" t="str">
            <v>..</v>
          </cell>
          <cell r="S153" t="str">
            <v>..</v>
          </cell>
          <cell r="T153" t="str">
            <v>..</v>
          </cell>
          <cell r="U153" t="str">
            <v>..</v>
          </cell>
          <cell r="V153" t="str">
            <v>..</v>
          </cell>
          <cell r="W153" t="str">
            <v>..</v>
          </cell>
          <cell r="X153" t="str">
            <v>..</v>
          </cell>
          <cell r="Y153" t="str">
            <v>..</v>
          </cell>
          <cell r="Z153" t="str">
            <v>..</v>
          </cell>
          <cell r="AA153" t="str">
            <v>..</v>
          </cell>
          <cell r="AB153" t="str">
            <v>..</v>
          </cell>
          <cell r="AC153" t="str">
            <v>..</v>
          </cell>
          <cell r="AD153" t="str">
            <v>..</v>
          </cell>
          <cell r="AE153" t="str">
            <v>..</v>
          </cell>
          <cell r="AF153" t="str">
            <v>..</v>
          </cell>
          <cell r="AG153" t="str">
            <v>..</v>
          </cell>
          <cell r="AH153" t="str">
            <v>..</v>
          </cell>
          <cell r="AI153" t="str">
            <v>..</v>
          </cell>
          <cell r="AJ153" t="str">
            <v>..</v>
          </cell>
          <cell r="AK153">
            <v>4.4958</v>
          </cell>
          <cell r="AL153">
            <v>4.6044833333333299</v>
          </cell>
          <cell r="AM153">
            <v>4.6235833333333298</v>
          </cell>
          <cell r="AN153">
            <v>5.3707000000000003</v>
          </cell>
          <cell r="AO153">
            <v>10.5158083333333</v>
          </cell>
          <cell r="AP153">
            <v>12.4342166666667</v>
          </cell>
          <cell r="AQ153">
            <v>12.8651416666667</v>
          </cell>
          <cell r="AR153">
            <v>13.5704975</v>
          </cell>
          <cell r="AS153">
            <v>13.9448833333333</v>
          </cell>
          <cell r="AT153">
            <v>12.3297166666667</v>
          </cell>
          <cell r="AU153">
            <v>12.599625</v>
          </cell>
          <cell r="AV153">
            <v>13.1310583333333</v>
          </cell>
          <cell r="AW153">
            <v>12.1399449731183</v>
          </cell>
          <cell r="AX153">
            <v>10.3920436827957</v>
          </cell>
          <cell r="AY153">
            <v>11.1095754339478</v>
          </cell>
          <cell r="AZ153">
            <v>12.369260961341499</v>
          </cell>
          <cell r="BA153">
            <v>11.7386124865591</v>
          </cell>
          <cell r="BB153">
            <v>12.1114368159066</v>
          </cell>
          <cell r="BC153">
            <v>12.5867562314388</v>
          </cell>
          <cell r="BD153">
            <v>14.035630049923199</v>
          </cell>
          <cell r="BE153">
            <v>18.818475145289302</v>
          </cell>
          <cell r="BF153">
            <v>19.923827563342002</v>
          </cell>
          <cell r="BG153">
            <v>18.499034887352799</v>
          </cell>
        </row>
        <row r="154">
          <cell r="A154" t="str">
            <v>Monaco</v>
          </cell>
          <cell r="B154" t="str">
            <v>..</v>
          </cell>
          <cell r="C154" t="str">
            <v>..</v>
          </cell>
          <cell r="D154" t="str">
            <v>..</v>
          </cell>
          <cell r="E154" t="str">
            <v>..</v>
          </cell>
          <cell r="F154" t="str">
            <v>..</v>
          </cell>
          <cell r="G154" t="str">
            <v>..</v>
          </cell>
          <cell r="H154" t="str">
            <v>..</v>
          </cell>
          <cell r="I154" t="str">
            <v>..</v>
          </cell>
          <cell r="J154" t="str">
            <v>..</v>
          </cell>
          <cell r="K154" t="str">
            <v>..</v>
          </cell>
          <cell r="L154" t="str">
            <v>..</v>
          </cell>
          <cell r="M154" t="str">
            <v>..</v>
          </cell>
          <cell r="N154" t="str">
            <v>..</v>
          </cell>
          <cell r="O154" t="str">
            <v>..</v>
          </cell>
          <cell r="P154" t="str">
            <v>..</v>
          </cell>
          <cell r="Q154" t="str">
            <v>..</v>
          </cell>
          <cell r="R154" t="str">
            <v>..</v>
          </cell>
          <cell r="S154" t="str">
            <v>..</v>
          </cell>
          <cell r="T154" t="str">
            <v>..</v>
          </cell>
          <cell r="U154" t="str">
            <v>..</v>
          </cell>
          <cell r="V154" t="str">
            <v>..</v>
          </cell>
          <cell r="W154" t="str">
            <v>..</v>
          </cell>
          <cell r="X154" t="str">
            <v>..</v>
          </cell>
          <cell r="Y154" t="str">
            <v>..</v>
          </cell>
          <cell r="Z154" t="str">
            <v>..</v>
          </cell>
          <cell r="AA154" t="str">
            <v>..</v>
          </cell>
          <cell r="AB154" t="str">
            <v>..</v>
          </cell>
          <cell r="AC154" t="str">
            <v>..</v>
          </cell>
          <cell r="AD154" t="str">
            <v>..</v>
          </cell>
          <cell r="AE154" t="str">
            <v>..</v>
          </cell>
          <cell r="AF154" t="str">
            <v>..</v>
          </cell>
          <cell r="AG154" t="str">
            <v>..</v>
          </cell>
          <cell r="AH154" t="str">
            <v>..</v>
          </cell>
          <cell r="AI154" t="str">
            <v>..</v>
          </cell>
          <cell r="AJ154" t="str">
            <v>..</v>
          </cell>
          <cell r="AK154" t="str">
            <v>..</v>
          </cell>
          <cell r="AL154" t="str">
            <v>..</v>
          </cell>
          <cell r="AM154" t="str">
            <v>..</v>
          </cell>
          <cell r="AN154" t="str">
            <v>..</v>
          </cell>
          <cell r="AO154" t="str">
            <v>..</v>
          </cell>
          <cell r="AP154" t="str">
            <v>..</v>
          </cell>
          <cell r="AQ154" t="str">
            <v>..</v>
          </cell>
          <cell r="AR154" t="str">
            <v>..</v>
          </cell>
          <cell r="AS154" t="str">
            <v>..</v>
          </cell>
          <cell r="AT154" t="str">
            <v>..</v>
          </cell>
          <cell r="AU154" t="str">
            <v>..</v>
          </cell>
          <cell r="AV154" t="str">
            <v>..</v>
          </cell>
          <cell r="AW154" t="str">
            <v>..</v>
          </cell>
          <cell r="AX154" t="str">
            <v>..</v>
          </cell>
          <cell r="AY154" t="str">
            <v>..</v>
          </cell>
          <cell r="AZ154" t="str">
            <v>..</v>
          </cell>
          <cell r="BA154" t="str">
            <v>..</v>
          </cell>
          <cell r="BB154" t="str">
            <v>..</v>
          </cell>
          <cell r="BC154" t="str">
            <v>..</v>
          </cell>
          <cell r="BD154" t="str">
            <v>..</v>
          </cell>
          <cell r="BE154" t="str">
            <v>..</v>
          </cell>
          <cell r="BF154" t="str">
            <v>..</v>
          </cell>
          <cell r="BG154" t="str">
            <v>..</v>
          </cell>
        </row>
        <row r="155">
          <cell r="A155" t="str">
            <v>Mongolia</v>
          </cell>
          <cell r="B155" t="str">
            <v>..</v>
          </cell>
          <cell r="C155" t="str">
            <v>..</v>
          </cell>
          <cell r="D155" t="str">
            <v>..</v>
          </cell>
          <cell r="E155" t="str">
            <v>..</v>
          </cell>
          <cell r="F155" t="str">
            <v>..</v>
          </cell>
          <cell r="G155" t="str">
            <v>..</v>
          </cell>
          <cell r="H155" t="str">
            <v>..</v>
          </cell>
          <cell r="I155" t="str">
            <v>..</v>
          </cell>
          <cell r="J155" t="str">
            <v>..</v>
          </cell>
          <cell r="K155" t="str">
            <v>..</v>
          </cell>
          <cell r="L155" t="str">
            <v>..</v>
          </cell>
          <cell r="M155" t="str">
            <v>..</v>
          </cell>
          <cell r="N155" t="str">
            <v>..</v>
          </cell>
          <cell r="O155" t="str">
            <v>..</v>
          </cell>
          <cell r="P155" t="str">
            <v>..</v>
          </cell>
          <cell r="Q155" t="str">
            <v>..</v>
          </cell>
          <cell r="R155" t="str">
            <v>..</v>
          </cell>
          <cell r="S155" t="str">
            <v>..</v>
          </cell>
          <cell r="T155" t="str">
            <v>..</v>
          </cell>
          <cell r="U155" t="str">
            <v>..</v>
          </cell>
          <cell r="V155" t="str">
            <v>..</v>
          </cell>
          <cell r="W155" t="str">
            <v>..</v>
          </cell>
          <cell r="X155" t="str">
            <v>..</v>
          </cell>
          <cell r="Y155" t="str">
            <v>..</v>
          </cell>
          <cell r="Z155" t="str">
            <v>..</v>
          </cell>
          <cell r="AA155" t="str">
            <v>..</v>
          </cell>
          <cell r="AB155" t="str">
            <v>..</v>
          </cell>
          <cell r="AC155" t="str">
            <v>..</v>
          </cell>
          <cell r="AD155" t="str">
            <v>..</v>
          </cell>
          <cell r="AE155" t="str">
            <v>..</v>
          </cell>
          <cell r="AF155" t="str">
            <v>..</v>
          </cell>
          <cell r="AG155">
            <v>8.0116666666666703</v>
          </cell>
          <cell r="AH155">
            <v>35.8333333333333</v>
          </cell>
          <cell r="AI155">
            <v>295.01052583333302</v>
          </cell>
          <cell r="AJ155">
            <v>412.72141666666698</v>
          </cell>
          <cell r="AK155">
            <v>448.61263333333301</v>
          </cell>
          <cell r="AL155">
            <v>548.40333333333297</v>
          </cell>
          <cell r="AM155">
            <v>789.99249999999995</v>
          </cell>
          <cell r="AN155">
            <v>840.82833333333303</v>
          </cell>
          <cell r="AO155">
            <v>1021.8674999999999</v>
          </cell>
          <cell r="AP155">
            <v>1076.6666666666699</v>
          </cell>
          <cell r="AQ155">
            <v>1097.6975</v>
          </cell>
          <cell r="AR155">
            <v>1110.31</v>
          </cell>
          <cell r="AS155">
            <v>1146.5425</v>
          </cell>
          <cell r="AT155">
            <v>1185.2974999999999</v>
          </cell>
          <cell r="AU155">
            <v>1205.2466666666701</v>
          </cell>
          <cell r="AV155">
            <v>1179.69916666667</v>
          </cell>
          <cell r="AW155">
            <v>1170.40083333333</v>
          </cell>
          <cell r="AX155">
            <v>1165.80416666667</v>
          </cell>
          <cell r="AY155">
            <v>1437.7950000000001</v>
          </cell>
          <cell r="AZ155">
            <v>1357.06416666667</v>
          </cell>
          <cell r="BA155">
            <v>1265.51583333333</v>
          </cell>
          <cell r="BB155">
            <v>1357.58</v>
          </cell>
          <cell r="BC155">
            <v>1523.9275</v>
          </cell>
          <cell r="BD155">
            <v>1817.9387083333299</v>
          </cell>
          <cell r="BE155">
            <v>1970.3091666666701</v>
          </cell>
          <cell r="BF155">
            <v>2140.2908640611599</v>
          </cell>
          <cell r="BG155">
            <v>2439.7772047356302</v>
          </cell>
        </row>
        <row r="156">
          <cell r="A156" t="str">
            <v>Montenegro</v>
          </cell>
          <cell r="B156" t="str">
            <v>..</v>
          </cell>
          <cell r="C156" t="str">
            <v>..</v>
          </cell>
          <cell r="D156" t="str">
            <v>..</v>
          </cell>
          <cell r="E156" t="str">
            <v>..</v>
          </cell>
          <cell r="F156" t="str">
            <v>..</v>
          </cell>
          <cell r="G156" t="str">
            <v>..</v>
          </cell>
          <cell r="H156" t="str">
            <v>..</v>
          </cell>
          <cell r="I156" t="str">
            <v>..</v>
          </cell>
          <cell r="J156" t="str">
            <v>..</v>
          </cell>
          <cell r="K156" t="str">
            <v>..</v>
          </cell>
          <cell r="L156" t="str">
            <v>..</v>
          </cell>
          <cell r="M156" t="str">
            <v>..</v>
          </cell>
          <cell r="N156" t="str">
            <v>..</v>
          </cell>
          <cell r="O156" t="str">
            <v>..</v>
          </cell>
          <cell r="P156" t="str">
            <v>..</v>
          </cell>
          <cell r="Q156" t="str">
            <v>..</v>
          </cell>
          <cell r="R156" t="str">
            <v>..</v>
          </cell>
          <cell r="S156" t="str">
            <v>..</v>
          </cell>
          <cell r="T156" t="str">
            <v>..</v>
          </cell>
          <cell r="U156" t="str">
            <v>..</v>
          </cell>
          <cell r="V156" t="str">
            <v>..</v>
          </cell>
          <cell r="W156" t="str">
            <v>..</v>
          </cell>
          <cell r="X156" t="str">
            <v>..</v>
          </cell>
          <cell r="Y156" t="str">
            <v>..</v>
          </cell>
          <cell r="Z156" t="str">
            <v>..</v>
          </cell>
          <cell r="AA156" t="str">
            <v>..</v>
          </cell>
          <cell r="AB156" t="str">
            <v>..</v>
          </cell>
          <cell r="AC156" t="str">
            <v>..</v>
          </cell>
          <cell r="AD156" t="str">
            <v>..</v>
          </cell>
          <cell r="AE156" t="str">
            <v>..</v>
          </cell>
          <cell r="AF156" t="str">
            <v>..</v>
          </cell>
          <cell r="AG156" t="str">
            <v>..</v>
          </cell>
          <cell r="AH156" t="str">
            <v>..</v>
          </cell>
          <cell r="AI156" t="str">
            <v>..</v>
          </cell>
          <cell r="AJ156" t="str">
            <v>..</v>
          </cell>
          <cell r="AK156" t="str">
            <v>..</v>
          </cell>
          <cell r="AL156" t="str">
            <v>..</v>
          </cell>
          <cell r="AM156" t="str">
            <v>..</v>
          </cell>
          <cell r="AN156" t="str">
            <v>..</v>
          </cell>
          <cell r="AO156">
            <v>0.93862727583333305</v>
          </cell>
          <cell r="AP156">
            <v>1.08540083333333</v>
          </cell>
          <cell r="AQ156">
            <v>1.11751</v>
          </cell>
          <cell r="AR156">
            <v>1.0625516666666699</v>
          </cell>
          <cell r="AS156">
            <v>0.88603416666666701</v>
          </cell>
          <cell r="AT156">
            <v>0.805365</v>
          </cell>
          <cell r="AU156">
            <v>0.80411999999999995</v>
          </cell>
          <cell r="AV156">
            <v>0.79714083333333297</v>
          </cell>
          <cell r="AW156">
            <v>0.73063750000000005</v>
          </cell>
          <cell r="AX156">
            <v>0.682674711239873</v>
          </cell>
          <cell r="AY156">
            <v>0.71984335978561498</v>
          </cell>
          <cell r="AZ156">
            <v>0.75504495198983501</v>
          </cell>
          <cell r="BA156">
            <v>0.71935525360915398</v>
          </cell>
          <cell r="BB156">
            <v>0.77829360141285198</v>
          </cell>
          <cell r="BC156">
            <v>0.75315918184727004</v>
          </cell>
          <cell r="BD156">
            <v>0.75373073671740198</v>
          </cell>
          <cell r="BE156">
            <v>0.90165896164127801</v>
          </cell>
          <cell r="BF156">
            <v>0.90403512795035901</v>
          </cell>
          <cell r="BG156">
            <v>0.88739742109565201</v>
          </cell>
        </row>
        <row r="157">
          <cell r="A157" t="str">
            <v>Morocco</v>
          </cell>
          <cell r="B157">
            <v>5.0604900040604903</v>
          </cell>
          <cell r="C157">
            <v>5.0604900040604903</v>
          </cell>
          <cell r="D157">
            <v>5.0604900040604903</v>
          </cell>
          <cell r="E157">
            <v>5.0604900040604903</v>
          </cell>
          <cell r="F157">
            <v>5.0604900040604903</v>
          </cell>
          <cell r="G157">
            <v>5.0604900040604903</v>
          </cell>
          <cell r="H157">
            <v>5.0604900040604903</v>
          </cell>
          <cell r="I157">
            <v>5.0604900040604903</v>
          </cell>
          <cell r="J157">
            <v>5.0604900040604903</v>
          </cell>
          <cell r="K157">
            <v>5.0604900040604903</v>
          </cell>
          <cell r="L157">
            <v>5.0604900040604903</v>
          </cell>
          <cell r="M157">
            <v>5.04995885361157</v>
          </cell>
          <cell r="N157">
            <v>4.5924803201409503</v>
          </cell>
          <cell r="O157">
            <v>4.1069208323333299</v>
          </cell>
          <cell r="P157">
            <v>4.3697666656666696</v>
          </cell>
          <cell r="Q157">
            <v>4.0524874989999997</v>
          </cell>
          <cell r="R157">
            <v>4.4193124990000001</v>
          </cell>
          <cell r="S157">
            <v>4.5033458323333297</v>
          </cell>
          <cell r="T157">
            <v>4.1666708323333301</v>
          </cell>
          <cell r="U157">
            <v>3.8991341656666698</v>
          </cell>
          <cell r="V157">
            <v>3.9366458323333302</v>
          </cell>
          <cell r="W157">
            <v>5.1722958323333303</v>
          </cell>
          <cell r="X157">
            <v>6.0230224989999996</v>
          </cell>
          <cell r="Y157">
            <v>7.1113233323333302</v>
          </cell>
          <cell r="Z157">
            <v>8.8105358327500003</v>
          </cell>
          <cell r="AA157">
            <v>10.0624941664167</v>
          </cell>
          <cell r="AB157">
            <v>9.1044416664166707</v>
          </cell>
          <cell r="AC157">
            <v>8.3592250000000003</v>
          </cell>
          <cell r="AD157">
            <v>8.2091499999999993</v>
          </cell>
          <cell r="AE157">
            <v>8.4881700000000002</v>
          </cell>
          <cell r="AF157">
            <v>8.24234166666667</v>
          </cell>
          <cell r="AG157">
            <v>8.70655</v>
          </cell>
          <cell r="AH157">
            <v>8.5378749999999997</v>
          </cell>
          <cell r="AI157">
            <v>9.2987091666666704</v>
          </cell>
          <cell r="AJ157">
            <v>9.2027149999999995</v>
          </cell>
          <cell r="AK157">
            <v>8.5402358333333304</v>
          </cell>
          <cell r="AL157">
            <v>8.7158758333333299</v>
          </cell>
          <cell r="AM157">
            <v>9.5271066666666702</v>
          </cell>
          <cell r="AN157">
            <v>9.6044158333333307</v>
          </cell>
          <cell r="AO157">
            <v>9.8044191666666691</v>
          </cell>
          <cell r="AP157">
            <v>10.6256361666667</v>
          </cell>
          <cell r="AQ157">
            <v>11.302975</v>
          </cell>
          <cell r="AR157">
            <v>11.020583333333301</v>
          </cell>
          <cell r="AS157">
            <v>9.5743833333333299</v>
          </cell>
          <cell r="AT157">
            <v>8.8680166666666693</v>
          </cell>
          <cell r="AU157">
            <v>8.8650083333333303</v>
          </cell>
          <cell r="AV157">
            <v>8.7955833333333295</v>
          </cell>
          <cell r="AW157">
            <v>8.1923333333333304</v>
          </cell>
          <cell r="AX157">
            <v>7.7503250000000001</v>
          </cell>
          <cell r="AY157">
            <v>8.0571000000000002</v>
          </cell>
          <cell r="AZ157">
            <v>8.4171583333333295</v>
          </cell>
          <cell r="BA157">
            <v>8.0898749999999993</v>
          </cell>
          <cell r="BB157">
            <v>8.6284445833333301</v>
          </cell>
          <cell r="BC157">
            <v>8.4055039167442995</v>
          </cell>
          <cell r="BD157">
            <v>8.4063366882615203</v>
          </cell>
          <cell r="BE157">
            <v>9.7643482795011103</v>
          </cell>
          <cell r="BF157">
            <v>9.8074760315024996</v>
          </cell>
          <cell r="BG157">
            <v>9.6919978888288991</v>
          </cell>
        </row>
        <row r="158">
          <cell r="A158" t="str">
            <v>Mozambique</v>
          </cell>
          <cell r="B158">
            <v>2.875000002875E-2</v>
          </cell>
          <cell r="C158">
            <v>2.875000002875E-2</v>
          </cell>
          <cell r="D158">
            <v>2.875000002875E-2</v>
          </cell>
          <cell r="E158">
            <v>2.875000002875E-2</v>
          </cell>
          <cell r="F158">
            <v>2.875000002875E-2</v>
          </cell>
          <cell r="G158">
            <v>2.875000002875E-2</v>
          </cell>
          <cell r="H158">
            <v>2.875000002875E-2</v>
          </cell>
          <cell r="I158">
            <v>2.875000002875E-2</v>
          </cell>
          <cell r="J158">
            <v>2.875000002875E-2</v>
          </cell>
          <cell r="K158">
            <v>2.875000002875E-2</v>
          </cell>
          <cell r="L158">
            <v>2.875000002875E-2</v>
          </cell>
          <cell r="M158">
            <v>2.8312083349854199E-2</v>
          </cell>
          <cell r="N158">
            <v>2.7053416666500001E-2</v>
          </cell>
          <cell r="O158">
            <v>2.4515166666416701E-2</v>
          </cell>
          <cell r="P158">
            <v>2.5408166665666702E-2</v>
          </cell>
          <cell r="Q158">
            <v>2.5552749999E-2</v>
          </cell>
          <cell r="R158">
            <v>3.0229083332583302E-2</v>
          </cell>
          <cell r="S158">
            <v>3.04072499998333E-2</v>
          </cell>
          <cell r="T158">
            <v>0.03</v>
          </cell>
          <cell r="U158">
            <v>0.03</v>
          </cell>
          <cell r="V158">
            <v>3.2400249999999998E-2</v>
          </cell>
          <cell r="W158">
            <v>3.5349499999999999E-2</v>
          </cell>
          <cell r="X158">
            <v>3.7769749999999998E-2</v>
          </cell>
          <cell r="Y158">
            <v>4.01833333333333E-2</v>
          </cell>
          <cell r="Z158">
            <v>4.2442750000000001E-2</v>
          </cell>
          <cell r="AA158">
            <v>4.3180666666666701E-2</v>
          </cell>
          <cell r="AB158">
            <v>4.0428916666666703E-2</v>
          </cell>
          <cell r="AC158">
            <v>0.29073125</v>
          </cell>
          <cell r="AD158">
            <v>0.52464466666666698</v>
          </cell>
          <cell r="AE158">
            <v>0.74491808333333298</v>
          </cell>
          <cell r="AF158">
            <v>0.92908883333333303</v>
          </cell>
          <cell r="AG158">
            <v>1.4344675</v>
          </cell>
          <cell r="AH158">
            <v>2.51655416666667</v>
          </cell>
          <cell r="AI158">
            <v>3.8742366666666701</v>
          </cell>
          <cell r="AJ158">
            <v>6.0385883333333297</v>
          </cell>
          <cell r="AK158">
            <v>9.0243333333333293</v>
          </cell>
          <cell r="AL158">
            <v>11.293749999999999</v>
          </cell>
          <cell r="AM158">
            <v>11.5435833333333</v>
          </cell>
          <cell r="AN158">
            <v>11.8745833333333</v>
          </cell>
          <cell r="AO158">
            <v>12.7751116666667</v>
          </cell>
          <cell r="AP158">
            <v>15.22725</v>
          </cell>
          <cell r="AQ158">
            <v>20.703640833333299</v>
          </cell>
          <cell r="AR158">
            <v>23.677956666666699</v>
          </cell>
          <cell r="AS158">
            <v>23.7822675</v>
          </cell>
          <cell r="AT158">
            <v>22.581342500000002</v>
          </cell>
          <cell r="AU158">
            <v>23.060964999999999</v>
          </cell>
          <cell r="AV158">
            <v>25.400779166666702</v>
          </cell>
          <cell r="AW158">
            <v>25.840341450216499</v>
          </cell>
          <cell r="AX158">
            <v>24.300642472865299</v>
          </cell>
          <cell r="AY158">
            <v>27.518299963924999</v>
          </cell>
          <cell r="AZ158">
            <v>33.960098800690801</v>
          </cell>
          <cell r="BA158">
            <v>29.067599931977501</v>
          </cell>
          <cell r="BB158">
            <v>28.3729844798921</v>
          </cell>
          <cell r="BC158">
            <v>30.1041110929498</v>
          </cell>
          <cell r="BD158">
            <v>31.352687700944301</v>
          </cell>
          <cell r="BE158">
            <v>39.982474146540603</v>
          </cell>
          <cell r="BF158">
            <v>63.056232731037099</v>
          </cell>
          <cell r="BG158">
            <v>63.584322913398999</v>
          </cell>
        </row>
        <row r="159">
          <cell r="A159" t="str">
            <v>Myanmar</v>
          </cell>
          <cell r="B159">
            <v>4.7619000037618999</v>
          </cell>
          <cell r="C159">
            <v>4.7619000037618999</v>
          </cell>
          <cell r="D159">
            <v>4.7619000037618999</v>
          </cell>
          <cell r="E159">
            <v>4.7619000037618999</v>
          </cell>
          <cell r="F159">
            <v>4.7619000037618999</v>
          </cell>
          <cell r="G159">
            <v>4.7619000037618999</v>
          </cell>
          <cell r="H159">
            <v>4.7619000037618999</v>
          </cell>
          <cell r="I159">
            <v>4.7619000037618999</v>
          </cell>
          <cell r="J159">
            <v>4.7619000037618999</v>
          </cell>
          <cell r="K159">
            <v>4.7619000037618999</v>
          </cell>
          <cell r="L159">
            <v>4.7619000037618999</v>
          </cell>
          <cell r="M159">
            <v>4.7648426288663002</v>
          </cell>
          <cell r="N159">
            <v>5.4594939499759603</v>
          </cell>
          <cell r="O159">
            <v>4.93105531492483</v>
          </cell>
          <cell r="P159">
            <v>4.86252447287798</v>
          </cell>
          <cell r="Q159">
            <v>6.3793993244748703</v>
          </cell>
          <cell r="R159">
            <v>6.7067493564075997</v>
          </cell>
          <cell r="S159">
            <v>7.0675997590921096</v>
          </cell>
          <cell r="T159">
            <v>6.7982604310998598</v>
          </cell>
          <cell r="U159">
            <v>6.58576139284986</v>
          </cell>
          <cell r="V159">
            <v>6.5381423224165296</v>
          </cell>
          <cell r="W159">
            <v>7.2203372662331997</v>
          </cell>
          <cell r="X159">
            <v>7.7090637830331996</v>
          </cell>
          <cell r="Y159">
            <v>7.9603968964415301</v>
          </cell>
          <cell r="Z159">
            <v>8.3032669705207596</v>
          </cell>
          <cell r="AA159">
            <v>8.4748499994166693</v>
          </cell>
          <cell r="AB159">
            <v>7.3303750000000001</v>
          </cell>
          <cell r="AC159">
            <v>6.6534500000000003</v>
          </cell>
          <cell r="AD159">
            <v>6.3945416666666697</v>
          </cell>
          <cell r="AE159">
            <v>6.7049000000000003</v>
          </cell>
          <cell r="AF159">
            <v>6.3385583333333297</v>
          </cell>
          <cell r="AG159">
            <v>6.2836999999999996</v>
          </cell>
          <cell r="AH159">
            <v>6.1045333333333298</v>
          </cell>
          <cell r="AI159">
            <v>6.15696666666667</v>
          </cell>
          <cell r="AJ159">
            <v>5.9749125000000003</v>
          </cell>
          <cell r="AK159">
            <v>5.6670416666666696</v>
          </cell>
          <cell r="AL159">
            <v>5.9175666666666702</v>
          </cell>
          <cell r="AM159">
            <v>6.2418333333333296</v>
          </cell>
          <cell r="AN159">
            <v>6.3431583333333297</v>
          </cell>
          <cell r="AO159">
            <v>6.28579166666667</v>
          </cell>
          <cell r="AP159">
            <v>6.5167250000000001</v>
          </cell>
          <cell r="AQ159">
            <v>6.74890833333333</v>
          </cell>
          <cell r="AR159">
            <v>6.6420833333333302</v>
          </cell>
          <cell r="AS159">
            <v>6.1389250000000004</v>
          </cell>
          <cell r="AT159">
            <v>5.8058333333333296</v>
          </cell>
          <cell r="AU159">
            <v>5.81816666666667</v>
          </cell>
          <cell r="AV159">
            <v>5.84294166666667</v>
          </cell>
          <cell r="AW159">
            <v>5.6168833333333303</v>
          </cell>
          <cell r="AX159">
            <v>5.4414499999999997</v>
          </cell>
          <cell r="AY159">
            <v>5.5763666666666696</v>
          </cell>
          <cell r="AZ159">
            <v>5.6348833333333301</v>
          </cell>
          <cell r="BA159">
            <v>5.4441083333333298</v>
          </cell>
          <cell r="BB159">
            <v>640.653416666667</v>
          </cell>
          <cell r="BC159">
            <v>933.57045635687905</v>
          </cell>
          <cell r="BD159">
            <v>984.34574756004599</v>
          </cell>
          <cell r="BE159">
            <v>1162.6153286255401</v>
          </cell>
          <cell r="BF159">
            <v>1234.8695166666701</v>
          </cell>
          <cell r="BG159">
            <v>1360.35870704085</v>
          </cell>
        </row>
        <row r="160">
          <cell r="A160" t="str">
            <v>Namibia</v>
          </cell>
          <cell r="B160" t="str">
            <v>..</v>
          </cell>
          <cell r="C160" t="str">
            <v>..</v>
          </cell>
          <cell r="D160">
            <v>0.71326549427167596</v>
          </cell>
          <cell r="E160">
            <v>0.71528718525026103</v>
          </cell>
          <cell r="F160">
            <v>0.71725864624589497</v>
          </cell>
          <cell r="G160">
            <v>0.71633440114267999</v>
          </cell>
          <cell r="H160">
            <v>0.71698343163387301</v>
          </cell>
          <cell r="I160">
            <v>0.71704961913768805</v>
          </cell>
          <cell r="J160">
            <v>0.71699815611019702</v>
          </cell>
          <cell r="K160">
            <v>0.71805712542767897</v>
          </cell>
          <cell r="L160">
            <v>0.71641352003693703</v>
          </cell>
          <cell r="M160">
            <v>0.713047571920987</v>
          </cell>
          <cell r="N160">
            <v>0.772828411038462</v>
          </cell>
          <cell r="O160">
            <v>0.69411413758375096</v>
          </cell>
          <cell r="P160">
            <v>0.67947700357025098</v>
          </cell>
          <cell r="Q160">
            <v>0.73950775529633594</v>
          </cell>
          <cell r="R160">
            <v>0.86956521814744803</v>
          </cell>
          <cell r="S160">
            <v>0.86956521814744803</v>
          </cell>
          <cell r="T160">
            <v>0.86956521814744803</v>
          </cell>
          <cell r="U160">
            <v>0.84202260193494305</v>
          </cell>
          <cell r="V160">
            <v>0.77883373727604099</v>
          </cell>
          <cell r="W160">
            <v>0.87757894275815396</v>
          </cell>
          <cell r="X160">
            <v>1.0858158330833301</v>
          </cell>
          <cell r="Y160">
            <v>1.1140999997500001</v>
          </cell>
          <cell r="Z160">
            <v>1.47527749975</v>
          </cell>
          <cell r="AA160">
            <v>2.2286749994166701</v>
          </cell>
          <cell r="AB160">
            <v>2.2850316664166699</v>
          </cell>
          <cell r="AC160">
            <v>2.03603333333333</v>
          </cell>
          <cell r="AD160">
            <v>2.2734675000000002</v>
          </cell>
          <cell r="AE160">
            <v>2.6226775</v>
          </cell>
          <cell r="AF160">
            <v>2.58732083333333</v>
          </cell>
          <cell r="AG160">
            <v>2.7613150000000002</v>
          </cell>
          <cell r="AH160">
            <v>2.8520141666666698</v>
          </cell>
          <cell r="AI160">
            <v>3.2677415833333301</v>
          </cell>
          <cell r="AJ160">
            <v>3.5507983333333302</v>
          </cell>
          <cell r="AK160">
            <v>3.6270850000000001</v>
          </cell>
          <cell r="AL160">
            <v>4.2993491666666701</v>
          </cell>
          <cell r="AM160">
            <v>4.6079616666666698</v>
          </cell>
          <cell r="AN160">
            <v>5.52828416666667</v>
          </cell>
          <cell r="AO160">
            <v>6.1094841666666699</v>
          </cell>
          <cell r="AP160">
            <v>6.9398283333333302</v>
          </cell>
          <cell r="AQ160">
            <v>8.6091808333333297</v>
          </cell>
          <cell r="AR160">
            <v>10.540746666666699</v>
          </cell>
          <cell r="AS160">
            <v>7.5647491666666697</v>
          </cell>
          <cell r="AT160">
            <v>6.4596925000000001</v>
          </cell>
          <cell r="AU160">
            <v>6.3593283333333304</v>
          </cell>
          <cell r="AV160">
            <v>6.7715491666666701</v>
          </cell>
          <cell r="AW160">
            <v>7.0453650000000003</v>
          </cell>
          <cell r="AX160">
            <v>8.26122333333333</v>
          </cell>
          <cell r="AY160">
            <v>8.4736741582488797</v>
          </cell>
          <cell r="AZ160">
            <v>7.3212219611528804</v>
          </cell>
          <cell r="BA160">
            <v>7.2611321323273499</v>
          </cell>
          <cell r="BB160">
            <v>8.2099686265933105</v>
          </cell>
          <cell r="BC160">
            <v>9.6550560691352594</v>
          </cell>
          <cell r="BD160">
            <v>10.852655568783099</v>
          </cell>
          <cell r="BE160">
            <v>12.8819208333333</v>
          </cell>
          <cell r="BF160">
            <v>14.708766666666699</v>
          </cell>
          <cell r="BG160">
            <v>13.312900000000001</v>
          </cell>
        </row>
        <row r="161">
          <cell r="A161" t="str">
            <v>Nepal</v>
          </cell>
          <cell r="B161">
            <v>7.5000000064999996</v>
          </cell>
          <cell r="C161">
            <v>7.6190000066190002</v>
          </cell>
          <cell r="D161">
            <v>7.6190000066190002</v>
          </cell>
          <cell r="E161">
            <v>7.6190000066190002</v>
          </cell>
          <cell r="F161">
            <v>7.6190000066190002</v>
          </cell>
          <cell r="G161">
            <v>7.6190000066190002</v>
          </cell>
          <cell r="H161">
            <v>7.6172500066172502</v>
          </cell>
          <cell r="I161">
            <v>8.0341666738674995</v>
          </cell>
          <cell r="J161">
            <v>10.125000010125</v>
          </cell>
          <cell r="K161">
            <v>10.125000010125</v>
          </cell>
          <cell r="L161">
            <v>10.125000010125</v>
          </cell>
          <cell r="M161">
            <v>10.125004030341699</v>
          </cell>
          <cell r="N161">
            <v>10.125</v>
          </cell>
          <cell r="O161">
            <v>10.5001666658333</v>
          </cell>
          <cell r="P161">
            <v>10.559999999</v>
          </cell>
          <cell r="Q161">
            <v>11.0028333325</v>
          </cell>
          <cell r="R161">
            <v>12.5</v>
          </cell>
          <cell r="S161">
            <v>12.5</v>
          </cell>
          <cell r="T161">
            <v>12.1105</v>
          </cell>
          <cell r="U161">
            <v>12</v>
          </cell>
          <cell r="V161">
            <v>12</v>
          </cell>
          <cell r="W161">
            <v>12.336333333000001</v>
          </cell>
          <cell r="X161">
            <v>13.243833332416701</v>
          </cell>
          <cell r="Y161">
            <v>14.545249999416701</v>
          </cell>
          <cell r="Z161">
            <v>16.459416666333301</v>
          </cell>
          <cell r="AA161">
            <v>18.2464166665</v>
          </cell>
          <cell r="AB161">
            <v>21.229833333166699</v>
          </cell>
          <cell r="AC161">
            <v>21.8191666666667</v>
          </cell>
          <cell r="AD161">
            <v>23.289249999999999</v>
          </cell>
          <cell r="AE161">
            <v>27.188833333333299</v>
          </cell>
          <cell r="AF161">
            <v>29.3691666666667</v>
          </cell>
          <cell r="AG161">
            <v>37.255000000000003</v>
          </cell>
          <cell r="AH161">
            <v>42.717500000000001</v>
          </cell>
          <cell r="AI161">
            <v>48.607165000000002</v>
          </cell>
          <cell r="AJ161">
            <v>49.397518333333302</v>
          </cell>
          <cell r="AK161">
            <v>51.890333333333302</v>
          </cell>
          <cell r="AL161">
            <v>56.691952499999999</v>
          </cell>
          <cell r="AM161">
            <v>58.009549166666702</v>
          </cell>
          <cell r="AN161">
            <v>65.975787499999996</v>
          </cell>
          <cell r="AO161">
            <v>68.239370833333297</v>
          </cell>
          <cell r="AP161">
            <v>71.093795833333303</v>
          </cell>
          <cell r="AQ161">
            <v>74.949250000000006</v>
          </cell>
          <cell r="AR161">
            <v>77.8766191666667</v>
          </cell>
          <cell r="AS161">
            <v>76.141447499999998</v>
          </cell>
          <cell r="AT161">
            <v>73.673596666666697</v>
          </cell>
          <cell r="AU161">
            <v>71.367500000000007</v>
          </cell>
          <cell r="AV161">
            <v>72.755605833333306</v>
          </cell>
          <cell r="AW161">
            <v>66.415027499999994</v>
          </cell>
          <cell r="AX161">
            <v>69.761695000000003</v>
          </cell>
          <cell r="AY161">
            <v>77.573430739015606</v>
          </cell>
          <cell r="AZ161">
            <v>73.262359015804606</v>
          </cell>
          <cell r="BA161">
            <v>74.02</v>
          </cell>
          <cell r="BB161">
            <v>85.225755992383498</v>
          </cell>
          <cell r="BC161">
            <v>93.084393807548494</v>
          </cell>
          <cell r="BD161">
            <v>97.554842156794606</v>
          </cell>
          <cell r="BE161">
            <v>102.405134331356</v>
          </cell>
          <cell r="BF161">
            <v>107.383815174654</v>
          </cell>
          <cell r="BG161">
            <v>104.511885242863</v>
          </cell>
        </row>
        <row r="162">
          <cell r="A162" t="str">
            <v>Netherlands</v>
          </cell>
          <cell r="B162">
            <v>3.8000000028000001</v>
          </cell>
          <cell r="C162">
            <v>3.6500000026500001</v>
          </cell>
          <cell r="D162">
            <v>3.6200000026199999</v>
          </cell>
          <cell r="E162">
            <v>3.6200000026199999</v>
          </cell>
          <cell r="F162">
            <v>3.6200000026199999</v>
          </cell>
          <cell r="G162">
            <v>3.6200000026199999</v>
          </cell>
          <cell r="H162">
            <v>3.6200000026199999</v>
          </cell>
          <cell r="I162">
            <v>3.6200000026199999</v>
          </cell>
          <cell r="J162">
            <v>3.6200000026199999</v>
          </cell>
          <cell r="K162">
            <v>3.6200000026199999</v>
          </cell>
          <cell r="L162">
            <v>3.6200000026199999</v>
          </cell>
          <cell r="M162">
            <v>3.5170805388896298</v>
          </cell>
          <cell r="N162">
            <v>3.2094999990000002</v>
          </cell>
          <cell r="O162">
            <v>2.7955499990833301</v>
          </cell>
          <cell r="P162">
            <v>2.6883833323333302</v>
          </cell>
          <cell r="Q162">
            <v>2.52899166575</v>
          </cell>
          <cell r="R162">
            <v>2.6439416656666701</v>
          </cell>
          <cell r="S162">
            <v>2.4542499990833302</v>
          </cell>
          <cell r="T162">
            <v>2.1635833325833298</v>
          </cell>
          <cell r="U162">
            <v>2.0059916657499999</v>
          </cell>
          <cell r="V162">
            <v>1.98811666591667</v>
          </cell>
          <cell r="W162">
            <v>2.4951999990833298</v>
          </cell>
          <cell r="X162">
            <v>2.6702083324166699</v>
          </cell>
          <cell r="Y162">
            <v>2.8541249990000002</v>
          </cell>
          <cell r="Z162">
            <v>3.20868333291667</v>
          </cell>
          <cell r="AA162">
            <v>3.3214000000000001</v>
          </cell>
          <cell r="AB162">
            <v>2.4500249999166699</v>
          </cell>
          <cell r="AC162">
            <v>2.0257000000000001</v>
          </cell>
          <cell r="AD162">
            <v>1.97658333333333</v>
          </cell>
          <cell r="AE162">
            <v>2.1207375000000002</v>
          </cell>
          <cell r="AF162">
            <v>1.82094166666667</v>
          </cell>
          <cell r="AG162">
            <v>1.8696666666666699</v>
          </cell>
          <cell r="AH162">
            <v>1.7584663333333299</v>
          </cell>
          <cell r="AI162">
            <v>1.85730516666667</v>
          </cell>
          <cell r="AJ162">
            <v>1.81999508333333</v>
          </cell>
          <cell r="AK162">
            <v>1.60567525</v>
          </cell>
          <cell r="AL162">
            <v>1.6858967499999999</v>
          </cell>
          <cell r="AM162">
            <v>1.95126991666667</v>
          </cell>
          <cell r="AN162">
            <v>1.983733</v>
          </cell>
          <cell r="AO162" t="str">
            <v>..</v>
          </cell>
          <cell r="AP162" t="str">
            <v>..</v>
          </cell>
          <cell r="AQ162" t="str">
            <v>..</v>
          </cell>
          <cell r="AR162" t="str">
            <v>..</v>
          </cell>
          <cell r="AS162" t="str">
            <v>..</v>
          </cell>
          <cell r="AT162" t="str">
            <v>..</v>
          </cell>
          <cell r="AU162" t="str">
            <v>..</v>
          </cell>
          <cell r="AV162" t="str">
            <v>..</v>
          </cell>
          <cell r="AW162" t="str">
            <v>..</v>
          </cell>
          <cell r="AX162" t="str">
            <v>..</v>
          </cell>
          <cell r="AY162" t="str">
            <v>..</v>
          </cell>
          <cell r="AZ162" t="str">
            <v>..</v>
          </cell>
          <cell r="BA162" t="str">
            <v>..</v>
          </cell>
          <cell r="BB162" t="str">
            <v>..</v>
          </cell>
          <cell r="BC162" t="str">
            <v>..</v>
          </cell>
          <cell r="BD162" t="str">
            <v>..</v>
          </cell>
          <cell r="BE162" t="str">
            <v>..</v>
          </cell>
          <cell r="BF162" t="str">
            <v>..</v>
          </cell>
          <cell r="BG162" t="str">
            <v>..</v>
          </cell>
        </row>
        <row r="163">
          <cell r="A163" t="str">
            <v>New Caledonia</v>
          </cell>
          <cell r="B163">
            <v>89.765000088765007</v>
          </cell>
          <cell r="C163">
            <v>89.765000088765007</v>
          </cell>
          <cell r="D163">
            <v>89.765000088765007</v>
          </cell>
          <cell r="E163">
            <v>89.765000088765007</v>
          </cell>
          <cell r="F163">
            <v>89.765000088765007</v>
          </cell>
          <cell r="G163">
            <v>89.765000088765007</v>
          </cell>
          <cell r="H163">
            <v>89.765000088765007</v>
          </cell>
          <cell r="I163">
            <v>89.765000088765007</v>
          </cell>
          <cell r="J163">
            <v>89.765000088765007</v>
          </cell>
          <cell r="K163">
            <v>94.440000093440005</v>
          </cell>
          <cell r="L163">
            <v>100.985000099985</v>
          </cell>
          <cell r="M163">
            <v>100.689451223571</v>
          </cell>
          <cell r="N163">
            <v>91.645968951929206</v>
          </cell>
          <cell r="O163">
            <v>81.0502219755422</v>
          </cell>
          <cell r="P163">
            <v>87.528548830185898</v>
          </cell>
          <cell r="Q163">
            <v>77.931588724653196</v>
          </cell>
          <cell r="R163">
            <v>86.890670674160404</v>
          </cell>
          <cell r="S163">
            <v>89.337637916450106</v>
          </cell>
          <cell r="T163">
            <v>82.056281563365701</v>
          </cell>
          <cell r="U163">
            <v>77.352952935139498</v>
          </cell>
          <cell r="V163">
            <v>76.828559514107795</v>
          </cell>
          <cell r="W163">
            <v>98.810961781363602</v>
          </cell>
          <cell r="X163">
            <v>119.492607763333</v>
          </cell>
          <cell r="Y163">
            <v>138.56880080833301</v>
          </cell>
          <cell r="Z163">
            <v>158.89256837242399</v>
          </cell>
          <cell r="AA163">
            <v>163.367563900454</v>
          </cell>
          <cell r="AB163">
            <v>125.928813465</v>
          </cell>
          <cell r="AC163">
            <v>109.285496775</v>
          </cell>
          <cell r="AD163">
            <v>108.307921995</v>
          </cell>
          <cell r="AE163">
            <v>116.002459755</v>
          </cell>
          <cell r="AF163">
            <v>99.004900995</v>
          </cell>
          <cell r="AG163">
            <v>102.58383680999999</v>
          </cell>
          <cell r="AH163">
            <v>96.251100718499998</v>
          </cell>
          <cell r="AI163">
            <v>102.96771521399999</v>
          </cell>
          <cell r="AJ163">
            <v>100.946171781</v>
          </cell>
          <cell r="AK163">
            <v>90.754136518500005</v>
          </cell>
          <cell r="AL163">
            <v>93.009406990499997</v>
          </cell>
          <cell r="AM163">
            <v>106.12156054499999</v>
          </cell>
          <cell r="AN163">
            <v>107.2638139482</v>
          </cell>
          <cell r="AO163">
            <v>112.00798849156099</v>
          </cell>
          <cell r="AP163">
            <v>129.522726623083</v>
          </cell>
          <cell r="AQ163">
            <v>133.354368067</v>
          </cell>
          <cell r="AR163">
            <v>126.796096721167</v>
          </cell>
          <cell r="AS163">
            <v>105.73196336641701</v>
          </cell>
          <cell r="AT163">
            <v>96.105574570499996</v>
          </cell>
          <cell r="AU163">
            <v>95.957006604</v>
          </cell>
          <cell r="AV163">
            <v>95.124170781083293</v>
          </cell>
          <cell r="AW163">
            <v>87.188214958749995</v>
          </cell>
          <cell r="AX163">
            <v>81.464733839263204</v>
          </cell>
          <cell r="AY163">
            <v>85.900131856929093</v>
          </cell>
          <cell r="AZ163">
            <v>90.100797697365394</v>
          </cell>
          <cell r="BA163">
            <v>85.841885317111405</v>
          </cell>
          <cell r="BB163">
            <v>92.875098555718097</v>
          </cell>
          <cell r="BC163">
            <v>89.875765540443894</v>
          </cell>
          <cell r="BD163">
            <v>89.943970154740001</v>
          </cell>
          <cell r="BE163">
            <v>107.596496712888</v>
          </cell>
          <cell r="BF163">
            <v>107.880048678034</v>
          </cell>
          <cell r="BG163" t="str">
            <v>..</v>
          </cell>
        </row>
        <row r="164">
          <cell r="A164" t="str">
            <v>New Zealand</v>
          </cell>
          <cell r="B164">
            <v>0.71428798606437804</v>
          </cell>
          <cell r="C164">
            <v>0.71551415608481606</v>
          </cell>
          <cell r="D164">
            <v>0.71919399971919395</v>
          </cell>
          <cell r="E164">
            <v>0.71919399971919395</v>
          </cell>
          <cell r="F164">
            <v>0.71919399971919395</v>
          </cell>
          <cell r="G164">
            <v>0.71919399971919395</v>
          </cell>
          <cell r="H164">
            <v>0.71919399971919395</v>
          </cell>
          <cell r="I164">
            <v>0.73366558300706597</v>
          </cell>
          <cell r="J164">
            <v>0.89285699989285705</v>
          </cell>
          <cell r="K164">
            <v>0.89285699989285705</v>
          </cell>
          <cell r="L164">
            <v>0.89285699989285705</v>
          </cell>
          <cell r="M164">
            <v>0.88060719460315895</v>
          </cell>
          <cell r="N164">
            <v>0.83668005354752295</v>
          </cell>
          <cell r="O164">
            <v>0.73681212551313802</v>
          </cell>
          <cell r="P164">
            <v>0.71540258866536699</v>
          </cell>
          <cell r="Q164">
            <v>0.83230721942330699</v>
          </cell>
          <cell r="R164">
            <v>1.0048887896505101</v>
          </cell>
          <cell r="S164">
            <v>1.03031165084621</v>
          </cell>
          <cell r="T164">
            <v>0.96442499900000001</v>
          </cell>
          <cell r="U164">
            <v>0.97850249899999997</v>
          </cell>
          <cell r="V164">
            <v>1.02667999916667</v>
          </cell>
          <cell r="W164">
            <v>1.15279499925</v>
          </cell>
          <cell r="X164">
            <v>1.33260833233333</v>
          </cell>
          <cell r="Y164">
            <v>1.4967733323333301</v>
          </cell>
          <cell r="Z164">
            <v>1.76399249916667</v>
          </cell>
          <cell r="AA164">
            <v>2.02337249966667</v>
          </cell>
          <cell r="AB164">
            <v>1.9131608330833301</v>
          </cell>
          <cell r="AC164">
            <v>1.69456083333333</v>
          </cell>
          <cell r="AD164">
            <v>1.5264008333333301</v>
          </cell>
          <cell r="AE164">
            <v>1.67214833333333</v>
          </cell>
          <cell r="AF164">
            <v>1.6762033333333299</v>
          </cell>
          <cell r="AG164">
            <v>1.73351416666667</v>
          </cell>
          <cell r="AH164">
            <v>1.8617916666666701</v>
          </cell>
          <cell r="AI164">
            <v>1.8505133333333299</v>
          </cell>
          <cell r="AJ164">
            <v>1.68652166666667</v>
          </cell>
          <cell r="AK164">
            <v>1.5238766666666701</v>
          </cell>
          <cell r="AL164">
            <v>1.4548475000000001</v>
          </cell>
          <cell r="AM164">
            <v>1.51242083333333</v>
          </cell>
          <cell r="AN164">
            <v>1.8682491666666701</v>
          </cell>
          <cell r="AO164">
            <v>1.88961389919167</v>
          </cell>
          <cell r="AP164">
            <v>2.2011491666666698</v>
          </cell>
          <cell r="AQ164">
            <v>2.37875083333333</v>
          </cell>
          <cell r="AR164">
            <v>2.1621908333333302</v>
          </cell>
          <cell r="AS164">
            <v>1.7220991463977799</v>
          </cell>
          <cell r="AT164">
            <v>1.50868127077323</v>
          </cell>
          <cell r="AU164">
            <v>1.42027345661433</v>
          </cell>
          <cell r="AV164">
            <v>1.5420557566968101</v>
          </cell>
          <cell r="AW164">
            <v>1.36067522852426</v>
          </cell>
          <cell r="AX164">
            <v>1.4227268095265</v>
          </cell>
          <cell r="AY164">
            <v>1.6008772952194701</v>
          </cell>
          <cell r="AZ164">
            <v>1.38783382768108</v>
          </cell>
          <cell r="BA164">
            <v>1.26581069673447</v>
          </cell>
          <cell r="BB164">
            <v>1.2342836550132901</v>
          </cell>
          <cell r="BC164">
            <v>1.2194079739482899</v>
          </cell>
          <cell r="BD164">
            <v>1.20543333333333</v>
          </cell>
          <cell r="BE164">
            <v>1.433975</v>
          </cell>
          <cell r="BF164">
            <v>1.4365250000000001</v>
          </cell>
          <cell r="BG164">
            <v>1.40740833333333</v>
          </cell>
        </row>
        <row r="165">
          <cell r="A165" t="str">
            <v>Nicaragua</v>
          </cell>
          <cell r="B165">
            <v>2.0606441896551702E-9</v>
          </cell>
          <cell r="C165">
            <v>2.0606441896551702E-9</v>
          </cell>
          <cell r="D165">
            <v>2.0606441896551702E-9</v>
          </cell>
          <cell r="E165">
            <v>2.0606441896551702E-9</v>
          </cell>
          <cell r="F165">
            <v>2.0606441896551702E-9</v>
          </cell>
          <cell r="G165">
            <v>2.0606441896551702E-9</v>
          </cell>
          <cell r="H165">
            <v>2.0606441896551702E-9</v>
          </cell>
          <cell r="I165">
            <v>2.0606441896551702E-9</v>
          </cell>
          <cell r="J165">
            <v>2.0606441896551702E-9</v>
          </cell>
          <cell r="K165">
            <v>2.0606441896551702E-9</v>
          </cell>
          <cell r="L165">
            <v>2.0606441896551702E-9</v>
          </cell>
          <cell r="M165">
            <v>2.0606441896551702E-9</v>
          </cell>
          <cell r="N165">
            <v>2.0606441896551702E-9</v>
          </cell>
          <cell r="O165">
            <v>2.0606197500000002E-9</v>
          </cell>
          <cell r="P165">
            <v>2.0606441896551702E-9</v>
          </cell>
          <cell r="Q165">
            <v>2.0606441896551702E-9</v>
          </cell>
          <cell r="R165">
            <v>2.0606441896551702E-9</v>
          </cell>
          <cell r="S165">
            <v>2.0606441896551702E-9</v>
          </cell>
          <cell r="T165">
            <v>2.0606441896551702E-9</v>
          </cell>
          <cell r="U165">
            <v>2.7882567155172402E-9</v>
          </cell>
          <cell r="V165">
            <v>2.9474224137930999E-9</v>
          </cell>
          <cell r="W165">
            <v>2.9474224137930999E-9</v>
          </cell>
          <cell r="X165">
            <v>2.9474224137930999E-9</v>
          </cell>
          <cell r="Y165">
            <v>2.9476668103448198E-9</v>
          </cell>
          <cell r="Z165">
            <v>2.9476668103448198E-9</v>
          </cell>
          <cell r="AA165">
            <v>7.7730323275862004E-9</v>
          </cell>
          <cell r="AB165">
            <v>1.9502844827586202E-8</v>
          </cell>
          <cell r="AC165">
            <v>2.05293103448276E-8</v>
          </cell>
          <cell r="AD165">
            <v>5.3946239281609197E-5</v>
          </cell>
          <cell r="AE165">
            <v>3.1308999999999998E-3</v>
          </cell>
          <cell r="AF165">
            <v>0.14092241666666699</v>
          </cell>
          <cell r="AG165">
            <v>4.27082828333333</v>
          </cell>
          <cell r="AH165">
            <v>5</v>
          </cell>
          <cell r="AI165">
            <v>5.6204083333333301</v>
          </cell>
          <cell r="AJ165">
            <v>6.7228750000000002</v>
          </cell>
          <cell r="AK165">
            <v>7.5455916666666702</v>
          </cell>
          <cell r="AL165">
            <v>8.4354999999999993</v>
          </cell>
          <cell r="AM165">
            <v>9.4480833333333294</v>
          </cell>
          <cell r="AN165">
            <v>10.5819166666667</v>
          </cell>
          <cell r="AO165">
            <v>11.80925</v>
          </cell>
          <cell r="AP165">
            <v>12.6843916666667</v>
          </cell>
          <cell r="AQ165">
            <v>13.3719416666667</v>
          </cell>
          <cell r="AR165">
            <v>14.251325250000001</v>
          </cell>
          <cell r="AS165">
            <v>15.1046433333333</v>
          </cell>
          <cell r="AT165">
            <v>15.937247316462701</v>
          </cell>
          <cell r="AU165">
            <v>16.733329534050199</v>
          </cell>
          <cell r="AV165">
            <v>17.569998431899599</v>
          </cell>
          <cell r="AW165">
            <v>18.448506159754199</v>
          </cell>
          <cell r="AX165">
            <v>19.371896406501101</v>
          </cell>
          <cell r="AY165">
            <v>20.339481870199702</v>
          </cell>
          <cell r="AZ165">
            <v>21.356448683435801</v>
          </cell>
          <cell r="BA165">
            <v>22.424270616359401</v>
          </cell>
          <cell r="BB165">
            <v>23.546663531083901</v>
          </cell>
          <cell r="BC165">
            <v>24.7227641666667</v>
          </cell>
          <cell r="BD165">
            <v>25.958900366743499</v>
          </cell>
          <cell r="BE165">
            <v>27.256844940476199</v>
          </cell>
          <cell r="BF165">
            <v>28.6209624101587</v>
          </cell>
          <cell r="BG165">
            <v>30.0509413442878</v>
          </cell>
        </row>
        <row r="166">
          <cell r="A166" t="str">
            <v>Niger</v>
          </cell>
          <cell r="B166">
            <v>245.19510139835899</v>
          </cell>
          <cell r="C166">
            <v>245.26010162116</v>
          </cell>
          <cell r="D166">
            <v>245.013850686544</v>
          </cell>
          <cell r="E166">
            <v>245.01635069607499</v>
          </cell>
          <cell r="F166">
            <v>245.027184079042</v>
          </cell>
          <cell r="G166">
            <v>245.06093420770799</v>
          </cell>
          <cell r="H166">
            <v>245.67843655764401</v>
          </cell>
          <cell r="I166">
            <v>246.00093779128099</v>
          </cell>
          <cell r="J166">
            <v>247.56469375695099</v>
          </cell>
          <cell r="K166">
            <v>259.960574351236</v>
          </cell>
          <cell r="L166">
            <v>276.403137026845</v>
          </cell>
          <cell r="M166">
            <v>275.35645668533198</v>
          </cell>
          <cell r="N166">
            <v>252.02762746264901</v>
          </cell>
          <cell r="O166">
            <v>222.88918305322699</v>
          </cell>
          <cell r="P166">
            <v>240.70466763782301</v>
          </cell>
          <cell r="Q166">
            <v>214.31290034121901</v>
          </cell>
          <cell r="R166">
            <v>238.95049426705901</v>
          </cell>
          <cell r="S166">
            <v>245.67968656657601</v>
          </cell>
          <cell r="T166">
            <v>225.65586023395699</v>
          </cell>
          <cell r="U166">
            <v>212.721644262377</v>
          </cell>
          <cell r="V166">
            <v>211.27955541470499</v>
          </cell>
          <cell r="W166">
            <v>271.73145255032699</v>
          </cell>
          <cell r="X166">
            <v>328.60625269898998</v>
          </cell>
          <cell r="Y166">
            <v>381.06603602462798</v>
          </cell>
          <cell r="Z166">
            <v>436.95666578800802</v>
          </cell>
          <cell r="AA166">
            <v>449.26296271160697</v>
          </cell>
          <cell r="AB166">
            <v>346.305903554493</v>
          </cell>
          <cell r="AC166">
            <v>300.53656240147802</v>
          </cell>
          <cell r="AD166">
            <v>297.84821881937802</v>
          </cell>
          <cell r="AE166">
            <v>319.008299487903</v>
          </cell>
          <cell r="AF166">
            <v>272.264787954393</v>
          </cell>
          <cell r="AG166">
            <v>282.10690880881998</v>
          </cell>
          <cell r="AH166">
            <v>264.69180075057898</v>
          </cell>
          <cell r="AI166">
            <v>283.16257950001801</v>
          </cell>
          <cell r="AJ166">
            <v>555.20469565569704</v>
          </cell>
          <cell r="AK166">
            <v>499.14842590131002</v>
          </cell>
          <cell r="AL166">
            <v>511.55243027251601</v>
          </cell>
          <cell r="AM166">
            <v>583.66937235339503</v>
          </cell>
          <cell r="AN166">
            <v>589.951774567332</v>
          </cell>
          <cell r="AO166">
            <v>615.69913197380595</v>
          </cell>
          <cell r="AP166">
            <v>711.97627443083297</v>
          </cell>
          <cell r="AQ166">
            <v>733.03850707000004</v>
          </cell>
          <cell r="AR166">
            <v>696.98820361166702</v>
          </cell>
          <cell r="AS166">
            <v>581.20031386416701</v>
          </cell>
          <cell r="AT166">
            <v>528.28480930499995</v>
          </cell>
          <cell r="AU166">
            <v>527.46814284000004</v>
          </cell>
          <cell r="AV166">
            <v>522.89010961083295</v>
          </cell>
          <cell r="AW166">
            <v>479.26678258750002</v>
          </cell>
          <cell r="AX166">
            <v>447.80525556077299</v>
          </cell>
          <cell r="AY166">
            <v>472.18629075489298</v>
          </cell>
          <cell r="AZ166">
            <v>495.277021572396</v>
          </cell>
          <cell r="BA166">
            <v>471.86611409170001</v>
          </cell>
          <cell r="BB166">
            <v>510.52713590196998</v>
          </cell>
          <cell r="BC166">
            <v>494.04003744699003</v>
          </cell>
          <cell r="BD166">
            <v>494.41495286493699</v>
          </cell>
          <cell r="BE166">
            <v>591.44950750132796</v>
          </cell>
          <cell r="BF166">
            <v>593.00817042493395</v>
          </cell>
          <cell r="BG166">
            <v>582.09455014964101</v>
          </cell>
        </row>
        <row r="167">
          <cell r="A167" t="str">
            <v>Nigeria</v>
          </cell>
          <cell r="B167">
            <v>0.71428599971428597</v>
          </cell>
          <cell r="C167">
            <v>0.71428599971428597</v>
          </cell>
          <cell r="D167">
            <v>0.71428599971428597</v>
          </cell>
          <cell r="E167">
            <v>0.71428599971428597</v>
          </cell>
          <cell r="F167">
            <v>0.71428599971428597</v>
          </cell>
          <cell r="G167">
            <v>0.71428599971428597</v>
          </cell>
          <cell r="H167">
            <v>0.71428599971428597</v>
          </cell>
          <cell r="I167">
            <v>0.71428599971428597</v>
          </cell>
          <cell r="J167">
            <v>0.71428599971428597</v>
          </cell>
          <cell r="K167">
            <v>0.71428599971428597</v>
          </cell>
          <cell r="L167">
            <v>0.71428599971428597</v>
          </cell>
          <cell r="M167">
            <v>0.71285583298809596</v>
          </cell>
          <cell r="N167">
            <v>0.65789499900000004</v>
          </cell>
          <cell r="O167">
            <v>0.65789499900000004</v>
          </cell>
          <cell r="P167">
            <v>0.63028204624823903</v>
          </cell>
          <cell r="Q167">
            <v>0.61550155335078705</v>
          </cell>
          <cell r="R167">
            <v>0.62660100366536897</v>
          </cell>
          <cell r="S167">
            <v>0.64470106214118605</v>
          </cell>
          <cell r="T167">
            <v>0.63527199426580105</v>
          </cell>
          <cell r="U167">
            <v>0.60400737401714399</v>
          </cell>
          <cell r="V167">
            <v>0.54678089191608303</v>
          </cell>
          <cell r="W167">
            <v>0.61770817502880504</v>
          </cell>
          <cell r="X167">
            <v>0.67346126152852404</v>
          </cell>
          <cell r="Y167">
            <v>0.72440985115157297</v>
          </cell>
          <cell r="Z167">
            <v>0.76652744911239201</v>
          </cell>
          <cell r="AA167">
            <v>0.89377408333333297</v>
          </cell>
          <cell r="AB167">
            <v>1.7545230040748101</v>
          </cell>
          <cell r="AC167">
            <v>4.0160373443362998</v>
          </cell>
          <cell r="AD167">
            <v>4.5369666666666699</v>
          </cell>
          <cell r="AE167">
            <v>7.3647349999999996</v>
          </cell>
          <cell r="AF167">
            <v>8.0382850000000001</v>
          </cell>
          <cell r="AG167">
            <v>9.9094916666666695</v>
          </cell>
          <cell r="AH167">
            <v>17.298425000000002</v>
          </cell>
          <cell r="AI167">
            <v>22.0654</v>
          </cell>
          <cell r="AJ167">
            <v>21.995999999999999</v>
          </cell>
          <cell r="AK167">
            <v>21.895258333333299</v>
          </cell>
          <cell r="AL167">
            <v>21.884425</v>
          </cell>
          <cell r="AM167">
            <v>21.886050000000001</v>
          </cell>
          <cell r="AN167">
            <v>21.885999999999999</v>
          </cell>
          <cell r="AO167">
            <v>92.338099999999997</v>
          </cell>
          <cell r="AP167">
            <v>101.69733333333301</v>
          </cell>
          <cell r="AQ167">
            <v>111.23125</v>
          </cell>
          <cell r="AR167">
            <v>120.57815833333299</v>
          </cell>
          <cell r="AS167">
            <v>129.22235000000001</v>
          </cell>
          <cell r="AT167">
            <v>132.888025</v>
          </cell>
          <cell r="AU167">
            <v>131.274333333333</v>
          </cell>
          <cell r="AV167">
            <v>128.65166666666701</v>
          </cell>
          <cell r="AW167">
            <v>125.808108333333</v>
          </cell>
          <cell r="AX167">
            <v>118.546016666667</v>
          </cell>
          <cell r="AY167">
            <v>148.90174166666699</v>
          </cell>
          <cell r="AZ167">
            <v>150.298025</v>
          </cell>
          <cell r="BA167">
            <v>153.86160833333301</v>
          </cell>
          <cell r="BB167">
            <v>157.49942575757601</v>
          </cell>
          <cell r="BC167">
            <v>157.31122500000001</v>
          </cell>
          <cell r="BD167">
            <v>158.552641666667</v>
          </cell>
          <cell r="BE167">
            <v>192.440333333333</v>
          </cell>
          <cell r="BF167">
            <v>253.49199999999999</v>
          </cell>
          <cell r="BG167">
            <v>305.79010916000499</v>
          </cell>
        </row>
        <row r="168">
          <cell r="A168" t="str">
            <v>North America</v>
          </cell>
          <cell r="B168">
            <v>0.71428599971428597</v>
          </cell>
          <cell r="C168">
            <v>0.71428599971428597</v>
          </cell>
          <cell r="D168">
            <v>0.71428599971428597</v>
          </cell>
          <cell r="E168">
            <v>0.71428599971428597</v>
          </cell>
          <cell r="F168">
            <v>0.71428599971428597</v>
          </cell>
          <cell r="G168">
            <v>0.71428599971428597</v>
          </cell>
          <cell r="H168">
            <v>0.71428599971428597</v>
          </cell>
          <cell r="I168">
            <v>0.71428599971428597</v>
          </cell>
          <cell r="J168">
            <v>0.71428599971428597</v>
          </cell>
          <cell r="K168">
            <v>0.71428599971428597</v>
          </cell>
          <cell r="L168">
            <v>0.71428599971428597</v>
          </cell>
          <cell r="M168">
            <v>0.71285583298809596</v>
          </cell>
          <cell r="N168">
            <v>0.65789499900000004</v>
          </cell>
          <cell r="O168">
            <v>0.65789499900000004</v>
          </cell>
          <cell r="P168">
            <v>0.63028204624823903</v>
          </cell>
          <cell r="Q168">
            <v>0.61550155335078705</v>
          </cell>
          <cell r="R168">
            <v>0.62660100366536897</v>
          </cell>
          <cell r="S168">
            <v>0.64470106214118605</v>
          </cell>
          <cell r="T168">
            <v>0.63527199426580105</v>
          </cell>
          <cell r="U168">
            <v>0.60400737401714399</v>
          </cell>
          <cell r="V168">
            <v>0.54678089191608303</v>
          </cell>
          <cell r="W168">
            <v>0.61770817502880504</v>
          </cell>
          <cell r="X168">
            <v>0.67346126152852404</v>
          </cell>
          <cell r="Y168">
            <v>0.72440985115157297</v>
          </cell>
          <cell r="Z168">
            <v>0.76652744911239201</v>
          </cell>
          <cell r="AA168">
            <v>0.89377408333333297</v>
          </cell>
          <cell r="AB168">
            <v>1.7545230040748101</v>
          </cell>
          <cell r="AC168">
            <v>4.0160373443362998</v>
          </cell>
          <cell r="AD168">
            <v>4.5369666666666699</v>
          </cell>
          <cell r="AE168">
            <v>7.3647349999999996</v>
          </cell>
          <cell r="AF168">
            <v>8.0382850000000001</v>
          </cell>
          <cell r="AG168">
            <v>9.9094916666666695</v>
          </cell>
          <cell r="AH168">
            <v>17.298425000000002</v>
          </cell>
          <cell r="AI168">
            <v>22.0654</v>
          </cell>
          <cell r="AJ168">
            <v>21.995999999999999</v>
          </cell>
          <cell r="AK168">
            <v>21.895258333333299</v>
          </cell>
          <cell r="AL168">
            <v>21.884425</v>
          </cell>
          <cell r="AM168">
            <v>21.886050000000001</v>
          </cell>
          <cell r="AN168">
            <v>21.885999999999999</v>
          </cell>
          <cell r="AO168">
            <v>92.338099999999997</v>
          </cell>
          <cell r="AP168">
            <v>101.69733333333301</v>
          </cell>
          <cell r="AQ168">
            <v>111.23125</v>
          </cell>
          <cell r="AR168">
            <v>120.57815833333299</v>
          </cell>
          <cell r="AS168">
            <v>129.22235000000001</v>
          </cell>
          <cell r="AT168">
            <v>132.888025</v>
          </cell>
          <cell r="AU168">
            <v>131.274333333333</v>
          </cell>
          <cell r="AV168">
            <v>128.65166666666701</v>
          </cell>
          <cell r="AW168">
            <v>125.808108333333</v>
          </cell>
          <cell r="AX168">
            <v>118.546016666667</v>
          </cell>
          <cell r="AY168">
            <v>148.90174166666699</v>
          </cell>
          <cell r="AZ168">
            <v>150.298025</v>
          </cell>
          <cell r="BA168">
            <v>153.86160833333301</v>
          </cell>
          <cell r="BB168">
            <v>157.49942575757601</v>
          </cell>
          <cell r="BC168">
            <v>157.31122500000001</v>
          </cell>
          <cell r="BD168">
            <v>158.552641666667</v>
          </cell>
          <cell r="BE168">
            <v>192.440333333333</v>
          </cell>
          <cell r="BF168">
            <v>253.49199999999999</v>
          </cell>
          <cell r="BG168">
            <v>305.79010916000499</v>
          </cell>
        </row>
        <row r="169">
          <cell r="A169" t="str">
            <v>Northern Mariana Islands</v>
          </cell>
          <cell r="B169" t="str">
            <v>..</v>
          </cell>
          <cell r="C169" t="str">
            <v>..</v>
          </cell>
          <cell r="D169" t="str">
            <v>..</v>
          </cell>
          <cell r="E169" t="str">
            <v>..</v>
          </cell>
          <cell r="F169" t="str">
            <v>..</v>
          </cell>
          <cell r="G169" t="str">
            <v>..</v>
          </cell>
          <cell r="H169" t="str">
            <v>..</v>
          </cell>
          <cell r="I169" t="str">
            <v>..</v>
          </cell>
          <cell r="J169" t="str">
            <v>..</v>
          </cell>
          <cell r="K169" t="str">
            <v>..</v>
          </cell>
          <cell r="L169" t="str">
            <v>..</v>
          </cell>
          <cell r="M169" t="str">
            <v>..</v>
          </cell>
          <cell r="N169" t="str">
            <v>..</v>
          </cell>
          <cell r="O169" t="str">
            <v>..</v>
          </cell>
          <cell r="P169" t="str">
            <v>..</v>
          </cell>
          <cell r="Q169" t="str">
            <v>..</v>
          </cell>
          <cell r="R169" t="str">
            <v>..</v>
          </cell>
          <cell r="S169" t="str">
            <v>..</v>
          </cell>
          <cell r="T169" t="str">
            <v>..</v>
          </cell>
          <cell r="U169" t="str">
            <v>..</v>
          </cell>
          <cell r="V169" t="str">
            <v>..</v>
          </cell>
          <cell r="W169" t="str">
            <v>..</v>
          </cell>
          <cell r="X169" t="str">
            <v>..</v>
          </cell>
          <cell r="Y169" t="str">
            <v>..</v>
          </cell>
          <cell r="Z169" t="str">
            <v>..</v>
          </cell>
          <cell r="AA169" t="str">
            <v>..</v>
          </cell>
          <cell r="AB169" t="str">
            <v>..</v>
          </cell>
          <cell r="AC169" t="str">
            <v>..</v>
          </cell>
          <cell r="AD169" t="str">
            <v>..</v>
          </cell>
          <cell r="AE169" t="str">
            <v>..</v>
          </cell>
          <cell r="AF169" t="str">
            <v>..</v>
          </cell>
          <cell r="AG169" t="str">
            <v>..</v>
          </cell>
          <cell r="AH169" t="str">
            <v>..</v>
          </cell>
          <cell r="AI169" t="str">
            <v>..</v>
          </cell>
          <cell r="AJ169" t="str">
            <v>..</v>
          </cell>
          <cell r="AK169" t="str">
            <v>..</v>
          </cell>
          <cell r="AL169" t="str">
            <v>..</v>
          </cell>
          <cell r="AM169" t="str">
            <v>..</v>
          </cell>
          <cell r="AN169" t="str">
            <v>..</v>
          </cell>
          <cell r="AO169" t="str">
            <v>..</v>
          </cell>
          <cell r="AP169" t="str">
            <v>..</v>
          </cell>
          <cell r="AQ169" t="str">
            <v>..</v>
          </cell>
          <cell r="AR169" t="str">
            <v>..</v>
          </cell>
          <cell r="AS169" t="str">
            <v>..</v>
          </cell>
          <cell r="AT169" t="str">
            <v>..</v>
          </cell>
          <cell r="AU169" t="str">
            <v>..</v>
          </cell>
          <cell r="AV169" t="str">
            <v>..</v>
          </cell>
          <cell r="AW169" t="str">
            <v>..</v>
          </cell>
          <cell r="AX169" t="str">
            <v>..</v>
          </cell>
          <cell r="AY169" t="str">
            <v>..</v>
          </cell>
          <cell r="AZ169" t="str">
            <v>..</v>
          </cell>
          <cell r="BA169" t="str">
            <v>..</v>
          </cell>
          <cell r="BB169" t="str">
            <v>..</v>
          </cell>
          <cell r="BC169" t="str">
            <v>..</v>
          </cell>
          <cell r="BD169" t="str">
            <v>..</v>
          </cell>
          <cell r="BE169" t="str">
            <v>..</v>
          </cell>
          <cell r="BF169" t="str">
            <v>..</v>
          </cell>
          <cell r="BG169" t="str">
            <v>..</v>
          </cell>
        </row>
        <row r="170">
          <cell r="A170" t="str">
            <v>Norway</v>
          </cell>
          <cell r="B170">
            <v>7.1428600061428602</v>
          </cell>
          <cell r="C170">
            <v>7.1428600061428602</v>
          </cell>
          <cell r="D170">
            <v>7.1428600061428602</v>
          </cell>
          <cell r="E170">
            <v>7.1428600061428602</v>
          </cell>
          <cell r="F170">
            <v>7.1428600061428602</v>
          </cell>
          <cell r="G170">
            <v>7.1428600061428602</v>
          </cell>
          <cell r="H170">
            <v>7.1428600061428602</v>
          </cell>
          <cell r="I170">
            <v>7.1428600061428602</v>
          </cell>
          <cell r="J170">
            <v>7.1428600061428602</v>
          </cell>
          <cell r="K170">
            <v>7.1428600061428602</v>
          </cell>
          <cell r="L170">
            <v>7.1428600061428602</v>
          </cell>
          <cell r="M170">
            <v>7.0559054708010303</v>
          </cell>
          <cell r="N170">
            <v>6.5882491722678704</v>
          </cell>
          <cell r="O170">
            <v>5.7658333323333304</v>
          </cell>
          <cell r="P170">
            <v>5.5397083323333298</v>
          </cell>
          <cell r="Q170">
            <v>5.2269416656666703</v>
          </cell>
          <cell r="R170">
            <v>5.4565166656666699</v>
          </cell>
          <cell r="S170">
            <v>5.323499999</v>
          </cell>
          <cell r="T170">
            <v>5.2422499990000002</v>
          </cell>
          <cell r="U170">
            <v>5.0640666656666697</v>
          </cell>
          <cell r="V170">
            <v>4.9392249990000003</v>
          </cell>
          <cell r="W170">
            <v>5.7395083323333296</v>
          </cell>
          <cell r="X170">
            <v>6.4540333323333297</v>
          </cell>
          <cell r="Y170">
            <v>7.2963666656666701</v>
          </cell>
          <cell r="Z170">
            <v>8.1614583325833294</v>
          </cell>
          <cell r="AA170">
            <v>8.5972333330833308</v>
          </cell>
          <cell r="AB170">
            <v>7.3947416666666701</v>
          </cell>
          <cell r="AC170">
            <v>6.7374499999999999</v>
          </cell>
          <cell r="AD170">
            <v>6.5169833333333296</v>
          </cell>
          <cell r="AE170">
            <v>6.9044999999999996</v>
          </cell>
          <cell r="AF170">
            <v>6.2597416666666703</v>
          </cell>
          <cell r="AG170">
            <v>6.4829425000000001</v>
          </cell>
          <cell r="AH170">
            <v>6.2145008333333296</v>
          </cell>
          <cell r="AI170">
            <v>7.0941291666666704</v>
          </cell>
          <cell r="AJ170">
            <v>7.0575841666666701</v>
          </cell>
          <cell r="AK170">
            <v>6.3351566666666699</v>
          </cell>
          <cell r="AL170">
            <v>6.4498083333333298</v>
          </cell>
          <cell r="AM170">
            <v>7.0734008333333298</v>
          </cell>
          <cell r="AN170">
            <v>7.5450974999999998</v>
          </cell>
          <cell r="AO170">
            <v>7.7991716666666697</v>
          </cell>
          <cell r="AP170">
            <v>8.8018416666666699</v>
          </cell>
          <cell r="AQ170">
            <v>8.9916541666666703</v>
          </cell>
          <cell r="AR170">
            <v>7.9837788333333304</v>
          </cell>
          <cell r="AS170">
            <v>7.0802166666666704</v>
          </cell>
          <cell r="AT170">
            <v>6.7408333333333301</v>
          </cell>
          <cell r="AU170">
            <v>6.4424999999999999</v>
          </cell>
          <cell r="AV170">
            <v>6.4133333333333304</v>
          </cell>
          <cell r="AW170">
            <v>5.8616666666666699</v>
          </cell>
          <cell r="AX170">
            <v>5.64</v>
          </cell>
          <cell r="AY170">
            <v>6.2883333333333304</v>
          </cell>
          <cell r="AZ170">
            <v>6.04416666666667</v>
          </cell>
          <cell r="BA170">
            <v>5.60460730676329</v>
          </cell>
          <cell r="BB170">
            <v>5.8174999999999999</v>
          </cell>
          <cell r="BC170">
            <v>5.875</v>
          </cell>
          <cell r="BD170">
            <v>6.3016666666666703</v>
          </cell>
          <cell r="BE170">
            <v>8.0641666666666705</v>
          </cell>
          <cell r="BF170">
            <v>8.4</v>
          </cell>
          <cell r="BG170">
            <v>8.2716666666666701</v>
          </cell>
        </row>
        <row r="171">
          <cell r="A171" t="str">
            <v>Not classified</v>
          </cell>
        </row>
        <row r="172">
          <cell r="A172" t="str">
            <v>OECD members</v>
          </cell>
        </row>
        <row r="173">
          <cell r="A173" t="str">
            <v>Oman</v>
          </cell>
          <cell r="B173">
            <v>0.357142999357143</v>
          </cell>
          <cell r="C173">
            <v>0.357142999357143</v>
          </cell>
          <cell r="D173">
            <v>0.357142999357143</v>
          </cell>
          <cell r="E173">
            <v>0.357142999357143</v>
          </cell>
          <cell r="F173">
            <v>0.357142999357143</v>
          </cell>
          <cell r="G173">
            <v>0.357142999357143</v>
          </cell>
          <cell r="H173">
            <v>0.357142999357143</v>
          </cell>
          <cell r="I173">
            <v>0.36210333266567502</v>
          </cell>
          <cell r="J173">
            <v>0.41666699941666702</v>
          </cell>
          <cell r="K173">
            <v>0.41666699941666702</v>
          </cell>
          <cell r="L173">
            <v>0.41666699941666702</v>
          </cell>
          <cell r="M173">
            <v>0.41544749932071001</v>
          </cell>
          <cell r="N173">
            <v>0.383772999</v>
          </cell>
          <cell r="O173">
            <v>0.35067616566666698</v>
          </cell>
          <cell r="P173">
            <v>0.34539999900000001</v>
          </cell>
          <cell r="Q173">
            <v>0.34539999900000001</v>
          </cell>
          <cell r="R173">
            <v>0.34539999900000001</v>
          </cell>
          <cell r="S173">
            <v>0.34539999900000001</v>
          </cell>
          <cell r="T173">
            <v>0.34539999900000001</v>
          </cell>
          <cell r="U173">
            <v>0.34539999900000001</v>
          </cell>
          <cell r="V173">
            <v>0.34539999900000001</v>
          </cell>
          <cell r="W173">
            <v>0.34539999900000001</v>
          </cell>
          <cell r="X173">
            <v>0.34539999900000001</v>
          </cell>
          <cell r="Y173">
            <v>0.34539999900000001</v>
          </cell>
          <cell r="Z173">
            <v>0.34539749958333299</v>
          </cell>
          <cell r="AA173">
            <v>0.34539500000000001</v>
          </cell>
          <cell r="AB173">
            <v>0.38198191666666698</v>
          </cell>
          <cell r="AC173">
            <v>0.38450000000000001</v>
          </cell>
          <cell r="AD173">
            <v>0.38450000000000001</v>
          </cell>
          <cell r="AE173">
            <v>0.38450000000000001</v>
          </cell>
          <cell r="AF173">
            <v>0.38450000000000001</v>
          </cell>
          <cell r="AG173">
            <v>0.38450000000000001</v>
          </cell>
          <cell r="AH173">
            <v>0.38450000000000001</v>
          </cell>
          <cell r="AI173">
            <v>0.38450000000000001</v>
          </cell>
          <cell r="AJ173">
            <v>0.38450000000000001</v>
          </cell>
          <cell r="AK173">
            <v>0.38450000000000001</v>
          </cell>
          <cell r="AL173">
            <v>0.38450000000000001</v>
          </cell>
          <cell r="AM173">
            <v>0.38450000000000001</v>
          </cell>
          <cell r="AN173">
            <v>0.38450000000000001</v>
          </cell>
          <cell r="AO173">
            <v>0.38450000000000001</v>
          </cell>
          <cell r="AP173">
            <v>0.38450000000000001</v>
          </cell>
          <cell r="AQ173">
            <v>0.38450000000000001</v>
          </cell>
          <cell r="AR173">
            <v>0.38450000000000001</v>
          </cell>
          <cell r="AS173">
            <v>0.38450000000000001</v>
          </cell>
          <cell r="AT173">
            <v>0.38450000000000001</v>
          </cell>
          <cell r="AU173">
            <v>0.38450000000000001</v>
          </cell>
          <cell r="AV173">
            <v>0.38450000000000001</v>
          </cell>
          <cell r="AW173">
            <v>0.38450000000000001</v>
          </cell>
          <cell r="AX173">
            <v>0.38450000000000001</v>
          </cell>
          <cell r="AY173">
            <v>0.38450000000000001</v>
          </cell>
          <cell r="AZ173">
            <v>0.38450000000000001</v>
          </cell>
          <cell r="BA173">
            <v>0.38450000000000001</v>
          </cell>
          <cell r="BB173">
            <v>0.38450000000000001</v>
          </cell>
          <cell r="BC173">
            <v>0.38450000000000001</v>
          </cell>
          <cell r="BD173">
            <v>0.38450000000000001</v>
          </cell>
          <cell r="BE173">
            <v>0.38450000000000001</v>
          </cell>
          <cell r="BF173">
            <v>0.38450000000000001</v>
          </cell>
          <cell r="BG173">
            <v>0.38450000000000001</v>
          </cell>
        </row>
        <row r="174">
          <cell r="A174" t="str">
            <v>Other small states</v>
          </cell>
        </row>
        <row r="175">
          <cell r="A175" t="str">
            <v>Pacific island small states</v>
          </cell>
        </row>
        <row r="176">
          <cell r="A176" t="str">
            <v>Pakistan</v>
          </cell>
          <cell r="B176">
            <v>4.7619000037618999</v>
          </cell>
          <cell r="C176">
            <v>4.7619000037618999</v>
          </cell>
          <cell r="D176">
            <v>4.7619000037618999</v>
          </cell>
          <cell r="E176">
            <v>4.7619000037618999</v>
          </cell>
          <cell r="F176">
            <v>4.7619000037618999</v>
          </cell>
          <cell r="G176">
            <v>4.7619000037618999</v>
          </cell>
          <cell r="H176">
            <v>4.7619000037618999</v>
          </cell>
          <cell r="I176">
            <v>4.7619000037618999</v>
          </cell>
          <cell r="J176">
            <v>4.7619000037618999</v>
          </cell>
          <cell r="K176">
            <v>4.7619000037618999</v>
          </cell>
          <cell r="L176">
            <v>4.7619000037618999</v>
          </cell>
          <cell r="M176">
            <v>4.7619000033650796</v>
          </cell>
          <cell r="N176">
            <v>8.6813825825993707</v>
          </cell>
          <cell r="O176">
            <v>9.9942499999166703</v>
          </cell>
          <cell r="P176">
            <v>9.9</v>
          </cell>
          <cell r="Q176">
            <v>9.9</v>
          </cell>
          <cell r="R176">
            <v>9.9</v>
          </cell>
          <cell r="S176">
            <v>9.9</v>
          </cell>
          <cell r="T176">
            <v>9.9</v>
          </cell>
          <cell r="U176">
            <v>9.9</v>
          </cell>
          <cell r="V176">
            <v>9.9</v>
          </cell>
          <cell r="W176">
            <v>9.9</v>
          </cell>
          <cell r="X176">
            <v>11.8474666658333</v>
          </cell>
          <cell r="Y176">
            <v>13.1169749993333</v>
          </cell>
          <cell r="Z176">
            <v>14.0463333330833</v>
          </cell>
          <cell r="AA176">
            <v>15.92839166625</v>
          </cell>
          <cell r="AB176">
            <v>16.647508333083302</v>
          </cell>
          <cell r="AC176">
            <v>17.398800000000001</v>
          </cell>
          <cell r="AD176">
            <v>18.003291666666701</v>
          </cell>
          <cell r="AE176">
            <v>20.541491666666701</v>
          </cell>
          <cell r="AF176">
            <v>21.707374999999999</v>
          </cell>
          <cell r="AG176">
            <v>23.8007666666667</v>
          </cell>
          <cell r="AH176">
            <v>25.082791666666701</v>
          </cell>
          <cell r="AI176">
            <v>28.1071833333333</v>
          </cell>
          <cell r="AJ176">
            <v>30.566591666666699</v>
          </cell>
          <cell r="AK176">
            <v>31.642683333333299</v>
          </cell>
          <cell r="AL176">
            <v>36.078683333333302</v>
          </cell>
          <cell r="AM176">
            <v>41.111525</v>
          </cell>
          <cell r="AN176">
            <v>45.046666666666702</v>
          </cell>
          <cell r="AO176">
            <v>49.5006915833333</v>
          </cell>
          <cell r="AP176">
            <v>53.648186500000001</v>
          </cell>
          <cell r="AQ176">
            <v>61.927161666666699</v>
          </cell>
          <cell r="AR176">
            <v>59.723781666666703</v>
          </cell>
          <cell r="AS176">
            <v>57.751996666666699</v>
          </cell>
          <cell r="AT176">
            <v>58.257863333333297</v>
          </cell>
          <cell r="AU176">
            <v>59.514474999999997</v>
          </cell>
          <cell r="AV176">
            <v>60.271335000000001</v>
          </cell>
          <cell r="AW176">
            <v>60.738515833333302</v>
          </cell>
          <cell r="AX176">
            <v>70.408033333333293</v>
          </cell>
          <cell r="AY176">
            <v>81.712891666666707</v>
          </cell>
          <cell r="AZ176">
            <v>85.193816325757595</v>
          </cell>
          <cell r="BA176">
            <v>86.343383333333307</v>
          </cell>
          <cell r="BB176">
            <v>93.395197222222194</v>
          </cell>
          <cell r="BC176">
            <v>101.628899206349</v>
          </cell>
          <cell r="BD176">
            <v>101.100088423521</v>
          </cell>
          <cell r="BE176">
            <v>102.769271604675</v>
          </cell>
          <cell r="BF176">
            <v>104.769117033301</v>
          </cell>
          <cell r="BG176">
            <v>105.45516208793801</v>
          </cell>
        </row>
        <row r="177">
          <cell r="A177" t="str">
            <v>Palau</v>
          </cell>
          <cell r="B177" t="str">
            <v>..</v>
          </cell>
          <cell r="C177" t="str">
            <v>..</v>
          </cell>
          <cell r="D177" t="str">
            <v>..</v>
          </cell>
          <cell r="E177" t="str">
            <v>..</v>
          </cell>
          <cell r="F177" t="str">
            <v>..</v>
          </cell>
          <cell r="G177" t="str">
            <v>..</v>
          </cell>
          <cell r="H177" t="str">
            <v>..</v>
          </cell>
          <cell r="I177" t="str">
            <v>..</v>
          </cell>
          <cell r="J177" t="str">
            <v>..</v>
          </cell>
          <cell r="K177" t="str">
            <v>..</v>
          </cell>
          <cell r="L177" t="str">
            <v>..</v>
          </cell>
          <cell r="M177" t="str">
            <v>..</v>
          </cell>
          <cell r="N177" t="str">
            <v>..</v>
          </cell>
          <cell r="O177" t="str">
            <v>..</v>
          </cell>
          <cell r="P177" t="str">
            <v>..</v>
          </cell>
          <cell r="Q177" t="str">
            <v>..</v>
          </cell>
          <cell r="R177" t="str">
            <v>..</v>
          </cell>
          <cell r="S177" t="str">
            <v>..</v>
          </cell>
          <cell r="T177" t="str">
            <v>..</v>
          </cell>
          <cell r="U177" t="str">
            <v>..</v>
          </cell>
          <cell r="V177" t="str">
            <v>..</v>
          </cell>
          <cell r="W177" t="str">
            <v>..</v>
          </cell>
          <cell r="X177" t="str">
            <v>..</v>
          </cell>
          <cell r="Y177" t="str">
            <v>..</v>
          </cell>
          <cell r="Z177" t="str">
            <v>..</v>
          </cell>
          <cell r="AA177" t="str">
            <v>..</v>
          </cell>
          <cell r="AB177" t="str">
            <v>..</v>
          </cell>
          <cell r="AC177" t="str">
            <v>..</v>
          </cell>
          <cell r="AD177" t="str">
            <v>..</v>
          </cell>
          <cell r="AE177" t="str">
            <v>..</v>
          </cell>
          <cell r="AF177" t="str">
            <v>..</v>
          </cell>
          <cell r="AG177" t="str">
            <v>..</v>
          </cell>
          <cell r="AH177" t="str">
            <v>..</v>
          </cell>
          <cell r="AI177" t="str">
            <v>..</v>
          </cell>
          <cell r="AJ177" t="str">
            <v>..</v>
          </cell>
          <cell r="AK177" t="str">
            <v>..</v>
          </cell>
          <cell r="AL177" t="str">
            <v>..</v>
          </cell>
          <cell r="AM177" t="str">
            <v>..</v>
          </cell>
          <cell r="AN177" t="str">
            <v>..</v>
          </cell>
          <cell r="AO177" t="str">
            <v>..</v>
          </cell>
          <cell r="AP177" t="str">
            <v>..</v>
          </cell>
          <cell r="AQ177" t="str">
            <v>..</v>
          </cell>
          <cell r="AR177" t="str">
            <v>..</v>
          </cell>
          <cell r="AS177" t="str">
            <v>..</v>
          </cell>
          <cell r="AT177" t="str">
            <v>..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</row>
        <row r="178">
          <cell r="A178" t="str">
            <v>Palestine</v>
          </cell>
          <cell r="B178" t="str">
            <v>..</v>
          </cell>
          <cell r="C178" t="str">
            <v>..</v>
          </cell>
          <cell r="D178" t="str">
            <v>..</v>
          </cell>
          <cell r="E178" t="str">
            <v>..</v>
          </cell>
          <cell r="F178" t="str">
            <v>..</v>
          </cell>
          <cell r="G178" t="str">
            <v>..</v>
          </cell>
          <cell r="H178" t="str">
            <v>..</v>
          </cell>
          <cell r="I178" t="str">
            <v>..</v>
          </cell>
          <cell r="J178" t="str">
            <v>..</v>
          </cell>
          <cell r="K178" t="str">
            <v>..</v>
          </cell>
          <cell r="L178" t="str">
            <v>..</v>
          </cell>
          <cell r="M178" t="str">
            <v>..</v>
          </cell>
          <cell r="N178" t="str">
            <v>..</v>
          </cell>
          <cell r="O178" t="str">
            <v>..</v>
          </cell>
          <cell r="P178" t="str">
            <v>..</v>
          </cell>
          <cell r="Q178" t="str">
            <v>..</v>
          </cell>
          <cell r="R178" t="str">
            <v>..</v>
          </cell>
          <cell r="S178" t="str">
            <v>..</v>
          </cell>
          <cell r="T178" t="str">
            <v>..</v>
          </cell>
          <cell r="U178" t="str">
            <v>..</v>
          </cell>
          <cell r="V178" t="str">
            <v>..</v>
          </cell>
          <cell r="W178" t="str">
            <v>..</v>
          </cell>
          <cell r="X178" t="str">
            <v>..</v>
          </cell>
          <cell r="Y178" t="str">
            <v>..</v>
          </cell>
          <cell r="Z178" t="str">
            <v>..</v>
          </cell>
          <cell r="AA178" t="str">
            <v>..</v>
          </cell>
          <cell r="AB178" t="str">
            <v>..</v>
          </cell>
          <cell r="AC178" t="str">
            <v>..</v>
          </cell>
          <cell r="AD178" t="str">
            <v>..</v>
          </cell>
          <cell r="AE178" t="str">
            <v>..</v>
          </cell>
          <cell r="AF178" t="str">
            <v>..</v>
          </cell>
          <cell r="AG178" t="str">
            <v>..</v>
          </cell>
          <cell r="AH178" t="str">
            <v>..</v>
          </cell>
          <cell r="AI178" t="str">
            <v>..</v>
          </cell>
          <cell r="AJ178" t="str">
            <v>..</v>
          </cell>
          <cell r="AK178" t="str">
            <v>..</v>
          </cell>
          <cell r="AL178" t="str">
            <v>..</v>
          </cell>
          <cell r="AM178" t="str">
            <v>..</v>
          </cell>
          <cell r="AN178" t="str">
            <v>..</v>
          </cell>
          <cell r="AO178" t="str">
            <v>..</v>
          </cell>
          <cell r="AP178" t="str">
            <v>..</v>
          </cell>
          <cell r="AQ178" t="str">
            <v>..</v>
          </cell>
          <cell r="AR178" t="str">
            <v>..</v>
          </cell>
          <cell r="AS178" t="str">
            <v>..</v>
          </cell>
          <cell r="AT178" t="str">
            <v>..</v>
          </cell>
          <cell r="AU178" t="str">
            <v>..</v>
          </cell>
          <cell r="AV178" t="str">
            <v>..</v>
          </cell>
          <cell r="AW178" t="str">
            <v>..</v>
          </cell>
          <cell r="AX178" t="str">
            <v>..</v>
          </cell>
          <cell r="AY178" t="str">
            <v>..</v>
          </cell>
          <cell r="AZ178" t="str">
            <v>..</v>
          </cell>
          <cell r="BA178" t="str">
            <v>..</v>
          </cell>
          <cell r="BB178" t="str">
            <v>..</v>
          </cell>
          <cell r="BC178" t="str">
            <v>..</v>
          </cell>
          <cell r="BD178" t="str">
            <v>..</v>
          </cell>
          <cell r="BE178" t="str">
            <v>..</v>
          </cell>
          <cell r="BF178" t="str">
            <v>..</v>
          </cell>
          <cell r="BG178" t="str">
            <v>..</v>
          </cell>
        </row>
        <row r="179">
          <cell r="A179" t="str">
            <v>Panama</v>
          </cell>
          <cell r="B179">
            <v>1</v>
          </cell>
          <cell r="C179">
            <v>1</v>
          </cell>
          <cell r="D179">
            <v>1</v>
          </cell>
          <cell r="E179">
            <v>1</v>
          </cell>
          <cell r="F179">
            <v>1</v>
          </cell>
          <cell r="G179">
            <v>1</v>
          </cell>
          <cell r="H179">
            <v>1</v>
          </cell>
          <cell r="I179">
            <v>1</v>
          </cell>
          <cell r="J179">
            <v>1</v>
          </cell>
          <cell r="K179">
            <v>1</v>
          </cell>
          <cell r="L179">
            <v>1</v>
          </cell>
          <cell r="M179">
            <v>1</v>
          </cell>
          <cell r="N179">
            <v>1</v>
          </cell>
          <cell r="O179">
            <v>1</v>
          </cell>
          <cell r="P179">
            <v>1</v>
          </cell>
          <cell r="Q179">
            <v>1</v>
          </cell>
          <cell r="R179">
            <v>1</v>
          </cell>
          <cell r="S179">
            <v>1</v>
          </cell>
          <cell r="T179">
            <v>1</v>
          </cell>
          <cell r="U179">
            <v>1</v>
          </cell>
          <cell r="V179">
            <v>1</v>
          </cell>
          <cell r="W179">
            <v>1</v>
          </cell>
          <cell r="X179">
            <v>1</v>
          </cell>
          <cell r="Y179">
            <v>1</v>
          </cell>
          <cell r="Z179">
            <v>1</v>
          </cell>
          <cell r="AA179">
            <v>1</v>
          </cell>
          <cell r="AB179">
            <v>1</v>
          </cell>
          <cell r="AC179">
            <v>1</v>
          </cell>
          <cell r="AD179">
            <v>1</v>
          </cell>
          <cell r="AE179">
            <v>1</v>
          </cell>
          <cell r="AF179">
            <v>1</v>
          </cell>
          <cell r="AG179">
            <v>1</v>
          </cell>
          <cell r="AH179">
            <v>1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  <cell r="AU179">
            <v>1</v>
          </cell>
          <cell r="AV179">
            <v>1</v>
          </cell>
          <cell r="AW179">
            <v>1</v>
          </cell>
          <cell r="AX179">
            <v>1</v>
          </cell>
          <cell r="AY179">
            <v>1</v>
          </cell>
          <cell r="AZ179">
            <v>1</v>
          </cell>
          <cell r="BA179">
            <v>1</v>
          </cell>
          <cell r="BB179">
            <v>1</v>
          </cell>
          <cell r="BC179">
            <v>1</v>
          </cell>
          <cell r="BD179">
            <v>1</v>
          </cell>
          <cell r="BE179">
            <v>1</v>
          </cell>
          <cell r="BF179">
            <v>1</v>
          </cell>
          <cell r="BG179">
            <v>1</v>
          </cell>
        </row>
        <row r="180">
          <cell r="A180" t="str">
            <v>Papua New Guinea</v>
          </cell>
          <cell r="B180">
            <v>0.89285699989285705</v>
          </cell>
          <cell r="C180">
            <v>0.89285699989285705</v>
          </cell>
          <cell r="D180">
            <v>0.89285699989285705</v>
          </cell>
          <cell r="E180">
            <v>0.89285699989285705</v>
          </cell>
          <cell r="F180">
            <v>0.89285699989285705</v>
          </cell>
          <cell r="G180">
            <v>0.89285699989285705</v>
          </cell>
          <cell r="H180">
            <v>0.89285699989285705</v>
          </cell>
          <cell r="I180">
            <v>0.89285699989285705</v>
          </cell>
          <cell r="J180">
            <v>0.89285699989285705</v>
          </cell>
          <cell r="K180">
            <v>0.89285699989285705</v>
          </cell>
          <cell r="L180">
            <v>0.89285699989285705</v>
          </cell>
          <cell r="M180">
            <v>0.88275827124897299</v>
          </cell>
          <cell r="N180">
            <v>0.83503897375136804</v>
          </cell>
          <cell r="O180">
            <v>0.70411390796665796</v>
          </cell>
          <cell r="P180">
            <v>0.69666586863809599</v>
          </cell>
          <cell r="Q180">
            <v>0.76389333233333301</v>
          </cell>
          <cell r="R180">
            <v>0.79280749900000003</v>
          </cell>
          <cell r="S180">
            <v>0.79140833233333296</v>
          </cell>
          <cell r="T180">
            <v>0.70892499899999994</v>
          </cell>
          <cell r="U180">
            <v>0.71175749899999996</v>
          </cell>
          <cell r="V180">
            <v>0.67094583233333305</v>
          </cell>
          <cell r="W180">
            <v>0.67296749899999997</v>
          </cell>
          <cell r="X180">
            <v>0.73845833233333302</v>
          </cell>
          <cell r="Y180">
            <v>0.83614583233333295</v>
          </cell>
          <cell r="Z180">
            <v>0.89855166625000005</v>
          </cell>
          <cell r="AA180">
            <v>1.0003141664166699</v>
          </cell>
          <cell r="AB180">
            <v>0.97141416666666702</v>
          </cell>
          <cell r="AC180">
            <v>0.90789916666666703</v>
          </cell>
          <cell r="AD180">
            <v>0.8670525</v>
          </cell>
          <cell r="AE180">
            <v>0.85879749999999999</v>
          </cell>
          <cell r="AF180">
            <v>0.95499999999999996</v>
          </cell>
          <cell r="AG180">
            <v>0.95170916666666705</v>
          </cell>
          <cell r="AH180">
            <v>0.96466333333333298</v>
          </cell>
          <cell r="AI180">
            <v>0.97817666666666703</v>
          </cell>
          <cell r="AJ180">
            <v>1.0113399999999999</v>
          </cell>
          <cell r="AK180">
            <v>1.2798416666666701</v>
          </cell>
          <cell r="AL180">
            <v>1.319075</v>
          </cell>
          <cell r="AM180">
            <v>1.43797166666667</v>
          </cell>
          <cell r="AN180">
            <v>2.0735916666666698</v>
          </cell>
          <cell r="AO180">
            <v>2.5707724999999999</v>
          </cell>
          <cell r="AP180">
            <v>2.7821566666666699</v>
          </cell>
          <cell r="AQ180">
            <v>3.3887150645833302</v>
          </cell>
          <cell r="AR180">
            <v>3.8952208016666701</v>
          </cell>
          <cell r="AS180">
            <v>3.5634528749999999</v>
          </cell>
          <cell r="AT180">
            <v>3.2225401036691999</v>
          </cell>
          <cell r="AU180">
            <v>3.1019498003333301</v>
          </cell>
          <cell r="AV180">
            <v>3.0567347873333302</v>
          </cell>
          <cell r="AW180">
            <v>2.96534583333333</v>
          </cell>
          <cell r="AX180">
            <v>2.7000883333333299</v>
          </cell>
          <cell r="AY180">
            <v>2.7551433333333302</v>
          </cell>
          <cell r="AZ180">
            <v>2.7192941666666699</v>
          </cell>
          <cell r="BA180">
            <v>2.37096994940423</v>
          </cell>
          <cell r="BB180">
            <v>2.0836483390254799</v>
          </cell>
          <cell r="BC180">
            <v>2.24451</v>
          </cell>
          <cell r="BD180">
            <v>2.4613849999999999</v>
          </cell>
          <cell r="BE180">
            <v>2.7684116666666698</v>
          </cell>
          <cell r="BF180">
            <v>3.1330293018560398</v>
          </cell>
          <cell r="BG180">
            <v>3.1887883828961701</v>
          </cell>
        </row>
        <row r="181">
          <cell r="A181" t="str">
            <v>Paraguay</v>
          </cell>
          <cell r="B181">
            <v>123.166666666667</v>
          </cell>
          <cell r="C181">
            <v>126</v>
          </cell>
          <cell r="D181">
            <v>126</v>
          </cell>
          <cell r="E181">
            <v>126</v>
          </cell>
          <cell r="F181">
            <v>126</v>
          </cell>
          <cell r="G181">
            <v>126</v>
          </cell>
          <cell r="H181">
            <v>126</v>
          </cell>
          <cell r="I181">
            <v>126</v>
          </cell>
          <cell r="J181">
            <v>126</v>
          </cell>
          <cell r="K181">
            <v>126</v>
          </cell>
          <cell r="L181">
            <v>126</v>
          </cell>
          <cell r="M181">
            <v>126</v>
          </cell>
          <cell r="N181">
            <v>126</v>
          </cell>
          <cell r="O181">
            <v>126</v>
          </cell>
          <cell r="P181">
            <v>126</v>
          </cell>
          <cell r="Q181">
            <v>126</v>
          </cell>
          <cell r="R181">
            <v>126</v>
          </cell>
          <cell r="S181">
            <v>126</v>
          </cell>
          <cell r="T181">
            <v>126</v>
          </cell>
          <cell r="U181">
            <v>126</v>
          </cell>
          <cell r="V181">
            <v>126</v>
          </cell>
          <cell r="W181">
            <v>126</v>
          </cell>
          <cell r="X181">
            <v>126</v>
          </cell>
          <cell r="Y181">
            <v>126</v>
          </cell>
          <cell r="Z181">
            <v>201</v>
          </cell>
          <cell r="AA181">
            <v>306.66666666666703</v>
          </cell>
          <cell r="AB181">
            <v>339.16666666666703</v>
          </cell>
          <cell r="AC181">
            <v>550</v>
          </cell>
          <cell r="AD181">
            <v>550</v>
          </cell>
          <cell r="AE181">
            <v>1056.2166666666701</v>
          </cell>
          <cell r="AF181">
            <v>1229.80833333333</v>
          </cell>
          <cell r="AG181">
            <v>1325.18333333333</v>
          </cell>
          <cell r="AH181">
            <v>1500.25833333333</v>
          </cell>
          <cell r="AI181">
            <v>1744.3458333333299</v>
          </cell>
          <cell r="AJ181">
            <v>1904.7608333333301</v>
          </cell>
          <cell r="AK181">
            <v>1963.0191666666699</v>
          </cell>
          <cell r="AL181">
            <v>2056.8116666666701</v>
          </cell>
          <cell r="AM181">
            <v>2177.8625000000002</v>
          </cell>
          <cell r="AN181">
            <v>2726.49</v>
          </cell>
          <cell r="AO181">
            <v>3119.0733333333301</v>
          </cell>
          <cell r="AP181">
            <v>3486.3533333333298</v>
          </cell>
          <cell r="AQ181">
            <v>4105.9250000000002</v>
          </cell>
          <cell r="AR181">
            <v>5716.2583333333296</v>
          </cell>
          <cell r="AS181">
            <v>6424.3391666666703</v>
          </cell>
          <cell r="AT181">
            <v>5974.5775000000003</v>
          </cell>
          <cell r="AU181">
            <v>6177.9583333333303</v>
          </cell>
          <cell r="AV181">
            <v>5635.4624999999996</v>
          </cell>
          <cell r="AW181">
            <v>5032.7166666666699</v>
          </cell>
          <cell r="AX181">
            <v>4363.2416666666704</v>
          </cell>
          <cell r="AY181">
            <v>4965.3916666666701</v>
          </cell>
          <cell r="AZ181">
            <v>4735.4616666666698</v>
          </cell>
          <cell r="BA181">
            <v>4191.4162500000002</v>
          </cell>
          <cell r="BB181">
            <v>4424.9174999999996</v>
          </cell>
          <cell r="BC181">
            <v>4320.6741666666703</v>
          </cell>
          <cell r="BD181">
            <v>4462.1916666666702</v>
          </cell>
          <cell r="BE181">
            <v>5204.91</v>
          </cell>
          <cell r="BF181">
            <v>5670.5174311868705</v>
          </cell>
          <cell r="BG181">
            <v>5618.9334516427998</v>
          </cell>
        </row>
        <row r="182">
          <cell r="A182" t="str">
            <v>Peru</v>
          </cell>
          <cell r="B182">
            <v>2.7299166665916701E-8</v>
          </cell>
          <cell r="C182">
            <v>2.681666666575E-8</v>
          </cell>
          <cell r="D182">
            <v>2.6819999998999999E-8</v>
          </cell>
          <cell r="E182">
            <v>2.6819999998999999E-8</v>
          </cell>
          <cell r="F182">
            <v>2.6819999998999999E-8</v>
          </cell>
          <cell r="G182">
            <v>2.6819999998999999E-8</v>
          </cell>
          <cell r="H182">
            <v>2.6819999998999999E-8</v>
          </cell>
          <cell r="I182">
            <v>3.0248333332333302E-8</v>
          </cell>
          <cell r="J182">
            <v>3.8699999999000001E-8</v>
          </cell>
          <cell r="K182">
            <v>3.8699999999000001E-8</v>
          </cell>
          <cell r="L182">
            <v>3.8699999999000001E-8</v>
          </cell>
          <cell r="M182">
            <v>3.8699999999000001E-8</v>
          </cell>
          <cell r="N182">
            <v>3.8699999999000001E-8</v>
          </cell>
          <cell r="O182">
            <v>3.8699999999000001E-8</v>
          </cell>
          <cell r="P182">
            <v>3.8699999999000001E-8</v>
          </cell>
          <cell r="Q182">
            <v>4.0370833332583299E-8</v>
          </cell>
          <cell r="R182">
            <v>5.5755833332916701E-8</v>
          </cell>
          <cell r="S182">
            <v>8.4234833332583294E-8</v>
          </cell>
          <cell r="T182">
            <v>1.5634883333275001E-7</v>
          </cell>
          <cell r="U182">
            <v>2.24718916665667E-7</v>
          </cell>
          <cell r="V182">
            <v>2.8885524999866702E-7</v>
          </cell>
          <cell r="W182">
            <v>4.2231799999849999E-7</v>
          </cell>
          <cell r="X182">
            <v>6.9756674999766704E-7</v>
          </cell>
          <cell r="Y182">
            <v>1.62863416666367E-6</v>
          </cell>
          <cell r="Z182">
            <v>3.4668541666649202E-6</v>
          </cell>
          <cell r="AA182">
            <v>1.09749424999999E-5</v>
          </cell>
          <cell r="AB182">
            <v>1.39475E-5</v>
          </cell>
          <cell r="AC182">
            <v>1.6835833333333298E-5</v>
          </cell>
          <cell r="AD182">
            <v>1.2883166666666701E-4</v>
          </cell>
          <cell r="AE182">
            <v>2.6661875000000002E-3</v>
          </cell>
          <cell r="AF182">
            <v>0.18788557916666701</v>
          </cell>
          <cell r="AG182">
            <v>0.77249999999999996</v>
          </cell>
          <cell r="AH182">
            <v>1.24583333333333</v>
          </cell>
          <cell r="AI182">
            <v>1.9883189166666699</v>
          </cell>
          <cell r="AJ182">
            <v>2.1949999999999998</v>
          </cell>
          <cell r="AK182">
            <v>2.2533333333333299</v>
          </cell>
          <cell r="AL182">
            <v>2.45333333333333</v>
          </cell>
          <cell r="AM182">
            <v>2.6641666666666701</v>
          </cell>
          <cell r="AN182">
            <v>2.93</v>
          </cell>
          <cell r="AO182">
            <v>3.3833333333333302</v>
          </cell>
          <cell r="AP182">
            <v>3.49</v>
          </cell>
          <cell r="AQ182">
            <v>3.5068333333333301</v>
          </cell>
          <cell r="AR182">
            <v>3.5165000000000002</v>
          </cell>
          <cell r="AS182">
            <v>3.4784670000000002</v>
          </cell>
          <cell r="AT182">
            <v>3.4131749999999998</v>
          </cell>
          <cell r="AU182">
            <v>3.2958416666666701</v>
          </cell>
          <cell r="AV182">
            <v>3.27403250265816</v>
          </cell>
          <cell r="AW182">
            <v>3.1280445773524699</v>
          </cell>
          <cell r="AX182">
            <v>2.9244083333333299</v>
          </cell>
          <cell r="AY182">
            <v>3.0115083333333299</v>
          </cell>
          <cell r="AZ182">
            <v>2.8251249999999999</v>
          </cell>
          <cell r="BA182">
            <v>2.7541000000000002</v>
          </cell>
          <cell r="BB182">
            <v>2.6375864177489201</v>
          </cell>
          <cell r="BC182">
            <v>2.7018990259740301</v>
          </cell>
          <cell r="BD182">
            <v>2.8390441378066398</v>
          </cell>
          <cell r="BE182">
            <v>3.1844392415223699</v>
          </cell>
          <cell r="BF182">
            <v>3.3750615872066501</v>
          </cell>
          <cell r="BG182">
            <v>3.2604884908320999</v>
          </cell>
        </row>
        <row r="183">
          <cell r="A183" t="str">
            <v>Philippines</v>
          </cell>
          <cell r="B183">
            <v>2.0149984883118099</v>
          </cell>
          <cell r="C183">
            <v>2.0199979840824098</v>
          </cell>
          <cell r="D183">
            <v>3.7278515776187202</v>
          </cell>
          <cell r="E183">
            <v>3.9104231462455998</v>
          </cell>
          <cell r="F183">
            <v>3.9100072879016801</v>
          </cell>
          <cell r="G183">
            <v>3.9091733474848702</v>
          </cell>
          <cell r="H183">
            <v>3.9000000029000002</v>
          </cell>
          <cell r="I183">
            <v>3.9000000029000002</v>
          </cell>
          <cell r="J183">
            <v>3.9000000029000002</v>
          </cell>
          <cell r="K183">
            <v>3.9000000029000002</v>
          </cell>
          <cell r="L183">
            <v>5.9043499993250004</v>
          </cell>
          <cell r="M183">
            <v>6.4317083323333302</v>
          </cell>
          <cell r="N183">
            <v>6.6748416657499998</v>
          </cell>
          <cell r="O183">
            <v>6.7562833323333296</v>
          </cell>
          <cell r="P183">
            <v>6.7878749994166698</v>
          </cell>
          <cell r="Q183">
            <v>7.2478999990000004</v>
          </cell>
          <cell r="R183">
            <v>7.4402583323333298</v>
          </cell>
          <cell r="S183">
            <v>7.4028249989999999</v>
          </cell>
          <cell r="T183">
            <v>7.3657583324999996</v>
          </cell>
          <cell r="U183">
            <v>7.3775499990000002</v>
          </cell>
          <cell r="V183">
            <v>7.51143333233333</v>
          </cell>
          <cell r="W183">
            <v>7.89964999908333</v>
          </cell>
          <cell r="X183">
            <v>8.5399999994166702</v>
          </cell>
          <cell r="Y183">
            <v>11.1127166658333</v>
          </cell>
          <cell r="Z183">
            <v>16.698708332916699</v>
          </cell>
          <cell r="AA183">
            <v>18.607341666500002</v>
          </cell>
          <cell r="AB183">
            <v>20.385683333333301</v>
          </cell>
          <cell r="AC183">
            <v>20.567675000000001</v>
          </cell>
          <cell r="AD183">
            <v>21.094674999999999</v>
          </cell>
          <cell r="AE183">
            <v>21.7366833333333</v>
          </cell>
          <cell r="AF183">
            <v>24.310500000000001</v>
          </cell>
          <cell r="AG183">
            <v>27.478633333333299</v>
          </cell>
          <cell r="AH183">
            <v>25.512491666666701</v>
          </cell>
          <cell r="AI183">
            <v>27.119841666666701</v>
          </cell>
          <cell r="AJ183">
            <v>26.417166666666699</v>
          </cell>
          <cell r="AK183">
            <v>25.714466666666699</v>
          </cell>
          <cell r="AL183">
            <v>26.216100000000001</v>
          </cell>
          <cell r="AM183">
            <v>29.470658333333301</v>
          </cell>
          <cell r="AN183">
            <v>40.893050000000002</v>
          </cell>
          <cell r="AO183">
            <v>39.088983333333303</v>
          </cell>
          <cell r="AP183">
            <v>44.192250000000001</v>
          </cell>
          <cell r="AQ183">
            <v>50.992649999999998</v>
          </cell>
          <cell r="AR183">
            <v>51.603566666666701</v>
          </cell>
          <cell r="AS183">
            <v>54.203333333333298</v>
          </cell>
          <cell r="AT183">
            <v>56.039916666666699</v>
          </cell>
          <cell r="AU183">
            <v>55.085491666666698</v>
          </cell>
          <cell r="AV183">
            <v>51.314272500000001</v>
          </cell>
          <cell r="AW183">
            <v>46.148391177755002</v>
          </cell>
          <cell r="AX183">
            <v>44.323287609410002</v>
          </cell>
          <cell r="AY183">
            <v>47.679688453509101</v>
          </cell>
          <cell r="AZ183">
            <v>45.109664180089602</v>
          </cell>
          <cell r="BA183">
            <v>43.3131369237488</v>
          </cell>
          <cell r="BB183">
            <v>42.228794734943399</v>
          </cell>
          <cell r="BC183">
            <v>42.446184830673999</v>
          </cell>
          <cell r="BD183">
            <v>44.395154304209697</v>
          </cell>
          <cell r="BE183">
            <v>45.502839942143098</v>
          </cell>
          <cell r="BF183">
            <v>47.4924638585099</v>
          </cell>
          <cell r="BG183">
            <v>50.403719793717698</v>
          </cell>
        </row>
        <row r="184">
          <cell r="A184" t="str">
            <v>Poland</v>
          </cell>
          <cell r="B184">
            <v>3.9999999989999999E-4</v>
          </cell>
          <cell r="C184">
            <v>3.9999999989999999E-4</v>
          </cell>
          <cell r="D184">
            <v>3.9999999989999999E-4</v>
          </cell>
          <cell r="E184">
            <v>3.9999999989999999E-4</v>
          </cell>
          <cell r="F184">
            <v>3.9999999989999999E-4</v>
          </cell>
          <cell r="G184">
            <v>3.9999999989999999E-4</v>
          </cell>
          <cell r="H184">
            <v>3.9999999989999999E-4</v>
          </cell>
          <cell r="I184">
            <v>3.9999999989999999E-4</v>
          </cell>
          <cell r="J184">
            <v>3.9999999989999999E-4</v>
          </cell>
          <cell r="K184">
            <v>3.9999999989999999E-4</v>
          </cell>
          <cell r="L184">
            <v>4.0000000000000002E-4</v>
          </cell>
          <cell r="M184">
            <v>3.8933333323333302E-4</v>
          </cell>
          <cell r="N184">
            <v>3.6799999990000002E-4</v>
          </cell>
          <cell r="O184">
            <v>3.3499999989999998E-4</v>
          </cell>
          <cell r="P184">
            <v>3.3199999990000001E-4</v>
          </cell>
          <cell r="Q184">
            <v>3.3199999999999999E-4</v>
          </cell>
          <cell r="R184">
            <v>3.3199999999999999E-4</v>
          </cell>
          <cell r="S184">
            <v>3.3199999999999999E-4</v>
          </cell>
          <cell r="T184">
            <v>5.8100000000000003E-4</v>
          </cell>
          <cell r="U184">
            <v>3.32E-3</v>
          </cell>
          <cell r="V184">
            <v>4.4216666666666701E-3</v>
          </cell>
          <cell r="W184">
            <v>5.11525E-3</v>
          </cell>
          <cell r="X184">
            <v>8.4824166666416703E-3</v>
          </cell>
          <cell r="Y184">
            <v>9.1549999999666707E-3</v>
          </cell>
          <cell r="Z184">
            <v>1.1323999999950001E-2</v>
          </cell>
          <cell r="AA184">
            <v>1.47141666666333E-2</v>
          </cell>
          <cell r="AB184">
            <v>1.7528666666666699E-2</v>
          </cell>
          <cell r="AC184">
            <v>2.6508250000000001E-2</v>
          </cell>
          <cell r="AD184">
            <v>4.3054583333333299E-2</v>
          </cell>
          <cell r="AE184">
            <v>0.14391841666666699</v>
          </cell>
          <cell r="AF184">
            <v>0.95</v>
          </cell>
          <cell r="AG184">
            <v>1.05760583333333</v>
          </cell>
          <cell r="AH184">
            <v>1.3626433333333301</v>
          </cell>
          <cell r="AI184">
            <v>1.8114966666666701</v>
          </cell>
          <cell r="AJ184">
            <v>2.2722766666666701</v>
          </cell>
          <cell r="AK184">
            <v>2.4249833333333299</v>
          </cell>
          <cell r="AL184">
            <v>2.6960999999999999</v>
          </cell>
          <cell r="AM184">
            <v>3.27929166666667</v>
          </cell>
          <cell r="AN184">
            <v>3.4754</v>
          </cell>
          <cell r="AO184">
            <v>3.9671083333333299</v>
          </cell>
          <cell r="AP184">
            <v>4.3460749999999999</v>
          </cell>
          <cell r="AQ184">
            <v>4.0938999999999997</v>
          </cell>
          <cell r="AR184">
            <v>4.0800333333333301</v>
          </cell>
          <cell r="AS184">
            <v>3.8890750000000001</v>
          </cell>
          <cell r="AT184">
            <v>3.6576416666666698</v>
          </cell>
          <cell r="AU184">
            <v>3.2354833333333302</v>
          </cell>
          <cell r="AV184">
            <v>3.1031583333333299</v>
          </cell>
          <cell r="AW184">
            <v>2.7679499999999999</v>
          </cell>
          <cell r="AX184">
            <v>2.4092416666666701</v>
          </cell>
          <cell r="AY184">
            <v>3.1201416666666701</v>
          </cell>
          <cell r="AZ184">
            <v>3.0152999999999999</v>
          </cell>
          <cell r="BA184">
            <v>2.96284777777778</v>
          </cell>
          <cell r="BB184">
            <v>3.2565416666666702</v>
          </cell>
          <cell r="BC184">
            <v>3.16061666666667</v>
          </cell>
          <cell r="BD184">
            <v>3.1545416666666699</v>
          </cell>
          <cell r="BE184">
            <v>3.7694999999999999</v>
          </cell>
          <cell r="BF184">
            <v>3.9427833333333302</v>
          </cell>
          <cell r="BG184">
            <v>3.7793333333333301</v>
          </cell>
        </row>
        <row r="185">
          <cell r="A185" t="str">
            <v>Portugal</v>
          </cell>
          <cell r="B185">
            <v>28.750000028750001</v>
          </cell>
          <cell r="C185">
            <v>28.750000028750001</v>
          </cell>
          <cell r="D185">
            <v>28.750000028750001</v>
          </cell>
          <cell r="E185">
            <v>28.750000028750001</v>
          </cell>
          <cell r="F185">
            <v>28.750000028750001</v>
          </cell>
          <cell r="G185">
            <v>28.750000028750001</v>
          </cell>
          <cell r="H185">
            <v>28.750000028750001</v>
          </cell>
          <cell r="I185">
            <v>28.750000028750001</v>
          </cell>
          <cell r="J185">
            <v>28.750000028750001</v>
          </cell>
          <cell r="K185">
            <v>28.750000028750001</v>
          </cell>
          <cell r="L185">
            <v>28.750000028750001</v>
          </cell>
          <cell r="M185">
            <v>28.3601702876561</v>
          </cell>
          <cell r="N185">
            <v>27.053416666499999</v>
          </cell>
          <cell r="O185">
            <v>24.5151666664167</v>
          </cell>
          <cell r="P185">
            <v>25.408166665666698</v>
          </cell>
          <cell r="Q185">
            <v>25.552749999</v>
          </cell>
          <cell r="R185">
            <v>30.229083332583301</v>
          </cell>
          <cell r="S185">
            <v>38.276949999000003</v>
          </cell>
          <cell r="T185">
            <v>43.9373333325833</v>
          </cell>
          <cell r="U185">
            <v>48.923466665666702</v>
          </cell>
          <cell r="V185">
            <v>50.062133332333303</v>
          </cell>
          <cell r="W185">
            <v>61.546374999249998</v>
          </cell>
          <cell r="X185">
            <v>79.473333332833306</v>
          </cell>
          <cell r="Y185">
            <v>110.779833332583</v>
          </cell>
          <cell r="Z185">
            <v>146.39033333291701</v>
          </cell>
          <cell r="AA185">
            <v>170.3946666665</v>
          </cell>
          <cell r="AB185">
            <v>149.58674999999999</v>
          </cell>
          <cell r="AC185">
            <v>140.88241666666701</v>
          </cell>
          <cell r="AD185">
            <v>143.953916666667</v>
          </cell>
          <cell r="AE185">
            <v>157.45824999999999</v>
          </cell>
          <cell r="AF185">
            <v>142.55475000000001</v>
          </cell>
          <cell r="AG185">
            <v>144.482</v>
          </cell>
          <cell r="AH185">
            <v>134.99783333333301</v>
          </cell>
          <cell r="AI185">
            <v>160.80018583333299</v>
          </cell>
          <cell r="AJ185">
            <v>165.992776666667</v>
          </cell>
          <cell r="AK185">
            <v>151.10552833333301</v>
          </cell>
          <cell r="AL185">
            <v>154.24366166666701</v>
          </cell>
          <cell r="AM185">
            <v>175.312445</v>
          </cell>
          <cell r="AN185">
            <v>180.10448</v>
          </cell>
          <cell r="AO185" t="str">
            <v>..</v>
          </cell>
          <cell r="AP185" t="str">
            <v>..</v>
          </cell>
          <cell r="AQ185" t="str">
            <v>..</v>
          </cell>
          <cell r="AR185" t="str">
            <v>..</v>
          </cell>
          <cell r="AS185" t="str">
            <v>..</v>
          </cell>
          <cell r="AT185" t="str">
            <v>..</v>
          </cell>
          <cell r="AU185" t="str">
            <v>..</v>
          </cell>
          <cell r="AV185" t="str">
            <v>..</v>
          </cell>
          <cell r="AW185" t="str">
            <v>..</v>
          </cell>
          <cell r="AX185" t="str">
            <v>..</v>
          </cell>
          <cell r="AY185" t="str">
            <v>..</v>
          </cell>
          <cell r="AZ185" t="str">
            <v>..</v>
          </cell>
          <cell r="BA185" t="str">
            <v>..</v>
          </cell>
          <cell r="BB185" t="str">
            <v>..</v>
          </cell>
          <cell r="BC185" t="str">
            <v>..</v>
          </cell>
          <cell r="BD185" t="str">
            <v>..</v>
          </cell>
          <cell r="BE185" t="str">
            <v>..</v>
          </cell>
          <cell r="BF185" t="str">
            <v>..</v>
          </cell>
          <cell r="BG185" t="str">
            <v>..</v>
          </cell>
        </row>
        <row r="186">
          <cell r="A186" t="str">
            <v>Puerto Rico</v>
          </cell>
          <cell r="B186" t="str">
            <v>..</v>
          </cell>
          <cell r="C186" t="str">
            <v>..</v>
          </cell>
          <cell r="D186" t="str">
            <v>..</v>
          </cell>
          <cell r="E186" t="str">
            <v>..</v>
          </cell>
          <cell r="F186" t="str">
            <v>..</v>
          </cell>
          <cell r="G186" t="str">
            <v>..</v>
          </cell>
          <cell r="H186" t="str">
            <v>..</v>
          </cell>
          <cell r="I186" t="str">
            <v>..</v>
          </cell>
          <cell r="J186" t="str">
            <v>..</v>
          </cell>
          <cell r="K186" t="str">
            <v>..</v>
          </cell>
          <cell r="L186" t="str">
            <v>..</v>
          </cell>
          <cell r="M186" t="str">
            <v>..</v>
          </cell>
          <cell r="N186" t="str">
            <v>..</v>
          </cell>
          <cell r="O186" t="str">
            <v>..</v>
          </cell>
          <cell r="P186" t="str">
            <v>..</v>
          </cell>
          <cell r="Q186" t="str">
            <v>..</v>
          </cell>
          <cell r="R186" t="str">
            <v>..</v>
          </cell>
          <cell r="S186" t="str">
            <v>..</v>
          </cell>
          <cell r="T186" t="str">
            <v>..</v>
          </cell>
          <cell r="U186" t="str">
            <v>..</v>
          </cell>
          <cell r="V186" t="str">
            <v>..</v>
          </cell>
          <cell r="W186" t="str">
            <v>..</v>
          </cell>
          <cell r="X186" t="str">
            <v>..</v>
          </cell>
          <cell r="Y186" t="str">
            <v>..</v>
          </cell>
          <cell r="Z186" t="str">
            <v>..</v>
          </cell>
          <cell r="AA186" t="str">
            <v>..</v>
          </cell>
          <cell r="AB186" t="str">
            <v>..</v>
          </cell>
          <cell r="AC186" t="str">
            <v>..</v>
          </cell>
          <cell r="AD186" t="str">
            <v>..</v>
          </cell>
          <cell r="AE186" t="str">
            <v>..</v>
          </cell>
          <cell r="AF186" t="str">
            <v>..</v>
          </cell>
          <cell r="AG186" t="str">
            <v>..</v>
          </cell>
          <cell r="AH186" t="str">
            <v>..</v>
          </cell>
          <cell r="AI186" t="str">
            <v>..</v>
          </cell>
          <cell r="AJ186" t="str">
            <v>..</v>
          </cell>
          <cell r="AK186" t="str">
            <v>..</v>
          </cell>
          <cell r="AL186" t="str">
            <v>..</v>
          </cell>
          <cell r="AM186" t="str">
            <v>..</v>
          </cell>
          <cell r="AN186" t="str">
            <v>..</v>
          </cell>
          <cell r="AO186" t="str">
            <v>..</v>
          </cell>
          <cell r="AP186" t="str">
            <v>..</v>
          </cell>
          <cell r="AQ186" t="str">
            <v>..</v>
          </cell>
          <cell r="AR186" t="str">
            <v>..</v>
          </cell>
          <cell r="AS186" t="str">
            <v>..</v>
          </cell>
          <cell r="AT186" t="str">
            <v>..</v>
          </cell>
          <cell r="AU186" t="str">
            <v>..</v>
          </cell>
          <cell r="AV186" t="str">
            <v>..</v>
          </cell>
          <cell r="AW186" t="str">
            <v>..</v>
          </cell>
          <cell r="AX186" t="str">
            <v>..</v>
          </cell>
          <cell r="AY186" t="str">
            <v>..</v>
          </cell>
          <cell r="AZ186" t="str">
            <v>..</v>
          </cell>
          <cell r="BA186" t="str">
            <v>..</v>
          </cell>
          <cell r="BB186" t="str">
            <v>..</v>
          </cell>
          <cell r="BC186" t="str">
            <v>..</v>
          </cell>
          <cell r="BD186" t="str">
            <v>..</v>
          </cell>
          <cell r="BE186" t="str">
            <v>..</v>
          </cell>
          <cell r="BF186" t="str">
            <v>..</v>
          </cell>
          <cell r="BG186" t="str">
            <v>..</v>
          </cell>
        </row>
        <row r="187">
          <cell r="A187" t="str">
            <v>Qatar</v>
          </cell>
          <cell r="B187" t="str">
            <v>..</v>
          </cell>
          <cell r="C187" t="str">
            <v>..</v>
          </cell>
          <cell r="D187" t="str">
            <v>..</v>
          </cell>
          <cell r="E187" t="str">
            <v>..</v>
          </cell>
          <cell r="F187" t="str">
            <v>..</v>
          </cell>
          <cell r="G187" t="str">
            <v>..</v>
          </cell>
          <cell r="H187">
            <v>4.7619000037618999</v>
          </cell>
          <cell r="I187">
            <v>4.7619000037618999</v>
          </cell>
          <cell r="J187">
            <v>4.7619000037618999</v>
          </cell>
          <cell r="K187">
            <v>4.7619000037618999</v>
          </cell>
          <cell r="L187">
            <v>4.7619000037618999</v>
          </cell>
          <cell r="M187">
            <v>4.7479628848644202</v>
          </cell>
          <cell r="N187">
            <v>4.3859778425048797</v>
          </cell>
          <cell r="O187">
            <v>3.99629355042679</v>
          </cell>
          <cell r="P187">
            <v>3.9473999989999999</v>
          </cell>
          <cell r="Q187">
            <v>3.9307166656666701</v>
          </cell>
          <cell r="R187">
            <v>3.96343333233333</v>
          </cell>
          <cell r="S187">
            <v>3.9590166656666699</v>
          </cell>
          <cell r="T187">
            <v>3.8768999989999999</v>
          </cell>
          <cell r="U187">
            <v>3.7733249990000002</v>
          </cell>
          <cell r="V187">
            <v>3.6569666656666699</v>
          </cell>
          <cell r="W187">
            <v>3.639999999</v>
          </cell>
          <cell r="X187">
            <v>3.639999999</v>
          </cell>
          <cell r="Y187">
            <v>3.639999999</v>
          </cell>
          <cell r="Z187">
            <v>3.6399999995833299</v>
          </cell>
          <cell r="AA187">
            <v>3.64</v>
          </cell>
          <cell r="AB187">
            <v>3.64</v>
          </cell>
          <cell r="AC187">
            <v>3.64</v>
          </cell>
          <cell r="AD187">
            <v>3.64</v>
          </cell>
          <cell r="AE187">
            <v>3.64</v>
          </cell>
          <cell r="AF187">
            <v>3.64</v>
          </cell>
          <cell r="AG187">
            <v>3.64</v>
          </cell>
          <cell r="AH187">
            <v>3.64</v>
          </cell>
          <cell r="AI187">
            <v>3.64</v>
          </cell>
          <cell r="AJ187">
            <v>3.64</v>
          </cell>
          <cell r="AK187">
            <v>3.64</v>
          </cell>
          <cell r="AL187">
            <v>3.64</v>
          </cell>
          <cell r="AM187">
            <v>3.64</v>
          </cell>
          <cell r="AN187">
            <v>3.64</v>
          </cell>
          <cell r="AO187">
            <v>3.64</v>
          </cell>
          <cell r="AP187">
            <v>3.64</v>
          </cell>
          <cell r="AQ187">
            <v>3.64</v>
          </cell>
          <cell r="AR187">
            <v>3.64</v>
          </cell>
          <cell r="AS187">
            <v>3.64</v>
          </cell>
          <cell r="AT187">
            <v>3.64</v>
          </cell>
          <cell r="AU187">
            <v>3.64</v>
          </cell>
          <cell r="AV187">
            <v>3.64</v>
          </cell>
          <cell r="AW187">
            <v>3.64</v>
          </cell>
          <cell r="AX187">
            <v>3.64</v>
          </cell>
          <cell r="AY187">
            <v>3.64</v>
          </cell>
          <cell r="AZ187">
            <v>3.64</v>
          </cell>
          <cell r="BA187">
            <v>3.64</v>
          </cell>
          <cell r="BB187">
            <v>3.64</v>
          </cell>
          <cell r="BC187">
            <v>3.64</v>
          </cell>
          <cell r="BD187">
            <v>3.64</v>
          </cell>
          <cell r="BE187">
            <v>3.64</v>
          </cell>
          <cell r="BF187">
            <v>3.64</v>
          </cell>
          <cell r="BG187">
            <v>3.64</v>
          </cell>
        </row>
        <row r="188">
          <cell r="A188" t="str">
            <v>Romania</v>
          </cell>
          <cell r="B188">
            <v>5.9999999989999997E-4</v>
          </cell>
          <cell r="C188">
            <v>5.9999999989999997E-4</v>
          </cell>
          <cell r="D188">
            <v>5.9999999989999997E-4</v>
          </cell>
          <cell r="E188">
            <v>5.9999999989999997E-4</v>
          </cell>
          <cell r="F188">
            <v>5.9999999989999997E-4</v>
          </cell>
          <cell r="G188">
            <v>5.9999999989999997E-4</v>
          </cell>
          <cell r="H188">
            <v>5.9999999989999997E-4</v>
          </cell>
          <cell r="I188">
            <v>5.9999999989999997E-4</v>
          </cell>
          <cell r="J188">
            <v>5.9999999989999997E-4</v>
          </cell>
          <cell r="K188">
            <v>5.9999999989999997E-4</v>
          </cell>
          <cell r="L188">
            <v>5.9999999989999997E-4</v>
          </cell>
          <cell r="M188">
            <v>5.9999999989999997E-4</v>
          </cell>
          <cell r="N188">
            <v>5.5299999990000002E-4</v>
          </cell>
          <cell r="O188">
            <v>1.87941666665833E-3</v>
          </cell>
          <cell r="P188">
            <v>2E-3</v>
          </cell>
          <cell r="Q188">
            <v>2E-3</v>
          </cell>
          <cell r="R188">
            <v>2E-3</v>
          </cell>
          <cell r="S188">
            <v>2E-3</v>
          </cell>
          <cell r="T188">
            <v>1.8360249999916701E-3</v>
          </cell>
          <cell r="U188">
            <v>1.8E-3</v>
          </cell>
          <cell r="V188">
            <v>1.8E-3</v>
          </cell>
          <cell r="W188">
            <v>1.5E-3</v>
          </cell>
          <cell r="X188">
            <v>1.5E-3</v>
          </cell>
          <cell r="Y188">
            <v>1.71784999995E-3</v>
          </cell>
          <cell r="Z188">
            <v>2.1280166666249999E-3</v>
          </cell>
          <cell r="AA188">
            <v>1.714141666625E-3</v>
          </cell>
          <cell r="AB188">
            <v>1.6153416666499999E-3</v>
          </cell>
          <cell r="AC188">
            <v>1.4557000000000001E-3</v>
          </cell>
          <cell r="AD188">
            <v>1.42769166666667E-3</v>
          </cell>
          <cell r="AE188">
            <v>1.4921583333333301E-3</v>
          </cell>
          <cell r="AF188">
            <v>2.2432083333333301E-3</v>
          </cell>
          <cell r="AG188">
            <v>7.6387249999999999E-3</v>
          </cell>
          <cell r="AH188">
            <v>3.07953333333333E-2</v>
          </cell>
          <cell r="AI188">
            <v>7.6005083333333306E-2</v>
          </cell>
          <cell r="AJ188">
            <v>0.16550858333333299</v>
          </cell>
          <cell r="AK188">
            <v>0.20332758333333301</v>
          </cell>
          <cell r="AL188">
            <v>0.30842174999999999</v>
          </cell>
          <cell r="AM188">
            <v>0.71679433333333298</v>
          </cell>
          <cell r="AN188">
            <v>0.88755758333333301</v>
          </cell>
          <cell r="AO188">
            <v>1.5332837500000001</v>
          </cell>
          <cell r="AP188">
            <v>2.1708720833333301</v>
          </cell>
          <cell r="AQ188">
            <v>2.9060791666666699</v>
          </cell>
          <cell r="AR188">
            <v>3.3055430000000001</v>
          </cell>
          <cell r="AS188">
            <v>3.3200070833333299</v>
          </cell>
          <cell r="AT188">
            <v>3.26365683333333</v>
          </cell>
          <cell r="AU188">
            <v>2.9136531666666698</v>
          </cell>
          <cell r="AV188">
            <v>2.8089833333333298</v>
          </cell>
          <cell r="AW188">
            <v>2.43825</v>
          </cell>
          <cell r="AX188">
            <v>2.5188583333333301</v>
          </cell>
          <cell r="AY188">
            <v>3.0493250000000001</v>
          </cell>
          <cell r="AZ188">
            <v>3.1779000000000002</v>
          </cell>
          <cell r="BA188">
            <v>3.04860833333333</v>
          </cell>
          <cell r="BB188">
            <v>3.4681999999999999</v>
          </cell>
          <cell r="BC188">
            <v>3.32791666666667</v>
          </cell>
          <cell r="BD188">
            <v>3.3491749999999998</v>
          </cell>
          <cell r="BE188">
            <v>4.00566666666667</v>
          </cell>
          <cell r="BF188">
            <v>4.0591833333333298</v>
          </cell>
          <cell r="BG188">
            <v>4.0524916666666702</v>
          </cell>
        </row>
        <row r="189">
          <cell r="A189" t="str">
            <v>Russian Federation</v>
          </cell>
          <cell r="B189" t="str">
            <v>..</v>
          </cell>
          <cell r="C189" t="str">
            <v>..</v>
          </cell>
          <cell r="D189" t="str">
            <v>..</v>
          </cell>
          <cell r="E189" t="str">
            <v>..</v>
          </cell>
          <cell r="F189" t="str">
            <v>..</v>
          </cell>
          <cell r="G189" t="str">
            <v>..</v>
          </cell>
          <cell r="H189" t="str">
            <v>..</v>
          </cell>
          <cell r="I189" t="str">
            <v>..</v>
          </cell>
          <cell r="J189" t="str">
            <v>..</v>
          </cell>
          <cell r="K189" t="str">
            <v>..</v>
          </cell>
          <cell r="L189" t="str">
            <v>..</v>
          </cell>
          <cell r="M189" t="str">
            <v>..</v>
          </cell>
          <cell r="N189" t="str">
            <v>..</v>
          </cell>
          <cell r="O189" t="str">
            <v>..</v>
          </cell>
          <cell r="P189" t="str">
            <v>..</v>
          </cell>
          <cell r="Q189" t="str">
            <v>..</v>
          </cell>
          <cell r="R189" t="str">
            <v>..</v>
          </cell>
          <cell r="S189" t="str">
            <v>..</v>
          </cell>
          <cell r="T189" t="str">
            <v>..</v>
          </cell>
          <cell r="U189" t="str">
            <v>..</v>
          </cell>
          <cell r="V189" t="str">
            <v>..</v>
          </cell>
          <cell r="W189" t="str">
            <v>..</v>
          </cell>
          <cell r="X189" t="str">
            <v>..</v>
          </cell>
          <cell r="Y189" t="str">
            <v>..</v>
          </cell>
          <cell r="Z189" t="str">
            <v>..</v>
          </cell>
          <cell r="AA189" t="str">
            <v>..</v>
          </cell>
          <cell r="AB189" t="str">
            <v>..</v>
          </cell>
          <cell r="AC189" t="str">
            <v>..</v>
          </cell>
          <cell r="AD189" t="str">
            <v>..</v>
          </cell>
          <cell r="AE189" t="str">
            <v>..</v>
          </cell>
          <cell r="AF189" t="str">
            <v>..</v>
          </cell>
          <cell r="AG189" t="str">
            <v>..</v>
          </cell>
          <cell r="AH189" t="str">
            <v>..</v>
          </cell>
          <cell r="AI189">
            <v>0.99166666666666703</v>
          </cell>
          <cell r="AJ189" t="str">
            <v>..</v>
          </cell>
          <cell r="AK189" t="str">
            <v>..</v>
          </cell>
          <cell r="AL189">
            <v>5.12083333333333</v>
          </cell>
          <cell r="AM189">
            <v>5.7848333333333297</v>
          </cell>
          <cell r="AN189">
            <v>9.7050833333333308</v>
          </cell>
          <cell r="AO189">
            <v>24.619900000000001</v>
          </cell>
          <cell r="AP189">
            <v>28.129166666666698</v>
          </cell>
          <cell r="AQ189">
            <v>29.168524999999999</v>
          </cell>
          <cell r="AR189">
            <v>31.348483333333299</v>
          </cell>
          <cell r="AS189">
            <v>30.692025000000001</v>
          </cell>
          <cell r="AT189">
            <v>28.813741666666701</v>
          </cell>
          <cell r="AU189">
            <v>28.284441666666702</v>
          </cell>
          <cell r="AV189">
            <v>27.190958333333299</v>
          </cell>
          <cell r="AW189">
            <v>25.580845367540402</v>
          </cell>
          <cell r="AX189">
            <v>24.852875000000001</v>
          </cell>
          <cell r="AY189">
            <v>31.740358333333301</v>
          </cell>
          <cell r="AZ189">
            <v>30.367915338305899</v>
          </cell>
          <cell r="BA189">
            <v>29.382341370930199</v>
          </cell>
          <cell r="BB189">
            <v>30.839831351991698</v>
          </cell>
          <cell r="BC189">
            <v>31.837143640281301</v>
          </cell>
          <cell r="BD189">
            <v>38.378207144416798</v>
          </cell>
          <cell r="BE189">
            <v>60.937650108895198</v>
          </cell>
          <cell r="BF189">
            <v>67.0559333333333</v>
          </cell>
          <cell r="BG189">
            <v>58.342801185171901</v>
          </cell>
        </row>
        <row r="190">
          <cell r="A190" t="str">
            <v>Rwanda</v>
          </cell>
          <cell r="B190">
            <v>49.999999950000003</v>
          </cell>
          <cell r="C190">
            <v>49.999999950000003</v>
          </cell>
          <cell r="D190">
            <v>49.999999950000003</v>
          </cell>
          <cell r="E190">
            <v>49.999999950000003</v>
          </cell>
          <cell r="F190">
            <v>49.999999950000003</v>
          </cell>
          <cell r="G190">
            <v>49.999999950000003</v>
          </cell>
          <cell r="H190">
            <v>87.499999912500002</v>
          </cell>
          <cell r="I190">
            <v>99.999999900000006</v>
          </cell>
          <cell r="J190">
            <v>99.999999900000006</v>
          </cell>
          <cell r="K190">
            <v>99.999999900000006</v>
          </cell>
          <cell r="L190">
            <v>99.999999900000006</v>
          </cell>
          <cell r="M190">
            <v>99.707333233333301</v>
          </cell>
          <cell r="N190">
            <v>92.104999899999996</v>
          </cell>
          <cell r="O190">
            <v>83.921999900000003</v>
          </cell>
          <cell r="P190">
            <v>92.301756555666699</v>
          </cell>
          <cell r="Q190">
            <v>92.277266554666696</v>
          </cell>
          <cell r="R190">
            <v>97.012346554666706</v>
          </cell>
          <cell r="S190">
            <v>95.935093221333304</v>
          </cell>
          <cell r="T190">
            <v>89.487906554666694</v>
          </cell>
          <cell r="U190">
            <v>86.690706554666704</v>
          </cell>
          <cell r="V190">
            <v>86.063879888000002</v>
          </cell>
          <cell r="W190">
            <v>87.160305038956693</v>
          </cell>
          <cell r="X190">
            <v>93.059967438956704</v>
          </cell>
          <cell r="Y190">
            <v>96.093935247290005</v>
          </cell>
          <cell r="Z190">
            <v>100.23289152364499</v>
          </cell>
          <cell r="AA190">
            <v>101.244670649548</v>
          </cell>
          <cell r="AB190">
            <v>87.590916816666706</v>
          </cell>
          <cell r="AC190">
            <v>79.460649991666699</v>
          </cell>
          <cell r="AD190">
            <v>76.447737733333298</v>
          </cell>
          <cell r="AE190">
            <v>80.148978174999996</v>
          </cell>
          <cell r="AF190">
            <v>83.704097558333302</v>
          </cell>
          <cell r="AG190">
            <v>125.1642483</v>
          </cell>
          <cell r="AH190">
            <v>133.938583325</v>
          </cell>
          <cell r="AI190">
            <v>144.23702053722499</v>
          </cell>
          <cell r="AJ190">
            <v>140.703847467575</v>
          </cell>
          <cell r="AK190">
            <v>262.18226325860002</v>
          </cell>
          <cell r="AL190">
            <v>306.82</v>
          </cell>
          <cell r="AM190">
            <v>301.52981666666699</v>
          </cell>
          <cell r="AN190">
            <v>312.31409166666703</v>
          </cell>
          <cell r="AO190">
            <v>333.94192500000003</v>
          </cell>
          <cell r="AP190">
            <v>389.696216666667</v>
          </cell>
          <cell r="AQ190">
            <v>442.99189166666702</v>
          </cell>
          <cell r="AR190">
            <v>475.36524166666698</v>
          </cell>
          <cell r="AS190">
            <v>537.65498475000004</v>
          </cell>
          <cell r="AT190">
            <v>577.44897458333298</v>
          </cell>
          <cell r="AU190">
            <v>557.82264077499997</v>
          </cell>
          <cell r="AV190">
            <v>551.71033333333298</v>
          </cell>
          <cell r="AW190">
            <v>546.95500000000004</v>
          </cell>
          <cell r="AX190">
            <v>546.84865308253995</v>
          </cell>
          <cell r="AY190">
            <v>568.28132683333297</v>
          </cell>
          <cell r="AZ190">
            <v>583.13090659057195</v>
          </cell>
          <cell r="BA190">
            <v>600.30651968109703</v>
          </cell>
          <cell r="BB190">
            <v>614.29514240306696</v>
          </cell>
          <cell r="BC190">
            <v>646.63597455067304</v>
          </cell>
          <cell r="BD190">
            <v>681.86171894726601</v>
          </cell>
          <cell r="BE190">
            <v>720.97510889672799</v>
          </cell>
          <cell r="BF190">
            <v>787.251521702334</v>
          </cell>
          <cell r="BG190">
            <v>831.53078689195502</v>
          </cell>
        </row>
        <row r="191">
          <cell r="A191" t="str">
            <v>Saint Lucia</v>
          </cell>
          <cell r="B191">
            <v>1.7142900007142901</v>
          </cell>
          <cell r="C191">
            <v>1.7142900007142901</v>
          </cell>
          <cell r="D191">
            <v>1.7142900007142901</v>
          </cell>
          <cell r="E191">
            <v>1.7142900007142901</v>
          </cell>
          <cell r="F191">
            <v>1.7142900007142901</v>
          </cell>
          <cell r="G191">
            <v>1.7142900007142901</v>
          </cell>
          <cell r="H191">
            <v>1.7142900007142901</v>
          </cell>
          <cell r="I191">
            <v>1.7619083340952399</v>
          </cell>
          <cell r="J191">
            <v>2.0000000010000001</v>
          </cell>
          <cell r="K191">
            <v>2.0000000010000001</v>
          </cell>
          <cell r="L191">
            <v>2.0000000010000001</v>
          </cell>
          <cell r="M191">
            <v>1.97487273321145</v>
          </cell>
          <cell r="N191">
            <v>1.9212781494760101</v>
          </cell>
          <cell r="O191">
            <v>1.9592192359816101</v>
          </cell>
          <cell r="P191">
            <v>2.0532324085176299</v>
          </cell>
          <cell r="Q191">
            <v>2.16979583233333</v>
          </cell>
          <cell r="R191">
            <v>2.6146708328333301</v>
          </cell>
          <cell r="S191">
            <v>2.7</v>
          </cell>
          <cell r="T191">
            <v>2.7</v>
          </cell>
          <cell r="U191">
            <v>2.7</v>
          </cell>
          <cell r="V191">
            <v>2.7</v>
          </cell>
          <cell r="W191">
            <v>2.7</v>
          </cell>
          <cell r="X191">
            <v>2.7</v>
          </cell>
          <cell r="Y191">
            <v>2.7</v>
          </cell>
          <cell r="Z191">
            <v>2.7</v>
          </cell>
          <cell r="AA191">
            <v>2.7</v>
          </cell>
          <cell r="AB191">
            <v>2.7</v>
          </cell>
          <cell r="AC191">
            <v>2.7</v>
          </cell>
          <cell r="AD191">
            <v>2.7</v>
          </cell>
          <cell r="AE191">
            <v>2.7</v>
          </cell>
          <cell r="AF191">
            <v>2.7</v>
          </cell>
          <cell r="AG191">
            <v>2.7</v>
          </cell>
          <cell r="AH191">
            <v>2.7</v>
          </cell>
          <cell r="AI191">
            <v>2.7</v>
          </cell>
          <cell r="AJ191">
            <v>2.7</v>
          </cell>
          <cell r="AK191">
            <v>2.7</v>
          </cell>
          <cell r="AL191">
            <v>2.7</v>
          </cell>
          <cell r="AM191">
            <v>2.7</v>
          </cell>
          <cell r="AN191">
            <v>2.7</v>
          </cell>
          <cell r="AO191">
            <v>2.7</v>
          </cell>
          <cell r="AP191">
            <v>2.7</v>
          </cell>
          <cell r="AQ191">
            <v>2.7</v>
          </cell>
          <cell r="AR191">
            <v>2.7</v>
          </cell>
          <cell r="AS191">
            <v>2.7</v>
          </cell>
          <cell r="AT191">
            <v>2.7</v>
          </cell>
          <cell r="AU191">
            <v>2.7</v>
          </cell>
          <cell r="AV191">
            <v>2.7</v>
          </cell>
          <cell r="AW191">
            <v>2.7</v>
          </cell>
          <cell r="AX191">
            <v>2.7</v>
          </cell>
          <cell r="AY191">
            <v>2.7</v>
          </cell>
          <cell r="AZ191">
            <v>2.7</v>
          </cell>
          <cell r="BA191">
            <v>2.7</v>
          </cell>
          <cell r="BB191">
            <v>2.7</v>
          </cell>
          <cell r="BC191">
            <v>2.7</v>
          </cell>
          <cell r="BD191">
            <v>2.7</v>
          </cell>
          <cell r="BE191">
            <v>2.7</v>
          </cell>
          <cell r="BF191">
            <v>2.7</v>
          </cell>
          <cell r="BG191">
            <v>2.7</v>
          </cell>
        </row>
        <row r="192">
          <cell r="A192" t="str">
            <v>Saint Vincent and the Grenadines</v>
          </cell>
          <cell r="B192">
            <v>1.7142900007142901</v>
          </cell>
          <cell r="C192">
            <v>1.7142900007142901</v>
          </cell>
          <cell r="D192">
            <v>1.7142900007142901</v>
          </cell>
          <cell r="E192">
            <v>1.7142900007142901</v>
          </cell>
          <cell r="F192">
            <v>1.7142900007142901</v>
          </cell>
          <cell r="G192">
            <v>1.7142900007142901</v>
          </cell>
          <cell r="H192">
            <v>1.7142900007142901</v>
          </cell>
          <cell r="I192">
            <v>1.7619083340952399</v>
          </cell>
          <cell r="J192">
            <v>2.0000000010000001</v>
          </cell>
          <cell r="K192">
            <v>2.0000000010000001</v>
          </cell>
          <cell r="L192">
            <v>2.0000000010000001</v>
          </cell>
          <cell r="M192">
            <v>1.97487273321145</v>
          </cell>
          <cell r="N192">
            <v>1.9212781494760101</v>
          </cell>
          <cell r="O192">
            <v>1.9592192359816101</v>
          </cell>
          <cell r="P192">
            <v>2.0532324085176299</v>
          </cell>
          <cell r="Q192">
            <v>2.16979583233333</v>
          </cell>
          <cell r="R192">
            <v>2.6146708328333301</v>
          </cell>
          <cell r="S192">
            <v>2.7</v>
          </cell>
          <cell r="T192">
            <v>2.7</v>
          </cell>
          <cell r="U192">
            <v>2.7</v>
          </cell>
          <cell r="V192">
            <v>2.7</v>
          </cell>
          <cell r="W192">
            <v>2.7</v>
          </cell>
          <cell r="X192">
            <v>2.7</v>
          </cell>
          <cell r="Y192">
            <v>2.7</v>
          </cell>
          <cell r="Z192">
            <v>2.7</v>
          </cell>
          <cell r="AA192">
            <v>2.7</v>
          </cell>
          <cell r="AB192">
            <v>2.7</v>
          </cell>
          <cell r="AC192">
            <v>2.7</v>
          </cell>
          <cell r="AD192">
            <v>2.7</v>
          </cell>
          <cell r="AE192">
            <v>2.7</v>
          </cell>
          <cell r="AF192">
            <v>2.7</v>
          </cell>
          <cell r="AG192">
            <v>2.7</v>
          </cell>
          <cell r="AH192">
            <v>2.7</v>
          </cell>
          <cell r="AI192">
            <v>2.7</v>
          </cell>
          <cell r="AJ192">
            <v>2.7</v>
          </cell>
          <cell r="AK192">
            <v>2.7</v>
          </cell>
          <cell r="AL192">
            <v>2.7</v>
          </cell>
          <cell r="AM192">
            <v>2.7</v>
          </cell>
          <cell r="AN192">
            <v>2.7</v>
          </cell>
          <cell r="AO192">
            <v>2.7</v>
          </cell>
          <cell r="AP192">
            <v>2.7</v>
          </cell>
          <cell r="AQ192">
            <v>2.7</v>
          </cell>
          <cell r="AR192">
            <v>2.7</v>
          </cell>
          <cell r="AS192">
            <v>2.7</v>
          </cell>
          <cell r="AT192">
            <v>2.7</v>
          </cell>
          <cell r="AU192">
            <v>2.7</v>
          </cell>
          <cell r="AV192">
            <v>2.7</v>
          </cell>
          <cell r="AW192">
            <v>2.7</v>
          </cell>
          <cell r="AX192">
            <v>2.7</v>
          </cell>
          <cell r="AY192">
            <v>2.7</v>
          </cell>
          <cell r="AZ192">
            <v>2.7</v>
          </cell>
          <cell r="BA192">
            <v>2.7</v>
          </cell>
          <cell r="BB192">
            <v>2.7</v>
          </cell>
          <cell r="BC192">
            <v>2.7</v>
          </cell>
          <cell r="BD192">
            <v>2.7</v>
          </cell>
          <cell r="BE192">
            <v>2.7</v>
          </cell>
          <cell r="BF192">
            <v>2.7</v>
          </cell>
          <cell r="BG192">
            <v>2.7</v>
          </cell>
        </row>
        <row r="193">
          <cell r="A193" t="str">
            <v>Samoa</v>
          </cell>
          <cell r="B193">
            <v>0.71428999971428997</v>
          </cell>
          <cell r="C193">
            <v>0.71551499971551502</v>
          </cell>
          <cell r="D193">
            <v>0.71918999971918995</v>
          </cell>
          <cell r="E193">
            <v>0.71918999971918995</v>
          </cell>
          <cell r="F193">
            <v>0.71918999971918995</v>
          </cell>
          <cell r="G193">
            <v>0.71918999971918995</v>
          </cell>
          <cell r="H193">
            <v>0.71918999971918995</v>
          </cell>
          <cell r="I193">
            <v>0.71950333305283698</v>
          </cell>
          <cell r="J193">
            <v>0.72106999972107</v>
          </cell>
          <cell r="K193">
            <v>0.72106999972107</v>
          </cell>
          <cell r="L193">
            <v>0.72106999972107</v>
          </cell>
          <cell r="M193">
            <v>0.71895973437828298</v>
          </cell>
          <cell r="N193">
            <v>0.67542999999999997</v>
          </cell>
          <cell r="O193">
            <v>0.61495250000000001</v>
          </cell>
          <cell r="P193">
            <v>0.60658000000000001</v>
          </cell>
          <cell r="Q193">
            <v>0.63278858316666697</v>
          </cell>
          <cell r="R193">
            <v>0.79536549899999998</v>
          </cell>
          <cell r="S193">
            <v>0.78607749900000001</v>
          </cell>
          <cell r="T193">
            <v>0.73633283233333302</v>
          </cell>
          <cell r="U193">
            <v>0.82615833233333302</v>
          </cell>
          <cell r="V193">
            <v>0.91930666566666697</v>
          </cell>
          <cell r="W193">
            <v>1.0340849990833301</v>
          </cell>
          <cell r="X193">
            <v>1.2073324990833301</v>
          </cell>
          <cell r="Y193">
            <v>1.54913083308333</v>
          </cell>
          <cell r="Z193">
            <v>1.86230583283333</v>
          </cell>
          <cell r="AA193">
            <v>2.2452733330833299</v>
          </cell>
          <cell r="AB193">
            <v>2.2357599999166702</v>
          </cell>
          <cell r="AC193">
            <v>2.12174833333333</v>
          </cell>
          <cell r="AD193">
            <v>2.08043666666667</v>
          </cell>
          <cell r="AE193">
            <v>2.2701916666666699</v>
          </cell>
          <cell r="AF193">
            <v>2.30985166666667</v>
          </cell>
          <cell r="AG193">
            <v>2.3996223333333302</v>
          </cell>
          <cell r="AH193">
            <v>2.46630833333333</v>
          </cell>
          <cell r="AI193">
            <v>2.56860341666667</v>
          </cell>
          <cell r="AJ193">
            <v>2.5350371666666698</v>
          </cell>
          <cell r="AK193">
            <v>2.4734041666666702</v>
          </cell>
          <cell r="AL193">
            <v>2.4621729166666699</v>
          </cell>
          <cell r="AM193">
            <v>2.5593716666666699</v>
          </cell>
          <cell r="AN193">
            <v>2.9476868333333299</v>
          </cell>
          <cell r="AO193">
            <v>3.0131519999999998</v>
          </cell>
          <cell r="AP193">
            <v>3.2863615249999998</v>
          </cell>
          <cell r="AQ193">
            <v>3.4780400715000002</v>
          </cell>
          <cell r="AR193">
            <v>3.3762581025</v>
          </cell>
          <cell r="AS193">
            <v>2.9732376583333302</v>
          </cell>
          <cell r="AT193">
            <v>2.7807234306666699</v>
          </cell>
          <cell r="AU193">
            <v>2.71033673441667</v>
          </cell>
          <cell r="AV193">
            <v>2.7792940446967198</v>
          </cell>
          <cell r="AW193">
            <v>2.6165724724799602</v>
          </cell>
          <cell r="AX193">
            <v>2.64417628032353</v>
          </cell>
          <cell r="AY193">
            <v>2.7307785095373101</v>
          </cell>
          <cell r="AZ193">
            <v>2.4846565845233801</v>
          </cell>
          <cell r="BA193">
            <v>2.3174720118126002</v>
          </cell>
          <cell r="BB193">
            <v>2.29231194992329</v>
          </cell>
          <cell r="BC193">
            <v>2.3109000348257598</v>
          </cell>
          <cell r="BD193">
            <v>2.3317688461830799</v>
          </cell>
          <cell r="BE193">
            <v>2.5608736880983001</v>
          </cell>
          <cell r="BF193">
            <v>2.56492967258212</v>
          </cell>
          <cell r="BG193">
            <v>2.5543771164103699</v>
          </cell>
        </row>
        <row r="194">
          <cell r="A194" t="str">
            <v>San Marino</v>
          </cell>
          <cell r="B194" t="str">
            <v>..</v>
          </cell>
          <cell r="C194" t="str">
            <v>..</v>
          </cell>
          <cell r="D194" t="str">
            <v>..</v>
          </cell>
          <cell r="E194" t="str">
            <v>..</v>
          </cell>
          <cell r="F194" t="str">
            <v>..</v>
          </cell>
          <cell r="G194" t="str">
            <v>..</v>
          </cell>
          <cell r="H194" t="str">
            <v>..</v>
          </cell>
          <cell r="I194" t="str">
            <v>..</v>
          </cell>
          <cell r="J194" t="str">
            <v>..</v>
          </cell>
          <cell r="K194" t="str">
            <v>..</v>
          </cell>
          <cell r="L194" t="str">
            <v>..</v>
          </cell>
          <cell r="M194" t="str">
            <v>..</v>
          </cell>
          <cell r="N194">
            <v>583.21749999941699</v>
          </cell>
          <cell r="O194">
            <v>582.99583333191697</v>
          </cell>
          <cell r="P194">
            <v>650.34333333183304</v>
          </cell>
          <cell r="Q194">
            <v>652.84916666599997</v>
          </cell>
          <cell r="R194">
            <v>832.33499999966705</v>
          </cell>
          <cell r="S194">
            <v>882.38833333125001</v>
          </cell>
          <cell r="T194">
            <v>848.663333330917</v>
          </cell>
          <cell r="U194">
            <v>830.86166666591703</v>
          </cell>
          <cell r="V194">
            <v>856.44749999741703</v>
          </cell>
          <cell r="W194">
            <v>1136.7649999995799</v>
          </cell>
          <cell r="X194">
            <v>1352.50999999808</v>
          </cell>
          <cell r="Y194">
            <v>1518.84833333283</v>
          </cell>
          <cell r="Z194">
            <v>1756.9608333318299</v>
          </cell>
          <cell r="AA194">
            <v>1909.4391666639999</v>
          </cell>
          <cell r="AB194">
            <v>1490.8099999987501</v>
          </cell>
          <cell r="AC194">
            <v>1296.07</v>
          </cell>
          <cell r="AD194">
            <v>1301.6275000000001</v>
          </cell>
          <cell r="AE194">
            <v>1372.0933333333301</v>
          </cell>
          <cell r="AF194">
            <v>1198.1016666666701</v>
          </cell>
          <cell r="AG194">
            <v>1240.61333333333</v>
          </cell>
          <cell r="AH194">
            <v>1232.4058333333301</v>
          </cell>
          <cell r="AI194">
            <v>1573.6658666666699</v>
          </cell>
          <cell r="AJ194">
            <v>1612.4449833333299</v>
          </cell>
          <cell r="AK194">
            <v>1628.9331583333301</v>
          </cell>
          <cell r="AL194">
            <v>1542.9469666666701</v>
          </cell>
          <cell r="AM194">
            <v>1703.09690833333</v>
          </cell>
          <cell r="AN194">
            <v>1736.20738333333</v>
          </cell>
          <cell r="AO194">
            <v>0.93862727583333305</v>
          </cell>
          <cell r="AP194">
            <v>1.08540083333333</v>
          </cell>
          <cell r="AQ194">
            <v>1.11751</v>
          </cell>
          <cell r="AR194">
            <v>1.0625516666666699</v>
          </cell>
          <cell r="AS194">
            <v>0.88603416666666701</v>
          </cell>
          <cell r="AT194">
            <v>0.805365</v>
          </cell>
          <cell r="AU194">
            <v>0.80411999999999995</v>
          </cell>
          <cell r="AV194">
            <v>0.79714083333333297</v>
          </cell>
          <cell r="AW194">
            <v>0.73063750000000005</v>
          </cell>
          <cell r="AX194">
            <v>0.682674711239873</v>
          </cell>
          <cell r="AY194">
            <v>0.71984335978561498</v>
          </cell>
          <cell r="AZ194">
            <v>0.75504495198983501</v>
          </cell>
          <cell r="BA194">
            <v>0.71935525360915398</v>
          </cell>
          <cell r="BB194">
            <v>0.77829360141285198</v>
          </cell>
          <cell r="BC194">
            <v>0.75315918184727004</v>
          </cell>
          <cell r="BD194">
            <v>0.75373073671740198</v>
          </cell>
          <cell r="BE194">
            <v>0.90165896164127801</v>
          </cell>
          <cell r="BF194">
            <v>0.90403512795035901</v>
          </cell>
          <cell r="BG194">
            <v>0.88739742109565301</v>
          </cell>
        </row>
        <row r="195">
          <cell r="A195" t="str">
            <v>Sao Tome and Principe</v>
          </cell>
          <cell r="B195">
            <v>2.875000002875E-2</v>
          </cell>
          <cell r="C195">
            <v>2.875000002875E-2</v>
          </cell>
          <cell r="D195">
            <v>2.875000002875E-2</v>
          </cell>
          <cell r="E195">
            <v>2.875000002875E-2</v>
          </cell>
          <cell r="F195">
            <v>2.875000002875E-2</v>
          </cell>
          <cell r="G195">
            <v>2.875000002875E-2</v>
          </cell>
          <cell r="H195">
            <v>2.875000002875E-2</v>
          </cell>
          <cell r="I195">
            <v>2.875000002875E-2</v>
          </cell>
          <cell r="J195">
            <v>2.875000002875E-2</v>
          </cell>
          <cell r="K195">
            <v>2.875000002875E-2</v>
          </cell>
          <cell r="L195">
            <v>2.875000002875E-2</v>
          </cell>
          <cell r="M195">
            <v>2.83601702878227E-2</v>
          </cell>
          <cell r="N195">
            <v>2.7053416666666701E-2</v>
          </cell>
          <cell r="O195">
            <v>2.45151666665833E-2</v>
          </cell>
          <cell r="P195">
            <v>2.5408166666583298E-2</v>
          </cell>
          <cell r="Q195">
            <v>2.5543249999916699E-2</v>
          </cell>
          <cell r="R195">
            <v>3.0229083333333299E-2</v>
          </cell>
          <cell r="S195">
            <v>3.7558070960585603E-2</v>
          </cell>
          <cell r="T195">
            <v>3.6154724439896903E-2</v>
          </cell>
          <cell r="U195">
            <v>3.5024583566634897E-2</v>
          </cell>
          <cell r="V195">
            <v>3.4771398773720201E-2</v>
          </cell>
          <cell r="W195">
            <v>3.8399464445231603E-2</v>
          </cell>
          <cell r="X195">
            <v>4.0998602033422898E-2</v>
          </cell>
          <cell r="Y195">
            <v>4.2335198473825303E-2</v>
          </cell>
          <cell r="Z195">
            <v>4.4158667395588602E-2</v>
          </cell>
          <cell r="AA195">
            <v>4.4604388848353299E-2</v>
          </cell>
          <cell r="AB195">
            <v>3.85890122281718E-2</v>
          </cell>
          <cell r="AC195">
            <v>5.42112152376878E-2</v>
          </cell>
          <cell r="AD195">
            <v>8.63433333333333E-2</v>
          </cell>
          <cell r="AE195">
            <v>0.12467225</v>
          </cell>
          <cell r="AF195">
            <v>0.143330916666667</v>
          </cell>
          <cell r="AG195" t="str">
            <v>..</v>
          </cell>
          <cell r="AH195">
            <v>0.321337083333333</v>
          </cell>
          <cell r="AI195">
            <v>0.42985416666666698</v>
          </cell>
          <cell r="AJ195">
            <v>0.73262816666666697</v>
          </cell>
          <cell r="AK195">
            <v>1.42034183333333</v>
          </cell>
          <cell r="AL195">
            <v>2.2031635833333301</v>
          </cell>
          <cell r="AM195">
            <v>4.5525059166666697</v>
          </cell>
          <cell r="AN195">
            <v>6.8832428333333304</v>
          </cell>
          <cell r="AO195">
            <v>7.1189583333333299</v>
          </cell>
          <cell r="AP195">
            <v>7.97817166666667</v>
          </cell>
          <cell r="AQ195">
            <v>8.8421091666666705</v>
          </cell>
          <cell r="AR195">
            <v>9.0883249999999993</v>
          </cell>
          <cell r="AS195">
            <v>9.3475833333333291</v>
          </cell>
          <cell r="AT195">
            <v>9.9023241666666699</v>
          </cell>
          <cell r="AU195">
            <v>10.5579703333333</v>
          </cell>
          <cell r="AV195">
            <v>12.4486425</v>
          </cell>
          <cell r="AW195">
            <v>13.536754999999999</v>
          </cell>
          <cell r="AX195">
            <v>14.6952016666667</v>
          </cell>
          <cell r="AY195">
            <v>16.2084512541667</v>
          </cell>
          <cell r="AZ195">
            <v>18.498601323751</v>
          </cell>
          <cell r="BA195">
            <v>17.622935005819699</v>
          </cell>
          <cell r="BB195">
            <v>19.0684168084154</v>
          </cell>
          <cell r="BC195">
            <v>18.449952624878101</v>
          </cell>
          <cell r="BD195">
            <v>18.4664030495763</v>
          </cell>
          <cell r="BE195">
            <v>22.090644560211299</v>
          </cell>
          <cell r="BF195">
            <v>22.148860634783802</v>
          </cell>
          <cell r="BG195">
            <v>21.741138360711599</v>
          </cell>
        </row>
        <row r="196">
          <cell r="A196" t="str">
            <v>Saudi Arabia</v>
          </cell>
          <cell r="B196">
            <v>4.5000000035000003</v>
          </cell>
          <cell r="C196">
            <v>4.5000000035000003</v>
          </cell>
          <cell r="D196">
            <v>4.5000000035000003</v>
          </cell>
          <cell r="E196">
            <v>4.5000000035000003</v>
          </cell>
          <cell r="F196">
            <v>4.5000000035000003</v>
          </cell>
          <cell r="G196">
            <v>4.5000000035000003</v>
          </cell>
          <cell r="H196">
            <v>4.5000000035000003</v>
          </cell>
          <cell r="I196">
            <v>4.5000000035000003</v>
          </cell>
          <cell r="J196">
            <v>4.5000000035000003</v>
          </cell>
          <cell r="K196">
            <v>4.5000000035000003</v>
          </cell>
          <cell r="L196">
            <v>4.5000000035000003</v>
          </cell>
          <cell r="M196">
            <v>4.4868294129714501</v>
          </cell>
          <cell r="N196">
            <v>4.1447532058696597</v>
          </cell>
          <cell r="O196">
            <v>3.7065890401029402</v>
          </cell>
          <cell r="P196">
            <v>3.5499999990000002</v>
          </cell>
          <cell r="Q196">
            <v>3.5176124990000002</v>
          </cell>
          <cell r="R196">
            <v>3.5299999990000002</v>
          </cell>
          <cell r="S196">
            <v>3.525064999</v>
          </cell>
          <cell r="T196">
            <v>3.3995616656666701</v>
          </cell>
          <cell r="U196">
            <v>3.3608366656666702</v>
          </cell>
          <cell r="V196">
            <v>3.32674166566667</v>
          </cell>
          <cell r="W196">
            <v>3.3825083325833298</v>
          </cell>
          <cell r="X196">
            <v>3.42817083241667</v>
          </cell>
          <cell r="Y196">
            <v>3.4547591657500001</v>
          </cell>
          <cell r="Z196">
            <v>3.5238108330000002</v>
          </cell>
          <cell r="AA196">
            <v>3.62213583316667</v>
          </cell>
          <cell r="AB196">
            <v>3.7062499999999998</v>
          </cell>
          <cell r="AC196">
            <v>3.75</v>
          </cell>
          <cell r="AD196">
            <v>3.75</v>
          </cell>
          <cell r="AE196">
            <v>3.75</v>
          </cell>
          <cell r="AF196">
            <v>3.75</v>
          </cell>
          <cell r="AG196">
            <v>3.75</v>
          </cell>
          <cell r="AH196">
            <v>3.75</v>
          </cell>
          <cell r="AI196">
            <v>3.75</v>
          </cell>
          <cell r="AJ196">
            <v>3.75</v>
          </cell>
          <cell r="AK196">
            <v>3.75</v>
          </cell>
          <cell r="AL196">
            <v>3.75</v>
          </cell>
          <cell r="AM196">
            <v>3.75</v>
          </cell>
          <cell r="AN196">
            <v>3.75</v>
          </cell>
          <cell r="AO196">
            <v>3.75</v>
          </cell>
          <cell r="AP196">
            <v>3.75</v>
          </cell>
          <cell r="AQ196">
            <v>3.75</v>
          </cell>
          <cell r="AR196">
            <v>3.75</v>
          </cell>
          <cell r="AS196">
            <v>3.75</v>
          </cell>
          <cell r="AT196">
            <v>3.75</v>
          </cell>
          <cell r="AU196">
            <v>3.75</v>
          </cell>
          <cell r="AV196">
            <v>3.75</v>
          </cell>
          <cell r="AW196">
            <v>3.75</v>
          </cell>
          <cell r="AX196">
            <v>3.75</v>
          </cell>
          <cell r="AY196">
            <v>3.75</v>
          </cell>
          <cell r="AZ196">
            <v>3.75</v>
          </cell>
          <cell r="BA196">
            <v>3.75</v>
          </cell>
          <cell r="BB196">
            <v>3.75</v>
          </cell>
          <cell r="BC196">
            <v>3.75</v>
          </cell>
          <cell r="BD196">
            <v>3.75</v>
          </cell>
          <cell r="BE196">
            <v>3.75</v>
          </cell>
          <cell r="BF196">
            <v>3.75</v>
          </cell>
          <cell r="BG196">
            <v>3.75</v>
          </cell>
        </row>
        <row r="197">
          <cell r="A197" t="str">
            <v>Senegal</v>
          </cell>
          <cell r="B197">
            <v>245.19510139835899</v>
          </cell>
          <cell r="C197">
            <v>245.26010162116</v>
          </cell>
          <cell r="D197">
            <v>245.013850686544</v>
          </cell>
          <cell r="E197">
            <v>245.01635069607499</v>
          </cell>
          <cell r="F197">
            <v>245.027184079042</v>
          </cell>
          <cell r="G197">
            <v>245.06093420770799</v>
          </cell>
          <cell r="H197">
            <v>245.67843655764401</v>
          </cell>
          <cell r="I197">
            <v>246.00093779128099</v>
          </cell>
          <cell r="J197">
            <v>247.56469375695099</v>
          </cell>
          <cell r="K197">
            <v>259.960574351236</v>
          </cell>
          <cell r="L197">
            <v>276.403137026845</v>
          </cell>
          <cell r="M197">
            <v>275.35645668533198</v>
          </cell>
          <cell r="N197">
            <v>252.02762746264901</v>
          </cell>
          <cell r="O197">
            <v>222.88918305322699</v>
          </cell>
          <cell r="P197">
            <v>240.70466763782301</v>
          </cell>
          <cell r="Q197">
            <v>214.31290034121901</v>
          </cell>
          <cell r="R197">
            <v>238.95049426705901</v>
          </cell>
          <cell r="S197">
            <v>245.67968656657601</v>
          </cell>
          <cell r="T197">
            <v>225.65586023395699</v>
          </cell>
          <cell r="U197">
            <v>212.721644262377</v>
          </cell>
          <cell r="V197">
            <v>211.27955541470499</v>
          </cell>
          <cell r="W197">
            <v>271.73145255032699</v>
          </cell>
          <cell r="X197">
            <v>328.60625269898998</v>
          </cell>
          <cell r="Y197">
            <v>381.06603602462798</v>
          </cell>
          <cell r="Z197">
            <v>436.95666578800802</v>
          </cell>
          <cell r="AA197">
            <v>449.26296271160697</v>
          </cell>
          <cell r="AB197">
            <v>346.305903554493</v>
          </cell>
          <cell r="AC197">
            <v>300.53656240147802</v>
          </cell>
          <cell r="AD197">
            <v>297.84821881937802</v>
          </cell>
          <cell r="AE197">
            <v>319.008299487903</v>
          </cell>
          <cell r="AF197">
            <v>272.264787954393</v>
          </cell>
          <cell r="AG197">
            <v>282.10690880881998</v>
          </cell>
          <cell r="AH197">
            <v>264.69180075057898</v>
          </cell>
          <cell r="AI197">
            <v>283.16257950001801</v>
          </cell>
          <cell r="AJ197">
            <v>555.20469565569704</v>
          </cell>
          <cell r="AK197">
            <v>499.14842590131002</v>
          </cell>
          <cell r="AL197">
            <v>511.55243027251601</v>
          </cell>
          <cell r="AM197">
            <v>583.66937235339503</v>
          </cell>
          <cell r="AN197">
            <v>589.951774567332</v>
          </cell>
          <cell r="AO197">
            <v>615.69913197380595</v>
          </cell>
          <cell r="AP197">
            <v>711.97627443083297</v>
          </cell>
          <cell r="AQ197">
            <v>733.03850707000004</v>
          </cell>
          <cell r="AR197">
            <v>696.98820361166702</v>
          </cell>
          <cell r="AS197">
            <v>581.20031386416701</v>
          </cell>
          <cell r="AT197">
            <v>528.28480930499995</v>
          </cell>
          <cell r="AU197">
            <v>527.46814284000004</v>
          </cell>
          <cell r="AV197">
            <v>522.89010961083295</v>
          </cell>
          <cell r="AW197">
            <v>479.26678258750002</v>
          </cell>
          <cell r="AX197">
            <v>447.80525556077299</v>
          </cell>
          <cell r="AY197">
            <v>472.18629075489298</v>
          </cell>
          <cell r="AZ197">
            <v>495.277021572396</v>
          </cell>
          <cell r="BA197">
            <v>471.86611409170001</v>
          </cell>
          <cell r="BB197">
            <v>510.52713590196998</v>
          </cell>
          <cell r="BC197">
            <v>494.04003744699003</v>
          </cell>
          <cell r="BD197">
            <v>494.41495286493699</v>
          </cell>
          <cell r="BE197">
            <v>591.44950750132796</v>
          </cell>
          <cell r="BF197">
            <v>593.00817042493395</v>
          </cell>
          <cell r="BG197">
            <v>582.09455014964101</v>
          </cell>
        </row>
        <row r="198">
          <cell r="A198" t="str">
            <v>Serbia</v>
          </cell>
          <cell r="B198" t="str">
            <v>..</v>
          </cell>
          <cell r="C198" t="str">
            <v>..</v>
          </cell>
          <cell r="D198" t="str">
            <v>..</v>
          </cell>
          <cell r="E198" t="str">
            <v>..</v>
          </cell>
          <cell r="F198" t="str">
            <v>..</v>
          </cell>
          <cell r="G198" t="str">
            <v>..</v>
          </cell>
          <cell r="H198" t="str">
            <v>..</v>
          </cell>
          <cell r="I198" t="str">
            <v>..</v>
          </cell>
          <cell r="J198" t="str">
            <v>..</v>
          </cell>
          <cell r="K198" t="str">
            <v>..</v>
          </cell>
          <cell r="L198" t="str">
            <v>..</v>
          </cell>
          <cell r="M198" t="str">
            <v>..</v>
          </cell>
          <cell r="N198" t="str">
            <v>..</v>
          </cell>
          <cell r="O198" t="str">
            <v>..</v>
          </cell>
          <cell r="P198" t="str">
            <v>..</v>
          </cell>
          <cell r="Q198" t="str">
            <v>..</v>
          </cell>
          <cell r="R198" t="str">
            <v>..</v>
          </cell>
          <cell r="S198" t="str">
            <v>..</v>
          </cell>
          <cell r="T198" t="str">
            <v>..</v>
          </cell>
          <cell r="U198" t="str">
            <v>..</v>
          </cell>
          <cell r="V198" t="str">
            <v>..</v>
          </cell>
          <cell r="W198" t="str">
            <v>..</v>
          </cell>
          <cell r="X198" t="str">
            <v>..</v>
          </cell>
          <cell r="Y198" t="str">
            <v>..</v>
          </cell>
          <cell r="Z198" t="str">
            <v>..</v>
          </cell>
          <cell r="AA198" t="str">
            <v>..</v>
          </cell>
          <cell r="AB198" t="str">
            <v>..</v>
          </cell>
          <cell r="AC198" t="str">
            <v>..</v>
          </cell>
          <cell r="AD198" t="str">
            <v>..</v>
          </cell>
          <cell r="AE198" t="str">
            <v>..</v>
          </cell>
          <cell r="AF198" t="str">
            <v>..</v>
          </cell>
          <cell r="AG198" t="str">
            <v>..</v>
          </cell>
          <cell r="AH198" t="str">
            <v>..</v>
          </cell>
          <cell r="AI198" t="str">
            <v>..</v>
          </cell>
          <cell r="AJ198" t="str">
            <v>..</v>
          </cell>
          <cell r="AK198" t="str">
            <v>..</v>
          </cell>
          <cell r="AL198" t="str">
            <v>..</v>
          </cell>
          <cell r="AM198">
            <v>5.9123000000000001</v>
          </cell>
          <cell r="AN198">
            <v>10.030799999999999</v>
          </cell>
          <cell r="AO198">
            <v>11.6615</v>
          </cell>
          <cell r="AP198">
            <v>63.165900000000001</v>
          </cell>
          <cell r="AQ198">
            <v>66.913659999999993</v>
          </cell>
          <cell r="AR198">
            <v>64.398251269576605</v>
          </cell>
          <cell r="AS198">
            <v>57.585425000000001</v>
          </cell>
          <cell r="AT198">
            <v>58.381399999999999</v>
          </cell>
          <cell r="AU198">
            <v>66.713808333333304</v>
          </cell>
          <cell r="AV198">
            <v>67.145816666666704</v>
          </cell>
          <cell r="AW198">
            <v>58.453524999999999</v>
          </cell>
          <cell r="AX198">
            <v>55.723483333333299</v>
          </cell>
          <cell r="AY198">
            <v>67.580600000000004</v>
          </cell>
          <cell r="AZ198">
            <v>77.728933333333302</v>
          </cell>
          <cell r="BA198">
            <v>73.333399999999997</v>
          </cell>
          <cell r="BB198">
            <v>87.973299999999995</v>
          </cell>
          <cell r="BC198">
            <v>85.158850000000001</v>
          </cell>
          <cell r="BD198">
            <v>88.405308333333295</v>
          </cell>
          <cell r="BE198">
            <v>108.811425</v>
          </cell>
          <cell r="BF198">
            <v>111.27785</v>
          </cell>
          <cell r="BG198">
            <v>107.75885</v>
          </cell>
        </row>
        <row r="199">
          <cell r="A199" t="str">
            <v>Seychelles</v>
          </cell>
          <cell r="B199">
            <v>4.7618947529714504</v>
          </cell>
          <cell r="C199">
            <v>4.7618947529714504</v>
          </cell>
          <cell r="D199">
            <v>4.7618947529714504</v>
          </cell>
          <cell r="E199">
            <v>4.7618947529714504</v>
          </cell>
          <cell r="F199">
            <v>4.7618947529714504</v>
          </cell>
          <cell r="G199">
            <v>4.7618947529714504</v>
          </cell>
          <cell r="H199">
            <v>4.7618947529714504</v>
          </cell>
          <cell r="I199">
            <v>4.8280328026350103</v>
          </cell>
          <cell r="J199">
            <v>5.5555461029055797</v>
          </cell>
          <cell r="K199">
            <v>5.5555461029055797</v>
          </cell>
          <cell r="L199">
            <v>5.5555461029055797</v>
          </cell>
          <cell r="M199">
            <v>5.4857627546936696</v>
          </cell>
          <cell r="N199">
            <v>5.3385333323333297</v>
          </cell>
          <cell r="O199">
            <v>5.4422833323333304</v>
          </cell>
          <cell r="P199">
            <v>5.7030916656666699</v>
          </cell>
          <cell r="Q199">
            <v>6.0267999989999996</v>
          </cell>
          <cell r="R199">
            <v>7.4188833324166703</v>
          </cell>
          <cell r="S199">
            <v>7.6433833323333298</v>
          </cell>
          <cell r="T199">
            <v>6.9524666656666696</v>
          </cell>
          <cell r="U199">
            <v>6.332649999</v>
          </cell>
          <cell r="V199">
            <v>6.3919499990000004</v>
          </cell>
          <cell r="W199">
            <v>6.3149249989999996</v>
          </cell>
          <cell r="X199">
            <v>6.55254166566667</v>
          </cell>
          <cell r="Y199">
            <v>6.7676416656666696</v>
          </cell>
          <cell r="Z199">
            <v>7.0588666662500001</v>
          </cell>
          <cell r="AA199">
            <v>7.1343333333333296</v>
          </cell>
          <cell r="AB199">
            <v>6.17679166666667</v>
          </cell>
          <cell r="AC199">
            <v>5.6000083333333297</v>
          </cell>
          <cell r="AD199">
            <v>5.3835666666666704</v>
          </cell>
          <cell r="AE199">
            <v>5.6457166666666696</v>
          </cell>
          <cell r="AF199">
            <v>5.3369</v>
          </cell>
          <cell r="AG199">
            <v>5.2893083333333299</v>
          </cell>
          <cell r="AH199">
            <v>5.12198333333333</v>
          </cell>
          <cell r="AI199">
            <v>5.1815333333333298</v>
          </cell>
          <cell r="AJ199">
            <v>5.0558583333333296</v>
          </cell>
          <cell r="AK199">
            <v>4.7619749999999996</v>
          </cell>
          <cell r="AL199">
            <v>4.9699833333333299</v>
          </cell>
          <cell r="AM199">
            <v>5.0263416666666698</v>
          </cell>
          <cell r="AN199">
            <v>5.2621916666666699</v>
          </cell>
          <cell r="AO199">
            <v>5.3425833333333301</v>
          </cell>
          <cell r="AP199">
            <v>5.7138166666666699</v>
          </cell>
          <cell r="AQ199">
            <v>5.8575416666666698</v>
          </cell>
          <cell r="AR199">
            <v>5.4800333333333304</v>
          </cell>
          <cell r="AS199">
            <v>5.4007166666666704</v>
          </cell>
          <cell r="AT199">
            <v>5.5</v>
          </cell>
          <cell r="AU199">
            <v>5.5</v>
          </cell>
          <cell r="AV199">
            <v>5.5196916666666702</v>
          </cell>
          <cell r="AW199">
            <v>6.7010595376306004</v>
          </cell>
          <cell r="AX199">
            <v>9.4572432834492108</v>
          </cell>
          <cell r="AY199">
            <v>13.609940452489999</v>
          </cell>
          <cell r="AZ199">
            <v>12.06775664095</v>
          </cell>
          <cell r="BA199">
            <v>12.381031907384401</v>
          </cell>
          <cell r="BB199">
            <v>13.704031214932501</v>
          </cell>
          <cell r="BC199">
            <v>12.0583166666667</v>
          </cell>
          <cell r="BD199">
            <v>12.747033333333301</v>
          </cell>
          <cell r="BE199">
            <v>13.313924999999999</v>
          </cell>
          <cell r="BF199">
            <v>13.3191166666667</v>
          </cell>
          <cell r="BG199">
            <v>13.6478416666667</v>
          </cell>
        </row>
        <row r="200">
          <cell r="A200" t="str">
            <v>Sierra Leone</v>
          </cell>
          <cell r="B200">
            <v>0.71428599971428597</v>
          </cell>
          <cell r="C200">
            <v>0.71428599971428597</v>
          </cell>
          <cell r="D200">
            <v>0.71428599971428597</v>
          </cell>
          <cell r="E200">
            <v>0.71428599971428597</v>
          </cell>
          <cell r="F200">
            <v>0.71428599971428597</v>
          </cell>
          <cell r="G200">
            <v>0.71428599971428597</v>
          </cell>
          <cell r="H200">
            <v>0.71428599971428597</v>
          </cell>
          <cell r="I200">
            <v>0.72420691633134904</v>
          </cell>
          <cell r="J200">
            <v>0.83333299983333298</v>
          </cell>
          <cell r="K200">
            <v>0.83333299983333298</v>
          </cell>
          <cell r="L200">
            <v>0.83333299983333298</v>
          </cell>
          <cell r="M200">
            <v>0.83089400256529</v>
          </cell>
          <cell r="N200">
            <v>0.80078166566666698</v>
          </cell>
          <cell r="O200">
            <v>0.81634166566666699</v>
          </cell>
          <cell r="P200">
            <v>0.85546083233333303</v>
          </cell>
          <cell r="Q200">
            <v>0.90402166566666697</v>
          </cell>
          <cell r="R200">
            <v>1.1128408325000001</v>
          </cell>
          <cell r="S200">
            <v>1.14649666575</v>
          </cell>
          <cell r="T200">
            <v>1.0470433324999999</v>
          </cell>
          <cell r="U200">
            <v>1.0569725444662901</v>
          </cell>
          <cell r="V200">
            <v>1.0497976491415399</v>
          </cell>
          <cell r="W200">
            <v>1.15909847113534</v>
          </cell>
          <cell r="X200">
            <v>1.2386504266874001</v>
          </cell>
          <cell r="Y200">
            <v>1.8853301635048201</v>
          </cell>
          <cell r="Z200">
            <v>2.5099499995833301</v>
          </cell>
          <cell r="AA200">
            <v>5.0941625000000004</v>
          </cell>
          <cell r="AB200">
            <v>16.092133333250001</v>
          </cell>
          <cell r="AC200">
            <v>34.042524999999998</v>
          </cell>
          <cell r="AD200">
            <v>32.514083333333303</v>
          </cell>
          <cell r="AE200">
            <v>59.812758333333299</v>
          </cell>
          <cell r="AF200">
            <v>151.44583333333301</v>
          </cell>
          <cell r="AG200">
            <v>295.34416666666698</v>
          </cell>
          <cell r="AH200">
            <v>499.44183333333302</v>
          </cell>
          <cell r="AI200">
            <v>567.45858333333297</v>
          </cell>
          <cell r="AJ200">
            <v>586.73970833333306</v>
          </cell>
          <cell r="AK200">
            <v>755.21583333333297</v>
          </cell>
          <cell r="AL200">
            <v>920.73249999999996</v>
          </cell>
          <cell r="AM200">
            <v>981.48249999999996</v>
          </cell>
          <cell r="AN200">
            <v>1563.6179999999999</v>
          </cell>
          <cell r="AO200">
            <v>1804.1949999999999</v>
          </cell>
          <cell r="AP200">
            <v>2092.125</v>
          </cell>
          <cell r="AQ200">
            <v>1986.1541666666701</v>
          </cell>
          <cell r="AR200">
            <v>2099.0338657500001</v>
          </cell>
          <cell r="AS200">
            <v>2347.9416666666698</v>
          </cell>
          <cell r="AT200">
            <v>2701.2966666666698</v>
          </cell>
          <cell r="AU200">
            <v>2889.5875000000001</v>
          </cell>
          <cell r="AV200">
            <v>2961.90916666667</v>
          </cell>
          <cell r="AW200">
            <v>2985.1858333333298</v>
          </cell>
          <cell r="AX200">
            <v>2981.5146583333299</v>
          </cell>
          <cell r="AY200">
            <v>3385.65</v>
          </cell>
          <cell r="AZ200">
            <v>3978.0875265341401</v>
          </cell>
          <cell r="BA200">
            <v>4349.1621352623997</v>
          </cell>
          <cell r="BB200">
            <v>4344.0376417010802</v>
          </cell>
          <cell r="BC200">
            <v>4332.4990985828799</v>
          </cell>
          <cell r="BD200">
            <v>4524.1578819254601</v>
          </cell>
          <cell r="BE200">
            <v>5080.7471357085897</v>
          </cell>
          <cell r="BF200">
            <v>6289.9400845951304</v>
          </cell>
          <cell r="BG200">
            <v>7384.4322224869202</v>
          </cell>
        </row>
        <row r="201">
          <cell r="A201" t="str">
            <v>Singapore</v>
          </cell>
          <cell r="B201">
            <v>3.0612200020612201</v>
          </cell>
          <cell r="C201">
            <v>3.0612200020612201</v>
          </cell>
          <cell r="D201">
            <v>3.0612200020612201</v>
          </cell>
          <cell r="E201">
            <v>3.0612200020612201</v>
          </cell>
          <cell r="F201">
            <v>3.0612200020612201</v>
          </cell>
          <cell r="G201">
            <v>3.0612200020612201</v>
          </cell>
          <cell r="H201">
            <v>3.0612200020612201</v>
          </cell>
          <cell r="I201">
            <v>3.0612200020612201</v>
          </cell>
          <cell r="J201">
            <v>3.0612200020612201</v>
          </cell>
          <cell r="K201">
            <v>3.0612200020612201</v>
          </cell>
          <cell r="L201">
            <v>3.0612200020612201</v>
          </cell>
          <cell r="M201">
            <v>3.0507016684727901</v>
          </cell>
          <cell r="N201">
            <v>2.8124999989999999</v>
          </cell>
          <cell r="O201">
            <v>2.4573666658333302</v>
          </cell>
          <cell r="P201">
            <v>2.43686666583333</v>
          </cell>
          <cell r="Q201">
            <v>2.3712999990833299</v>
          </cell>
          <cell r="R201">
            <v>2.4708416659166699</v>
          </cell>
          <cell r="S201">
            <v>2.43939999925</v>
          </cell>
          <cell r="T201">
            <v>2.2740249991666701</v>
          </cell>
          <cell r="U201">
            <v>2.1745583325000002</v>
          </cell>
          <cell r="V201">
            <v>2.14120833258333</v>
          </cell>
          <cell r="W201">
            <v>2.1126916659999999</v>
          </cell>
          <cell r="X201">
            <v>2.1400249991666702</v>
          </cell>
          <cell r="Y201">
            <v>2.1130499989999998</v>
          </cell>
          <cell r="Z201">
            <v>2.1330833330000001</v>
          </cell>
          <cell r="AA201">
            <v>2.20014999966667</v>
          </cell>
          <cell r="AB201">
            <v>2.1774166665000001</v>
          </cell>
          <cell r="AC201">
            <v>2.10598333333333</v>
          </cell>
          <cell r="AD201">
            <v>2.0124249999999999</v>
          </cell>
          <cell r="AE201">
            <v>1.9502583333333301</v>
          </cell>
          <cell r="AF201">
            <v>1.81253333333333</v>
          </cell>
          <cell r="AG201">
            <v>1.7275499999999999</v>
          </cell>
          <cell r="AH201">
            <v>1.62896666666667</v>
          </cell>
          <cell r="AI201">
            <v>1.61579083333333</v>
          </cell>
          <cell r="AJ201">
            <v>1.52744416666667</v>
          </cell>
          <cell r="AK201">
            <v>1.4173750000000001</v>
          </cell>
          <cell r="AL201">
            <v>1.4100408333333301</v>
          </cell>
          <cell r="AM201">
            <v>1.48480583333333</v>
          </cell>
          <cell r="AN201">
            <v>1.67360166666667</v>
          </cell>
          <cell r="AO201">
            <v>1.69495666666667</v>
          </cell>
          <cell r="AP201">
            <v>1.72396333333333</v>
          </cell>
          <cell r="AQ201">
            <v>1.7917225000000001</v>
          </cell>
          <cell r="AR201">
            <v>1.7905883333333299</v>
          </cell>
          <cell r="AS201">
            <v>1.7421833333333301</v>
          </cell>
          <cell r="AT201">
            <v>1.6902283333333299</v>
          </cell>
          <cell r="AU201">
            <v>1.6643975</v>
          </cell>
          <cell r="AV201">
            <v>1.58893333333333</v>
          </cell>
          <cell r="AW201">
            <v>1.5071016666666699</v>
          </cell>
          <cell r="AX201">
            <v>1.4148608333333299</v>
          </cell>
          <cell r="AY201">
            <v>1.45451471343873</v>
          </cell>
          <cell r="AZ201">
            <v>1.36350833333333</v>
          </cell>
          <cell r="BA201">
            <v>1.2577758771929799</v>
          </cell>
          <cell r="BB201">
            <v>1.2496762037036999</v>
          </cell>
          <cell r="BC201">
            <v>1.2513000000000001</v>
          </cell>
          <cell r="BD201">
            <v>1.26705</v>
          </cell>
          <cell r="BE201">
            <v>1.374825</v>
          </cell>
          <cell r="BF201">
            <v>1.3815463636363601</v>
          </cell>
          <cell r="BG201">
            <v>1.380925</v>
          </cell>
        </row>
        <row r="202">
          <cell r="A202" t="str">
            <v>Sint Maarten (Dutch part)</v>
          </cell>
          <cell r="B202" t="str">
            <v>..</v>
          </cell>
          <cell r="C202" t="str">
            <v>..</v>
          </cell>
          <cell r="D202" t="str">
            <v>..</v>
          </cell>
          <cell r="E202" t="str">
            <v>..</v>
          </cell>
          <cell r="F202" t="str">
            <v>..</v>
          </cell>
          <cell r="G202" t="str">
            <v>..</v>
          </cell>
          <cell r="H202" t="str">
            <v>..</v>
          </cell>
          <cell r="I202" t="str">
            <v>..</v>
          </cell>
          <cell r="J202" t="str">
            <v>..</v>
          </cell>
          <cell r="K202" t="str">
            <v>..</v>
          </cell>
          <cell r="L202" t="str">
            <v>..</v>
          </cell>
          <cell r="M202" t="str">
            <v>..</v>
          </cell>
          <cell r="N202" t="str">
            <v>..</v>
          </cell>
          <cell r="O202" t="str">
            <v>..</v>
          </cell>
          <cell r="P202" t="str">
            <v>..</v>
          </cell>
          <cell r="Q202" t="str">
            <v>..</v>
          </cell>
          <cell r="R202" t="str">
            <v>..</v>
          </cell>
          <cell r="S202" t="str">
            <v>..</v>
          </cell>
          <cell r="T202" t="str">
            <v>..</v>
          </cell>
          <cell r="U202" t="str">
            <v>..</v>
          </cell>
          <cell r="V202" t="str">
            <v>..</v>
          </cell>
          <cell r="W202" t="str">
            <v>..</v>
          </cell>
          <cell r="X202" t="str">
            <v>..</v>
          </cell>
          <cell r="Y202" t="str">
            <v>..</v>
          </cell>
          <cell r="Z202" t="str">
            <v>..</v>
          </cell>
          <cell r="AA202" t="str">
            <v>..</v>
          </cell>
          <cell r="AB202" t="str">
            <v>..</v>
          </cell>
          <cell r="AC202" t="str">
            <v>..</v>
          </cell>
          <cell r="AD202" t="str">
            <v>..</v>
          </cell>
          <cell r="AE202" t="str">
            <v>..</v>
          </cell>
          <cell r="AF202" t="str">
            <v>..</v>
          </cell>
          <cell r="AG202" t="str">
            <v>..</v>
          </cell>
          <cell r="AH202" t="str">
            <v>..</v>
          </cell>
          <cell r="AI202" t="str">
            <v>..</v>
          </cell>
          <cell r="AJ202" t="str">
            <v>..</v>
          </cell>
          <cell r="AK202" t="str">
            <v>..</v>
          </cell>
          <cell r="AL202" t="str">
            <v>..</v>
          </cell>
          <cell r="AM202" t="str">
            <v>..</v>
          </cell>
          <cell r="AN202" t="str">
            <v>..</v>
          </cell>
          <cell r="AO202" t="str">
            <v>..</v>
          </cell>
          <cell r="AP202" t="str">
            <v>..</v>
          </cell>
          <cell r="AQ202" t="str">
            <v>..</v>
          </cell>
          <cell r="AR202" t="str">
            <v>..</v>
          </cell>
          <cell r="AS202" t="str">
            <v>..</v>
          </cell>
          <cell r="AT202" t="str">
            <v>..</v>
          </cell>
          <cell r="AU202" t="str">
            <v>..</v>
          </cell>
          <cell r="AV202" t="str">
            <v>..</v>
          </cell>
          <cell r="AW202" t="str">
            <v>..</v>
          </cell>
          <cell r="AX202" t="str">
            <v>..</v>
          </cell>
          <cell r="AY202" t="str">
            <v>..</v>
          </cell>
          <cell r="AZ202" t="str">
            <v>..</v>
          </cell>
          <cell r="BA202">
            <v>1.79</v>
          </cell>
          <cell r="BB202">
            <v>1.79</v>
          </cell>
          <cell r="BC202">
            <v>1.79</v>
          </cell>
          <cell r="BD202">
            <v>1.79</v>
          </cell>
          <cell r="BE202">
            <v>1.79</v>
          </cell>
          <cell r="BF202">
            <v>1.79</v>
          </cell>
          <cell r="BG202">
            <v>1.79</v>
          </cell>
        </row>
        <row r="203">
          <cell r="A203" t="str">
            <v>Slovak Republic</v>
          </cell>
          <cell r="B203" t="str">
            <v>..</v>
          </cell>
          <cell r="C203" t="str">
            <v>..</v>
          </cell>
          <cell r="D203" t="str">
            <v>..</v>
          </cell>
          <cell r="E203" t="str">
            <v>..</v>
          </cell>
          <cell r="F203" t="str">
            <v>..</v>
          </cell>
          <cell r="G203" t="str">
            <v>..</v>
          </cell>
          <cell r="H203" t="str">
            <v>..</v>
          </cell>
          <cell r="I203" t="str">
            <v>..</v>
          </cell>
          <cell r="J203" t="str">
            <v>..</v>
          </cell>
          <cell r="K203" t="str">
            <v>..</v>
          </cell>
          <cell r="L203" t="str">
            <v>..</v>
          </cell>
          <cell r="M203" t="str">
            <v>..</v>
          </cell>
          <cell r="N203" t="str">
            <v>..</v>
          </cell>
          <cell r="O203" t="str">
            <v>..</v>
          </cell>
          <cell r="P203" t="str">
            <v>..</v>
          </cell>
          <cell r="Q203" t="str">
            <v>..</v>
          </cell>
          <cell r="R203" t="str">
            <v>..</v>
          </cell>
          <cell r="S203" t="str">
            <v>..</v>
          </cell>
          <cell r="T203" t="str">
            <v>..</v>
          </cell>
          <cell r="U203" t="str">
            <v>..</v>
          </cell>
          <cell r="V203" t="str">
            <v>..</v>
          </cell>
          <cell r="W203" t="str">
            <v>..</v>
          </cell>
          <cell r="X203" t="str">
            <v>..</v>
          </cell>
          <cell r="Y203" t="str">
            <v>..</v>
          </cell>
          <cell r="Z203" t="str">
            <v>..</v>
          </cell>
          <cell r="AA203" t="str">
            <v>..</v>
          </cell>
          <cell r="AB203" t="str">
            <v>..</v>
          </cell>
          <cell r="AC203" t="str">
            <v>..</v>
          </cell>
          <cell r="AD203" t="str">
            <v>..</v>
          </cell>
          <cell r="AE203" t="str">
            <v>..</v>
          </cell>
          <cell r="AF203" t="str">
            <v>..</v>
          </cell>
          <cell r="AG203" t="str">
            <v>..</v>
          </cell>
          <cell r="AH203" t="str">
            <v>..</v>
          </cell>
          <cell r="AI203">
            <v>30.769583333333301</v>
          </cell>
          <cell r="AJ203">
            <v>32.044833333333301</v>
          </cell>
          <cell r="AK203">
            <v>29.713416666666699</v>
          </cell>
          <cell r="AL203">
            <v>30.653749999999999</v>
          </cell>
          <cell r="AM203">
            <v>33.6161666666667</v>
          </cell>
          <cell r="AN203">
            <v>35.233416666666699</v>
          </cell>
          <cell r="AO203">
            <v>41.362833333333299</v>
          </cell>
          <cell r="AP203">
            <v>46.035166666666697</v>
          </cell>
          <cell r="AQ203">
            <v>48.354833333333303</v>
          </cell>
          <cell r="AR203">
            <v>45.326749999999997</v>
          </cell>
          <cell r="AS203">
            <v>36.772916666666703</v>
          </cell>
          <cell r="AT203">
            <v>32.256916666666697</v>
          </cell>
          <cell r="AU203">
            <v>31.018249999999998</v>
          </cell>
          <cell r="AV203">
            <v>29.69725</v>
          </cell>
          <cell r="AW203">
            <v>24.694333333333301</v>
          </cell>
          <cell r="AX203">
            <v>21.361416666666699</v>
          </cell>
          <cell r="AY203" t="str">
            <v>..</v>
          </cell>
          <cell r="AZ203" t="str">
            <v>..</v>
          </cell>
          <cell r="BA203" t="str">
            <v>..</v>
          </cell>
          <cell r="BB203" t="str">
            <v>..</v>
          </cell>
          <cell r="BC203" t="str">
            <v>..</v>
          </cell>
          <cell r="BD203" t="str">
            <v>..</v>
          </cell>
          <cell r="BE203" t="str">
            <v>..</v>
          </cell>
          <cell r="BF203" t="str">
            <v>..</v>
          </cell>
          <cell r="BG203" t="str">
            <v>..</v>
          </cell>
        </row>
        <row r="204">
          <cell r="A204" t="str">
            <v>Slovenia</v>
          </cell>
          <cell r="B204" t="str">
            <v>..</v>
          </cell>
          <cell r="C204" t="str">
            <v>..</v>
          </cell>
          <cell r="D204" t="str">
            <v>..</v>
          </cell>
          <cell r="E204" t="str">
            <v>..</v>
          </cell>
          <cell r="F204" t="str">
            <v>..</v>
          </cell>
          <cell r="G204" t="str">
            <v>..</v>
          </cell>
          <cell r="H204" t="str">
            <v>..</v>
          </cell>
          <cell r="I204" t="str">
            <v>..</v>
          </cell>
          <cell r="J204" t="str">
            <v>..</v>
          </cell>
          <cell r="K204" t="str">
            <v>..</v>
          </cell>
          <cell r="L204" t="str">
            <v>..</v>
          </cell>
          <cell r="M204" t="str">
            <v>..</v>
          </cell>
          <cell r="N204" t="str">
            <v>..</v>
          </cell>
          <cell r="O204" t="str">
            <v>..</v>
          </cell>
          <cell r="P204" t="str">
            <v>..</v>
          </cell>
          <cell r="Q204" t="str">
            <v>..</v>
          </cell>
          <cell r="R204" t="str">
            <v>..</v>
          </cell>
          <cell r="S204" t="str">
            <v>..</v>
          </cell>
          <cell r="T204" t="str">
            <v>..</v>
          </cell>
          <cell r="U204" t="str">
            <v>..</v>
          </cell>
          <cell r="V204" t="str">
            <v>..</v>
          </cell>
          <cell r="W204" t="str">
            <v>..</v>
          </cell>
          <cell r="X204" t="str">
            <v>..</v>
          </cell>
          <cell r="Y204" t="str">
            <v>..</v>
          </cell>
          <cell r="Z204" t="str">
            <v>..</v>
          </cell>
          <cell r="AA204" t="str">
            <v>..</v>
          </cell>
          <cell r="AB204" t="str">
            <v>..</v>
          </cell>
          <cell r="AC204" t="str">
            <v>..</v>
          </cell>
          <cell r="AD204" t="str">
            <v>..</v>
          </cell>
          <cell r="AE204" t="str">
            <v>..</v>
          </cell>
          <cell r="AF204" t="str">
            <v>..</v>
          </cell>
          <cell r="AG204">
            <v>27.571200000000001</v>
          </cell>
          <cell r="AH204">
            <v>81.286991666666694</v>
          </cell>
          <cell r="AI204">
            <v>113.24188333333301</v>
          </cell>
          <cell r="AJ204">
            <v>128.808558333333</v>
          </cell>
          <cell r="AK204">
            <v>118.518466666667</v>
          </cell>
          <cell r="AL204">
            <v>135.36430833333301</v>
          </cell>
          <cell r="AM204">
            <v>159.68833333333299</v>
          </cell>
          <cell r="AN204">
            <v>166.134166666667</v>
          </cell>
          <cell r="AO204">
            <v>181.76919333333299</v>
          </cell>
          <cell r="AP204">
            <v>222.65608583333301</v>
          </cell>
          <cell r="AQ204">
            <v>242.74883500000001</v>
          </cell>
          <cell r="AR204">
            <v>240.24821499999999</v>
          </cell>
          <cell r="AS204">
            <v>207.11371569658101</v>
          </cell>
          <cell r="AT204">
            <v>192.38112433333299</v>
          </cell>
          <cell r="AU204">
            <v>192.705468</v>
          </cell>
          <cell r="AV204">
            <v>191.02825783333299</v>
          </cell>
          <cell r="AW204" t="str">
            <v>..</v>
          </cell>
          <cell r="AX204" t="str">
            <v>..</v>
          </cell>
          <cell r="AY204" t="str">
            <v>..</v>
          </cell>
          <cell r="AZ204" t="str">
            <v>..</v>
          </cell>
          <cell r="BA204" t="str">
            <v>..</v>
          </cell>
          <cell r="BB204" t="str">
            <v>..</v>
          </cell>
          <cell r="BC204" t="str">
            <v>..</v>
          </cell>
          <cell r="BD204" t="str">
            <v>..</v>
          </cell>
          <cell r="BE204" t="str">
            <v>..</v>
          </cell>
          <cell r="BF204" t="str">
            <v>..</v>
          </cell>
          <cell r="BG204" t="str">
            <v>..</v>
          </cell>
        </row>
        <row r="205">
          <cell r="A205" t="str">
            <v>Small states</v>
          </cell>
        </row>
        <row r="206">
          <cell r="A206" t="str">
            <v>Solomon Islands</v>
          </cell>
          <cell r="B206">
            <v>0.89285699989285705</v>
          </cell>
          <cell r="C206">
            <v>0.89285699989285705</v>
          </cell>
          <cell r="D206">
            <v>0.89285699989285705</v>
          </cell>
          <cell r="E206">
            <v>0.89285699989285705</v>
          </cell>
          <cell r="F206">
            <v>0.89285699989285705</v>
          </cell>
          <cell r="G206">
            <v>0.89285699989285705</v>
          </cell>
          <cell r="H206">
            <v>0.89285699989285705</v>
          </cell>
          <cell r="I206">
            <v>0.89285699989285705</v>
          </cell>
          <cell r="J206">
            <v>0.89285699989285705</v>
          </cell>
          <cell r="K206">
            <v>0.89285699989285705</v>
          </cell>
          <cell r="L206">
            <v>0.89285699989285705</v>
          </cell>
          <cell r="M206">
            <v>0.88161645427590696</v>
          </cell>
          <cell r="N206">
            <v>0.83729999899999996</v>
          </cell>
          <cell r="O206">
            <v>0.70411390796665796</v>
          </cell>
          <cell r="P206">
            <v>0.698085449275053</v>
          </cell>
          <cell r="Q206">
            <v>0.76386666666666703</v>
          </cell>
          <cell r="R206">
            <v>0.81828333333333303</v>
          </cell>
          <cell r="S206">
            <v>0.90181666666666704</v>
          </cell>
          <cell r="T206">
            <v>0.87365833333333298</v>
          </cell>
          <cell r="U206">
            <v>0.86596432184602701</v>
          </cell>
          <cell r="V206">
            <v>0.82982723705133399</v>
          </cell>
          <cell r="W206">
            <v>0.87016628815513497</v>
          </cell>
          <cell r="X206">
            <v>0.97110438154040202</v>
          </cell>
          <cell r="Y206">
            <v>1.1485583118840701</v>
          </cell>
          <cell r="Z206">
            <v>1.2737151385596699</v>
          </cell>
          <cell r="AA206">
            <v>1.4807666665000001</v>
          </cell>
          <cell r="AB206">
            <v>1.74149999983333</v>
          </cell>
          <cell r="AC206">
            <v>2.0032916666666698</v>
          </cell>
          <cell r="AD206">
            <v>2.0825166666666699</v>
          </cell>
          <cell r="AE206">
            <v>2.29324166666667</v>
          </cell>
          <cell r="AF206">
            <v>2.5287833333333301</v>
          </cell>
          <cell r="AG206">
            <v>2.71475</v>
          </cell>
          <cell r="AH206">
            <v>2.9281000000000001</v>
          </cell>
          <cell r="AI206">
            <v>3.18773333333333</v>
          </cell>
          <cell r="AJ206">
            <v>3.2913583333333301</v>
          </cell>
          <cell r="AK206">
            <v>3.4058999999999999</v>
          </cell>
          <cell r="AL206">
            <v>3.56635833333333</v>
          </cell>
          <cell r="AM206">
            <v>3.7169416666666701</v>
          </cell>
          <cell r="AN206">
            <v>4.8156491666666703</v>
          </cell>
          <cell r="AO206">
            <v>4.8381416666666697</v>
          </cell>
          <cell r="AP206">
            <v>5.0889308333333299</v>
          </cell>
          <cell r="AQ206">
            <v>5.2779849531703702</v>
          </cell>
          <cell r="AR206">
            <v>6.7487721028988696</v>
          </cell>
          <cell r="AS206">
            <v>7.50594374859842</v>
          </cell>
          <cell r="AT206">
            <v>7.48474390550839</v>
          </cell>
          <cell r="AU206">
            <v>7.5298730248359602</v>
          </cell>
          <cell r="AV206">
            <v>7.6094583333333299</v>
          </cell>
          <cell r="AW206">
            <v>7.6520000000000001</v>
          </cell>
          <cell r="AX206">
            <v>7.7479166666666703</v>
          </cell>
          <cell r="AY206">
            <v>8.0550416666666695</v>
          </cell>
          <cell r="AZ206">
            <v>8.06450134408602</v>
          </cell>
          <cell r="BA206">
            <v>7.64125903009875</v>
          </cell>
          <cell r="BB206">
            <v>7.3552028471520297</v>
          </cell>
          <cell r="BC206">
            <v>7.3021351000420598</v>
          </cell>
          <cell r="BD206">
            <v>7.3753453536421096</v>
          </cell>
          <cell r="BE206">
            <v>7.9146889773578799</v>
          </cell>
          <cell r="BF206">
            <v>7.9481529377886702</v>
          </cell>
          <cell r="BG206">
            <v>7.8873903690918299</v>
          </cell>
        </row>
        <row r="207">
          <cell r="A207" t="str">
            <v>Somalia</v>
          </cell>
          <cell r="B207">
            <v>7.1428600061428602</v>
          </cell>
          <cell r="C207">
            <v>7.1428600061428602</v>
          </cell>
          <cell r="D207">
            <v>7.1428600061428602</v>
          </cell>
          <cell r="E207">
            <v>7.1428600061428602</v>
          </cell>
          <cell r="F207">
            <v>7.1428600061428602</v>
          </cell>
          <cell r="G207">
            <v>7.1428600061428602</v>
          </cell>
          <cell r="H207">
            <v>7.1428600061428602</v>
          </cell>
          <cell r="I207">
            <v>7.1428600061428602</v>
          </cell>
          <cell r="J207">
            <v>7.1428600061428602</v>
          </cell>
          <cell r="K207">
            <v>7.1428600061428602</v>
          </cell>
          <cell r="L207">
            <v>7.1428600061428602</v>
          </cell>
          <cell r="M207">
            <v>7.1285583388809597</v>
          </cell>
          <cell r="N207">
            <v>6.9801249990000001</v>
          </cell>
          <cell r="O207">
            <v>6.2814999990000002</v>
          </cell>
          <cell r="P207">
            <v>6.2949999989999998</v>
          </cell>
          <cell r="Q207">
            <v>6.2949999989999998</v>
          </cell>
          <cell r="R207">
            <v>6.2949999989999998</v>
          </cell>
          <cell r="S207">
            <v>6.2949999989999998</v>
          </cell>
          <cell r="T207">
            <v>6.2949999989999998</v>
          </cell>
          <cell r="U207">
            <v>6.2949999989999998</v>
          </cell>
          <cell r="V207">
            <v>6.2949999989999998</v>
          </cell>
          <cell r="W207">
            <v>6.2949999989999998</v>
          </cell>
          <cell r="X207">
            <v>10.750349999000001</v>
          </cell>
          <cell r="Y207">
            <v>15.787658332333301</v>
          </cell>
          <cell r="Z207">
            <v>20.0185499995833</v>
          </cell>
          <cell r="AA207">
            <v>39.487141666666702</v>
          </cell>
          <cell r="AB207">
            <v>72</v>
          </cell>
          <cell r="AC207">
            <v>105.177083333333</v>
          </cell>
          <cell r="AD207">
            <v>170.45275000000001</v>
          </cell>
          <cell r="AE207">
            <v>490.675166666667</v>
          </cell>
          <cell r="AF207" t="str">
            <v>..</v>
          </cell>
          <cell r="AG207" t="str">
            <v>..</v>
          </cell>
          <cell r="AH207" t="str">
            <v>..</v>
          </cell>
          <cell r="AI207" t="str">
            <v>..</v>
          </cell>
          <cell r="AJ207" t="str">
            <v>..</v>
          </cell>
          <cell r="AK207" t="str">
            <v>..</v>
          </cell>
          <cell r="AL207" t="str">
            <v>..</v>
          </cell>
          <cell r="AM207" t="str">
            <v>..</v>
          </cell>
          <cell r="AN207" t="str">
            <v>..</v>
          </cell>
          <cell r="AO207" t="str">
            <v>..</v>
          </cell>
          <cell r="AP207" t="str">
            <v>..</v>
          </cell>
          <cell r="AQ207" t="str">
            <v>..</v>
          </cell>
          <cell r="AR207" t="str">
            <v>..</v>
          </cell>
          <cell r="AS207" t="str">
            <v>..</v>
          </cell>
          <cell r="AT207" t="str">
            <v>..</v>
          </cell>
          <cell r="AU207" t="str">
            <v>..</v>
          </cell>
          <cell r="AV207" t="str">
            <v>..</v>
          </cell>
          <cell r="AW207" t="str">
            <v>..</v>
          </cell>
          <cell r="AX207" t="str">
            <v>..</v>
          </cell>
          <cell r="AY207">
            <v>31558.9054783951</v>
          </cell>
          <cell r="AZ207">
            <v>31269.662571225101</v>
          </cell>
          <cell r="BA207">
            <v>29966.835440408398</v>
          </cell>
          <cell r="BB207">
            <v>22516.000296771101</v>
          </cell>
          <cell r="BC207">
            <v>19283.799950452099</v>
          </cell>
          <cell r="BD207">
            <v>20230.929131054101</v>
          </cell>
          <cell r="BE207">
            <v>22254.2356837607</v>
          </cell>
          <cell r="BF207">
            <v>23061.784313865101</v>
          </cell>
          <cell r="BG207">
            <v>23097.9873219373</v>
          </cell>
        </row>
        <row r="208">
          <cell r="A208" t="str">
            <v>South Africa</v>
          </cell>
          <cell r="B208">
            <v>0.71428599971428597</v>
          </cell>
          <cell r="C208">
            <v>0.71428599971428597</v>
          </cell>
          <cell r="D208">
            <v>0.71428599971428597</v>
          </cell>
          <cell r="E208">
            <v>0.71428599971428597</v>
          </cell>
          <cell r="F208">
            <v>0.71428599971428597</v>
          </cell>
          <cell r="G208">
            <v>0.71428599971428597</v>
          </cell>
          <cell r="H208">
            <v>0.71428599971428597</v>
          </cell>
          <cell r="I208">
            <v>0.71428599971428597</v>
          </cell>
          <cell r="J208">
            <v>0.71428599971428597</v>
          </cell>
          <cell r="K208">
            <v>0.71428599971428597</v>
          </cell>
          <cell r="L208">
            <v>0.71428599971428597</v>
          </cell>
          <cell r="M208">
            <v>0.71521691632142903</v>
          </cell>
          <cell r="N208">
            <v>0.76872523719602703</v>
          </cell>
          <cell r="O208">
            <v>0.69395909802109201</v>
          </cell>
          <cell r="P208">
            <v>0.67947700357025098</v>
          </cell>
          <cell r="Q208">
            <v>0.73950775529633594</v>
          </cell>
          <cell r="R208">
            <v>0.86956521814744803</v>
          </cell>
          <cell r="S208">
            <v>0.86956521814744803</v>
          </cell>
          <cell r="T208">
            <v>0.86956521814744803</v>
          </cell>
          <cell r="U208">
            <v>0.84202260193494305</v>
          </cell>
          <cell r="V208">
            <v>0.77883373727604099</v>
          </cell>
          <cell r="W208">
            <v>0.87757894275815396</v>
          </cell>
          <cell r="X208">
            <v>1.0858158330833301</v>
          </cell>
          <cell r="Y208">
            <v>1.1140999997500001</v>
          </cell>
          <cell r="Z208">
            <v>1.47527749975</v>
          </cell>
          <cell r="AA208">
            <v>2.2286749994166701</v>
          </cell>
          <cell r="AB208">
            <v>2.2850316664166699</v>
          </cell>
          <cell r="AC208">
            <v>2.03603333333333</v>
          </cell>
          <cell r="AD208">
            <v>2.2734675000000002</v>
          </cell>
          <cell r="AE208">
            <v>2.6226775</v>
          </cell>
          <cell r="AF208">
            <v>2.58732083333333</v>
          </cell>
          <cell r="AG208">
            <v>2.7613150000000002</v>
          </cell>
          <cell r="AH208">
            <v>2.8520141666666698</v>
          </cell>
          <cell r="AI208">
            <v>3.2677415833333301</v>
          </cell>
          <cell r="AJ208">
            <v>3.5507983333333302</v>
          </cell>
          <cell r="AK208">
            <v>3.6270850000000001</v>
          </cell>
          <cell r="AL208">
            <v>4.2993491666666701</v>
          </cell>
          <cell r="AM208">
            <v>4.6079616666666698</v>
          </cell>
          <cell r="AN208">
            <v>5.52828416666667</v>
          </cell>
          <cell r="AO208">
            <v>6.1094841666666699</v>
          </cell>
          <cell r="AP208">
            <v>6.9398283333333302</v>
          </cell>
          <cell r="AQ208">
            <v>8.6091808333333297</v>
          </cell>
          <cell r="AR208">
            <v>10.540746666666699</v>
          </cell>
          <cell r="AS208">
            <v>7.5647491666666697</v>
          </cell>
          <cell r="AT208">
            <v>6.4596925000000001</v>
          </cell>
          <cell r="AU208">
            <v>6.3593283333333304</v>
          </cell>
          <cell r="AV208">
            <v>6.7715491666666701</v>
          </cell>
          <cell r="AW208">
            <v>7.0453650000000003</v>
          </cell>
          <cell r="AX208">
            <v>8.26122333333333</v>
          </cell>
          <cell r="AY208">
            <v>8.4736741582488797</v>
          </cell>
          <cell r="AZ208">
            <v>7.3212219611528804</v>
          </cell>
          <cell r="BA208">
            <v>7.2611321323273499</v>
          </cell>
          <cell r="BB208">
            <v>8.2099686265933105</v>
          </cell>
          <cell r="BC208">
            <v>9.6550560691352594</v>
          </cell>
          <cell r="BD208">
            <v>10.852655568783099</v>
          </cell>
          <cell r="BE208">
            <v>12.7589308811644</v>
          </cell>
          <cell r="BF208">
            <v>14.7096108855267</v>
          </cell>
          <cell r="BG208">
            <v>13.333781460636899</v>
          </cell>
        </row>
        <row r="209">
          <cell r="A209" t="str">
            <v>South Asia</v>
          </cell>
          <cell r="B209">
            <v>0.71428599971428597</v>
          </cell>
          <cell r="C209">
            <v>0.71428599971428597</v>
          </cell>
          <cell r="D209">
            <v>0.71428599971428597</v>
          </cell>
          <cell r="E209">
            <v>0.71428599971428597</v>
          </cell>
          <cell r="F209">
            <v>0.71428599971428597</v>
          </cell>
          <cell r="G209">
            <v>0.71428599971428597</v>
          </cell>
          <cell r="H209">
            <v>0.71428599971428597</v>
          </cell>
          <cell r="I209">
            <v>0.71428599971428597</v>
          </cell>
          <cell r="J209">
            <v>0.71428599971428597</v>
          </cell>
          <cell r="K209">
            <v>0.71428599971428597</v>
          </cell>
          <cell r="L209">
            <v>0.71428599971428597</v>
          </cell>
          <cell r="M209">
            <v>0.71521691632142903</v>
          </cell>
          <cell r="N209">
            <v>0.76872523719602703</v>
          </cell>
          <cell r="O209">
            <v>0.69395909802109201</v>
          </cell>
          <cell r="P209">
            <v>0.67947700357025098</v>
          </cell>
          <cell r="Q209">
            <v>0.73950775529633594</v>
          </cell>
          <cell r="R209">
            <v>0.86956521814744803</v>
          </cell>
          <cell r="S209">
            <v>0.86956521814744803</v>
          </cell>
          <cell r="T209">
            <v>0.86956521814744803</v>
          </cell>
          <cell r="U209">
            <v>0.84202260193494305</v>
          </cell>
          <cell r="V209">
            <v>0.77883373727604099</v>
          </cell>
          <cell r="W209">
            <v>0.87757894275815396</v>
          </cell>
          <cell r="X209">
            <v>1.0858158330833301</v>
          </cell>
          <cell r="Y209">
            <v>1.1140999997500001</v>
          </cell>
          <cell r="Z209">
            <v>1.47527749975</v>
          </cell>
          <cell r="AA209">
            <v>2.2286749994166701</v>
          </cell>
          <cell r="AB209">
            <v>2.2850316664166699</v>
          </cell>
          <cell r="AC209">
            <v>2.03603333333333</v>
          </cell>
          <cell r="AD209">
            <v>2.2734675000000002</v>
          </cell>
          <cell r="AE209">
            <v>2.6226775</v>
          </cell>
          <cell r="AF209">
            <v>2.58732083333333</v>
          </cell>
          <cell r="AG209">
            <v>2.7613150000000002</v>
          </cell>
          <cell r="AH209">
            <v>2.8520141666666698</v>
          </cell>
          <cell r="AI209">
            <v>3.2677415833333301</v>
          </cell>
          <cell r="AJ209">
            <v>3.5507983333333302</v>
          </cell>
          <cell r="AK209">
            <v>3.6270850000000001</v>
          </cell>
          <cell r="AL209">
            <v>4.2993491666666701</v>
          </cell>
          <cell r="AM209">
            <v>4.6079616666666698</v>
          </cell>
          <cell r="AN209">
            <v>5.52828416666667</v>
          </cell>
          <cell r="AO209">
            <v>6.1094841666666699</v>
          </cell>
          <cell r="AP209">
            <v>6.9398283333333302</v>
          </cell>
          <cell r="AQ209">
            <v>8.6091808333333297</v>
          </cell>
          <cell r="AR209">
            <v>10.540746666666699</v>
          </cell>
          <cell r="AS209">
            <v>7.5647491666666697</v>
          </cell>
          <cell r="AT209">
            <v>6.4596925000000001</v>
          </cell>
          <cell r="AU209">
            <v>6.3593283333333304</v>
          </cell>
          <cell r="AV209">
            <v>6.7715491666666701</v>
          </cell>
          <cell r="AW209">
            <v>7.0453650000000003</v>
          </cell>
          <cell r="AX209">
            <v>8.26122333333333</v>
          </cell>
          <cell r="AY209">
            <v>8.4736741582488797</v>
          </cell>
          <cell r="AZ209">
            <v>7.3212219611528804</v>
          </cell>
          <cell r="BA209">
            <v>7.2611321323273499</v>
          </cell>
          <cell r="BB209">
            <v>8.2099686265933105</v>
          </cell>
          <cell r="BC209">
            <v>9.6550560691352594</v>
          </cell>
          <cell r="BD209">
            <v>10.852655568783099</v>
          </cell>
          <cell r="BE209">
            <v>12.7589308811644</v>
          </cell>
          <cell r="BF209">
            <v>14.7096108855267</v>
          </cell>
          <cell r="BG209">
            <v>13.333781460636899</v>
          </cell>
        </row>
        <row r="210">
          <cell r="A210" t="str">
            <v>South Asia (IFC classification)</v>
          </cell>
        </row>
        <row r="211">
          <cell r="A211" t="str">
            <v>South Sudan</v>
          </cell>
          <cell r="B211" t="str">
            <v>..</v>
          </cell>
          <cell r="C211" t="str">
            <v>..</v>
          </cell>
          <cell r="D211" t="str">
            <v>..</v>
          </cell>
          <cell r="E211" t="str">
            <v>..</v>
          </cell>
          <cell r="F211" t="str">
            <v>..</v>
          </cell>
          <cell r="G211" t="str">
            <v>..</v>
          </cell>
          <cell r="H211" t="str">
            <v>..</v>
          </cell>
          <cell r="I211" t="str">
            <v>..</v>
          </cell>
          <cell r="J211" t="str">
            <v>..</v>
          </cell>
          <cell r="K211" t="str">
            <v>..</v>
          </cell>
          <cell r="L211" t="str">
            <v>..</v>
          </cell>
          <cell r="M211" t="str">
            <v>..</v>
          </cell>
          <cell r="N211" t="str">
            <v>..</v>
          </cell>
          <cell r="O211" t="str">
            <v>..</v>
          </cell>
          <cell r="P211" t="str">
            <v>..</v>
          </cell>
          <cell r="Q211" t="str">
            <v>..</v>
          </cell>
          <cell r="R211" t="str">
            <v>..</v>
          </cell>
          <cell r="S211" t="str">
            <v>..</v>
          </cell>
          <cell r="T211" t="str">
            <v>..</v>
          </cell>
          <cell r="U211" t="str">
            <v>..</v>
          </cell>
          <cell r="V211" t="str">
            <v>..</v>
          </cell>
          <cell r="W211" t="str">
            <v>..</v>
          </cell>
          <cell r="X211" t="str">
            <v>..</v>
          </cell>
          <cell r="Y211" t="str">
            <v>..</v>
          </cell>
          <cell r="Z211" t="str">
            <v>..</v>
          </cell>
          <cell r="AA211" t="str">
            <v>..</v>
          </cell>
          <cell r="AB211" t="str">
            <v>..</v>
          </cell>
          <cell r="AC211" t="str">
            <v>..</v>
          </cell>
          <cell r="AD211" t="str">
            <v>..</v>
          </cell>
          <cell r="AE211" t="str">
            <v>..</v>
          </cell>
          <cell r="AF211" t="str">
            <v>..</v>
          </cell>
          <cell r="AG211" t="str">
            <v>..</v>
          </cell>
          <cell r="AH211" t="str">
            <v>..</v>
          </cell>
          <cell r="AI211" t="str">
            <v>..</v>
          </cell>
          <cell r="AJ211" t="str">
            <v>..</v>
          </cell>
          <cell r="AK211" t="str">
            <v>..</v>
          </cell>
          <cell r="AL211" t="str">
            <v>..</v>
          </cell>
          <cell r="AM211" t="str">
            <v>..</v>
          </cell>
          <cell r="AN211" t="str">
            <v>..</v>
          </cell>
          <cell r="AO211" t="str">
            <v>..</v>
          </cell>
          <cell r="AP211" t="str">
            <v>..</v>
          </cell>
          <cell r="AQ211" t="str">
            <v>..</v>
          </cell>
          <cell r="AR211" t="str">
            <v>..</v>
          </cell>
          <cell r="AS211" t="str">
            <v>..</v>
          </cell>
          <cell r="AT211" t="str">
            <v>..</v>
          </cell>
          <cell r="AU211" t="str">
            <v>..</v>
          </cell>
          <cell r="AV211" t="str">
            <v>..</v>
          </cell>
          <cell r="AW211" t="str">
            <v>..</v>
          </cell>
          <cell r="AX211" t="str">
            <v>..</v>
          </cell>
          <cell r="AY211" t="str">
            <v>..</v>
          </cell>
          <cell r="AZ211" t="str">
            <v>..</v>
          </cell>
          <cell r="BA211">
            <v>2.98895</v>
          </cell>
          <cell r="BB211">
            <v>2.95</v>
          </cell>
          <cell r="BC211">
            <v>2.95</v>
          </cell>
          <cell r="BD211">
            <v>2.95</v>
          </cell>
          <cell r="BE211">
            <v>3.6041666666666701</v>
          </cell>
          <cell r="BF211">
            <v>46.7291666666667</v>
          </cell>
          <cell r="BG211">
            <v>113.64749999999999</v>
          </cell>
        </row>
        <row r="212">
          <cell r="A212" t="str">
            <v>Spain</v>
          </cell>
          <cell r="B212">
            <v>60.000000059000001</v>
          </cell>
          <cell r="C212">
            <v>60.000000059000001</v>
          </cell>
          <cell r="D212">
            <v>60.000000059000001</v>
          </cell>
          <cell r="E212">
            <v>60.000000059000001</v>
          </cell>
          <cell r="F212">
            <v>60.000000059000001</v>
          </cell>
          <cell r="G212">
            <v>60.000000059000001</v>
          </cell>
          <cell r="H212">
            <v>60.000000059000001</v>
          </cell>
          <cell r="I212">
            <v>61.666666727500001</v>
          </cell>
          <cell r="J212">
            <v>70.000000069999999</v>
          </cell>
          <cell r="K212">
            <v>70.000000069999999</v>
          </cell>
          <cell r="L212">
            <v>70.000000069999999</v>
          </cell>
          <cell r="M212">
            <v>69.468666707166705</v>
          </cell>
          <cell r="N212">
            <v>64.271416665916703</v>
          </cell>
          <cell r="O212">
            <v>58.260083332333302</v>
          </cell>
          <cell r="P212">
            <v>57.686499998999999</v>
          </cell>
          <cell r="Q212">
            <v>57.406916665666699</v>
          </cell>
          <cell r="R212">
            <v>66.9029166660833</v>
          </cell>
          <cell r="S212">
            <v>75.961833332416603</v>
          </cell>
          <cell r="T212">
            <v>76.667833332833297</v>
          </cell>
          <cell r="U212">
            <v>67.124999999583295</v>
          </cell>
          <cell r="V212">
            <v>71.701916665916698</v>
          </cell>
          <cell r="W212">
            <v>92.321833332500006</v>
          </cell>
          <cell r="X212">
            <v>109.859166665833</v>
          </cell>
          <cell r="Y212">
            <v>143.42991666633301</v>
          </cell>
          <cell r="Z212">
            <v>160.76099999966701</v>
          </cell>
          <cell r="AA212">
            <v>170.04408333316701</v>
          </cell>
          <cell r="AB212">
            <v>140.04837544216801</v>
          </cell>
          <cell r="AC212">
            <v>123.478333333333</v>
          </cell>
          <cell r="AD212">
            <v>116.486833333333</v>
          </cell>
          <cell r="AE212">
            <v>118.377666666667</v>
          </cell>
          <cell r="AF212">
            <v>101.933916666667</v>
          </cell>
          <cell r="AG212">
            <v>103.911583333333</v>
          </cell>
          <cell r="AH212">
            <v>102.379083333333</v>
          </cell>
          <cell r="AI212">
            <v>127.260416666667</v>
          </cell>
          <cell r="AJ212">
            <v>133.957955</v>
          </cell>
          <cell r="AK212">
            <v>124.68899999999999</v>
          </cell>
          <cell r="AL212">
            <v>126.661583333333</v>
          </cell>
          <cell r="AM212">
            <v>146.41362833333301</v>
          </cell>
          <cell r="AN212">
            <v>149.395331666667</v>
          </cell>
          <cell r="AO212" t="str">
            <v>..</v>
          </cell>
          <cell r="AP212" t="str">
            <v>..</v>
          </cell>
          <cell r="AQ212" t="str">
            <v>..</v>
          </cell>
          <cell r="AR212" t="str">
            <v>..</v>
          </cell>
          <cell r="AS212" t="str">
            <v>..</v>
          </cell>
          <cell r="AT212" t="str">
            <v>..</v>
          </cell>
          <cell r="AU212" t="str">
            <v>..</v>
          </cell>
          <cell r="AV212" t="str">
            <v>..</v>
          </cell>
          <cell r="AW212" t="str">
            <v>..</v>
          </cell>
          <cell r="AX212" t="str">
            <v>..</v>
          </cell>
          <cell r="AY212" t="str">
            <v>..</v>
          </cell>
          <cell r="AZ212" t="str">
            <v>..</v>
          </cell>
          <cell r="BA212" t="str">
            <v>..</v>
          </cell>
          <cell r="BB212" t="str">
            <v>..</v>
          </cell>
          <cell r="BC212" t="str">
            <v>..</v>
          </cell>
          <cell r="BD212" t="str">
            <v>..</v>
          </cell>
          <cell r="BE212" t="str">
            <v>..</v>
          </cell>
          <cell r="BF212" t="str">
            <v>..</v>
          </cell>
          <cell r="BG212" t="str">
            <v>..</v>
          </cell>
        </row>
        <row r="213">
          <cell r="A213" t="str">
            <v>Sri Lanka</v>
          </cell>
          <cell r="B213">
            <v>4.7619000037618999</v>
          </cell>
          <cell r="C213">
            <v>4.7619000037618999</v>
          </cell>
          <cell r="D213">
            <v>4.7619000037618999</v>
          </cell>
          <cell r="E213">
            <v>4.7619000037618999</v>
          </cell>
          <cell r="F213">
            <v>4.7619000037618999</v>
          </cell>
          <cell r="G213">
            <v>4.7619000037618999</v>
          </cell>
          <cell r="H213">
            <v>4.7619000037618999</v>
          </cell>
          <cell r="I213">
            <v>4.8611058367976101</v>
          </cell>
          <cell r="J213">
            <v>5.9523700049523702</v>
          </cell>
          <cell r="K213">
            <v>5.9523700049523702</v>
          </cell>
          <cell r="L213">
            <v>5.9523700049523702</v>
          </cell>
          <cell r="M213">
            <v>5.9349486209637803</v>
          </cell>
          <cell r="N213">
            <v>5.9703171818733498</v>
          </cell>
          <cell r="O213">
            <v>6.4024999989999998</v>
          </cell>
          <cell r="P213">
            <v>6.6507499990000003</v>
          </cell>
          <cell r="Q213">
            <v>7.00716666566667</v>
          </cell>
          <cell r="R213">
            <v>8.4119999990833296</v>
          </cell>
          <cell r="S213">
            <v>8.8728333326666693</v>
          </cell>
          <cell r="T213">
            <v>15.610666665749999</v>
          </cell>
          <cell r="U213">
            <v>15.571833332583299</v>
          </cell>
          <cell r="V213">
            <v>16.534416666166699</v>
          </cell>
          <cell r="W213">
            <v>19.245749999166701</v>
          </cell>
          <cell r="X213">
            <v>20.812249998999999</v>
          </cell>
          <cell r="Y213">
            <v>23.528583332416702</v>
          </cell>
          <cell r="Z213">
            <v>25.438166666083301</v>
          </cell>
          <cell r="AA213">
            <v>27.162583333000001</v>
          </cell>
          <cell r="AB213">
            <v>28.017333333250001</v>
          </cell>
          <cell r="AC213">
            <v>29.444749999999999</v>
          </cell>
          <cell r="AD213">
            <v>31.806750000000001</v>
          </cell>
          <cell r="AE213">
            <v>36.047083333333298</v>
          </cell>
          <cell r="AF213">
            <v>40.062916666666702</v>
          </cell>
          <cell r="AG213">
            <v>41.371499999999997</v>
          </cell>
          <cell r="AH213">
            <v>43.829625</v>
          </cell>
          <cell r="AI213">
            <v>48.322167499999999</v>
          </cell>
          <cell r="AJ213">
            <v>49.415141666666699</v>
          </cell>
          <cell r="AK213">
            <v>51.251589166666697</v>
          </cell>
          <cell r="AL213">
            <v>55.271444166666697</v>
          </cell>
          <cell r="AM213">
            <v>58.994605</v>
          </cell>
          <cell r="AN213">
            <v>64.450118333333293</v>
          </cell>
          <cell r="AO213">
            <v>70.635450000000006</v>
          </cell>
          <cell r="AP213">
            <v>77.005116666666694</v>
          </cell>
          <cell r="AQ213">
            <v>89.383013333333295</v>
          </cell>
          <cell r="AR213">
            <v>95.662064999999998</v>
          </cell>
          <cell r="AS213">
            <v>96.520950833333302</v>
          </cell>
          <cell r="AT213">
            <v>101.1944575</v>
          </cell>
          <cell r="AU213">
            <v>100.498051666667</v>
          </cell>
          <cell r="AV213">
            <v>103.914445833333</v>
          </cell>
          <cell r="AW213">
            <v>110.623233333333</v>
          </cell>
          <cell r="AX213">
            <v>108.33376271929799</v>
          </cell>
          <cell r="AY213">
            <v>114.94478333333301</v>
          </cell>
          <cell r="AZ213">
            <v>113.064480448821</v>
          </cell>
          <cell r="BA213">
            <v>110.565207851396</v>
          </cell>
          <cell r="BB213">
            <v>127.60335350681</v>
          </cell>
          <cell r="BC213">
            <v>129.06903093288801</v>
          </cell>
          <cell r="BD213">
            <v>130.564685218829</v>
          </cell>
          <cell r="BE213">
            <v>135.856912797089</v>
          </cell>
          <cell r="BF213">
            <v>145.58166749202601</v>
          </cell>
          <cell r="BG213">
            <v>152.446413948767</v>
          </cell>
        </row>
        <row r="214">
          <cell r="A214" t="str">
            <v>St. Kitts and Nevis</v>
          </cell>
          <cell r="B214">
            <v>1.7142900007142901</v>
          </cell>
          <cell r="C214">
            <v>1.7142900007142901</v>
          </cell>
          <cell r="D214">
            <v>1.7142900007142901</v>
          </cell>
          <cell r="E214">
            <v>1.7142900007142901</v>
          </cell>
          <cell r="F214">
            <v>1.7142900007142901</v>
          </cell>
          <cell r="G214">
            <v>1.7142900007142901</v>
          </cell>
          <cell r="H214">
            <v>1.7142900007142901</v>
          </cell>
          <cell r="I214">
            <v>1.7619083340952399</v>
          </cell>
          <cell r="J214">
            <v>2.0000000010000001</v>
          </cell>
          <cell r="K214">
            <v>2.0000000010000001</v>
          </cell>
          <cell r="L214">
            <v>2.0000000010000001</v>
          </cell>
          <cell r="M214">
            <v>1.97487273321145</v>
          </cell>
          <cell r="N214">
            <v>1.9212781494760101</v>
          </cell>
          <cell r="O214">
            <v>1.9592192359816101</v>
          </cell>
          <cell r="P214">
            <v>2.0532324085176299</v>
          </cell>
          <cell r="Q214">
            <v>2.16979583233333</v>
          </cell>
          <cell r="R214">
            <v>2.6146708328333301</v>
          </cell>
          <cell r="S214">
            <v>2.7</v>
          </cell>
          <cell r="T214">
            <v>2.7</v>
          </cell>
          <cell r="U214">
            <v>2.7</v>
          </cell>
          <cell r="V214">
            <v>2.7</v>
          </cell>
          <cell r="W214">
            <v>2.7</v>
          </cell>
          <cell r="X214">
            <v>2.7</v>
          </cell>
          <cell r="Y214">
            <v>2.7</v>
          </cell>
          <cell r="Z214">
            <v>2.7</v>
          </cell>
          <cell r="AA214">
            <v>2.7</v>
          </cell>
          <cell r="AB214">
            <v>2.7</v>
          </cell>
          <cell r="AC214">
            <v>2.7</v>
          </cell>
          <cell r="AD214">
            <v>2.7</v>
          </cell>
          <cell r="AE214">
            <v>2.7</v>
          </cell>
          <cell r="AF214">
            <v>2.7</v>
          </cell>
          <cell r="AG214">
            <v>2.7</v>
          </cell>
          <cell r="AH214">
            <v>2.7</v>
          </cell>
          <cell r="AI214">
            <v>2.7</v>
          </cell>
          <cell r="AJ214">
            <v>2.7</v>
          </cell>
          <cell r="AK214">
            <v>2.7</v>
          </cell>
          <cell r="AL214">
            <v>2.7</v>
          </cell>
          <cell r="AM214">
            <v>2.7</v>
          </cell>
          <cell r="AN214">
            <v>2.7</v>
          </cell>
          <cell r="AO214">
            <v>2.7</v>
          </cell>
          <cell r="AP214">
            <v>2.7</v>
          </cell>
          <cell r="AQ214">
            <v>2.7</v>
          </cell>
          <cell r="AR214">
            <v>2.7</v>
          </cell>
          <cell r="AS214">
            <v>2.7</v>
          </cell>
          <cell r="AT214">
            <v>2.7</v>
          </cell>
          <cell r="AU214">
            <v>2.7</v>
          </cell>
          <cell r="AV214">
            <v>2.7</v>
          </cell>
          <cell r="AW214">
            <v>2.7</v>
          </cell>
          <cell r="AX214">
            <v>2.7</v>
          </cell>
          <cell r="AY214">
            <v>2.7</v>
          </cell>
          <cell r="AZ214">
            <v>2.7</v>
          </cell>
          <cell r="BA214">
            <v>2.7</v>
          </cell>
          <cell r="BB214">
            <v>2.7</v>
          </cell>
          <cell r="BC214">
            <v>2.7</v>
          </cell>
          <cell r="BD214">
            <v>2.7</v>
          </cell>
          <cell r="BE214">
            <v>2.7</v>
          </cell>
          <cell r="BF214">
            <v>2.7</v>
          </cell>
          <cell r="BG214">
            <v>2.7</v>
          </cell>
        </row>
        <row r="215">
          <cell r="A215" t="str">
            <v>St. Martin (French part)</v>
          </cell>
          <cell r="B215" t="str">
            <v>..</v>
          </cell>
          <cell r="C215" t="str">
            <v>..</v>
          </cell>
          <cell r="D215" t="str">
            <v>..</v>
          </cell>
          <cell r="E215" t="str">
            <v>..</v>
          </cell>
          <cell r="F215" t="str">
            <v>..</v>
          </cell>
          <cell r="G215" t="str">
            <v>..</v>
          </cell>
          <cell r="H215" t="str">
            <v>..</v>
          </cell>
          <cell r="I215" t="str">
            <v>..</v>
          </cell>
          <cell r="J215" t="str">
            <v>..</v>
          </cell>
          <cell r="K215" t="str">
            <v>..</v>
          </cell>
          <cell r="L215" t="str">
            <v>..</v>
          </cell>
          <cell r="M215" t="str">
            <v>..</v>
          </cell>
          <cell r="N215" t="str">
            <v>..</v>
          </cell>
          <cell r="O215" t="str">
            <v>..</v>
          </cell>
          <cell r="P215" t="str">
            <v>..</v>
          </cell>
          <cell r="Q215" t="str">
            <v>..</v>
          </cell>
          <cell r="R215" t="str">
            <v>..</v>
          </cell>
          <cell r="S215" t="str">
            <v>..</v>
          </cell>
          <cell r="T215" t="str">
            <v>..</v>
          </cell>
          <cell r="U215" t="str">
            <v>..</v>
          </cell>
          <cell r="V215" t="str">
            <v>..</v>
          </cell>
          <cell r="W215" t="str">
            <v>..</v>
          </cell>
          <cell r="X215" t="str">
            <v>..</v>
          </cell>
          <cell r="Y215" t="str">
            <v>..</v>
          </cell>
          <cell r="Z215" t="str">
            <v>..</v>
          </cell>
          <cell r="AA215" t="str">
            <v>..</v>
          </cell>
          <cell r="AB215" t="str">
            <v>..</v>
          </cell>
          <cell r="AC215" t="str">
            <v>..</v>
          </cell>
          <cell r="AD215" t="str">
            <v>..</v>
          </cell>
          <cell r="AE215" t="str">
            <v>..</v>
          </cell>
          <cell r="AF215" t="str">
            <v>..</v>
          </cell>
          <cell r="AG215" t="str">
            <v>..</v>
          </cell>
          <cell r="AH215" t="str">
            <v>..</v>
          </cell>
          <cell r="AI215" t="str">
            <v>..</v>
          </cell>
          <cell r="AJ215" t="str">
            <v>..</v>
          </cell>
          <cell r="AK215" t="str">
            <v>..</v>
          </cell>
          <cell r="AL215" t="str">
            <v>..</v>
          </cell>
          <cell r="AM215" t="str">
            <v>..</v>
          </cell>
          <cell r="AN215" t="str">
            <v>..</v>
          </cell>
          <cell r="AO215" t="str">
            <v>..</v>
          </cell>
          <cell r="AP215" t="str">
            <v>..</v>
          </cell>
          <cell r="AQ215" t="str">
            <v>..</v>
          </cell>
          <cell r="AR215" t="str">
            <v>..</v>
          </cell>
          <cell r="AS215" t="str">
            <v>..</v>
          </cell>
          <cell r="AT215" t="str">
            <v>..</v>
          </cell>
          <cell r="AU215" t="str">
            <v>..</v>
          </cell>
          <cell r="AV215" t="str">
            <v>..</v>
          </cell>
          <cell r="AW215" t="str">
            <v>..</v>
          </cell>
          <cell r="AX215" t="str">
            <v>..</v>
          </cell>
          <cell r="AY215" t="str">
            <v>..</v>
          </cell>
          <cell r="AZ215" t="str">
            <v>..</v>
          </cell>
          <cell r="BA215" t="str">
            <v>..</v>
          </cell>
          <cell r="BB215" t="str">
            <v>..</v>
          </cell>
          <cell r="BC215" t="str">
            <v>..</v>
          </cell>
          <cell r="BD215" t="str">
            <v>..</v>
          </cell>
          <cell r="BE215" t="str">
            <v>..</v>
          </cell>
          <cell r="BF215" t="str">
            <v>..</v>
          </cell>
          <cell r="BG215" t="str">
            <v>..</v>
          </cell>
        </row>
        <row r="216">
          <cell r="A216" t="str">
            <v>Sub-Saharan Africa (all income levels)</v>
          </cell>
        </row>
        <row r="217">
          <cell r="A217" t="str">
            <v>Sub-Saharan Africa (developing only)</v>
          </cell>
        </row>
        <row r="218">
          <cell r="A218" t="str">
            <v>Sub-Saharan Africa (IFC classification)</v>
          </cell>
        </row>
        <row r="219">
          <cell r="A219" t="str">
            <v>Sudan</v>
          </cell>
          <cell r="B219">
            <v>3.4819999900000001E-4</v>
          </cell>
          <cell r="C219">
            <v>3.4819999900000001E-4</v>
          </cell>
          <cell r="D219">
            <v>3.4819999900000001E-4</v>
          </cell>
          <cell r="E219">
            <v>3.4819999900000001E-4</v>
          </cell>
          <cell r="F219">
            <v>3.4819999900000001E-4</v>
          </cell>
          <cell r="G219">
            <v>3.4819999900000001E-4</v>
          </cell>
          <cell r="H219">
            <v>3.4819999900000001E-4</v>
          </cell>
          <cell r="I219">
            <v>3.4819999900000001E-4</v>
          </cell>
          <cell r="J219">
            <v>3.4819999900000001E-4</v>
          </cell>
          <cell r="K219">
            <v>3.4819999900000001E-4</v>
          </cell>
          <cell r="L219">
            <v>3.4819999900000001E-4</v>
          </cell>
          <cell r="M219">
            <v>3.4819999900000001E-4</v>
          </cell>
          <cell r="N219">
            <v>3.4819999900000001E-4</v>
          </cell>
          <cell r="O219">
            <v>3.4819999900000001E-4</v>
          </cell>
          <cell r="P219">
            <v>3.4819999900000001E-4</v>
          </cell>
          <cell r="Q219">
            <v>3.4819999900000001E-4</v>
          </cell>
          <cell r="R219">
            <v>3.4819999900000001E-4</v>
          </cell>
          <cell r="S219">
            <v>3.4820616566666701E-4</v>
          </cell>
          <cell r="T219">
            <v>3.7745183233333301E-4</v>
          </cell>
          <cell r="U219">
            <v>4.29166665666667E-4</v>
          </cell>
          <cell r="V219">
            <v>4.9999999900000001E-4</v>
          </cell>
          <cell r="W219">
            <v>5.5885833233333302E-4</v>
          </cell>
          <cell r="X219">
            <v>9.5229999916666703E-4</v>
          </cell>
          <cell r="Y219">
            <v>1.2999999999999999E-3</v>
          </cell>
          <cell r="Z219">
            <v>1.2999999999999999E-3</v>
          </cell>
          <cell r="AA219">
            <v>2.3040249999166699E-3</v>
          </cell>
          <cell r="AB219">
            <v>2.5000000000000001E-3</v>
          </cell>
          <cell r="AC219">
            <v>3.0000000000000001E-3</v>
          </cell>
          <cell r="AD219">
            <v>4.4999999999999997E-3</v>
          </cell>
          <cell r="AE219">
            <v>4.4999999999999997E-3</v>
          </cell>
          <cell r="AF219">
            <v>4.4999999999999997E-3</v>
          </cell>
          <cell r="AG219">
            <v>6.95564166666667E-3</v>
          </cell>
          <cell r="AH219">
            <v>9.7431666666666694E-2</v>
          </cell>
          <cell r="AI219">
            <v>0.159313916666667</v>
          </cell>
          <cell r="AJ219">
            <v>0.28960891666666699</v>
          </cell>
          <cell r="AK219">
            <v>0.58087374999999997</v>
          </cell>
          <cell r="AL219">
            <v>1.2507916666666701</v>
          </cell>
          <cell r="AM219">
            <v>1.5757425</v>
          </cell>
          <cell r="AN219">
            <v>2.0080191666666698</v>
          </cell>
          <cell r="AO219">
            <v>2.52550416666667</v>
          </cell>
          <cell r="AP219">
            <v>2.5712250000000001</v>
          </cell>
          <cell r="AQ219">
            <v>2.5870210416666701</v>
          </cell>
          <cell r="AR219">
            <v>2.6330583333333299</v>
          </cell>
          <cell r="AS219">
            <v>2.60983433333333</v>
          </cell>
          <cell r="AT219">
            <v>2.5790500000000001</v>
          </cell>
          <cell r="AU219">
            <v>2.4360583333333299</v>
          </cell>
          <cell r="AV219">
            <v>2.17153333333333</v>
          </cell>
          <cell r="AW219">
            <v>2.0160999999999998</v>
          </cell>
          <cell r="AX219">
            <v>2.0901628287698402</v>
          </cell>
          <cell r="AY219">
            <v>2.3015333333333299</v>
          </cell>
          <cell r="AZ219">
            <v>2.30600092016667</v>
          </cell>
          <cell r="BA219">
            <v>2.6666196217746898</v>
          </cell>
          <cell r="BB219">
            <v>3.5729583333333301</v>
          </cell>
          <cell r="BC219">
            <v>4.7567605470882102</v>
          </cell>
          <cell r="BD219">
            <v>5.7368666666666703</v>
          </cell>
          <cell r="BE219">
            <v>6.0257325979166696</v>
          </cell>
          <cell r="BF219">
            <v>6.2117136458333304</v>
          </cell>
          <cell r="BG219">
            <v>6.6833600000000004</v>
          </cell>
        </row>
        <row r="220">
          <cell r="A220" t="str">
            <v>Suriname</v>
          </cell>
          <cell r="B220">
            <v>1.885E-3</v>
          </cell>
          <cell r="C220">
            <v>1.885E-3</v>
          </cell>
          <cell r="D220">
            <v>1.885E-3</v>
          </cell>
          <cell r="E220">
            <v>1.885E-3</v>
          </cell>
          <cell r="F220">
            <v>1.885E-3</v>
          </cell>
          <cell r="G220">
            <v>1.885E-3</v>
          </cell>
          <cell r="H220">
            <v>1.885E-3</v>
          </cell>
          <cell r="I220">
            <v>1.885E-3</v>
          </cell>
          <cell r="J220">
            <v>1.885E-3</v>
          </cell>
          <cell r="K220">
            <v>1.885E-3</v>
          </cell>
          <cell r="L220">
            <v>1.885E-3</v>
          </cell>
          <cell r="M220">
            <v>1.88358333333333E-3</v>
          </cell>
          <cell r="N220">
            <v>1.7849999999999999E-3</v>
          </cell>
          <cell r="O220">
            <v>1.7849999999999999E-3</v>
          </cell>
          <cell r="P220">
            <v>1.7849999999999999E-3</v>
          </cell>
          <cell r="Q220">
            <v>1.7849999999999999E-3</v>
          </cell>
          <cell r="R220">
            <v>1.7849999999999999E-3</v>
          </cell>
          <cell r="S220">
            <v>1.7849999999999999E-3</v>
          </cell>
          <cell r="T220">
            <v>1.7849999999999999E-3</v>
          </cell>
          <cell r="U220">
            <v>1.7849999999999999E-3</v>
          </cell>
          <cell r="V220">
            <v>1.7849999999999999E-3</v>
          </cell>
          <cell r="W220">
            <v>1.7849999999999999E-3</v>
          </cell>
          <cell r="X220">
            <v>1.7849999999999999E-3</v>
          </cell>
          <cell r="Y220">
            <v>1.7849999999999999E-3</v>
          </cell>
          <cell r="Z220">
            <v>1.7849999999999999E-3</v>
          </cell>
          <cell r="AA220">
            <v>1.7849999999999999E-3</v>
          </cell>
          <cell r="AB220">
            <v>1.7849999999999999E-3</v>
          </cell>
          <cell r="AC220">
            <v>1.7849999999999999E-3</v>
          </cell>
          <cell r="AD220">
            <v>1.7849999999999999E-3</v>
          </cell>
          <cell r="AE220">
            <v>1.7849999999999999E-3</v>
          </cell>
          <cell r="AF220">
            <v>1.7849999999999999E-3</v>
          </cell>
          <cell r="AG220">
            <v>1.7849999999999999E-3</v>
          </cell>
          <cell r="AH220">
            <v>1.7849999999999999E-3</v>
          </cell>
          <cell r="AI220">
            <v>1.7849999999999999E-3</v>
          </cell>
          <cell r="AJ220">
            <v>0.22246075758842601</v>
          </cell>
          <cell r="AK220">
            <v>0.44277198913867399</v>
          </cell>
          <cell r="AL220">
            <v>0.40101835370904798</v>
          </cell>
          <cell r="AM220">
            <v>0.401566152294698</v>
          </cell>
          <cell r="AN220">
            <v>0.40160642570281102</v>
          </cell>
          <cell r="AO220">
            <v>0.83408426422225102</v>
          </cell>
          <cell r="AP220">
            <v>1.3224905154787401</v>
          </cell>
          <cell r="AQ220">
            <v>2.1781822542340898</v>
          </cell>
          <cell r="AR220">
            <v>2.3467500000000001</v>
          </cell>
          <cell r="AS220">
            <v>2.6013333333333302</v>
          </cell>
          <cell r="AT220">
            <v>2.7335829756751999</v>
          </cell>
          <cell r="AU220">
            <v>2.7316666654786901</v>
          </cell>
          <cell r="AV220">
            <v>2.7437499999999999</v>
          </cell>
          <cell r="AW220">
            <v>2.7450000000000001</v>
          </cell>
          <cell r="AX220">
            <v>2.7450000000000001</v>
          </cell>
          <cell r="AY220">
            <v>2.7450000000000001</v>
          </cell>
          <cell r="AZ220">
            <v>2.7454166666666699</v>
          </cell>
          <cell r="BA220">
            <v>3.2679999999999998</v>
          </cell>
          <cell r="BB220">
            <v>3.3</v>
          </cell>
          <cell r="BC220">
            <v>3.3</v>
          </cell>
          <cell r="BD220">
            <v>3.3</v>
          </cell>
          <cell r="BE220">
            <v>3.4166666666666701</v>
          </cell>
          <cell r="BF220">
            <v>6.2286302784897902</v>
          </cell>
          <cell r="BG220">
            <v>7.4876611249999998</v>
          </cell>
        </row>
        <row r="221">
          <cell r="A221" t="str">
            <v>Swaziland</v>
          </cell>
          <cell r="B221">
            <v>1.885E-3</v>
          </cell>
          <cell r="C221">
            <v>1.885E-3</v>
          </cell>
          <cell r="D221">
            <v>1.885E-3</v>
          </cell>
          <cell r="E221">
            <v>1.885E-3</v>
          </cell>
          <cell r="F221">
            <v>1.885E-3</v>
          </cell>
          <cell r="G221">
            <v>1.885E-3</v>
          </cell>
          <cell r="H221">
            <v>1.885E-3</v>
          </cell>
          <cell r="I221">
            <v>1.885E-3</v>
          </cell>
          <cell r="J221">
            <v>1.885E-3</v>
          </cell>
          <cell r="K221">
            <v>1.885E-3</v>
          </cell>
          <cell r="L221">
            <v>1.885E-3</v>
          </cell>
          <cell r="M221">
            <v>1.88358333333333E-3</v>
          </cell>
          <cell r="N221">
            <v>1.7849999999999999E-3</v>
          </cell>
          <cell r="O221">
            <v>1.7849999999999999E-3</v>
          </cell>
          <cell r="P221">
            <v>1.7849999999999999E-3</v>
          </cell>
          <cell r="Q221">
            <v>1.7849999999999999E-3</v>
          </cell>
          <cell r="R221">
            <v>1.7849999999999999E-3</v>
          </cell>
          <cell r="S221">
            <v>1.7849999999999999E-3</v>
          </cell>
          <cell r="T221">
            <v>1.7849999999999999E-3</v>
          </cell>
          <cell r="U221">
            <v>1.7849999999999999E-3</v>
          </cell>
          <cell r="V221">
            <v>1.7849999999999999E-3</v>
          </cell>
          <cell r="W221">
            <v>1.7849999999999999E-3</v>
          </cell>
          <cell r="X221">
            <v>1.7849999999999999E-3</v>
          </cell>
          <cell r="Y221">
            <v>1.7849999999999999E-3</v>
          </cell>
          <cell r="Z221">
            <v>1.7849999999999999E-3</v>
          </cell>
          <cell r="AA221">
            <v>1.7849999999999999E-3</v>
          </cell>
          <cell r="AB221">
            <v>1.7849999999999999E-3</v>
          </cell>
          <cell r="AC221">
            <v>1.7849999999999999E-3</v>
          </cell>
          <cell r="AD221">
            <v>1.7849999999999999E-3</v>
          </cell>
          <cell r="AE221">
            <v>1.7849999999999999E-3</v>
          </cell>
          <cell r="AF221">
            <v>1.7849999999999999E-3</v>
          </cell>
          <cell r="AG221">
            <v>1.7849999999999999E-3</v>
          </cell>
          <cell r="AH221">
            <v>1.7849999999999999E-3</v>
          </cell>
          <cell r="AI221">
            <v>1.7849999999999999E-3</v>
          </cell>
          <cell r="AJ221">
            <v>0.22246075758842601</v>
          </cell>
          <cell r="AK221">
            <v>0.44277198913867399</v>
          </cell>
          <cell r="AL221">
            <v>0.40101835370904798</v>
          </cell>
          <cell r="AM221">
            <v>0.401566152294698</v>
          </cell>
          <cell r="AN221">
            <v>0.40160642570281102</v>
          </cell>
          <cell r="AO221">
            <v>0.83408426422225102</v>
          </cell>
          <cell r="AP221">
            <v>1.3224905154787401</v>
          </cell>
          <cell r="AQ221">
            <v>2.1781822542340898</v>
          </cell>
          <cell r="AR221">
            <v>2.3467500000000001</v>
          </cell>
          <cell r="AS221">
            <v>2.6013333333333302</v>
          </cell>
          <cell r="AT221">
            <v>2.7335829756751999</v>
          </cell>
          <cell r="AU221">
            <v>2.7316666654786901</v>
          </cell>
          <cell r="AV221">
            <v>2.7437499999999999</v>
          </cell>
          <cell r="AW221">
            <v>2.7450000000000001</v>
          </cell>
          <cell r="AX221">
            <v>2.7450000000000001</v>
          </cell>
          <cell r="AY221">
            <v>2.7450000000000001</v>
          </cell>
          <cell r="AZ221">
            <v>2.7454166666666699</v>
          </cell>
          <cell r="BA221">
            <v>3.2679999999999998</v>
          </cell>
          <cell r="BB221">
            <v>3.3</v>
          </cell>
          <cell r="BC221">
            <v>3.3</v>
          </cell>
          <cell r="BD221">
            <v>3.3</v>
          </cell>
          <cell r="BE221">
            <v>3.4166666666666701</v>
          </cell>
          <cell r="BF221">
            <v>6.2286302784897902</v>
          </cell>
          <cell r="BG221">
            <v>7.4876611249999998</v>
          </cell>
        </row>
        <row r="222">
          <cell r="A222" t="str">
            <v>Sweden</v>
          </cell>
          <cell r="B222">
            <v>5.1732100041732103</v>
          </cell>
          <cell r="C222">
            <v>5.1732100041732103</v>
          </cell>
          <cell r="D222">
            <v>5.1732100041732103</v>
          </cell>
          <cell r="E222">
            <v>5.1732100041732103</v>
          </cell>
          <cell r="F222">
            <v>5.1732100041732103</v>
          </cell>
          <cell r="G222">
            <v>5.1732100041732103</v>
          </cell>
          <cell r="H222">
            <v>5.1732100041732103</v>
          </cell>
          <cell r="I222">
            <v>5.1732100041732103</v>
          </cell>
          <cell r="J222">
            <v>5.1732100041732103</v>
          </cell>
          <cell r="K222">
            <v>5.1732100041732103</v>
          </cell>
          <cell r="L222">
            <v>5.1732100041732103</v>
          </cell>
          <cell r="M222">
            <v>5.1259052475026801</v>
          </cell>
          <cell r="N222">
            <v>4.7624166656666702</v>
          </cell>
          <cell r="O222">
            <v>4.3672499990000002</v>
          </cell>
          <cell r="P222">
            <v>4.4394249989999999</v>
          </cell>
          <cell r="Q222">
            <v>4.1521916656666704</v>
          </cell>
          <cell r="R222">
            <v>4.35589166566667</v>
          </cell>
          <cell r="S222">
            <v>4.48164166566667</v>
          </cell>
          <cell r="T222">
            <v>4.5184749990000004</v>
          </cell>
          <cell r="U222">
            <v>4.2870833323333297</v>
          </cell>
          <cell r="V222">
            <v>4.2295749989999996</v>
          </cell>
          <cell r="W222">
            <v>5.0634416656666703</v>
          </cell>
          <cell r="X222">
            <v>6.2826083323333304</v>
          </cell>
          <cell r="Y222">
            <v>7.6671083323333296</v>
          </cell>
          <cell r="Z222">
            <v>8.27179999941667</v>
          </cell>
          <cell r="AA222">
            <v>8.6039249996666705</v>
          </cell>
          <cell r="AB222">
            <v>7.1235833333333298</v>
          </cell>
          <cell r="AC222">
            <v>6.3404416666666696</v>
          </cell>
          <cell r="AD222">
            <v>6.1271500000000003</v>
          </cell>
          <cell r="AE222">
            <v>6.4468758333333298</v>
          </cell>
          <cell r="AF222">
            <v>5.9187900000000004</v>
          </cell>
          <cell r="AG222">
            <v>6.0474666666666703</v>
          </cell>
          <cell r="AH222">
            <v>5.8238333333333303</v>
          </cell>
          <cell r="AI222">
            <v>7.7834266666666698</v>
          </cell>
          <cell r="AJ222">
            <v>7.7159700000000004</v>
          </cell>
          <cell r="AK222">
            <v>7.13326833333333</v>
          </cell>
          <cell r="AL222">
            <v>6.7059558333333298</v>
          </cell>
          <cell r="AM222">
            <v>7.6348941666666699</v>
          </cell>
          <cell r="AN222">
            <v>7.9498681666666702</v>
          </cell>
          <cell r="AO222">
            <v>8.2624283333333306</v>
          </cell>
          <cell r="AP222">
            <v>9.1622441666666692</v>
          </cell>
          <cell r="AQ222">
            <v>10.3291358333333</v>
          </cell>
          <cell r="AR222">
            <v>9.7371233333333294</v>
          </cell>
          <cell r="AS222">
            <v>8.08630416666667</v>
          </cell>
          <cell r="AT222">
            <v>7.3488866666666697</v>
          </cell>
          <cell r="AU222">
            <v>7.4730883333333296</v>
          </cell>
          <cell r="AV222">
            <v>7.3782491666666701</v>
          </cell>
          <cell r="AW222">
            <v>6.7587700000000002</v>
          </cell>
          <cell r="AX222">
            <v>6.5910991666666696</v>
          </cell>
          <cell r="AY222">
            <v>7.6538191666666702</v>
          </cell>
          <cell r="AZ222">
            <v>7.2075241666666701</v>
          </cell>
          <cell r="BA222">
            <v>6.4935433333333297</v>
          </cell>
          <cell r="BB222">
            <v>6.7750158333333301</v>
          </cell>
          <cell r="BC222">
            <v>6.51397166666667</v>
          </cell>
          <cell r="BD222">
            <v>6.8607849999999999</v>
          </cell>
          <cell r="BE222">
            <v>8.4348408333333307</v>
          </cell>
          <cell r="BF222">
            <v>8.5619916666666693</v>
          </cell>
          <cell r="BG222">
            <v>8.5488608333333307</v>
          </cell>
        </row>
        <row r="223">
          <cell r="A223" t="str">
            <v>Switzerland</v>
          </cell>
          <cell r="B223">
            <v>4.3729500033729503</v>
          </cell>
          <cell r="C223">
            <v>4.3729500033729503</v>
          </cell>
          <cell r="D223">
            <v>4.3729500033729503</v>
          </cell>
          <cell r="E223">
            <v>4.3729500033729503</v>
          </cell>
          <cell r="F223">
            <v>4.3729500033729503</v>
          </cell>
          <cell r="G223">
            <v>4.3729500033729503</v>
          </cell>
          <cell r="H223">
            <v>4.3729500033729503</v>
          </cell>
          <cell r="I223">
            <v>4.3729500033729503</v>
          </cell>
          <cell r="J223">
            <v>4.3729500033729503</v>
          </cell>
          <cell r="K223">
            <v>4.3729500033729503</v>
          </cell>
          <cell r="L223">
            <v>4.3729500033729503</v>
          </cell>
          <cell r="M223">
            <v>4.1338541683120198</v>
          </cell>
          <cell r="N223">
            <v>3.8192499990000002</v>
          </cell>
          <cell r="O223">
            <v>3.16483333241667</v>
          </cell>
          <cell r="P223">
            <v>2.9792499989999999</v>
          </cell>
          <cell r="Q223">
            <v>2.5812833324166702</v>
          </cell>
          <cell r="R223">
            <v>2.49964166575</v>
          </cell>
          <cell r="S223">
            <v>2.4035249993333299</v>
          </cell>
          <cell r="T223">
            <v>1.7880249992499999</v>
          </cell>
          <cell r="U223">
            <v>1.6627249990833299</v>
          </cell>
          <cell r="V223">
            <v>1.67570833258333</v>
          </cell>
          <cell r="W223">
            <v>1.9642416659166699</v>
          </cell>
          <cell r="X223">
            <v>2.0302749990833302</v>
          </cell>
          <cell r="Y223">
            <v>2.0991416657499999</v>
          </cell>
          <cell r="Z223">
            <v>2.34968333283333</v>
          </cell>
          <cell r="AA223">
            <v>2.457125</v>
          </cell>
          <cell r="AB223">
            <v>1.7989166665</v>
          </cell>
          <cell r="AC223">
            <v>1.49119166666667</v>
          </cell>
          <cell r="AD223">
            <v>1.4633</v>
          </cell>
          <cell r="AE223">
            <v>1.6359250000000001</v>
          </cell>
          <cell r="AF223">
            <v>1.3891583333333299</v>
          </cell>
          <cell r="AG223">
            <v>1.4339916666666701</v>
          </cell>
          <cell r="AH223">
            <v>1.40621833333333</v>
          </cell>
          <cell r="AI223">
            <v>1.4776166666666699</v>
          </cell>
          <cell r="AJ223">
            <v>1.3676925</v>
          </cell>
          <cell r="AK223">
            <v>1.18246916666667</v>
          </cell>
          <cell r="AL223">
            <v>1.2360100000000001</v>
          </cell>
          <cell r="AM223">
            <v>1.4513125</v>
          </cell>
          <cell r="AN223">
            <v>1.44981330833333</v>
          </cell>
          <cell r="AO223">
            <v>1.5021549999999999</v>
          </cell>
          <cell r="AP223">
            <v>1.6888425</v>
          </cell>
          <cell r="AQ223">
            <v>1.6876150000000001</v>
          </cell>
          <cell r="AR223">
            <v>1.5586074999999999</v>
          </cell>
          <cell r="AS223">
            <v>1.34665083333333</v>
          </cell>
          <cell r="AT223">
            <v>1.2434958333333299</v>
          </cell>
          <cell r="AU223">
            <v>1.2451766666666699</v>
          </cell>
          <cell r="AV223">
            <v>1.2538433333333301</v>
          </cell>
          <cell r="AW223">
            <v>1.20036583333333</v>
          </cell>
          <cell r="AX223">
            <v>1.0830900000000001</v>
          </cell>
          <cell r="AY223">
            <v>1.08814169630268</v>
          </cell>
          <cell r="AZ223">
            <v>1.04290564573352</v>
          </cell>
          <cell r="BA223">
            <v>0.88804202822328104</v>
          </cell>
          <cell r="BB223">
            <v>0.93768448070934896</v>
          </cell>
          <cell r="BC223">
            <v>0.92690354775828498</v>
          </cell>
          <cell r="BD223">
            <v>0.91615104728361296</v>
          </cell>
          <cell r="BE223">
            <v>0.96238132800435405</v>
          </cell>
          <cell r="BF223">
            <v>0.98539439424483399</v>
          </cell>
          <cell r="BG223">
            <v>0.98469166666666696</v>
          </cell>
        </row>
        <row r="224">
          <cell r="A224" t="str">
            <v>Syria</v>
          </cell>
          <cell r="B224">
            <v>3.579999999</v>
          </cell>
          <cell r="C224">
            <v>3.579999999</v>
          </cell>
          <cell r="D224">
            <v>3.6899999989999999</v>
          </cell>
          <cell r="E224">
            <v>3.8199999990000002</v>
          </cell>
          <cell r="F224">
            <v>3.8199999990000002</v>
          </cell>
          <cell r="G224">
            <v>3.8199999990000002</v>
          </cell>
          <cell r="H224">
            <v>3.8199999990000002</v>
          </cell>
          <cell r="I224">
            <v>3.8199999990000002</v>
          </cell>
          <cell r="J224">
            <v>3.8199999990000002</v>
          </cell>
          <cell r="K224">
            <v>3.8199999990000002</v>
          </cell>
          <cell r="L224">
            <v>3.8199999990000002</v>
          </cell>
          <cell r="M224">
            <v>3.8199999990000002</v>
          </cell>
          <cell r="N224">
            <v>3.8199999990000002</v>
          </cell>
          <cell r="O224">
            <v>3.8232499990000002</v>
          </cell>
          <cell r="P224">
            <v>3.7329166656666701</v>
          </cell>
          <cell r="Q224">
            <v>3.6999999990000001</v>
          </cell>
          <cell r="R224">
            <v>3.8526666656666699</v>
          </cell>
          <cell r="S224">
            <v>3.9249999990000002</v>
          </cell>
          <cell r="T224">
            <v>3.9249999990000002</v>
          </cell>
          <cell r="U224">
            <v>3.9249999990000002</v>
          </cell>
          <cell r="V224">
            <v>3.9249999990000002</v>
          </cell>
          <cell r="W224">
            <v>3.9249999990000002</v>
          </cell>
          <cell r="X224">
            <v>3.9249999990000002</v>
          </cell>
          <cell r="Y224">
            <v>3.9249999990000002</v>
          </cell>
          <cell r="Z224">
            <v>3.92499999958333</v>
          </cell>
          <cell r="AA224">
            <v>3.9249999999999998</v>
          </cell>
          <cell r="AB224">
            <v>3.9249999999999998</v>
          </cell>
          <cell r="AC224">
            <v>3.9249999999999998</v>
          </cell>
          <cell r="AD224">
            <v>11.225</v>
          </cell>
          <cell r="AE224">
            <v>11.225</v>
          </cell>
          <cell r="AF224">
            <v>11.225</v>
          </cell>
          <cell r="AG224">
            <v>11.225</v>
          </cell>
          <cell r="AH224">
            <v>11.225</v>
          </cell>
          <cell r="AI224">
            <v>11.225</v>
          </cell>
          <cell r="AJ224">
            <v>11.225</v>
          </cell>
          <cell r="AK224">
            <v>11.225</v>
          </cell>
          <cell r="AL224">
            <v>11.225</v>
          </cell>
          <cell r="AM224">
            <v>11.225</v>
          </cell>
          <cell r="AN224">
            <v>11.225</v>
          </cell>
          <cell r="AO224">
            <v>11.225</v>
          </cell>
          <cell r="AP224">
            <v>11.225</v>
          </cell>
          <cell r="AQ224">
            <v>11.225</v>
          </cell>
          <cell r="AR224">
            <v>11.225</v>
          </cell>
          <cell r="AS224">
            <v>11.225</v>
          </cell>
          <cell r="AT224">
            <v>11.225</v>
          </cell>
          <cell r="AU224">
            <v>11.225</v>
          </cell>
          <cell r="AV224">
            <v>11.225</v>
          </cell>
          <cell r="AW224">
            <v>11.225</v>
          </cell>
          <cell r="AX224">
            <v>11.225</v>
          </cell>
          <cell r="AY224">
            <v>11.225</v>
          </cell>
          <cell r="AZ224">
            <v>11.225</v>
          </cell>
          <cell r="BA224">
            <v>48.336666666666702</v>
          </cell>
          <cell r="BB224">
            <v>64.580833333333302</v>
          </cell>
          <cell r="BC224">
            <v>108.73333333333299</v>
          </cell>
          <cell r="BD224">
            <v>154.13</v>
          </cell>
          <cell r="BE224">
            <v>237.02916666666701</v>
          </cell>
          <cell r="BF224">
            <v>460.27583333333303</v>
          </cell>
          <cell r="BG224">
            <v>492.61083333333301</v>
          </cell>
        </row>
        <row r="225">
          <cell r="A225" t="str">
            <v>Tajikistan</v>
          </cell>
          <cell r="B225" t="str">
            <v>..</v>
          </cell>
          <cell r="C225" t="str">
            <v>..</v>
          </cell>
          <cell r="D225" t="str">
            <v>..</v>
          </cell>
          <cell r="E225" t="str">
            <v>..</v>
          </cell>
          <cell r="F225" t="str">
            <v>..</v>
          </cell>
          <cell r="G225" t="str">
            <v>..</v>
          </cell>
          <cell r="H225" t="str">
            <v>..</v>
          </cell>
          <cell r="I225" t="str">
            <v>..</v>
          </cell>
          <cell r="J225" t="str">
            <v>..</v>
          </cell>
          <cell r="K225" t="str">
            <v>..</v>
          </cell>
          <cell r="L225" t="str">
            <v>..</v>
          </cell>
          <cell r="M225" t="str">
            <v>..</v>
          </cell>
          <cell r="N225" t="str">
            <v>..</v>
          </cell>
          <cell r="O225" t="str">
            <v>..</v>
          </cell>
          <cell r="P225" t="str">
            <v>..</v>
          </cell>
          <cell r="Q225" t="str">
            <v>..</v>
          </cell>
          <cell r="R225" t="str">
            <v>..</v>
          </cell>
          <cell r="S225" t="str">
            <v>..</v>
          </cell>
          <cell r="T225" t="str">
            <v>..</v>
          </cell>
          <cell r="U225" t="str">
            <v>..</v>
          </cell>
          <cell r="V225" t="str">
            <v>..</v>
          </cell>
          <cell r="W225" t="str">
            <v>..</v>
          </cell>
          <cell r="X225" t="str">
            <v>..</v>
          </cell>
          <cell r="Y225" t="str">
            <v>..</v>
          </cell>
          <cell r="Z225" t="str">
            <v>..</v>
          </cell>
          <cell r="AA225" t="str">
            <v>..</v>
          </cell>
          <cell r="AB225" t="str">
            <v>..</v>
          </cell>
          <cell r="AC225" t="str">
            <v>..</v>
          </cell>
          <cell r="AD225" t="str">
            <v>..</v>
          </cell>
          <cell r="AE225" t="str">
            <v>..</v>
          </cell>
          <cell r="AF225" t="str">
            <v>..</v>
          </cell>
          <cell r="AG225" t="str">
            <v>..</v>
          </cell>
          <cell r="AH225">
            <v>2.4685179666666698E-3</v>
          </cell>
          <cell r="AI225">
            <v>1.0357405E-2</v>
          </cell>
          <cell r="AJ225">
            <v>2.44943481666667E-2</v>
          </cell>
          <cell r="AK225">
            <v>0.122858703333333</v>
          </cell>
          <cell r="AL225">
            <v>0.29549999999999998</v>
          </cell>
          <cell r="AM225">
            <v>0.56233333333333302</v>
          </cell>
          <cell r="AN225">
            <v>0.77662500000000001</v>
          </cell>
          <cell r="AO225">
            <v>1.23779166666667</v>
          </cell>
          <cell r="AP225">
            <v>2.0762499999999999</v>
          </cell>
          <cell r="AQ225">
            <v>2.3721916666666698</v>
          </cell>
          <cell r="AR225">
            <v>2.76413333333333</v>
          </cell>
          <cell r="AS225">
            <v>3.0613666666666699</v>
          </cell>
          <cell r="AT225">
            <v>2.97050833333333</v>
          </cell>
          <cell r="AU225">
            <v>3.11656666666667</v>
          </cell>
          <cell r="AV225">
            <v>3.2984083333333301</v>
          </cell>
          <cell r="AW225">
            <v>3.44248333333333</v>
          </cell>
          <cell r="AX225">
            <v>3.4307249999999998</v>
          </cell>
          <cell r="AY225">
            <v>4.1427083333333297</v>
          </cell>
          <cell r="AZ225">
            <v>4.3789666666666696</v>
          </cell>
          <cell r="BA225">
            <v>4.61018333333333</v>
          </cell>
          <cell r="BB225">
            <v>4.7377083333333303</v>
          </cell>
          <cell r="BC225">
            <v>4.7642333333333298</v>
          </cell>
          <cell r="BD225">
            <v>4.9375666666666698</v>
          </cell>
          <cell r="BE225">
            <v>6.1631166666666699</v>
          </cell>
          <cell r="BF225">
            <v>7.8356750000000002</v>
          </cell>
          <cell r="BG225">
            <v>8.5497416666666695</v>
          </cell>
        </row>
        <row r="226">
          <cell r="A226" t="str">
            <v>Tanzania</v>
          </cell>
          <cell r="B226">
            <v>7.1428600061428602</v>
          </cell>
          <cell r="C226">
            <v>7.1428600061428602</v>
          </cell>
          <cell r="D226">
            <v>7.1428600061428602</v>
          </cell>
          <cell r="E226">
            <v>7.1428600061428602</v>
          </cell>
          <cell r="F226">
            <v>7.1428600061428602</v>
          </cell>
          <cell r="G226">
            <v>7.1428600061428602</v>
          </cell>
          <cell r="H226">
            <v>7.1428600061428602</v>
          </cell>
          <cell r="I226">
            <v>7.1428600061428602</v>
          </cell>
          <cell r="J226">
            <v>7.1428600061428602</v>
          </cell>
          <cell r="K226">
            <v>7.1428600061428602</v>
          </cell>
          <cell r="L226">
            <v>7.1428600061428602</v>
          </cell>
          <cell r="M226">
            <v>7.1428600055476199</v>
          </cell>
          <cell r="N226">
            <v>7.1428999989999999</v>
          </cell>
          <cell r="O226">
            <v>7.0214466656666703</v>
          </cell>
          <cell r="P226">
            <v>7.1349833323333298</v>
          </cell>
          <cell r="Q226">
            <v>7.3667916656666703</v>
          </cell>
          <cell r="R226">
            <v>8.3767749994166696</v>
          </cell>
          <cell r="S226">
            <v>8.2892083324999994</v>
          </cell>
          <cell r="T226">
            <v>7.7120499990000004</v>
          </cell>
          <cell r="U226">
            <v>8.2166249990000004</v>
          </cell>
          <cell r="V226">
            <v>8.1965916658333295</v>
          </cell>
          <cell r="W226">
            <v>8.2835083325833292</v>
          </cell>
          <cell r="X226">
            <v>9.2825916658333298</v>
          </cell>
          <cell r="Y226">
            <v>11.1427833323333</v>
          </cell>
          <cell r="Z226">
            <v>15.292249999499999</v>
          </cell>
          <cell r="AA226">
            <v>17.472333333083299</v>
          </cell>
          <cell r="AB226">
            <v>32.698016666416699</v>
          </cell>
          <cell r="AC226">
            <v>64.260350000000003</v>
          </cell>
          <cell r="AD226">
            <v>99.292108333333303</v>
          </cell>
          <cell r="AE226">
            <v>143.376916666667</v>
          </cell>
          <cell r="AF226">
            <v>195.055916666667</v>
          </cell>
          <cell r="AG226">
            <v>219.15741666666699</v>
          </cell>
          <cell r="AH226">
            <v>297.70808333333298</v>
          </cell>
          <cell r="AI226">
            <v>405.27401666666702</v>
          </cell>
          <cell r="AJ226">
            <v>509.630875</v>
          </cell>
          <cell r="AK226">
            <v>574.76174166666704</v>
          </cell>
          <cell r="AL226">
            <v>579.97666666666703</v>
          </cell>
          <cell r="AM226">
            <v>612.12249999999995</v>
          </cell>
          <cell r="AN226">
            <v>664.67120833333297</v>
          </cell>
          <cell r="AO226">
            <v>744.75907500000005</v>
          </cell>
          <cell r="AP226">
            <v>800.40851666666697</v>
          </cell>
          <cell r="AQ226">
            <v>876.41166666666697</v>
          </cell>
          <cell r="AR226">
            <v>966.58278425925903</v>
          </cell>
          <cell r="AS226">
            <v>1038.4190065960399</v>
          </cell>
          <cell r="AT226">
            <v>1089.33477148982</v>
          </cell>
          <cell r="AU226">
            <v>1128.9341791619199</v>
          </cell>
          <cell r="AV226">
            <v>1251.89997292515</v>
          </cell>
          <cell r="AW226">
            <v>1245.0354640478299</v>
          </cell>
          <cell r="AX226">
            <v>1196.3107092104599</v>
          </cell>
          <cell r="AY226">
            <v>1320.3120607404101</v>
          </cell>
          <cell r="AZ226">
            <v>1395.62494347608</v>
          </cell>
          <cell r="BA226">
            <v>1557.4333727886601</v>
          </cell>
          <cell r="BB226">
            <v>1571.69799856913</v>
          </cell>
          <cell r="BC226">
            <v>1597.5557510302201</v>
          </cell>
          <cell r="BD226">
            <v>1653.23201290721</v>
          </cell>
          <cell r="BE226">
            <v>1991.39096448287</v>
          </cell>
          <cell r="BF226">
            <v>2177.0859538157802</v>
          </cell>
          <cell r="BG226">
            <v>2228.8576289934799</v>
          </cell>
        </row>
        <row r="227">
          <cell r="A227" t="str">
            <v>Thailand</v>
          </cell>
          <cell r="B227">
            <v>21.181773533674701</v>
          </cell>
          <cell r="C227">
            <v>21.058439578086801</v>
          </cell>
          <cell r="D227">
            <v>20.880105345007198</v>
          </cell>
          <cell r="E227">
            <v>20.830078862346198</v>
          </cell>
          <cell r="F227">
            <v>20.800000019799999</v>
          </cell>
          <cell r="G227">
            <v>20.800000019799999</v>
          </cell>
          <cell r="H227">
            <v>20.800000019799999</v>
          </cell>
          <cell r="I227">
            <v>20.800000019799999</v>
          </cell>
          <cell r="J227">
            <v>20.800000019799999</v>
          </cell>
          <cell r="K227">
            <v>20.800000019799999</v>
          </cell>
          <cell r="L227">
            <v>20.800000019799999</v>
          </cell>
          <cell r="M227">
            <v>20.800000018066701</v>
          </cell>
          <cell r="N227">
            <v>20.800029492037499</v>
          </cell>
          <cell r="O227">
            <v>20.619581636391299</v>
          </cell>
          <cell r="P227">
            <v>20.375102798127202</v>
          </cell>
          <cell r="Q227">
            <v>20.379269485649299</v>
          </cell>
          <cell r="R227">
            <v>20.400102923259801</v>
          </cell>
          <cell r="S227">
            <v>20.400102923259801</v>
          </cell>
          <cell r="T227">
            <v>20.336102600360199</v>
          </cell>
          <cell r="U227">
            <v>20.418936351696502</v>
          </cell>
          <cell r="V227">
            <v>20.476353308047798</v>
          </cell>
          <cell r="W227">
            <v>21.820443423110699</v>
          </cell>
          <cell r="X227">
            <v>23.000116042057702</v>
          </cell>
          <cell r="Y227">
            <v>23.000116042057702</v>
          </cell>
          <cell r="Z227">
            <v>23.639369267103401</v>
          </cell>
          <cell r="AA227">
            <v>27.158887023977499</v>
          </cell>
          <cell r="AB227">
            <v>26.2988826852636</v>
          </cell>
          <cell r="AC227">
            <v>25.722796445413099</v>
          </cell>
          <cell r="AD227">
            <v>25.293877614730299</v>
          </cell>
          <cell r="AE227">
            <v>25.702046340723001</v>
          </cell>
          <cell r="AF227">
            <v>25.585462419191</v>
          </cell>
          <cell r="AG227">
            <v>25.5167954060799</v>
          </cell>
          <cell r="AH227">
            <v>25.400128150794099</v>
          </cell>
          <cell r="AI227">
            <v>25.319611077896202</v>
          </cell>
          <cell r="AJ227">
            <v>25.1499518885845</v>
          </cell>
          <cell r="AK227">
            <v>24.915175704072599</v>
          </cell>
          <cell r="AL227">
            <v>25.342682860966502</v>
          </cell>
          <cell r="AM227">
            <v>31.364334454295399</v>
          </cell>
          <cell r="AN227">
            <v>41.359387499999997</v>
          </cell>
          <cell r="AO227">
            <v>37.8136558333333</v>
          </cell>
          <cell r="AP227">
            <v>40.111803333333299</v>
          </cell>
          <cell r="AQ227">
            <v>44.431899999999999</v>
          </cell>
          <cell r="AR227">
            <v>42.960083333333301</v>
          </cell>
          <cell r="AS227">
            <v>41.484616666666703</v>
          </cell>
          <cell r="AT227">
            <v>40.2224149175021</v>
          </cell>
          <cell r="AU227">
            <v>40.220130208333302</v>
          </cell>
          <cell r="AV227">
            <v>37.881983221536302</v>
          </cell>
          <cell r="AW227">
            <v>34.518180591701302</v>
          </cell>
          <cell r="AX227">
            <v>33.313300641233802</v>
          </cell>
          <cell r="AY227">
            <v>34.285774123424098</v>
          </cell>
          <cell r="AZ227">
            <v>31.685704999999999</v>
          </cell>
          <cell r="BA227">
            <v>30.4917333333333</v>
          </cell>
          <cell r="BB227">
            <v>31.0830916666667</v>
          </cell>
          <cell r="BC227">
            <v>30.7259666666667</v>
          </cell>
          <cell r="BD227">
            <v>32.479833333333303</v>
          </cell>
          <cell r="BE227">
            <v>34.247716666666697</v>
          </cell>
          <cell r="BF227">
            <v>35.296383333333303</v>
          </cell>
          <cell r="BG227">
            <v>33.939811056685798</v>
          </cell>
        </row>
        <row r="228">
          <cell r="A228" t="str">
            <v>The Gambia</v>
          </cell>
          <cell r="B228">
            <v>1.7857107145017099</v>
          </cell>
          <cell r="C228">
            <v>1.7857107145017099</v>
          </cell>
          <cell r="D228">
            <v>1.7857107145017099</v>
          </cell>
          <cell r="E228">
            <v>1.7857107145017099</v>
          </cell>
          <cell r="F228">
            <v>1.7857107145017099</v>
          </cell>
          <cell r="G228">
            <v>1.7857107145017099</v>
          </cell>
          <cell r="H228">
            <v>1.7857107145017099</v>
          </cell>
          <cell r="I228">
            <v>1.83531392893198</v>
          </cell>
          <cell r="J228">
            <v>2.08333000108333</v>
          </cell>
          <cell r="K228">
            <v>2.08333000108333</v>
          </cell>
          <cell r="L228">
            <v>2.08333000108333</v>
          </cell>
          <cell r="M228">
            <v>2.0545982738146198</v>
          </cell>
          <cell r="N228">
            <v>2.0013327960424601</v>
          </cell>
          <cell r="O228">
            <v>1.7024045640635801</v>
          </cell>
          <cell r="P228">
            <v>1.7109267862755799</v>
          </cell>
          <cell r="Q228">
            <v>1.8080437071058399</v>
          </cell>
          <cell r="R228">
            <v>2.2256731353848398</v>
          </cell>
          <cell r="S228">
            <v>2.2930188807786198</v>
          </cell>
          <cell r="T228">
            <v>2.0857452966718499</v>
          </cell>
          <cell r="U228">
            <v>1.88841579961904</v>
          </cell>
          <cell r="V228">
            <v>1.7209828399170599</v>
          </cell>
          <cell r="W228">
            <v>1.9901702093111799</v>
          </cell>
          <cell r="X228">
            <v>2.2895101853073001</v>
          </cell>
          <cell r="Y228">
            <v>2.6385746191158299</v>
          </cell>
          <cell r="Z228">
            <v>3.58405801260268</v>
          </cell>
          <cell r="AA228">
            <v>3.8938738044416201</v>
          </cell>
          <cell r="AB228">
            <v>6.9249710882610698</v>
          </cell>
          <cell r="AC228">
            <v>7.07440010539122</v>
          </cell>
          <cell r="AD228">
            <v>6.70842323781853</v>
          </cell>
          <cell r="AE228">
            <v>7.5835829400414898</v>
          </cell>
          <cell r="AF228">
            <v>7.8789921808440599</v>
          </cell>
          <cell r="AG228">
            <v>8.7331408398755705</v>
          </cell>
          <cell r="AH228">
            <v>8.89571491305405</v>
          </cell>
          <cell r="AI228">
            <v>9.1144194715680502</v>
          </cell>
          <cell r="AJ228">
            <v>9.5817709601133902</v>
          </cell>
          <cell r="AK228">
            <v>9.5442648193098893</v>
          </cell>
          <cell r="AL228">
            <v>9.7971734695092998</v>
          </cell>
          <cell r="AM228">
            <v>10.2001666666667</v>
          </cell>
          <cell r="AN228">
            <v>10.6431</v>
          </cell>
          <cell r="AO228">
            <v>11.395091666666699</v>
          </cell>
          <cell r="AP228">
            <v>12.7876250950944</v>
          </cell>
          <cell r="AQ228">
            <v>15.687158333333301</v>
          </cell>
          <cell r="AR228">
            <v>19.917825000000001</v>
          </cell>
          <cell r="AS228">
            <v>28.530508333333302</v>
          </cell>
          <cell r="AT228">
            <v>30.030083333333302</v>
          </cell>
          <cell r="AU228">
            <v>28.575433333333301</v>
          </cell>
          <cell r="AV228">
            <v>28.065725</v>
          </cell>
          <cell r="AW228">
            <v>24.873433333333299</v>
          </cell>
          <cell r="AX228">
            <v>22.192350000000001</v>
          </cell>
          <cell r="AY228">
            <v>26.644361204231299</v>
          </cell>
          <cell r="AZ228">
            <v>28.0119536626841</v>
          </cell>
          <cell r="BA228">
            <v>29.4615200601576</v>
          </cell>
          <cell r="BB228">
            <v>32.077133888621702</v>
          </cell>
          <cell r="BC228">
            <v>35.957586834165099</v>
          </cell>
          <cell r="BD228">
            <v>41.7329616505126</v>
          </cell>
          <cell r="BE228">
            <v>42.506208092372503</v>
          </cell>
          <cell r="BF228">
            <v>43.884633594690499</v>
          </cell>
          <cell r="BG228">
            <v>46.607527116659298</v>
          </cell>
        </row>
        <row r="229">
          <cell r="A229" t="str">
            <v>Timor-Leste</v>
          </cell>
          <cell r="B229">
            <v>1</v>
          </cell>
          <cell r="C229">
            <v>1</v>
          </cell>
          <cell r="D229">
            <v>1</v>
          </cell>
          <cell r="E229">
            <v>1</v>
          </cell>
          <cell r="F229">
            <v>1</v>
          </cell>
          <cell r="G229">
            <v>1</v>
          </cell>
          <cell r="H229">
            <v>1</v>
          </cell>
          <cell r="I229">
            <v>1</v>
          </cell>
          <cell r="J229">
            <v>1</v>
          </cell>
          <cell r="K229">
            <v>1</v>
          </cell>
          <cell r="L229">
            <v>1</v>
          </cell>
          <cell r="M229">
            <v>1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</row>
        <row r="230">
          <cell r="A230" t="str">
            <v>Togo</v>
          </cell>
          <cell r="B230">
            <v>245.19510139835899</v>
          </cell>
          <cell r="C230">
            <v>245.26010162116</v>
          </cell>
          <cell r="D230">
            <v>245.013850686544</v>
          </cell>
          <cell r="E230">
            <v>245.01635069607499</v>
          </cell>
          <cell r="F230">
            <v>245.027184079042</v>
          </cell>
          <cell r="G230">
            <v>245.06093420770799</v>
          </cell>
          <cell r="H230">
            <v>245.67843655764401</v>
          </cell>
          <cell r="I230">
            <v>246.00093779128099</v>
          </cell>
          <cell r="J230">
            <v>247.56469375695099</v>
          </cell>
          <cell r="K230">
            <v>259.960574351236</v>
          </cell>
          <cell r="L230">
            <v>276.403137026845</v>
          </cell>
          <cell r="M230">
            <v>275.35645668533198</v>
          </cell>
          <cell r="N230">
            <v>252.02762746264901</v>
          </cell>
          <cell r="O230">
            <v>222.88918305322699</v>
          </cell>
          <cell r="P230">
            <v>240.70466763782301</v>
          </cell>
          <cell r="Q230">
            <v>214.31290034121901</v>
          </cell>
          <cell r="R230">
            <v>238.95049426705901</v>
          </cell>
          <cell r="S230">
            <v>245.67968656657601</v>
          </cell>
          <cell r="T230">
            <v>225.65586023395699</v>
          </cell>
          <cell r="U230">
            <v>212.721644262377</v>
          </cell>
          <cell r="V230">
            <v>211.27955541470499</v>
          </cell>
          <cell r="W230">
            <v>271.73145255032699</v>
          </cell>
          <cell r="X230">
            <v>328.60625269898998</v>
          </cell>
          <cell r="Y230">
            <v>381.06603602462798</v>
          </cell>
          <cell r="Z230">
            <v>436.95666578800802</v>
          </cell>
          <cell r="AA230">
            <v>449.26296271160697</v>
          </cell>
          <cell r="AB230">
            <v>346.305903554493</v>
          </cell>
          <cell r="AC230">
            <v>300.53656240147802</v>
          </cell>
          <cell r="AD230">
            <v>297.84821881937802</v>
          </cell>
          <cell r="AE230">
            <v>319.008299487903</v>
          </cell>
          <cell r="AF230">
            <v>272.264787954393</v>
          </cell>
          <cell r="AG230">
            <v>282.10690880881998</v>
          </cell>
          <cell r="AH230">
            <v>264.69180075057898</v>
          </cell>
          <cell r="AI230">
            <v>283.16257950001801</v>
          </cell>
          <cell r="AJ230">
            <v>555.20469565569704</v>
          </cell>
          <cell r="AK230">
            <v>499.14842590131002</v>
          </cell>
          <cell r="AL230">
            <v>511.55243027251601</v>
          </cell>
          <cell r="AM230">
            <v>583.66937235339503</v>
          </cell>
          <cell r="AN230">
            <v>589.951774567332</v>
          </cell>
          <cell r="AO230">
            <v>615.69913197380595</v>
          </cell>
          <cell r="AP230">
            <v>711.97627443083297</v>
          </cell>
          <cell r="AQ230">
            <v>733.03850707000004</v>
          </cell>
          <cell r="AR230">
            <v>696.98820361166702</v>
          </cell>
          <cell r="AS230">
            <v>581.20031386416701</v>
          </cell>
          <cell r="AT230">
            <v>528.28480930499995</v>
          </cell>
          <cell r="AU230">
            <v>527.46814284000004</v>
          </cell>
          <cell r="AV230">
            <v>522.89010961083295</v>
          </cell>
          <cell r="AW230">
            <v>479.26678258750002</v>
          </cell>
          <cell r="AX230">
            <v>447.80525556077299</v>
          </cell>
          <cell r="AY230">
            <v>472.18629075489298</v>
          </cell>
          <cell r="AZ230">
            <v>495.277021572396</v>
          </cell>
          <cell r="BA230">
            <v>471.86611409170001</v>
          </cell>
          <cell r="BB230">
            <v>510.52713590196998</v>
          </cell>
          <cell r="BC230">
            <v>494.04003744699003</v>
          </cell>
          <cell r="BD230">
            <v>494.41495286493699</v>
          </cell>
          <cell r="BE230">
            <v>591.44950750132796</v>
          </cell>
          <cell r="BF230">
            <v>593.00817042493395</v>
          </cell>
          <cell r="BG230">
            <v>582.09455014964101</v>
          </cell>
        </row>
        <row r="231">
          <cell r="A231" t="str">
            <v>Tonga</v>
          </cell>
          <cell r="B231">
            <v>0.89285699989285705</v>
          </cell>
          <cell r="C231">
            <v>0.89285699989285705</v>
          </cell>
          <cell r="D231">
            <v>0.89285699989285705</v>
          </cell>
          <cell r="E231">
            <v>0.89285699989285705</v>
          </cell>
          <cell r="F231">
            <v>0.89285699989285705</v>
          </cell>
          <cell r="G231">
            <v>0.89285699989285705</v>
          </cell>
          <cell r="H231">
            <v>0.89285699989285705</v>
          </cell>
          <cell r="I231">
            <v>0.89285699989285705</v>
          </cell>
          <cell r="J231">
            <v>0.89285699989285705</v>
          </cell>
          <cell r="K231">
            <v>0.89285699989285705</v>
          </cell>
          <cell r="L231">
            <v>0.89285699989285705</v>
          </cell>
          <cell r="M231">
            <v>0.88060784236696699</v>
          </cell>
          <cell r="N231">
            <v>0.81920056904624705</v>
          </cell>
          <cell r="O231">
            <v>0.70411390796665796</v>
          </cell>
          <cell r="P231">
            <v>0.69584522149195305</v>
          </cell>
          <cell r="Q231">
            <v>0.763901879621256</v>
          </cell>
          <cell r="R231">
            <v>0.81831689486533898</v>
          </cell>
          <cell r="S231">
            <v>0.90186116145541395</v>
          </cell>
          <cell r="T231">
            <v>0.87369428203154598</v>
          </cell>
          <cell r="U231">
            <v>0.89467679004612999</v>
          </cell>
          <cell r="V231">
            <v>0.87827954922302398</v>
          </cell>
          <cell r="W231">
            <v>0.87024947723652302</v>
          </cell>
          <cell r="X231">
            <v>0.98590236463811198</v>
          </cell>
          <cell r="Y231">
            <v>1.11005950987325</v>
          </cell>
          <cell r="Z231">
            <v>1.13956485971655</v>
          </cell>
          <cell r="AA231">
            <v>1.4319524173350899</v>
          </cell>
          <cell r="AB231">
            <v>1.49603415377469</v>
          </cell>
          <cell r="AC231">
            <v>1.4282372688666101</v>
          </cell>
          <cell r="AD231">
            <v>1.27973640514364</v>
          </cell>
          <cell r="AE231">
            <v>1.2637440682849801</v>
          </cell>
          <cell r="AF231">
            <v>1.2809288379911801</v>
          </cell>
          <cell r="AG231">
            <v>1.2961145894858599</v>
          </cell>
          <cell r="AH231">
            <v>1.34717068495896</v>
          </cell>
          <cell r="AI231">
            <v>1.3840888319542</v>
          </cell>
          <cell r="AJ231">
            <v>1.32021960428569</v>
          </cell>
          <cell r="AK231">
            <v>1.2709426283979099</v>
          </cell>
          <cell r="AL231">
            <v>1.2319743991993299</v>
          </cell>
          <cell r="AM231">
            <v>1.26351842815085</v>
          </cell>
          <cell r="AN231">
            <v>1.4920553704766999</v>
          </cell>
          <cell r="AO231">
            <v>1.5991323724217399</v>
          </cell>
          <cell r="AP231">
            <v>1.75850260417167</v>
          </cell>
          <cell r="AQ231">
            <v>2.1235741689248901</v>
          </cell>
          <cell r="AR231">
            <v>2.1951873352873799</v>
          </cell>
          <cell r="AS231">
            <v>2.1458922520015999</v>
          </cell>
          <cell r="AT231">
            <v>1.9715627931326101</v>
          </cell>
          <cell r="AU231">
            <v>1.9430362169364801</v>
          </cell>
          <cell r="AV231">
            <v>2.0258807949091402</v>
          </cell>
          <cell r="AW231">
            <v>1.97093365696189</v>
          </cell>
          <cell r="AX231">
            <v>1.9424442568685301</v>
          </cell>
          <cell r="AY231">
            <v>2.0344936132287899</v>
          </cell>
          <cell r="AZ231">
            <v>1.9059878423835299</v>
          </cell>
          <cell r="BA231">
            <v>1.7289507097783201</v>
          </cell>
          <cell r="BB231">
            <v>1.7195070158616499</v>
          </cell>
          <cell r="BC231">
            <v>1.77371311869907</v>
          </cell>
          <cell r="BD231">
            <v>1.8467736845354601</v>
          </cell>
          <cell r="BE231">
            <v>2.1057632574496701</v>
          </cell>
          <cell r="BF231">
            <v>2.2156611042252798</v>
          </cell>
          <cell r="BG231">
            <v>2.2059726971783999</v>
          </cell>
        </row>
        <row r="232">
          <cell r="A232" t="str">
            <v>Trinidad and Tobago</v>
          </cell>
          <cell r="B232">
            <v>1.7142900007142901</v>
          </cell>
          <cell r="C232">
            <v>1.7142900007142901</v>
          </cell>
          <cell r="D232">
            <v>1.7142900007142901</v>
          </cell>
          <cell r="E232">
            <v>1.7142900007142901</v>
          </cell>
          <cell r="F232">
            <v>1.7142900007142901</v>
          </cell>
          <cell r="G232">
            <v>1.7142900007142901</v>
          </cell>
          <cell r="H232">
            <v>1.7142900007142901</v>
          </cell>
          <cell r="I232">
            <v>1.7380991672619099</v>
          </cell>
          <cell r="J232">
            <v>2.0000000010000001</v>
          </cell>
          <cell r="K232">
            <v>2.0000000010000001</v>
          </cell>
          <cell r="L232">
            <v>2.0000000010000001</v>
          </cell>
          <cell r="M232">
            <v>1.9748761519687701</v>
          </cell>
          <cell r="N232">
            <v>1.92128071035726</v>
          </cell>
          <cell r="O232">
            <v>1.95922053743668</v>
          </cell>
          <cell r="P232">
            <v>2.0532309107887801</v>
          </cell>
          <cell r="Q232">
            <v>2.1697975951999999</v>
          </cell>
          <cell r="R232">
            <v>2.4357864317</v>
          </cell>
          <cell r="S232">
            <v>2.3999999989999998</v>
          </cell>
          <cell r="T232">
            <v>2.3999999989999998</v>
          </cell>
          <cell r="U232">
            <v>2.3999999989999998</v>
          </cell>
          <cell r="V232">
            <v>2.3999999989999998</v>
          </cell>
          <cell r="W232">
            <v>2.3999999989999998</v>
          </cell>
          <cell r="X232">
            <v>2.3999999989999998</v>
          </cell>
          <cell r="Y232">
            <v>2.3999999989999998</v>
          </cell>
          <cell r="Z232">
            <v>2.3999999995833301</v>
          </cell>
          <cell r="AA232">
            <v>2.4500000000000002</v>
          </cell>
          <cell r="AB232">
            <v>3.6</v>
          </cell>
          <cell r="AC232">
            <v>3.6</v>
          </cell>
          <cell r="AD232">
            <v>3.84375</v>
          </cell>
          <cell r="AE232">
            <v>4.25</v>
          </cell>
          <cell r="AF232">
            <v>4.25</v>
          </cell>
          <cell r="AG232">
            <v>4.25</v>
          </cell>
          <cell r="AH232">
            <v>4.25</v>
          </cell>
          <cell r="AI232">
            <v>5.3510966666666704</v>
          </cell>
          <cell r="AJ232">
            <v>5.9249291666666704</v>
          </cell>
          <cell r="AK232">
            <v>5.9477958333333296</v>
          </cell>
          <cell r="AL232">
            <v>6.0050658333333304</v>
          </cell>
          <cell r="AM232">
            <v>6.2516783333333299</v>
          </cell>
          <cell r="AN232">
            <v>6.2983074999999999</v>
          </cell>
          <cell r="AO232">
            <v>6.2988999999999997</v>
          </cell>
          <cell r="AP232">
            <v>6.29979666666667</v>
          </cell>
          <cell r="AQ232">
            <v>6.23321666666667</v>
          </cell>
          <cell r="AR232">
            <v>6.2486833333333296</v>
          </cell>
          <cell r="AS232">
            <v>6.2950999999999997</v>
          </cell>
          <cell r="AT232">
            <v>6.2989916666666703</v>
          </cell>
          <cell r="AU232">
            <v>6.29955833333333</v>
          </cell>
          <cell r="AV232">
            <v>6.3122833333333297</v>
          </cell>
          <cell r="AW232">
            <v>6.3280333333333303</v>
          </cell>
          <cell r="AX232">
            <v>6.2894333333333297</v>
          </cell>
          <cell r="AY232">
            <v>6.3249083333333296</v>
          </cell>
          <cell r="AZ232">
            <v>6.3755083333333298</v>
          </cell>
          <cell r="BA232">
            <v>6.40930070568578</v>
          </cell>
          <cell r="BB232">
            <v>6.4296026559454198</v>
          </cell>
          <cell r="BC232">
            <v>6.4426293976465896</v>
          </cell>
          <cell r="BD232">
            <v>6.4090945782979301</v>
          </cell>
          <cell r="BE232">
            <v>6.3774416666666696</v>
          </cell>
          <cell r="BF232">
            <v>6.6689666666666696</v>
          </cell>
          <cell r="BG232">
            <v>6.7795249999999996</v>
          </cell>
        </row>
        <row r="233">
          <cell r="A233" t="str">
            <v>Tunisia</v>
          </cell>
          <cell r="B233">
            <v>0.41999999941999999</v>
          </cell>
          <cell r="C233">
            <v>0.41999999941999999</v>
          </cell>
          <cell r="D233">
            <v>0.41999999941999999</v>
          </cell>
          <cell r="E233">
            <v>0.41999999941999999</v>
          </cell>
          <cell r="F233">
            <v>0.44624999941124999</v>
          </cell>
          <cell r="G233">
            <v>0.52499999952499998</v>
          </cell>
          <cell r="H233">
            <v>0.52499999952499998</v>
          </cell>
          <cell r="I233">
            <v>0.52499999952499998</v>
          </cell>
          <cell r="J233">
            <v>0.52499999952499998</v>
          </cell>
          <cell r="K233">
            <v>0.52499999952499998</v>
          </cell>
          <cell r="L233">
            <v>0.52499999952499998</v>
          </cell>
          <cell r="M233">
            <v>0.52291666623124999</v>
          </cell>
          <cell r="N233">
            <v>0.477083333</v>
          </cell>
          <cell r="O233">
            <v>0.42159583283333302</v>
          </cell>
          <cell r="P233">
            <v>0.43650833233333303</v>
          </cell>
          <cell r="Q233">
            <v>0.40226666566666702</v>
          </cell>
          <cell r="R233">
            <v>0.42877499899999999</v>
          </cell>
          <cell r="S233">
            <v>0.42894999900000003</v>
          </cell>
          <cell r="T233">
            <v>0.41617083233333302</v>
          </cell>
          <cell r="U233">
            <v>0.40646249899999998</v>
          </cell>
          <cell r="V233">
            <v>0.40495416566666698</v>
          </cell>
          <cell r="W233">
            <v>0.49380416566666702</v>
          </cell>
          <cell r="X233">
            <v>0.59068749899999995</v>
          </cell>
          <cell r="Y233">
            <v>0.67876666575</v>
          </cell>
          <cell r="Z233">
            <v>0.77683333291666701</v>
          </cell>
          <cell r="AA233">
            <v>0.83449583324999999</v>
          </cell>
          <cell r="AB233">
            <v>0.79402916666666701</v>
          </cell>
          <cell r="AC233">
            <v>0.82866249999999997</v>
          </cell>
          <cell r="AD233">
            <v>0.85780416666666703</v>
          </cell>
          <cell r="AE233">
            <v>0.94932083333333295</v>
          </cell>
          <cell r="AF233">
            <v>0.87833333333333297</v>
          </cell>
          <cell r="AG233">
            <v>0.924620833333333</v>
          </cell>
          <cell r="AH233">
            <v>0.88443333333333296</v>
          </cell>
          <cell r="AI233">
            <v>1.0037416666666701</v>
          </cell>
          <cell r="AJ233">
            <v>1.0115541666666701</v>
          </cell>
          <cell r="AK233">
            <v>0.94574999999999998</v>
          </cell>
          <cell r="AL233">
            <v>0.97340833333333299</v>
          </cell>
          <cell r="AM233">
            <v>1.1059083333333299</v>
          </cell>
          <cell r="AN233">
            <v>1.138725</v>
          </cell>
          <cell r="AO233">
            <v>1.1862250000000001</v>
          </cell>
          <cell r="AP233">
            <v>1.3706833333333299</v>
          </cell>
          <cell r="AQ233">
            <v>1.4387125000000001</v>
          </cell>
          <cell r="AR233">
            <v>1.42173333333333</v>
          </cell>
          <cell r="AS233">
            <v>1.2884583333333299</v>
          </cell>
          <cell r="AT233">
            <v>1.2454666666666701</v>
          </cell>
          <cell r="AU233">
            <v>1.2974333333333301</v>
          </cell>
          <cell r="AV233">
            <v>1.3310249999999999</v>
          </cell>
          <cell r="AW233">
            <v>1.28135833333333</v>
          </cell>
          <cell r="AX233">
            <v>1.23214166666667</v>
          </cell>
          <cell r="AY233">
            <v>1.3502749999999999</v>
          </cell>
          <cell r="AZ233">
            <v>1.4314</v>
          </cell>
          <cell r="BA233">
            <v>1.4077833333333301</v>
          </cell>
          <cell r="BB233">
            <v>1.56189166666667</v>
          </cell>
          <cell r="BC233">
            <v>1.62465833333333</v>
          </cell>
          <cell r="BD233">
            <v>1.697675</v>
          </cell>
          <cell r="BE233">
            <v>1.961625</v>
          </cell>
          <cell r="BF233">
            <v>2.1480333333333301</v>
          </cell>
          <cell r="BG233">
            <v>2.4194249999999999</v>
          </cell>
        </row>
        <row r="234">
          <cell r="A234" t="str">
            <v>Turkey</v>
          </cell>
          <cell r="B234">
            <v>9.0169166665833305E-6</v>
          </cell>
          <cell r="C234">
            <v>9.02E-6</v>
          </cell>
          <cell r="D234">
            <v>9.02E-6</v>
          </cell>
          <cell r="E234">
            <v>9.02E-6</v>
          </cell>
          <cell r="F234">
            <v>9.0391666657500005E-6</v>
          </cell>
          <cell r="G234">
            <v>9.0399999989999995E-6</v>
          </cell>
          <cell r="H234">
            <v>9.0399999989999995E-6</v>
          </cell>
          <cell r="I234">
            <v>9.0399999989999995E-6</v>
          </cell>
          <cell r="J234">
            <v>9.0399999989999995E-6</v>
          </cell>
          <cell r="K234">
            <v>9.0399999989999995E-6</v>
          </cell>
          <cell r="L234">
            <v>1.1328499999E-5</v>
          </cell>
          <cell r="M234">
            <v>1.48666666670833E-5</v>
          </cell>
          <cell r="N234">
            <v>1.415E-5</v>
          </cell>
          <cell r="O234">
            <v>1.415E-5</v>
          </cell>
          <cell r="P234">
            <v>1.39270833330833E-5</v>
          </cell>
          <cell r="Q234">
            <v>1.44420833326667E-5</v>
          </cell>
          <cell r="R234">
            <v>1.60530833323333E-5</v>
          </cell>
          <cell r="S234">
            <v>1.8002249999000002E-5</v>
          </cell>
          <cell r="T234">
            <v>2.42821666656667E-5</v>
          </cell>
          <cell r="U234">
            <v>3.1077499999000002E-5</v>
          </cell>
          <cell r="V234">
            <v>7.6038083332833302E-5</v>
          </cell>
          <cell r="W234">
            <v>1.1121858333266701E-4</v>
          </cell>
          <cell r="X234">
            <v>1.6255341666566699E-4</v>
          </cell>
          <cell r="Y234">
            <v>2.2545708333224999E-4</v>
          </cell>
          <cell r="Z234">
            <v>3.66677833333167E-4</v>
          </cell>
          <cell r="AA234">
            <v>5.2198308333316703E-4</v>
          </cell>
          <cell r="AB234">
            <v>6.7451175000024998E-4</v>
          </cell>
          <cell r="AC234">
            <v>8.5721416666666704E-4</v>
          </cell>
          <cell r="AD234">
            <v>1.4223458333333301E-3</v>
          </cell>
          <cell r="AE234">
            <v>2.1216791666666701E-3</v>
          </cell>
          <cell r="AF234">
            <v>2.6086416666666699E-3</v>
          </cell>
          <cell r="AG234">
            <v>4.17181583333333E-3</v>
          </cell>
          <cell r="AH234">
            <v>6.8724233333333296E-3</v>
          </cell>
          <cell r="AI234">
            <v>1.09846283333333E-2</v>
          </cell>
          <cell r="AJ234">
            <v>2.9608675833333299E-2</v>
          </cell>
          <cell r="AK234">
            <v>4.5845060833333298E-2</v>
          </cell>
          <cell r="AL234">
            <v>8.1404891666666701E-2</v>
          </cell>
          <cell r="AM234">
            <v>0.151865</v>
          </cell>
          <cell r="AN234">
            <v>0.26072424999999999</v>
          </cell>
          <cell r="AO234">
            <v>0.418782916666667</v>
          </cell>
          <cell r="AP234">
            <v>0.62521850000000001</v>
          </cell>
          <cell r="AQ234">
            <v>1.2255880833333299</v>
          </cell>
          <cell r="AR234">
            <v>1.50722641666667</v>
          </cell>
          <cell r="AS234">
            <v>1.50088520858333</v>
          </cell>
          <cell r="AT234">
            <v>1.4255372500000001</v>
          </cell>
          <cell r="AU234">
            <v>1.3435831083333301</v>
          </cell>
          <cell r="AV234">
            <v>1.4284534133384501</v>
          </cell>
          <cell r="AW234">
            <v>1.3029309053379401</v>
          </cell>
          <cell r="AX234">
            <v>1.30152170281795</v>
          </cell>
          <cell r="AY234">
            <v>1.54995977566564</v>
          </cell>
          <cell r="AZ234">
            <v>1.5028486296723</v>
          </cell>
          <cell r="BA234">
            <v>1.67495455197133</v>
          </cell>
          <cell r="BB234">
            <v>1.7960009444135501</v>
          </cell>
          <cell r="BC234">
            <v>1.90376824244752</v>
          </cell>
          <cell r="BD234">
            <v>2.1885424177547299</v>
          </cell>
          <cell r="BE234">
            <v>2.7200085279057902</v>
          </cell>
          <cell r="BF234">
            <v>3.0201347480804301</v>
          </cell>
          <cell r="BG234">
            <v>3.6481326353686598</v>
          </cell>
        </row>
        <row r="235">
          <cell r="A235" t="str">
            <v>Turkmenistan</v>
          </cell>
          <cell r="B235" t="str">
            <v>..</v>
          </cell>
          <cell r="C235" t="str">
            <v>..</v>
          </cell>
          <cell r="D235" t="str">
            <v>..</v>
          </cell>
          <cell r="E235" t="str">
            <v>..</v>
          </cell>
          <cell r="F235" t="str">
            <v>..</v>
          </cell>
          <cell r="G235" t="str">
            <v>..</v>
          </cell>
          <cell r="H235" t="str">
            <v>..</v>
          </cell>
          <cell r="I235" t="str">
            <v>..</v>
          </cell>
          <cell r="J235" t="str">
            <v>..</v>
          </cell>
          <cell r="K235" t="str">
            <v>..</v>
          </cell>
          <cell r="L235" t="str">
            <v>..</v>
          </cell>
          <cell r="M235" t="str">
            <v>..</v>
          </cell>
          <cell r="N235" t="str">
            <v>..</v>
          </cell>
          <cell r="O235" t="str">
            <v>..</v>
          </cell>
          <cell r="P235" t="str">
            <v>..</v>
          </cell>
          <cell r="Q235" t="str">
            <v>..</v>
          </cell>
          <cell r="R235" t="str">
            <v>..</v>
          </cell>
          <cell r="S235" t="str">
            <v>..</v>
          </cell>
          <cell r="T235" t="str">
            <v>..</v>
          </cell>
          <cell r="U235" t="str">
            <v>..</v>
          </cell>
          <cell r="V235" t="str">
            <v>..</v>
          </cell>
          <cell r="W235" t="str">
            <v>..</v>
          </cell>
          <cell r="X235" t="str">
            <v>..</v>
          </cell>
          <cell r="Y235" t="str">
            <v>..</v>
          </cell>
          <cell r="Z235" t="str">
            <v>..</v>
          </cell>
          <cell r="AA235" t="str">
            <v>..</v>
          </cell>
          <cell r="AB235" t="str">
            <v>..</v>
          </cell>
          <cell r="AC235" t="str">
            <v>..</v>
          </cell>
          <cell r="AD235" t="str">
            <v>..</v>
          </cell>
          <cell r="AE235" t="str">
            <v>..</v>
          </cell>
          <cell r="AF235" t="str">
            <v>..</v>
          </cell>
          <cell r="AG235" t="str">
            <v>..</v>
          </cell>
          <cell r="AH235" t="str">
            <v>..</v>
          </cell>
          <cell r="AI235" t="str">
            <v>..</v>
          </cell>
          <cell r="AJ235">
            <v>19.198333333333299</v>
          </cell>
          <cell r="AK235">
            <v>110.916666666667</v>
          </cell>
          <cell r="AL235">
            <v>3257.6666666666702</v>
          </cell>
          <cell r="AM235">
            <v>4143.4166666666697</v>
          </cell>
          <cell r="AN235">
            <v>4890.1666666666697</v>
          </cell>
          <cell r="AO235">
            <v>5200</v>
          </cell>
          <cell r="AP235">
            <v>5200</v>
          </cell>
          <cell r="AQ235">
            <v>5200</v>
          </cell>
          <cell r="AR235" t="str">
            <v>..</v>
          </cell>
          <cell r="AS235" t="str">
            <v>..</v>
          </cell>
          <cell r="AT235" t="str">
            <v>..</v>
          </cell>
          <cell r="AU235" t="str">
            <v>..</v>
          </cell>
          <cell r="AV235" t="str">
            <v>..</v>
          </cell>
          <cell r="AW235" t="str">
            <v>..</v>
          </cell>
          <cell r="AX235" t="str">
            <v>..</v>
          </cell>
          <cell r="AY235" t="str">
            <v>..</v>
          </cell>
          <cell r="AZ235" t="str">
            <v>..</v>
          </cell>
          <cell r="BA235" t="str">
            <v>..</v>
          </cell>
          <cell r="BB235" t="str">
            <v>..</v>
          </cell>
          <cell r="BC235" t="str">
            <v>..</v>
          </cell>
          <cell r="BD235" t="str">
            <v>..</v>
          </cell>
          <cell r="BE235" t="str">
            <v>..</v>
          </cell>
          <cell r="BF235" t="str">
            <v>..</v>
          </cell>
          <cell r="BG235" t="str">
            <v>..</v>
          </cell>
        </row>
        <row r="236">
          <cell r="A236" t="str">
            <v>Turks and Caicos Islands</v>
          </cell>
          <cell r="B236" t="str">
            <v>..</v>
          </cell>
          <cell r="C236" t="str">
            <v>..</v>
          </cell>
          <cell r="D236" t="str">
            <v>..</v>
          </cell>
          <cell r="E236" t="str">
            <v>..</v>
          </cell>
          <cell r="F236" t="str">
            <v>..</v>
          </cell>
          <cell r="G236" t="str">
            <v>..</v>
          </cell>
          <cell r="H236" t="str">
            <v>..</v>
          </cell>
          <cell r="I236" t="str">
            <v>..</v>
          </cell>
          <cell r="J236" t="str">
            <v>..</v>
          </cell>
          <cell r="K236" t="str">
            <v>..</v>
          </cell>
          <cell r="L236" t="str">
            <v>..</v>
          </cell>
          <cell r="M236" t="str">
            <v>..</v>
          </cell>
          <cell r="N236" t="str">
            <v>..</v>
          </cell>
          <cell r="O236" t="str">
            <v>..</v>
          </cell>
          <cell r="P236" t="str">
            <v>..</v>
          </cell>
          <cell r="Q236" t="str">
            <v>..</v>
          </cell>
          <cell r="R236" t="str">
            <v>..</v>
          </cell>
          <cell r="S236" t="str">
            <v>..</v>
          </cell>
          <cell r="T236" t="str">
            <v>..</v>
          </cell>
          <cell r="U236" t="str">
            <v>..</v>
          </cell>
          <cell r="V236" t="str">
            <v>..</v>
          </cell>
          <cell r="W236" t="str">
            <v>..</v>
          </cell>
          <cell r="X236" t="str">
            <v>..</v>
          </cell>
          <cell r="Y236" t="str">
            <v>..</v>
          </cell>
          <cell r="Z236" t="str">
            <v>..</v>
          </cell>
          <cell r="AA236" t="str">
            <v>..</v>
          </cell>
          <cell r="AB236" t="str">
            <v>..</v>
          </cell>
          <cell r="AC236" t="str">
            <v>..</v>
          </cell>
          <cell r="AD236" t="str">
            <v>..</v>
          </cell>
          <cell r="AE236" t="str">
            <v>..</v>
          </cell>
          <cell r="AF236" t="str">
            <v>..</v>
          </cell>
          <cell r="AG236" t="str">
            <v>..</v>
          </cell>
          <cell r="AH236" t="str">
            <v>..</v>
          </cell>
          <cell r="AI236" t="str">
            <v>..</v>
          </cell>
          <cell r="AJ236" t="str">
            <v>..</v>
          </cell>
          <cell r="AK236" t="str">
            <v>..</v>
          </cell>
          <cell r="AL236" t="str">
            <v>..</v>
          </cell>
          <cell r="AM236" t="str">
            <v>..</v>
          </cell>
          <cell r="AN236" t="str">
            <v>..</v>
          </cell>
          <cell r="AO236" t="str">
            <v>..</v>
          </cell>
          <cell r="AP236" t="str">
            <v>..</v>
          </cell>
          <cell r="AQ236" t="str">
            <v>..</v>
          </cell>
          <cell r="AR236" t="str">
            <v>..</v>
          </cell>
          <cell r="AS236" t="str">
            <v>..</v>
          </cell>
          <cell r="AT236" t="str">
            <v>..</v>
          </cell>
          <cell r="AU236" t="str">
            <v>..</v>
          </cell>
          <cell r="AV236" t="str">
            <v>..</v>
          </cell>
          <cell r="AW236" t="str">
            <v>..</v>
          </cell>
          <cell r="AX236" t="str">
            <v>..</v>
          </cell>
          <cell r="AY236" t="str">
            <v>..</v>
          </cell>
          <cell r="AZ236" t="str">
            <v>..</v>
          </cell>
          <cell r="BA236" t="str">
            <v>..</v>
          </cell>
          <cell r="BB236" t="str">
            <v>..</v>
          </cell>
          <cell r="BC236" t="str">
            <v>..</v>
          </cell>
          <cell r="BD236" t="str">
            <v>..</v>
          </cell>
          <cell r="BE236" t="str">
            <v>..</v>
          </cell>
          <cell r="BF236" t="str">
            <v>..</v>
          </cell>
          <cell r="BG236" t="str">
            <v>..</v>
          </cell>
        </row>
        <row r="237">
          <cell r="A237" t="str">
            <v>Tuvalu</v>
          </cell>
          <cell r="B237" t="str">
            <v>..</v>
          </cell>
          <cell r="C237" t="str">
            <v>..</v>
          </cell>
          <cell r="D237" t="str">
            <v>..</v>
          </cell>
          <cell r="E237" t="str">
            <v>..</v>
          </cell>
          <cell r="F237" t="str">
            <v>..</v>
          </cell>
          <cell r="G237" t="str">
            <v>..</v>
          </cell>
          <cell r="H237" t="str">
            <v>..</v>
          </cell>
          <cell r="I237" t="str">
            <v>..</v>
          </cell>
          <cell r="J237" t="str">
            <v>..</v>
          </cell>
          <cell r="K237" t="str">
            <v>..</v>
          </cell>
          <cell r="L237" t="str">
            <v>..</v>
          </cell>
          <cell r="M237" t="str">
            <v>..</v>
          </cell>
          <cell r="N237" t="str">
            <v>..</v>
          </cell>
          <cell r="O237" t="str">
            <v>..</v>
          </cell>
          <cell r="P237" t="str">
            <v>..</v>
          </cell>
          <cell r="Q237" t="str">
            <v>..</v>
          </cell>
          <cell r="R237" t="str">
            <v>..</v>
          </cell>
          <cell r="S237" t="str">
            <v>..</v>
          </cell>
          <cell r="T237" t="str">
            <v>..</v>
          </cell>
          <cell r="U237" t="str">
            <v>..</v>
          </cell>
          <cell r="V237" t="str">
            <v>..</v>
          </cell>
          <cell r="W237" t="str">
            <v>..</v>
          </cell>
          <cell r="X237" t="str">
            <v>..</v>
          </cell>
          <cell r="Y237" t="str">
            <v>..</v>
          </cell>
          <cell r="Z237" t="str">
            <v>..</v>
          </cell>
          <cell r="AA237" t="str">
            <v>..</v>
          </cell>
          <cell r="AB237" t="str">
            <v>..</v>
          </cell>
          <cell r="AC237" t="str">
            <v>..</v>
          </cell>
          <cell r="AD237" t="str">
            <v>..</v>
          </cell>
          <cell r="AE237" t="str">
            <v>..</v>
          </cell>
          <cell r="AF237" t="str">
            <v>..</v>
          </cell>
          <cell r="AG237" t="str">
            <v>..</v>
          </cell>
          <cell r="AH237" t="str">
            <v>..</v>
          </cell>
          <cell r="AI237" t="str">
            <v>..</v>
          </cell>
          <cell r="AJ237" t="str">
            <v>..</v>
          </cell>
          <cell r="AK237" t="str">
            <v>..</v>
          </cell>
          <cell r="AL237" t="str">
            <v>..</v>
          </cell>
          <cell r="AM237" t="str">
            <v>..</v>
          </cell>
          <cell r="AN237" t="str">
            <v>..</v>
          </cell>
          <cell r="AO237" t="str">
            <v>..</v>
          </cell>
          <cell r="AP237" t="str">
            <v>..</v>
          </cell>
          <cell r="AQ237" t="str">
            <v>..</v>
          </cell>
          <cell r="AR237" t="str">
            <v>..</v>
          </cell>
          <cell r="AS237" t="str">
            <v>..</v>
          </cell>
          <cell r="AT237" t="str">
            <v>..</v>
          </cell>
          <cell r="AU237" t="str">
            <v>..</v>
          </cell>
          <cell r="AV237" t="str">
            <v>..</v>
          </cell>
          <cell r="AW237" t="str">
            <v>..</v>
          </cell>
          <cell r="AX237" t="str">
            <v>..</v>
          </cell>
          <cell r="AY237" t="str">
            <v>..</v>
          </cell>
          <cell r="AZ237" t="str">
            <v>..</v>
          </cell>
          <cell r="BA237" t="str">
            <v>..</v>
          </cell>
          <cell r="BB237" t="str">
            <v>..</v>
          </cell>
          <cell r="BC237" t="str">
            <v>..</v>
          </cell>
          <cell r="BD237" t="str">
            <v>..</v>
          </cell>
          <cell r="BE237" t="str">
            <v>..</v>
          </cell>
          <cell r="BF237" t="str">
            <v>..</v>
          </cell>
          <cell r="BG237" t="str">
            <v>..</v>
          </cell>
        </row>
        <row r="238">
          <cell r="A238" t="str">
            <v>Uganda</v>
          </cell>
          <cell r="B238">
            <v>7.1430000071429994E-2</v>
          </cell>
          <cell r="C238">
            <v>7.1430000071429994E-2</v>
          </cell>
          <cell r="D238">
            <v>7.1430000071429994E-2</v>
          </cell>
          <cell r="E238">
            <v>7.1430000071429994E-2</v>
          </cell>
          <cell r="F238">
            <v>7.1430000071429994E-2</v>
          </cell>
          <cell r="G238">
            <v>7.1430000071429994E-2</v>
          </cell>
          <cell r="H238">
            <v>7.1430000071429994E-2</v>
          </cell>
          <cell r="I238">
            <v>7.1430000071429994E-2</v>
          </cell>
          <cell r="J238">
            <v>7.1430000071429994E-2</v>
          </cell>
          <cell r="K238">
            <v>7.1430000071429994E-2</v>
          </cell>
          <cell r="L238">
            <v>7.1430000071429994E-2</v>
          </cell>
          <cell r="M238">
            <v>7.1429995890081102E-2</v>
          </cell>
          <cell r="N238">
            <v>7.1429999990000007E-2</v>
          </cell>
          <cell r="O238">
            <v>7.0214499989999998E-2</v>
          </cell>
          <cell r="P238">
            <v>7.1359499990000005E-2</v>
          </cell>
          <cell r="Q238">
            <v>7.421924999E-2</v>
          </cell>
          <cell r="R238">
            <v>8.2661666662499994E-2</v>
          </cell>
          <cell r="S238">
            <v>8.2589999993333302E-2</v>
          </cell>
          <cell r="T238">
            <v>7.7356666656666698E-2</v>
          </cell>
          <cell r="U238">
            <v>7.4828333323333301E-2</v>
          </cell>
          <cell r="V238">
            <v>7.4169999989999999E-2</v>
          </cell>
          <cell r="W238">
            <v>0.50052333332666699</v>
          </cell>
          <cell r="X238">
            <v>0.94046666666166701</v>
          </cell>
          <cell r="Y238">
            <v>1.5386249999924999</v>
          </cell>
          <cell r="Z238">
            <v>3.5970249999949999</v>
          </cell>
          <cell r="AA238">
            <v>6.7202000000058302</v>
          </cell>
          <cell r="AB238">
            <v>14</v>
          </cell>
          <cell r="AC238">
            <v>42.841266666666698</v>
          </cell>
          <cell r="AD238">
            <v>106.135833333333</v>
          </cell>
          <cell r="AE238">
            <v>223.09160630809001</v>
          </cell>
          <cell r="AF238">
            <v>428.85466666666701</v>
          </cell>
          <cell r="AG238">
            <v>734.00991666666698</v>
          </cell>
          <cell r="AH238">
            <v>1133.8343333333301</v>
          </cell>
          <cell r="AI238">
            <v>1195.01675</v>
          </cell>
          <cell r="AJ238">
            <v>979.44541666666703</v>
          </cell>
          <cell r="AK238">
            <v>968.91666666666697</v>
          </cell>
          <cell r="AL238">
            <v>1046.08475</v>
          </cell>
          <cell r="AM238">
            <v>1083.00866666667</v>
          </cell>
          <cell r="AN238">
            <v>1240.3058333333299</v>
          </cell>
          <cell r="AO238">
            <v>1454.8271666666701</v>
          </cell>
          <cell r="AP238">
            <v>1644.4753333333299</v>
          </cell>
          <cell r="AQ238">
            <v>1755.6587500000001</v>
          </cell>
          <cell r="AR238">
            <v>1797.5505000000001</v>
          </cell>
          <cell r="AS238">
            <v>1963.72008333333</v>
          </cell>
          <cell r="AT238">
            <v>1810.3047136515099</v>
          </cell>
          <cell r="AU238">
            <v>1780.54026086523</v>
          </cell>
          <cell r="AV238">
            <v>1831.45185089088</v>
          </cell>
          <cell r="AW238">
            <v>1723.49158714041</v>
          </cell>
          <cell r="AX238">
            <v>1720.44387915111</v>
          </cell>
          <cell r="AY238">
            <v>2030.4880743341801</v>
          </cell>
          <cell r="AZ238">
            <v>2177.5575068335802</v>
          </cell>
          <cell r="BA238">
            <v>2522.8020325226398</v>
          </cell>
          <cell r="BB238">
            <v>2504.5630775832801</v>
          </cell>
          <cell r="BC238">
            <v>2586.8895685656098</v>
          </cell>
          <cell r="BD238">
            <v>2599.7882006106702</v>
          </cell>
          <cell r="BE238">
            <v>3240.64542033826</v>
          </cell>
          <cell r="BF238">
            <v>3420.0980072473599</v>
          </cell>
          <cell r="BG238">
            <v>3611.2244580446099</v>
          </cell>
        </row>
        <row r="239">
          <cell r="A239" t="str">
            <v>UK</v>
          </cell>
          <cell r="B239">
            <v>0.357142999357143</v>
          </cell>
          <cell r="C239">
            <v>0.357142999357143</v>
          </cell>
          <cell r="D239">
            <v>0.357142999357143</v>
          </cell>
          <cell r="E239">
            <v>0.357142999357143</v>
          </cell>
          <cell r="F239">
            <v>0.357142999357143</v>
          </cell>
          <cell r="G239">
            <v>0.357142999357143</v>
          </cell>
          <cell r="H239">
            <v>0.357142999357143</v>
          </cell>
          <cell r="I239">
            <v>0.36210333266567502</v>
          </cell>
          <cell r="J239">
            <v>0.41666699941666702</v>
          </cell>
          <cell r="K239">
            <v>0.41666699941666702</v>
          </cell>
          <cell r="L239">
            <v>0.41666699941666702</v>
          </cell>
          <cell r="M239">
            <v>0.41092023742942502</v>
          </cell>
          <cell r="N239">
            <v>0.40039046153000801</v>
          </cell>
          <cell r="O239">
            <v>0.40817094529930797</v>
          </cell>
          <cell r="P239">
            <v>0.42775643974766298</v>
          </cell>
          <cell r="Q239">
            <v>0.45204116566666702</v>
          </cell>
          <cell r="R239">
            <v>0.55650983233333295</v>
          </cell>
          <cell r="S239">
            <v>0.57327199900000003</v>
          </cell>
          <cell r="T239">
            <v>0.52150458233333297</v>
          </cell>
          <cell r="U239">
            <v>0.47218116566666701</v>
          </cell>
          <cell r="V239">
            <v>0.43029499900000001</v>
          </cell>
          <cell r="W239">
            <v>0.49764133233333302</v>
          </cell>
          <cell r="X239">
            <v>0.57244683233333304</v>
          </cell>
          <cell r="Y239">
            <v>0.65972458233333298</v>
          </cell>
          <cell r="Z239">
            <v>0.75180666625000003</v>
          </cell>
          <cell r="AA239">
            <v>0.77924599974999997</v>
          </cell>
          <cell r="AB239">
            <v>0.68219733333333299</v>
          </cell>
          <cell r="AC239">
            <v>0.61192650000000004</v>
          </cell>
          <cell r="AD239">
            <v>0.56217016666666697</v>
          </cell>
          <cell r="AE239">
            <v>0.61117275000000004</v>
          </cell>
          <cell r="AF239">
            <v>0.56317716666666695</v>
          </cell>
          <cell r="AG239">
            <v>0.56701533333333298</v>
          </cell>
          <cell r="AH239">
            <v>0.56977416666666703</v>
          </cell>
          <cell r="AI239">
            <v>0.66675655333333295</v>
          </cell>
          <cell r="AJ239">
            <v>0.65342660416666698</v>
          </cell>
          <cell r="AK239">
            <v>0.63366811999999995</v>
          </cell>
          <cell r="AL239">
            <v>0.64095825500000003</v>
          </cell>
          <cell r="AM239">
            <v>0.61083611416666705</v>
          </cell>
          <cell r="AN239">
            <v>0.60382359416666698</v>
          </cell>
          <cell r="AO239">
            <v>0.61805684500000002</v>
          </cell>
          <cell r="AP239">
            <v>0.66093083333333302</v>
          </cell>
          <cell r="AQ239">
            <v>0.69465500000000002</v>
          </cell>
          <cell r="AR239">
            <v>0.66722333333333295</v>
          </cell>
          <cell r="AS239">
            <v>0.61247249999999998</v>
          </cell>
          <cell r="AT239">
            <v>0.54618</v>
          </cell>
          <cell r="AU239">
            <v>0.54999833333333303</v>
          </cell>
          <cell r="AV239">
            <v>0.54348666666666701</v>
          </cell>
          <cell r="AW239">
            <v>0.499771666666667</v>
          </cell>
          <cell r="AX239">
            <v>0.54396624999999998</v>
          </cell>
          <cell r="AY239">
            <v>0.64191926349599604</v>
          </cell>
          <cell r="AZ239">
            <v>0.64717934556016499</v>
          </cell>
          <cell r="BA239">
            <v>0.62414083574049495</v>
          </cell>
          <cell r="BB239">
            <v>0.63304698885732702</v>
          </cell>
          <cell r="BC239">
            <v>0.63966057761347705</v>
          </cell>
          <cell r="BD239">
            <v>0.60772962687825505</v>
          </cell>
          <cell r="BE239">
            <v>0.65454547893142601</v>
          </cell>
          <cell r="BF239">
            <v>0.74063446369708397</v>
          </cell>
          <cell r="BG239">
            <v>0.77700259811597605</v>
          </cell>
        </row>
        <row r="240">
          <cell r="A240" t="str">
            <v>Ukraine</v>
          </cell>
          <cell r="B240" t="str">
            <v>..</v>
          </cell>
          <cell r="C240" t="str">
            <v>..</v>
          </cell>
          <cell r="D240" t="str">
            <v>..</v>
          </cell>
          <cell r="E240" t="str">
            <v>..</v>
          </cell>
          <cell r="F240" t="str">
            <v>..</v>
          </cell>
          <cell r="G240" t="str">
            <v>..</v>
          </cell>
          <cell r="H240" t="str">
            <v>..</v>
          </cell>
          <cell r="I240" t="str">
            <v>..</v>
          </cell>
          <cell r="J240" t="str">
            <v>..</v>
          </cell>
          <cell r="K240" t="str">
            <v>..</v>
          </cell>
          <cell r="L240" t="str">
            <v>..</v>
          </cell>
          <cell r="M240" t="str">
            <v>..</v>
          </cell>
          <cell r="N240" t="str">
            <v>..</v>
          </cell>
          <cell r="O240" t="str">
            <v>..</v>
          </cell>
          <cell r="P240" t="str">
            <v>..</v>
          </cell>
          <cell r="Q240" t="str">
            <v>..</v>
          </cell>
          <cell r="R240" t="str">
            <v>..</v>
          </cell>
          <cell r="S240" t="str">
            <v>..</v>
          </cell>
          <cell r="T240" t="str">
            <v>..</v>
          </cell>
          <cell r="U240" t="str">
            <v>..</v>
          </cell>
          <cell r="V240" t="str">
            <v>..</v>
          </cell>
          <cell r="W240" t="str">
            <v>..</v>
          </cell>
          <cell r="X240" t="str">
            <v>..</v>
          </cell>
          <cell r="Y240" t="str">
            <v>..</v>
          </cell>
          <cell r="Z240" t="str">
            <v>..</v>
          </cell>
          <cell r="AA240" t="str">
            <v>..</v>
          </cell>
          <cell r="AB240" t="str">
            <v>..</v>
          </cell>
          <cell r="AC240" t="str">
            <v>..</v>
          </cell>
          <cell r="AD240" t="str">
            <v>..</v>
          </cell>
          <cell r="AE240" t="str">
            <v>..</v>
          </cell>
          <cell r="AF240" t="str">
            <v>..</v>
          </cell>
          <cell r="AG240" t="str">
            <v>..</v>
          </cell>
          <cell r="AH240" t="str">
            <v>..</v>
          </cell>
          <cell r="AI240">
            <v>4.5324999999999997E-2</v>
          </cell>
          <cell r="AJ240">
            <v>0.32751416666666699</v>
          </cell>
          <cell r="AK240">
            <v>1.4730749999999999</v>
          </cell>
          <cell r="AL240">
            <v>1.8294685583333301</v>
          </cell>
          <cell r="AM240">
            <v>1.8616583333333301</v>
          </cell>
          <cell r="AN240">
            <v>2.4495416666666698</v>
          </cell>
          <cell r="AO240">
            <v>4.1304416666666697</v>
          </cell>
          <cell r="AP240">
            <v>5.4402333333333299</v>
          </cell>
          <cell r="AQ240">
            <v>5.3721583333333296</v>
          </cell>
          <cell r="AR240">
            <v>5.3266249999999999</v>
          </cell>
          <cell r="AS240">
            <v>5.3326883333333299</v>
          </cell>
          <cell r="AT240">
            <v>5.3191806666666697</v>
          </cell>
          <cell r="AU240">
            <v>5.1247290000000003</v>
          </cell>
          <cell r="AV240">
            <v>5.05</v>
          </cell>
          <cell r="AW240">
            <v>5.05</v>
          </cell>
          <cell r="AX240">
            <v>5.2672214166666702</v>
          </cell>
          <cell r="AY240">
            <v>7.79124033333333</v>
          </cell>
          <cell r="AZ240">
            <v>7.9356394166666702</v>
          </cell>
          <cell r="BA240">
            <v>7.9675628333333304</v>
          </cell>
          <cell r="BB240">
            <v>7.99102933333333</v>
          </cell>
          <cell r="BC240">
            <v>7.9930000000000003</v>
          </cell>
          <cell r="BD240">
            <v>11.886659416666699</v>
          </cell>
          <cell r="BE240">
            <v>21.844697766666702</v>
          </cell>
          <cell r="BF240">
            <v>25.551334116666698</v>
          </cell>
          <cell r="BG240">
            <v>26.596606300000001</v>
          </cell>
        </row>
        <row r="241">
          <cell r="A241" t="str">
            <v>United Arab Emirates</v>
          </cell>
          <cell r="B241" t="str">
            <v>..</v>
          </cell>
          <cell r="C241" t="str">
            <v>..</v>
          </cell>
          <cell r="D241" t="str">
            <v>..</v>
          </cell>
          <cell r="E241" t="str">
            <v>..</v>
          </cell>
          <cell r="F241" t="str">
            <v>..</v>
          </cell>
          <cell r="G241" t="str">
            <v>..</v>
          </cell>
          <cell r="H241">
            <v>4.7619000037618999</v>
          </cell>
          <cell r="I241">
            <v>4.7619000037618999</v>
          </cell>
          <cell r="J241">
            <v>4.7619000037618999</v>
          </cell>
          <cell r="K241">
            <v>4.7619000037618999</v>
          </cell>
          <cell r="L241">
            <v>4.7619000037618999</v>
          </cell>
          <cell r="M241">
            <v>4.7479628848644202</v>
          </cell>
          <cell r="N241">
            <v>4.3859778425048797</v>
          </cell>
          <cell r="O241">
            <v>3.9962713138644301</v>
          </cell>
          <cell r="P241">
            <v>3.95904515568157</v>
          </cell>
          <cell r="Q241">
            <v>3.9612849990000001</v>
          </cell>
          <cell r="R241">
            <v>3.9530724990000001</v>
          </cell>
          <cell r="S241">
            <v>3.9032474989999999</v>
          </cell>
          <cell r="T241">
            <v>3.8712108323333299</v>
          </cell>
          <cell r="U241">
            <v>3.81567583233333</v>
          </cell>
          <cell r="V241">
            <v>3.7073649990000002</v>
          </cell>
          <cell r="W241">
            <v>3.6709999990000002</v>
          </cell>
          <cell r="X241">
            <v>3.6709999990000002</v>
          </cell>
          <cell r="Y241">
            <v>3.6709999990000002</v>
          </cell>
          <cell r="Z241">
            <v>3.67099999958333</v>
          </cell>
          <cell r="AA241">
            <v>3.6709999999999998</v>
          </cell>
          <cell r="AB241">
            <v>3.6709999999999998</v>
          </cell>
          <cell r="AC241">
            <v>3.6709999999999998</v>
          </cell>
          <cell r="AD241">
            <v>3.6709999999999998</v>
          </cell>
          <cell r="AE241">
            <v>3.6709999999999998</v>
          </cell>
          <cell r="AF241">
            <v>3.6709999999999998</v>
          </cell>
          <cell r="AG241">
            <v>3.6709999999999998</v>
          </cell>
          <cell r="AH241">
            <v>3.6709999999999998</v>
          </cell>
          <cell r="AI241">
            <v>3.6709999999999998</v>
          </cell>
          <cell r="AJ241">
            <v>3.6709999999999998</v>
          </cell>
          <cell r="AK241">
            <v>3.6709999999999998</v>
          </cell>
          <cell r="AL241">
            <v>3.6709999999999998</v>
          </cell>
          <cell r="AM241">
            <v>3.671125</v>
          </cell>
          <cell r="AN241">
            <v>3.6724999999999999</v>
          </cell>
          <cell r="AO241">
            <v>3.6724999999999999</v>
          </cell>
          <cell r="AP241">
            <v>3.6724999999999999</v>
          </cell>
          <cell r="AQ241">
            <v>3.6724999999999999</v>
          </cell>
          <cell r="AR241">
            <v>3.6724999999999999</v>
          </cell>
          <cell r="AS241">
            <v>3.6724999999999999</v>
          </cell>
          <cell r="AT241">
            <v>3.6724999999999999</v>
          </cell>
          <cell r="AU241">
            <v>3.6724999999999999</v>
          </cell>
          <cell r="AV241">
            <v>3.6724999999999999</v>
          </cell>
          <cell r="AW241">
            <v>3.6724999999999999</v>
          </cell>
          <cell r="AX241">
            <v>3.6724999999999999</v>
          </cell>
          <cell r="AY241">
            <v>3.6724999999999999</v>
          </cell>
          <cell r="AZ241">
            <v>3.6724999999999999</v>
          </cell>
          <cell r="BA241">
            <v>3.6724999999999999</v>
          </cell>
          <cell r="BB241">
            <v>3.6724999999999999</v>
          </cell>
          <cell r="BC241">
            <v>3.6724999999999999</v>
          </cell>
          <cell r="BD241">
            <v>3.6724999999999999</v>
          </cell>
          <cell r="BE241">
            <v>3.6724999999999999</v>
          </cell>
          <cell r="BF241">
            <v>3.6724999999999999</v>
          </cell>
          <cell r="BG241">
            <v>3.6724999999999999</v>
          </cell>
        </row>
        <row r="242">
          <cell r="A242" t="str">
            <v>United Kingdom</v>
          </cell>
          <cell r="B242">
            <v>0.357142999357143</v>
          </cell>
          <cell r="C242">
            <v>0.357142999357143</v>
          </cell>
          <cell r="D242">
            <v>0.357142999357143</v>
          </cell>
          <cell r="E242">
            <v>0.357142999357143</v>
          </cell>
          <cell r="F242">
            <v>0.357142999357143</v>
          </cell>
          <cell r="G242">
            <v>0.357142999357143</v>
          </cell>
          <cell r="H242">
            <v>0.357142999357143</v>
          </cell>
          <cell r="I242">
            <v>0.36210333266567502</v>
          </cell>
          <cell r="J242">
            <v>0.41666699941666702</v>
          </cell>
          <cell r="K242">
            <v>0.41666699941666702</v>
          </cell>
          <cell r="L242">
            <v>0.41666699941666702</v>
          </cell>
          <cell r="M242">
            <v>0.41092023742942502</v>
          </cell>
          <cell r="N242">
            <v>0.40039046153000801</v>
          </cell>
          <cell r="O242">
            <v>0.40817094529930797</v>
          </cell>
          <cell r="P242">
            <v>0.42775643974766298</v>
          </cell>
          <cell r="Q242">
            <v>0.45204116566666702</v>
          </cell>
          <cell r="R242">
            <v>0.55650983233333295</v>
          </cell>
          <cell r="S242">
            <v>0.57327199900000003</v>
          </cell>
          <cell r="T242">
            <v>0.52150458233333297</v>
          </cell>
          <cell r="U242">
            <v>0.47218116566666701</v>
          </cell>
          <cell r="V242">
            <v>0.43029499900000001</v>
          </cell>
          <cell r="W242">
            <v>0.49764133233333302</v>
          </cell>
          <cell r="X242">
            <v>0.57244683233333304</v>
          </cell>
          <cell r="Y242">
            <v>0.65972458233333298</v>
          </cell>
          <cell r="Z242">
            <v>0.75180666625000003</v>
          </cell>
          <cell r="AA242">
            <v>0.77924599974999997</v>
          </cell>
          <cell r="AB242">
            <v>0.68219733333333299</v>
          </cell>
          <cell r="AC242">
            <v>0.61192650000000004</v>
          </cell>
          <cell r="AD242">
            <v>0.56217016666666697</v>
          </cell>
          <cell r="AE242">
            <v>0.61117275000000004</v>
          </cell>
          <cell r="AF242">
            <v>0.56317716666666695</v>
          </cell>
          <cell r="AG242">
            <v>0.56701533333333298</v>
          </cell>
          <cell r="AH242">
            <v>0.56977416666666703</v>
          </cell>
          <cell r="AI242">
            <v>0.66675655333333295</v>
          </cell>
          <cell r="AJ242">
            <v>0.65342660416666698</v>
          </cell>
          <cell r="AK242">
            <v>0.63366811999999995</v>
          </cell>
          <cell r="AL242">
            <v>0.64095825500000003</v>
          </cell>
          <cell r="AM242">
            <v>0.61083611416666705</v>
          </cell>
          <cell r="AN242">
            <v>0.60382359416666698</v>
          </cell>
          <cell r="AO242">
            <v>0.61805684500000002</v>
          </cell>
          <cell r="AP242">
            <v>0.66093083333333302</v>
          </cell>
          <cell r="AQ242">
            <v>0.69465500000000002</v>
          </cell>
          <cell r="AR242">
            <v>0.66722333333333295</v>
          </cell>
          <cell r="AS242">
            <v>0.61247249999999998</v>
          </cell>
          <cell r="AT242">
            <v>0.54618</v>
          </cell>
          <cell r="AU242">
            <v>0.54999833333333303</v>
          </cell>
          <cell r="AV242">
            <v>0.54348666666666701</v>
          </cell>
          <cell r="AW242">
            <v>0.499771666666667</v>
          </cell>
          <cell r="AX242">
            <v>0.54396624999999998</v>
          </cell>
          <cell r="AY242">
            <v>0.64191926349599604</v>
          </cell>
          <cell r="AZ242">
            <v>0.64717934556016499</v>
          </cell>
          <cell r="BA242">
            <v>0.62414083574049495</v>
          </cell>
          <cell r="BB242">
            <v>0.63304698885732702</v>
          </cell>
          <cell r="BC242">
            <v>0.63966057761347705</v>
          </cell>
          <cell r="BD242">
            <v>0.60772962687825505</v>
          </cell>
          <cell r="BE242">
            <v>0.65454547893142601</v>
          </cell>
          <cell r="BF242">
            <v>0.74063446369708397</v>
          </cell>
          <cell r="BG242">
            <v>0.77700259811597605</v>
          </cell>
        </row>
        <row r="243">
          <cell r="A243" t="str">
            <v>United States</v>
          </cell>
          <cell r="B243">
            <v>1</v>
          </cell>
          <cell r="C243">
            <v>1</v>
          </cell>
          <cell r="D243">
            <v>1</v>
          </cell>
          <cell r="E243">
            <v>1</v>
          </cell>
          <cell r="F243">
            <v>1</v>
          </cell>
          <cell r="G243">
            <v>1</v>
          </cell>
          <cell r="H243">
            <v>1</v>
          </cell>
          <cell r="I243">
            <v>1</v>
          </cell>
          <cell r="J243">
            <v>1</v>
          </cell>
          <cell r="K243">
            <v>1</v>
          </cell>
          <cell r="L243">
            <v>1</v>
          </cell>
          <cell r="M243">
            <v>1</v>
          </cell>
          <cell r="N243">
            <v>1</v>
          </cell>
          <cell r="O243">
            <v>1</v>
          </cell>
          <cell r="P243">
            <v>1</v>
          </cell>
          <cell r="Q243">
            <v>1</v>
          </cell>
          <cell r="R243">
            <v>1</v>
          </cell>
          <cell r="S243">
            <v>1</v>
          </cell>
          <cell r="T243">
            <v>1</v>
          </cell>
          <cell r="U243">
            <v>1</v>
          </cell>
          <cell r="V243">
            <v>1</v>
          </cell>
          <cell r="W243">
            <v>1</v>
          </cell>
          <cell r="X243">
            <v>1</v>
          </cell>
          <cell r="Y243">
            <v>1</v>
          </cell>
          <cell r="Z243">
            <v>1</v>
          </cell>
          <cell r="AA243">
            <v>1</v>
          </cell>
          <cell r="AB243">
            <v>1</v>
          </cell>
          <cell r="AC243">
            <v>1</v>
          </cell>
          <cell r="AD243">
            <v>1</v>
          </cell>
          <cell r="AE243">
            <v>1</v>
          </cell>
          <cell r="AF243">
            <v>1</v>
          </cell>
          <cell r="AG243">
            <v>1</v>
          </cell>
          <cell r="AH243">
            <v>1</v>
          </cell>
          <cell r="AI243">
            <v>1</v>
          </cell>
          <cell r="AJ243">
            <v>1</v>
          </cell>
          <cell r="AK243">
            <v>1</v>
          </cell>
          <cell r="AL243">
            <v>1</v>
          </cell>
          <cell r="AM243">
            <v>1</v>
          </cell>
          <cell r="AN243">
            <v>1</v>
          </cell>
          <cell r="AO243">
            <v>1</v>
          </cell>
          <cell r="AP243">
            <v>1</v>
          </cell>
          <cell r="AQ243">
            <v>1</v>
          </cell>
          <cell r="AR243">
            <v>1</v>
          </cell>
          <cell r="AS243">
            <v>1</v>
          </cell>
          <cell r="AT243">
            <v>1</v>
          </cell>
          <cell r="AU243">
            <v>1</v>
          </cell>
          <cell r="AV243">
            <v>1</v>
          </cell>
          <cell r="AW243">
            <v>1</v>
          </cell>
          <cell r="AX243">
            <v>1</v>
          </cell>
          <cell r="AY243">
            <v>1</v>
          </cell>
          <cell r="AZ243">
            <v>1</v>
          </cell>
          <cell r="BA243">
            <v>1</v>
          </cell>
          <cell r="BB243">
            <v>1</v>
          </cell>
          <cell r="BC243">
            <v>1</v>
          </cell>
          <cell r="BD243">
            <v>1</v>
          </cell>
          <cell r="BE243">
            <v>1</v>
          </cell>
          <cell r="BF243">
            <v>1</v>
          </cell>
          <cell r="BG243">
            <v>1</v>
          </cell>
        </row>
        <row r="244">
          <cell r="A244" t="str">
            <v>Upper middle income</v>
          </cell>
          <cell r="B244" t="str">
            <v>..</v>
          </cell>
          <cell r="C244" t="str">
            <v>..</v>
          </cell>
          <cell r="D244" t="str">
            <v>..</v>
          </cell>
          <cell r="E244" t="str">
            <v>..</v>
          </cell>
          <cell r="F244" t="str">
            <v>..</v>
          </cell>
          <cell r="G244" t="str">
            <v>..</v>
          </cell>
          <cell r="H244" t="str">
            <v>..</v>
          </cell>
          <cell r="I244" t="str">
            <v>..</v>
          </cell>
          <cell r="J244" t="str">
            <v>..</v>
          </cell>
          <cell r="K244" t="str">
            <v>..</v>
          </cell>
          <cell r="L244" t="str">
            <v>..</v>
          </cell>
          <cell r="M244" t="str">
            <v>..</v>
          </cell>
          <cell r="N244" t="str">
            <v>..</v>
          </cell>
          <cell r="O244" t="str">
            <v>..</v>
          </cell>
          <cell r="P244" t="str">
            <v>..</v>
          </cell>
          <cell r="Q244" t="str">
            <v>..</v>
          </cell>
          <cell r="R244" t="str">
            <v>..</v>
          </cell>
          <cell r="S244" t="str">
            <v>..</v>
          </cell>
          <cell r="T244" t="str">
            <v>..</v>
          </cell>
          <cell r="U244" t="str">
            <v>..</v>
          </cell>
          <cell r="V244" t="str">
            <v>..</v>
          </cell>
          <cell r="W244" t="str">
            <v>..</v>
          </cell>
          <cell r="X244" t="str">
            <v>..</v>
          </cell>
          <cell r="Y244" t="str">
            <v>..</v>
          </cell>
          <cell r="Z244" t="str">
            <v>..</v>
          </cell>
          <cell r="AA244" t="str">
            <v>..</v>
          </cell>
          <cell r="AB244" t="str">
            <v>..</v>
          </cell>
          <cell r="AC244" t="str">
            <v>..</v>
          </cell>
          <cell r="AD244" t="str">
            <v>..</v>
          </cell>
          <cell r="AE244" t="str">
            <v>..</v>
          </cell>
          <cell r="AF244" t="str">
            <v>..</v>
          </cell>
          <cell r="AG244" t="str">
            <v>..</v>
          </cell>
          <cell r="AH244" t="str">
            <v>..</v>
          </cell>
          <cell r="AI244" t="str">
            <v>..</v>
          </cell>
          <cell r="AJ244" t="str">
            <v>..</v>
          </cell>
          <cell r="AK244" t="str">
            <v>..</v>
          </cell>
          <cell r="AL244" t="str">
            <v>..</v>
          </cell>
          <cell r="AM244" t="str">
            <v>..</v>
          </cell>
          <cell r="AN244" t="str">
            <v>..</v>
          </cell>
          <cell r="AO244" t="str">
            <v>..</v>
          </cell>
          <cell r="AP244" t="str">
            <v>..</v>
          </cell>
          <cell r="AQ244" t="str">
            <v>..</v>
          </cell>
          <cell r="AR244" t="str">
            <v>..</v>
          </cell>
          <cell r="AS244" t="str">
            <v>..</v>
          </cell>
          <cell r="AT244" t="str">
            <v>..</v>
          </cell>
          <cell r="AU244" t="str">
            <v>..</v>
          </cell>
          <cell r="AV244" t="str">
            <v>..</v>
          </cell>
          <cell r="AW244" t="str">
            <v>..</v>
          </cell>
          <cell r="AX244" t="str">
            <v>..</v>
          </cell>
          <cell r="AY244" t="str">
            <v>..</v>
          </cell>
          <cell r="AZ244" t="str">
            <v>..</v>
          </cell>
          <cell r="BA244" t="str">
            <v>..</v>
          </cell>
          <cell r="BB244" t="str">
            <v>..</v>
          </cell>
          <cell r="BC244" t="str">
            <v>..</v>
          </cell>
          <cell r="BD244" t="str">
            <v>..</v>
          </cell>
          <cell r="BE244" t="str">
            <v>..</v>
          </cell>
          <cell r="BF244" t="str">
            <v>..</v>
          </cell>
          <cell r="BG244" t="str">
            <v>..</v>
          </cell>
        </row>
        <row r="245">
          <cell r="A245" t="str">
            <v>Uruguay</v>
          </cell>
          <cell r="B245">
            <v>1.12966666666667E-5</v>
          </cell>
          <cell r="C245">
            <v>1.10091666666667E-5</v>
          </cell>
          <cell r="D245">
            <v>1.098E-5</v>
          </cell>
          <cell r="E245">
            <v>1.46475E-5</v>
          </cell>
          <cell r="F245">
            <v>1.6411666666666701E-5</v>
          </cell>
          <cell r="G245">
            <v>2.90358333333333E-5</v>
          </cell>
          <cell r="H245">
            <v>5.3891666666666698E-5</v>
          </cell>
          <cell r="I245">
            <v>1.049625E-4</v>
          </cell>
          <cell r="J245">
            <v>2.3185416666666699E-4</v>
          </cell>
          <cell r="K245">
            <v>2.4800000000000001E-4</v>
          </cell>
          <cell r="L245">
            <v>2.4800000000000001E-4</v>
          </cell>
          <cell r="M245">
            <v>2.4800000000000001E-4</v>
          </cell>
          <cell r="N245">
            <v>5.3082583333333296E-4</v>
          </cell>
          <cell r="O245">
            <v>8.5715083333333299E-4</v>
          </cell>
          <cell r="P245">
            <v>1.1821325E-3</v>
          </cell>
          <cell r="Q245">
            <v>2.2358333333333301E-3</v>
          </cell>
          <cell r="R245">
            <v>3.3024999999999999E-3</v>
          </cell>
          <cell r="S245">
            <v>4.6466666666666696E-3</v>
          </cell>
          <cell r="T245">
            <v>6.0233333333333302E-3</v>
          </cell>
          <cell r="U245">
            <v>7.8383333333333308E-3</v>
          </cell>
          <cell r="V245">
            <v>9.0725000000000007E-3</v>
          </cell>
          <cell r="W245">
            <v>1.0793333333333301E-2</v>
          </cell>
          <cell r="X245">
            <v>1.3853333333333301E-2</v>
          </cell>
          <cell r="Y245">
            <v>3.43758333333333E-2</v>
          </cell>
          <cell r="Z245">
            <v>5.5893333333333302E-2</v>
          </cell>
          <cell r="AA245">
            <v>0.101155833333333</v>
          </cell>
          <cell r="AB245">
            <v>0.15143416666666701</v>
          </cell>
          <cell r="AC245">
            <v>0.22552166666666701</v>
          </cell>
          <cell r="AD245">
            <v>0.35850749999999998</v>
          </cell>
          <cell r="AE245">
            <v>0.62117833333333305</v>
          </cell>
          <cell r="AF245">
            <v>1.16948416666667</v>
          </cell>
          <cell r="AG245">
            <v>2.01766333333333</v>
          </cell>
          <cell r="AH245">
            <v>3.02481166666667</v>
          </cell>
          <cell r="AI245">
            <v>3.94109166666667</v>
          </cell>
          <cell r="AJ245">
            <v>5.0439166666666697</v>
          </cell>
          <cell r="AK245">
            <v>6.3490000000000002</v>
          </cell>
          <cell r="AL245">
            <v>7.97183333333333</v>
          </cell>
          <cell r="AM245">
            <v>9.4418333333333297</v>
          </cell>
          <cell r="AN245">
            <v>10.471916666666701</v>
          </cell>
          <cell r="AO245">
            <v>11.3393</v>
          </cell>
          <cell r="AP245">
            <v>12.099591666666701</v>
          </cell>
          <cell r="AQ245">
            <v>13.3191166666667</v>
          </cell>
          <cell r="AR245">
            <v>21.256966666666699</v>
          </cell>
          <cell r="AS245">
            <v>28.208683333333301</v>
          </cell>
          <cell r="AT245">
            <v>28.7037333333333</v>
          </cell>
          <cell r="AU245">
            <v>24.4786</v>
          </cell>
          <cell r="AV245">
            <v>24.073358333333299</v>
          </cell>
          <cell r="AW245">
            <v>23.471025000000001</v>
          </cell>
          <cell r="AX245">
            <v>20.9493166666667</v>
          </cell>
          <cell r="AY245">
            <v>22.567983333333299</v>
          </cell>
          <cell r="AZ245">
            <v>20.059275</v>
          </cell>
          <cell r="BA245">
            <v>19.314208333333301</v>
          </cell>
          <cell r="BB245">
            <v>20.310575</v>
          </cell>
          <cell r="BC245">
            <v>20.481608333333298</v>
          </cell>
          <cell r="BD245">
            <v>23.246024999999999</v>
          </cell>
          <cell r="BE245">
            <v>27.327366666666698</v>
          </cell>
          <cell r="BF245">
            <v>30.162600000000001</v>
          </cell>
          <cell r="BG245">
            <v>28.676400000000001</v>
          </cell>
        </row>
        <row r="246">
          <cell r="A246" t="str">
            <v>US</v>
          </cell>
          <cell r="B246">
            <v>1</v>
          </cell>
          <cell r="C246">
            <v>1</v>
          </cell>
          <cell r="D246">
            <v>1</v>
          </cell>
          <cell r="E246">
            <v>1</v>
          </cell>
          <cell r="F246">
            <v>1</v>
          </cell>
          <cell r="G246">
            <v>1</v>
          </cell>
          <cell r="H246">
            <v>1</v>
          </cell>
          <cell r="I246">
            <v>1</v>
          </cell>
          <cell r="J246">
            <v>1</v>
          </cell>
          <cell r="K246">
            <v>1</v>
          </cell>
          <cell r="L246">
            <v>1</v>
          </cell>
          <cell r="M246">
            <v>1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</row>
        <row r="247">
          <cell r="A247" t="str">
            <v>Uzbekistan</v>
          </cell>
          <cell r="B247" t="str">
            <v>..</v>
          </cell>
          <cell r="C247" t="str">
            <v>..</v>
          </cell>
          <cell r="D247" t="str">
            <v>..</v>
          </cell>
          <cell r="E247" t="str">
            <v>..</v>
          </cell>
          <cell r="F247" t="str">
            <v>..</v>
          </cell>
          <cell r="G247" t="str">
            <v>..</v>
          </cell>
          <cell r="H247" t="str">
            <v>..</v>
          </cell>
          <cell r="I247" t="str">
            <v>..</v>
          </cell>
          <cell r="J247" t="str">
            <v>..</v>
          </cell>
          <cell r="K247" t="str">
            <v>..</v>
          </cell>
          <cell r="L247" t="str">
            <v>..</v>
          </cell>
          <cell r="M247" t="str">
            <v>..</v>
          </cell>
          <cell r="N247" t="str">
            <v>..</v>
          </cell>
          <cell r="O247" t="str">
            <v>..</v>
          </cell>
          <cell r="P247" t="str">
            <v>..</v>
          </cell>
          <cell r="Q247" t="str">
            <v>..</v>
          </cell>
          <cell r="R247" t="str">
            <v>..</v>
          </cell>
          <cell r="S247" t="str">
            <v>..</v>
          </cell>
          <cell r="T247" t="str">
            <v>..</v>
          </cell>
          <cell r="U247" t="str">
            <v>..</v>
          </cell>
          <cell r="V247" t="str">
            <v>..</v>
          </cell>
          <cell r="W247" t="str">
            <v>..</v>
          </cell>
          <cell r="X247" t="str">
            <v>..</v>
          </cell>
          <cell r="Y247" t="str">
            <v>..</v>
          </cell>
          <cell r="Z247" t="str">
            <v>..</v>
          </cell>
          <cell r="AA247" t="str">
            <v>..</v>
          </cell>
          <cell r="AB247" t="str">
            <v>..</v>
          </cell>
          <cell r="AC247" t="str">
            <v>..</v>
          </cell>
          <cell r="AD247" t="str">
            <v>..</v>
          </cell>
          <cell r="AE247" t="str">
            <v>..</v>
          </cell>
          <cell r="AF247" t="str">
            <v>..</v>
          </cell>
          <cell r="AG247" t="str">
            <v>..</v>
          </cell>
          <cell r="AH247" t="str">
            <v>..</v>
          </cell>
          <cell r="AI247" t="str">
            <v>..</v>
          </cell>
          <cell r="AJ247" t="str">
            <v>..</v>
          </cell>
          <cell r="AK247">
            <v>29.774999999999999</v>
          </cell>
          <cell r="AL247">
            <v>40.066666666666698</v>
          </cell>
          <cell r="AM247">
            <v>62.9166666666667</v>
          </cell>
          <cell r="AN247">
            <v>94.491666666666703</v>
          </cell>
          <cell r="AO247">
            <v>124.625</v>
          </cell>
          <cell r="AP247">
            <v>236.60833333333301</v>
          </cell>
          <cell r="AQ247" t="str">
            <v>..</v>
          </cell>
          <cell r="AR247" t="str">
            <v>..</v>
          </cell>
          <cell r="AS247" t="str">
            <v>..</v>
          </cell>
          <cell r="AT247" t="str">
            <v>..</v>
          </cell>
          <cell r="AU247" t="str">
            <v>..</v>
          </cell>
          <cell r="AV247" t="str">
            <v>..</v>
          </cell>
          <cell r="AW247" t="str">
            <v>..</v>
          </cell>
          <cell r="AX247" t="str">
            <v>..</v>
          </cell>
          <cell r="AY247" t="str">
            <v>..</v>
          </cell>
          <cell r="AZ247" t="str">
            <v>..</v>
          </cell>
          <cell r="BA247" t="str">
            <v>..</v>
          </cell>
          <cell r="BB247" t="str">
            <v>..</v>
          </cell>
          <cell r="BC247">
            <v>2094.9884650537601</v>
          </cell>
          <cell r="BD247">
            <v>2310.9481588069598</v>
          </cell>
          <cell r="BE247">
            <v>2567.9872133982699</v>
          </cell>
          <cell r="BF247">
            <v>2965.25349937684</v>
          </cell>
          <cell r="BG247">
            <v>5113.8789459571699</v>
          </cell>
        </row>
        <row r="248">
          <cell r="A248" t="str">
            <v>Vanuatu</v>
          </cell>
          <cell r="B248">
            <v>89.765000088765007</v>
          </cell>
          <cell r="C248">
            <v>89.765000088765007</v>
          </cell>
          <cell r="D248">
            <v>89.765000088765007</v>
          </cell>
          <cell r="E248">
            <v>89.765000088765007</v>
          </cell>
          <cell r="F248">
            <v>89.765000088765007</v>
          </cell>
          <cell r="G248">
            <v>89.765000088765007</v>
          </cell>
          <cell r="H248">
            <v>89.765000088765007</v>
          </cell>
          <cell r="I248">
            <v>89.765000088765007</v>
          </cell>
          <cell r="J248">
            <v>89.765000088765007</v>
          </cell>
          <cell r="K248">
            <v>94.440000093440005</v>
          </cell>
          <cell r="L248">
            <v>100.985000099985</v>
          </cell>
          <cell r="M248">
            <v>100.689451223571</v>
          </cell>
          <cell r="N248">
            <v>81.610909090916707</v>
          </cell>
          <cell r="O248">
            <v>72.044713804750003</v>
          </cell>
          <cell r="P248">
            <v>77.803232323333305</v>
          </cell>
          <cell r="Q248">
            <v>69.272592592666697</v>
          </cell>
          <cell r="R248">
            <v>77.236228956166698</v>
          </cell>
          <cell r="S248">
            <v>79.411313131166693</v>
          </cell>
          <cell r="T248">
            <v>72.938989898916702</v>
          </cell>
          <cell r="U248">
            <v>68.7582491583333</v>
          </cell>
          <cell r="V248">
            <v>68.292121212166705</v>
          </cell>
          <cell r="W248">
            <v>87.825925925749999</v>
          </cell>
          <cell r="X248">
            <v>96.207499999416697</v>
          </cell>
          <cell r="Y248">
            <v>99.367661994000002</v>
          </cell>
          <cell r="Z248">
            <v>99.2333333325833</v>
          </cell>
          <cell r="AA248">
            <v>106.03166666600001</v>
          </cell>
          <cell r="AB248">
            <v>106.075833332917</v>
          </cell>
          <cell r="AC248">
            <v>109.849166666667</v>
          </cell>
          <cell r="AD248">
            <v>104.425833333333</v>
          </cell>
          <cell r="AE248">
            <v>116.041666666667</v>
          </cell>
          <cell r="AF248">
            <v>117.06125</v>
          </cell>
          <cell r="AG248">
            <v>111.675</v>
          </cell>
          <cell r="AH248">
            <v>113.39166666666701</v>
          </cell>
          <cell r="AI248">
            <v>121.580833333333</v>
          </cell>
          <cell r="AJ248">
            <v>116.405</v>
          </cell>
          <cell r="AK248">
            <v>112.11166666666701</v>
          </cell>
          <cell r="AL248">
            <v>111.71916666666699</v>
          </cell>
          <cell r="AM248">
            <v>115.87333333333299</v>
          </cell>
          <cell r="AN248">
            <v>127.5175</v>
          </cell>
          <cell r="AO248">
            <v>129.07499999999999</v>
          </cell>
          <cell r="AP248">
            <v>137.643333333333</v>
          </cell>
          <cell r="AQ248">
            <v>145.3125</v>
          </cell>
          <cell r="AR248">
            <v>139.19833333333301</v>
          </cell>
          <cell r="AS248">
            <v>122.18916666666701</v>
          </cell>
          <cell r="AT248">
            <v>111.79</v>
          </cell>
          <cell r="AU248">
            <v>109.245833333333</v>
          </cell>
          <cell r="AV248">
            <v>110.64083333333301</v>
          </cell>
          <cell r="AW248">
            <v>102.4375</v>
          </cell>
          <cell r="AX248">
            <v>101.334166666667</v>
          </cell>
          <cell r="AY248">
            <v>106.740833333333</v>
          </cell>
          <cell r="AZ248">
            <v>96.905833333333305</v>
          </cell>
          <cell r="BA248">
            <v>89.469166666666695</v>
          </cell>
          <cell r="BB248">
            <v>92.637500000000003</v>
          </cell>
          <cell r="BC248">
            <v>94.542500000000004</v>
          </cell>
          <cell r="BD248">
            <v>97.071666666666701</v>
          </cell>
          <cell r="BE248">
            <v>108.989166666667</v>
          </cell>
          <cell r="BF248">
            <v>108.47499999999999</v>
          </cell>
          <cell r="BG248">
            <v>107.820833333333</v>
          </cell>
        </row>
        <row r="249">
          <cell r="A249" t="str">
            <v>Venezuela</v>
          </cell>
          <cell r="B249">
            <v>3.3495833323333302</v>
          </cell>
          <cell r="C249">
            <v>3.34983333233333</v>
          </cell>
          <cell r="D249">
            <v>3.3496666656666698</v>
          </cell>
          <cell r="E249">
            <v>3.3496666656666698</v>
          </cell>
          <cell r="F249">
            <v>4.3499999999999997E-3</v>
          </cell>
          <cell r="G249">
            <v>4.4000000000000003E-3</v>
          </cell>
          <cell r="H249">
            <v>4.4000000000000003E-3</v>
          </cell>
          <cell r="I249">
            <v>4.4000000000000003E-3</v>
          </cell>
          <cell r="J249">
            <v>4.4000000000000003E-3</v>
          </cell>
          <cell r="K249">
            <v>4.4000000000000003E-3</v>
          </cell>
          <cell r="L249">
            <v>4.4000000000000003E-3</v>
          </cell>
          <cell r="M249">
            <v>4.4000000000000003E-3</v>
          </cell>
          <cell r="N249">
            <v>4.3E-3</v>
          </cell>
          <cell r="O249">
            <v>4.3E-3</v>
          </cell>
          <cell r="P249">
            <v>4.3E-3</v>
          </cell>
          <cell r="Q249">
            <v>4.3E-3</v>
          </cell>
          <cell r="R249">
            <v>4.3E-3</v>
          </cell>
          <cell r="S249">
            <v>4.3E-3</v>
          </cell>
          <cell r="T249">
            <v>4.3E-3</v>
          </cell>
          <cell r="U249">
            <v>4.3E-3</v>
          </cell>
          <cell r="V249">
            <v>4.3E-3</v>
          </cell>
          <cell r="W249">
            <v>4.3E-3</v>
          </cell>
          <cell r="X249">
            <v>4.3E-3</v>
          </cell>
          <cell r="Y249">
            <v>4.3E-3</v>
          </cell>
          <cell r="Z249">
            <v>7.0166666666666702E-3</v>
          </cell>
          <cell r="AA249">
            <v>7.4999999999999997E-3</v>
          </cell>
          <cell r="AB249">
            <v>8.0833333333333295E-3</v>
          </cell>
          <cell r="AC249">
            <v>1.4500000000000001E-2</v>
          </cell>
          <cell r="AD249">
            <v>1.4500000000000001E-2</v>
          </cell>
          <cell r="AE249">
            <v>3.4691666666666697E-2</v>
          </cell>
          <cell r="AF249">
            <v>4.68916666666667E-2</v>
          </cell>
          <cell r="AG249">
            <v>5.6825000000000001E-2</v>
          </cell>
          <cell r="AH249">
            <v>6.8383333333333296E-2</v>
          </cell>
          <cell r="AI249">
            <v>9.0841666666666696E-2</v>
          </cell>
          <cell r="AJ249">
            <v>0.14685833333333301</v>
          </cell>
          <cell r="AK249">
            <v>0.17684166666666701</v>
          </cell>
          <cell r="AL249">
            <v>0.41735</v>
          </cell>
          <cell r="AM249">
            <v>0.48863333333333298</v>
          </cell>
          <cell r="AN249">
            <v>0.54756666666666698</v>
          </cell>
          <cell r="AO249">
            <v>0.60572499999999996</v>
          </cell>
          <cell r="AP249">
            <v>0.67996666666666705</v>
          </cell>
          <cell r="AQ249">
            <v>0.72365833333333296</v>
          </cell>
          <cell r="AR249">
            <v>1.1609499999999999</v>
          </cell>
          <cell r="AS249">
            <v>1.6069583333333299</v>
          </cell>
          <cell r="AT249">
            <v>1.89133333333333</v>
          </cell>
          <cell r="AU249">
            <v>2.08975</v>
          </cell>
          <cell r="AV249">
            <v>2.1469999999999998</v>
          </cell>
          <cell r="AW249">
            <v>2.1469999999999998</v>
          </cell>
          <cell r="AX249">
            <v>2.1469999999999998</v>
          </cell>
          <cell r="AY249">
            <v>2.1469999999999998</v>
          </cell>
          <cell r="AZ249">
            <v>2.5820603174603201</v>
          </cell>
          <cell r="BA249">
            <v>4.2892999999999999</v>
          </cell>
          <cell r="BB249">
            <v>4.2892999999999999</v>
          </cell>
          <cell r="BC249">
            <v>6.0479618416666696</v>
          </cell>
          <cell r="BD249">
            <v>6.2842000000000002</v>
          </cell>
          <cell r="BE249">
            <v>6.2842000000000002</v>
          </cell>
          <cell r="BF249">
            <v>9.2573444444416708</v>
          </cell>
          <cell r="BG249">
            <v>9.9749999999999996</v>
          </cell>
        </row>
        <row r="250">
          <cell r="A250" t="str">
            <v>Vietnam</v>
          </cell>
          <cell r="B250" t="str">
            <v>..</v>
          </cell>
          <cell r="C250" t="str">
            <v>..</v>
          </cell>
          <cell r="D250" t="str">
            <v>..</v>
          </cell>
          <cell r="E250" t="str">
            <v>..</v>
          </cell>
          <cell r="F250" t="str">
            <v>..</v>
          </cell>
          <cell r="G250" t="str">
            <v>..</v>
          </cell>
          <cell r="H250" t="str">
            <v>..</v>
          </cell>
          <cell r="I250" t="str">
            <v>..</v>
          </cell>
          <cell r="J250" t="str">
            <v>..</v>
          </cell>
          <cell r="K250" t="str">
            <v>..</v>
          </cell>
          <cell r="L250" t="str">
            <v>..</v>
          </cell>
          <cell r="M250" t="str">
            <v>..</v>
          </cell>
          <cell r="N250" t="str">
            <v>..</v>
          </cell>
          <cell r="O250" t="str">
            <v>..</v>
          </cell>
          <cell r="P250" t="str">
            <v>..</v>
          </cell>
          <cell r="Q250" t="str">
            <v>..</v>
          </cell>
          <cell r="R250" t="str">
            <v>..</v>
          </cell>
          <cell r="S250" t="str">
            <v>..</v>
          </cell>
          <cell r="T250" t="str">
            <v>..</v>
          </cell>
          <cell r="U250" t="str">
            <v>..</v>
          </cell>
          <cell r="V250" t="str">
            <v>..</v>
          </cell>
          <cell r="W250" t="str">
            <v>..</v>
          </cell>
          <cell r="X250" t="str">
            <v>..</v>
          </cell>
          <cell r="Y250">
            <v>1.0017709226849301</v>
          </cell>
          <cell r="Z250" t="str">
            <v>..</v>
          </cell>
          <cell r="AA250" t="str">
            <v>..</v>
          </cell>
          <cell r="AB250">
            <v>22.936728260869501</v>
          </cell>
          <cell r="AC250">
            <v>78.953315724637505</v>
          </cell>
          <cell r="AD250">
            <v>611.64608695652203</v>
          </cell>
          <cell r="AE250">
            <v>4501.6865290896703</v>
          </cell>
          <cell r="AF250">
            <v>6537.6046856884004</v>
          </cell>
          <cell r="AG250">
            <v>10121.8932306763</v>
          </cell>
          <cell r="AH250">
            <v>11202.1916666667</v>
          </cell>
          <cell r="AI250">
            <v>10640.958333333299</v>
          </cell>
          <cell r="AJ250">
            <v>10965.666666666701</v>
          </cell>
          <cell r="AK250">
            <v>11038.25</v>
          </cell>
          <cell r="AL250">
            <v>11032.583333333299</v>
          </cell>
          <cell r="AM250">
            <v>11683.333333333299</v>
          </cell>
          <cell r="AN250">
            <v>13268</v>
          </cell>
          <cell r="AO250">
            <v>13943.166666666701</v>
          </cell>
          <cell r="AP250">
            <v>14167.75</v>
          </cell>
          <cell r="AQ250">
            <v>14725.166666666701</v>
          </cell>
          <cell r="AR250">
            <v>15279.5</v>
          </cell>
          <cell r="AS250">
            <v>15509.583333333299</v>
          </cell>
          <cell r="AT250">
            <v>15746</v>
          </cell>
          <cell r="AU250">
            <v>15858.916666666701</v>
          </cell>
          <cell r="AV250">
            <v>15994.25</v>
          </cell>
          <cell r="AW250">
            <v>16105.125</v>
          </cell>
          <cell r="AX250">
            <v>16302.25</v>
          </cell>
          <cell r="AY250">
            <v>17065.083333333299</v>
          </cell>
          <cell r="AZ250">
            <v>18612.916666666701</v>
          </cell>
          <cell r="BA250">
            <v>20509.75</v>
          </cell>
          <cell r="BB250">
            <v>20828</v>
          </cell>
          <cell r="BC250">
            <v>20933.416666666701</v>
          </cell>
          <cell r="BD250">
            <v>21148</v>
          </cell>
          <cell r="BE250">
            <v>21697.567500000001</v>
          </cell>
          <cell r="BF250">
            <v>21935.000833333299</v>
          </cell>
          <cell r="BG250">
            <v>22370.086666666699</v>
          </cell>
        </row>
        <row r="251">
          <cell r="A251" t="str">
            <v>Virgin Islands (U.S.)</v>
          </cell>
          <cell r="B251">
            <v>1</v>
          </cell>
          <cell r="C251">
            <v>1</v>
          </cell>
          <cell r="D251">
            <v>1</v>
          </cell>
          <cell r="E251">
            <v>1</v>
          </cell>
          <cell r="F251">
            <v>1</v>
          </cell>
          <cell r="G251">
            <v>1</v>
          </cell>
          <cell r="H251">
            <v>1</v>
          </cell>
          <cell r="I251">
            <v>1</v>
          </cell>
          <cell r="J251">
            <v>1</v>
          </cell>
          <cell r="K251">
            <v>1</v>
          </cell>
          <cell r="L251">
            <v>1</v>
          </cell>
          <cell r="M251">
            <v>1</v>
          </cell>
          <cell r="N251">
            <v>1</v>
          </cell>
          <cell r="O251">
            <v>1</v>
          </cell>
          <cell r="P251">
            <v>1</v>
          </cell>
          <cell r="Q251">
            <v>1</v>
          </cell>
          <cell r="R251">
            <v>1</v>
          </cell>
          <cell r="S251">
            <v>1</v>
          </cell>
          <cell r="T251">
            <v>1</v>
          </cell>
          <cell r="U251">
            <v>1</v>
          </cell>
          <cell r="V251">
            <v>1</v>
          </cell>
          <cell r="W251">
            <v>1</v>
          </cell>
          <cell r="X251">
            <v>1</v>
          </cell>
          <cell r="Y251">
            <v>1</v>
          </cell>
          <cell r="Z251">
            <v>1</v>
          </cell>
          <cell r="AA251">
            <v>1</v>
          </cell>
          <cell r="AB251">
            <v>1</v>
          </cell>
          <cell r="AC251">
            <v>1</v>
          </cell>
          <cell r="AD251">
            <v>1</v>
          </cell>
          <cell r="AE251">
            <v>1</v>
          </cell>
          <cell r="AF251">
            <v>1</v>
          </cell>
          <cell r="AG251">
            <v>1</v>
          </cell>
          <cell r="AH251">
            <v>1</v>
          </cell>
          <cell r="AI251">
            <v>1</v>
          </cell>
          <cell r="AJ251">
            <v>1</v>
          </cell>
          <cell r="AK251">
            <v>1</v>
          </cell>
          <cell r="AL251">
            <v>1</v>
          </cell>
          <cell r="AM251">
            <v>1</v>
          </cell>
          <cell r="AN251">
            <v>1</v>
          </cell>
          <cell r="AO251">
            <v>1</v>
          </cell>
          <cell r="AP251">
            <v>1</v>
          </cell>
          <cell r="AQ251">
            <v>1</v>
          </cell>
          <cell r="AR251">
            <v>1</v>
          </cell>
          <cell r="AS251">
            <v>1</v>
          </cell>
          <cell r="AT251">
            <v>1</v>
          </cell>
          <cell r="AU251">
            <v>1</v>
          </cell>
          <cell r="AV251">
            <v>1</v>
          </cell>
          <cell r="AW251">
            <v>1</v>
          </cell>
          <cell r="AX251">
            <v>1</v>
          </cell>
          <cell r="AY251">
            <v>1</v>
          </cell>
          <cell r="AZ251">
            <v>1</v>
          </cell>
          <cell r="BA251">
            <v>1</v>
          </cell>
          <cell r="BB251">
            <v>1</v>
          </cell>
          <cell r="BC251">
            <v>1</v>
          </cell>
          <cell r="BD251">
            <v>1</v>
          </cell>
          <cell r="BE251">
            <v>1</v>
          </cell>
          <cell r="BF251">
            <v>1</v>
          </cell>
          <cell r="BG251" t="str">
            <v>..</v>
          </cell>
        </row>
        <row r="252">
          <cell r="A252" t="str">
            <v>World</v>
          </cell>
          <cell r="B252" t="str">
            <v>..</v>
          </cell>
          <cell r="C252" t="str">
            <v>..</v>
          </cell>
          <cell r="D252" t="str">
            <v>..</v>
          </cell>
          <cell r="E252" t="str">
            <v>..</v>
          </cell>
          <cell r="F252" t="str">
            <v>..</v>
          </cell>
          <cell r="G252" t="str">
            <v>..</v>
          </cell>
          <cell r="H252" t="str">
            <v>..</v>
          </cell>
          <cell r="I252" t="str">
            <v>..</v>
          </cell>
          <cell r="J252" t="str">
            <v>..</v>
          </cell>
          <cell r="K252" t="str">
            <v>..</v>
          </cell>
          <cell r="L252" t="str">
            <v>..</v>
          </cell>
          <cell r="M252" t="str">
            <v>..</v>
          </cell>
          <cell r="N252" t="str">
            <v>..</v>
          </cell>
          <cell r="O252" t="str">
            <v>..</v>
          </cell>
          <cell r="P252" t="str">
            <v>..</v>
          </cell>
          <cell r="Q252" t="str">
            <v>..</v>
          </cell>
          <cell r="R252" t="str">
            <v>..</v>
          </cell>
          <cell r="S252" t="str">
            <v>..</v>
          </cell>
          <cell r="T252" t="str">
            <v>..</v>
          </cell>
          <cell r="U252" t="str">
            <v>..</v>
          </cell>
          <cell r="V252" t="str">
            <v>..</v>
          </cell>
          <cell r="W252" t="str">
            <v>..</v>
          </cell>
          <cell r="X252" t="str">
            <v>..</v>
          </cell>
          <cell r="Y252" t="str">
            <v>..</v>
          </cell>
          <cell r="Z252" t="str">
            <v>..</v>
          </cell>
          <cell r="AA252" t="str">
            <v>..</v>
          </cell>
          <cell r="AB252" t="str">
            <v>..</v>
          </cell>
          <cell r="AC252" t="str">
            <v>..</v>
          </cell>
          <cell r="AD252" t="str">
            <v>..</v>
          </cell>
          <cell r="AE252" t="str">
            <v>..</v>
          </cell>
          <cell r="AF252" t="str">
            <v>..</v>
          </cell>
          <cell r="AG252" t="str">
            <v>..</v>
          </cell>
          <cell r="AH252" t="str">
            <v>..</v>
          </cell>
          <cell r="AI252" t="str">
            <v>..</v>
          </cell>
          <cell r="AJ252" t="str">
            <v>..</v>
          </cell>
          <cell r="AK252" t="str">
            <v>..</v>
          </cell>
          <cell r="AL252" t="str">
            <v>..</v>
          </cell>
          <cell r="AM252" t="str">
            <v>..</v>
          </cell>
          <cell r="AN252" t="str">
            <v>..</v>
          </cell>
          <cell r="AO252" t="str">
            <v>..</v>
          </cell>
          <cell r="AP252" t="str">
            <v>..</v>
          </cell>
          <cell r="AQ252" t="str">
            <v>..</v>
          </cell>
          <cell r="AR252" t="str">
            <v>..</v>
          </cell>
          <cell r="AS252" t="str">
            <v>..</v>
          </cell>
          <cell r="AT252" t="str">
            <v>..</v>
          </cell>
          <cell r="AU252" t="str">
            <v>..</v>
          </cell>
          <cell r="AV252" t="str">
            <v>..</v>
          </cell>
          <cell r="AW252" t="str">
            <v>..</v>
          </cell>
          <cell r="AX252" t="str">
            <v>..</v>
          </cell>
          <cell r="AY252" t="str">
            <v>..</v>
          </cell>
          <cell r="AZ252" t="str">
            <v>..</v>
          </cell>
          <cell r="BA252" t="str">
            <v>..</v>
          </cell>
          <cell r="BB252" t="str">
            <v>..</v>
          </cell>
          <cell r="BC252" t="str">
            <v>..</v>
          </cell>
          <cell r="BD252" t="str">
            <v>..</v>
          </cell>
          <cell r="BE252" t="str">
            <v>..</v>
          </cell>
          <cell r="BF252" t="str">
            <v>..</v>
          </cell>
          <cell r="BG252" t="str">
            <v>..</v>
          </cell>
        </row>
        <row r="253">
          <cell r="A253" t="str">
            <v>Yemen, Rep.</v>
          </cell>
          <cell r="B253" t="str">
            <v>..</v>
          </cell>
          <cell r="C253" t="str">
            <v>..</v>
          </cell>
          <cell r="D253" t="str">
            <v>..</v>
          </cell>
          <cell r="E253" t="str">
            <v>..</v>
          </cell>
          <cell r="F253" t="str">
            <v>..</v>
          </cell>
          <cell r="G253" t="str">
            <v>..</v>
          </cell>
          <cell r="H253" t="str">
            <v>..</v>
          </cell>
          <cell r="I253" t="str">
            <v>..</v>
          </cell>
          <cell r="J253" t="str">
            <v>..</v>
          </cell>
          <cell r="K253" t="str">
            <v>..</v>
          </cell>
          <cell r="L253" t="str">
            <v>..</v>
          </cell>
          <cell r="M253" t="str">
            <v>..</v>
          </cell>
          <cell r="N253" t="str">
            <v>..</v>
          </cell>
          <cell r="O253" t="str">
            <v>..</v>
          </cell>
          <cell r="P253" t="str">
            <v>..</v>
          </cell>
          <cell r="Q253" t="str">
            <v>..</v>
          </cell>
          <cell r="R253" t="str">
            <v>..</v>
          </cell>
          <cell r="S253" t="str">
            <v>..</v>
          </cell>
          <cell r="T253" t="str">
            <v>..</v>
          </cell>
          <cell r="U253" t="str">
            <v>..</v>
          </cell>
          <cell r="V253" t="str">
            <v>..</v>
          </cell>
          <cell r="W253" t="str">
            <v>..</v>
          </cell>
          <cell r="X253" t="str">
            <v>..</v>
          </cell>
          <cell r="Y253" t="str">
            <v>..</v>
          </cell>
          <cell r="Z253" t="str">
            <v>..</v>
          </cell>
          <cell r="AA253" t="str">
            <v>..</v>
          </cell>
          <cell r="AB253" t="str">
            <v>..</v>
          </cell>
          <cell r="AC253" t="str">
            <v>..</v>
          </cell>
          <cell r="AD253" t="str">
            <v>..</v>
          </cell>
          <cell r="AE253" t="str">
            <v>..</v>
          </cell>
          <cell r="AF253">
            <v>12.0100611997629</v>
          </cell>
          <cell r="AG253">
            <v>12.0100001707085</v>
          </cell>
          <cell r="AH253">
            <v>12.0100001707085</v>
          </cell>
          <cell r="AI253">
            <v>12.0100001707085</v>
          </cell>
          <cell r="AJ253">
            <v>12.0100001707085</v>
          </cell>
          <cell r="AK253">
            <v>40.839166758134901</v>
          </cell>
          <cell r="AL253">
            <v>94.156666716535199</v>
          </cell>
          <cell r="AM253">
            <v>129.28083333333299</v>
          </cell>
          <cell r="AN253">
            <v>135.881666666667</v>
          </cell>
          <cell r="AO253">
            <v>155.71833333333299</v>
          </cell>
          <cell r="AP253">
            <v>161.71833333333299</v>
          </cell>
          <cell r="AQ253">
            <v>168.67166666666699</v>
          </cell>
          <cell r="AR253">
            <v>175.625</v>
          </cell>
          <cell r="AS253">
            <v>183.44833333333301</v>
          </cell>
          <cell r="AT253">
            <v>184.775833333333</v>
          </cell>
          <cell r="AU253">
            <v>191.509166666667</v>
          </cell>
          <cell r="AV253">
            <v>197.04916666666699</v>
          </cell>
          <cell r="AW253">
            <v>198.95333333333301</v>
          </cell>
          <cell r="AX253">
            <v>199.76416666666699</v>
          </cell>
          <cell r="AY253">
            <v>202.84666666666701</v>
          </cell>
          <cell r="AZ253">
            <v>219.59</v>
          </cell>
          <cell r="BA253">
            <v>213.8</v>
          </cell>
          <cell r="BB253">
            <v>214.35083333333299</v>
          </cell>
          <cell r="BC253">
            <v>214.89</v>
          </cell>
          <cell r="BD253">
            <v>214.89</v>
          </cell>
          <cell r="BE253">
            <v>214.89</v>
          </cell>
          <cell r="BF253">
            <v>214.89</v>
          </cell>
          <cell r="BG253">
            <v>214.89</v>
          </cell>
        </row>
        <row r="254">
          <cell r="A254" t="str">
            <v>Zambia</v>
          </cell>
          <cell r="B254">
            <v>0.71428599971428597</v>
          </cell>
          <cell r="C254">
            <v>0.71428599971428597</v>
          </cell>
          <cell r="D254">
            <v>0.71428599971428597</v>
          </cell>
          <cell r="E254">
            <v>0.71428599971428597</v>
          </cell>
          <cell r="F254">
            <v>0.71428599971428597</v>
          </cell>
          <cell r="G254">
            <v>0.71428599971428597</v>
          </cell>
          <cell r="H254">
            <v>0.71428599971428597</v>
          </cell>
          <cell r="I254">
            <v>0.71428599971428597</v>
          </cell>
          <cell r="J254">
            <v>0.71428599971428597</v>
          </cell>
          <cell r="K254">
            <v>0.71428599971428597</v>
          </cell>
          <cell r="L254">
            <v>0.71428599971428597</v>
          </cell>
          <cell r="M254">
            <v>0.71428599887889399</v>
          </cell>
          <cell r="N254">
            <v>7.1431749899999997E-4</v>
          </cell>
          <cell r="O254">
            <v>6.5239666566666704E-4</v>
          </cell>
          <cell r="P254">
            <v>6.43459999E-4</v>
          </cell>
          <cell r="Q254">
            <v>6.4322999949999995E-4</v>
          </cell>
          <cell r="R254">
            <v>7.0098383316666703E-4</v>
          </cell>
          <cell r="S254">
            <v>7.89727832416667E-4</v>
          </cell>
          <cell r="T254">
            <v>8.0066666666666697E-4</v>
          </cell>
          <cell r="U254">
            <v>7.9333333333333296E-4</v>
          </cell>
          <cell r="V254">
            <v>7.8866666666666701E-4</v>
          </cell>
          <cell r="W254">
            <v>8.6958333333333299E-4</v>
          </cell>
          <cell r="X254">
            <v>9.2875E-4</v>
          </cell>
          <cell r="Y254">
            <v>1.2589999999999999E-3</v>
          </cell>
          <cell r="Z254">
            <v>1.8131883327499999E-3</v>
          </cell>
          <cell r="AA254">
            <v>3.1396416662499999E-3</v>
          </cell>
          <cell r="AB254">
            <v>7.7884491665833298E-3</v>
          </cell>
          <cell r="AC254">
            <v>9.5194749999999995E-3</v>
          </cell>
          <cell r="AD254">
            <v>8.2660249999999998E-3</v>
          </cell>
          <cell r="AE254">
            <v>1.3813695833333301E-2</v>
          </cell>
          <cell r="AF254">
            <v>3.0289108333333301E-2</v>
          </cell>
          <cell r="AG254">
            <v>6.4639708333333296E-2</v>
          </cell>
          <cell r="AH254">
            <v>0.17221378333333301</v>
          </cell>
          <cell r="AI254">
            <v>0.45276266666666698</v>
          </cell>
          <cell r="AJ254">
            <v>0.66937062166666705</v>
          </cell>
          <cell r="AK254">
            <v>0.86411916666666699</v>
          </cell>
          <cell r="AL254">
            <v>1.2079</v>
          </cell>
          <cell r="AM254">
            <v>1.3144975000000001</v>
          </cell>
          <cell r="AN254">
            <v>1.86206916666667</v>
          </cell>
          <cell r="AO254">
            <v>2.3880191666666701</v>
          </cell>
          <cell r="AP254">
            <v>3.11084416666667</v>
          </cell>
          <cell r="AQ254">
            <v>3.610935</v>
          </cell>
          <cell r="AR254">
            <v>4.3985950000000003</v>
          </cell>
          <cell r="AS254">
            <v>4.7332710464987198</v>
          </cell>
          <cell r="AT254">
            <v>4.7788753864357902</v>
          </cell>
          <cell r="AU254">
            <v>4.4635033105158701</v>
          </cell>
          <cell r="AV254">
            <v>3.60307204258249</v>
          </cell>
          <cell r="AW254">
            <v>4.0025226650364303</v>
          </cell>
          <cell r="AX254">
            <v>3.7456606900876399</v>
          </cell>
          <cell r="AY254">
            <v>5.0461092452123504</v>
          </cell>
          <cell r="AZ254">
            <v>4.7971368749999996</v>
          </cell>
          <cell r="BA254">
            <v>4.8606655320934902</v>
          </cell>
          <cell r="BB254">
            <v>5.1472526651441299</v>
          </cell>
          <cell r="BC254">
            <v>5.3958870679444599</v>
          </cell>
          <cell r="BD254">
            <v>6.1528162481244904</v>
          </cell>
          <cell r="BE254">
            <v>8.6323559623419595</v>
          </cell>
          <cell r="BF254">
            <v>10.313053230894001</v>
          </cell>
          <cell r="BG254">
            <v>9.5195014198180701</v>
          </cell>
        </row>
        <row r="255">
          <cell r="A255" t="str">
            <v>Zimbabwe</v>
          </cell>
          <cell r="B255">
            <v>7.1428600071428601E-4</v>
          </cell>
          <cell r="C255">
            <v>7.1428600071428601E-4</v>
          </cell>
          <cell r="D255">
            <v>7.1428600071428601E-4</v>
          </cell>
          <cell r="E255">
            <v>7.1428600071428601E-4</v>
          </cell>
          <cell r="F255">
            <v>7.1428600071428601E-4</v>
          </cell>
          <cell r="G255">
            <v>7.1428600071428601E-4</v>
          </cell>
          <cell r="H255">
            <v>7.1428600071428601E-4</v>
          </cell>
          <cell r="I255">
            <v>7.1428600071428601E-4</v>
          </cell>
          <cell r="J255">
            <v>7.1428600071428601E-4</v>
          </cell>
          <cell r="K255">
            <v>7.1428600071428601E-4</v>
          </cell>
          <cell r="L255">
            <v>7.1428600071428601E-4</v>
          </cell>
          <cell r="M255">
            <v>7.1219542995242695E-4</v>
          </cell>
          <cell r="N255">
            <v>6.5783174204698505E-4</v>
          </cell>
          <cell r="O255">
            <v>5.8571488122451999E-4</v>
          </cell>
          <cell r="P255">
            <v>5.8357882281972399E-4</v>
          </cell>
          <cell r="Q255">
            <v>5.7076428281416605E-4</v>
          </cell>
          <cell r="R255">
            <v>6.2607704338503499E-4</v>
          </cell>
          <cell r="S255">
            <v>6.2906376559987204E-4</v>
          </cell>
          <cell r="T255">
            <v>6.7482402076295101E-4</v>
          </cell>
          <cell r="U255">
            <v>6.8049712441124602E-4</v>
          </cell>
          <cell r="V255">
            <v>6.4529051059388995E-4</v>
          </cell>
          <cell r="W255">
            <v>6.9097568056162499E-4</v>
          </cell>
          <cell r="X255">
            <v>7.5994560388581401E-4</v>
          </cell>
          <cell r="Y255">
            <v>1.01423413220455E-3</v>
          </cell>
          <cell r="Z255">
            <v>1.25893678408442E-3</v>
          </cell>
          <cell r="AA255">
            <v>1.6155163771118799E-3</v>
          </cell>
          <cell r="AB255">
            <v>1.6684764684788799E-3</v>
          </cell>
          <cell r="AC255">
            <v>1.6634624460731601E-3</v>
          </cell>
          <cell r="AD255">
            <v>1.80773447752897E-3</v>
          </cell>
          <cell r="AE255">
            <v>2.12134031008689E-3</v>
          </cell>
          <cell r="AF255">
            <v>2.45451835023142E-3</v>
          </cell>
          <cell r="AG255">
            <v>3.6254886572367698E-3</v>
          </cell>
          <cell r="AH255">
            <v>5.1042665511594996E-3</v>
          </cell>
          <cell r="AI255">
            <v>6.4904940995879198E-3</v>
          </cell>
          <cell r="AJ255">
            <v>8.1607990595128806E-3</v>
          </cell>
          <cell r="AK255">
            <v>8.6752193293132395E-3</v>
          </cell>
          <cell r="AL255">
            <v>1.00137132167889E-2</v>
          </cell>
          <cell r="AM255">
            <v>1.21250465891802E-2</v>
          </cell>
          <cell r="AN255">
            <v>2.3706012838122799E-2</v>
          </cell>
          <cell r="AO255">
            <v>3.8344710205420497E-2</v>
          </cell>
          <cell r="AP255">
            <v>4.4468376417429997E-2</v>
          </cell>
          <cell r="AQ255">
            <v>5.5114659712586597E-2</v>
          </cell>
          <cell r="AR255">
            <v>5.5098290581033799E-2</v>
          </cell>
          <cell r="AS255">
            <v>0.69821607130572305</v>
          </cell>
          <cell r="AT255">
            <v>5.0744194146319499</v>
          </cell>
          <cell r="AU255">
            <v>22.389039604825498</v>
          </cell>
          <cell r="AV255">
            <v>164.547356500646</v>
          </cell>
          <cell r="AW255">
            <v>9686.7716695417494</v>
          </cell>
          <cell r="AX255">
            <v>6723052073.3381004</v>
          </cell>
          <cell r="AY255" t="str">
            <v>..</v>
          </cell>
          <cell r="AZ255" t="str">
            <v>..</v>
          </cell>
          <cell r="BA255" t="str">
            <v>..</v>
          </cell>
          <cell r="BB255" t="str">
            <v>..</v>
          </cell>
          <cell r="BC255" t="str">
            <v>..</v>
          </cell>
          <cell r="BD255" t="str">
            <v>..</v>
          </cell>
          <cell r="BE255" t="str">
            <v>..</v>
          </cell>
          <cell r="BF255" t="str">
            <v>..</v>
          </cell>
          <cell r="BG255" t="str">
            <v>..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ocher, Erica" id="{D3559282-B5AB-4B3D-9EB8-CAD95F8E1029}" userId="S::ekocher@rti.org::d71e32bf-3244-4bc8-a2a1-86c053507b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D14" dT="2020-09-24T21:58:23.47" personId="{D3559282-B5AB-4B3D-9EB8-CAD95F8E1029}" id="{852B39D7-2257-43A3-B5FD-5CBC589FB665}">
    <text>Inflation rate conversion included in unit cost</text>
  </threadedComment>
  <threadedComment ref="A495" dT="2020-09-08T20:21:14.41" personId="{D3559282-B5AB-4B3D-9EB8-CAD95F8E1029}" id="{39E1B368-4948-4766-A425-CE7AEDCE596D}">
    <text>Teacher salary conversions made in separate spreadsheet - unit costs presented here are already justed for country, year, and PPP</text>
  </threadedComment>
  <threadedComment ref="AD680" dT="2020-09-24T21:56:10.29" personId="{D3559282-B5AB-4B3D-9EB8-CAD95F8E1029}" id="{7C4BDF42-597C-408B-BD6D-CF0BA9BD8499}">
    <text>Inflation rate conversion included in unit cost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7393-911F-423E-A7EB-C4FB09F568FA}">
  <dimension ref="A1:AK790"/>
  <sheetViews>
    <sheetView tabSelected="1" zoomScaleNormal="100" workbookViewId="0">
      <pane xSplit="2" ySplit="3" topLeftCell="AD4" activePane="bottomRight" state="frozen"/>
      <selection pane="topRight" activeCell="C1" sqref="C1"/>
      <selection pane="bottomLeft" activeCell="A4" sqref="A4"/>
      <selection pane="bottomRight" activeCell="AK3" sqref="AK3"/>
    </sheetView>
  </sheetViews>
  <sheetFormatPr defaultRowHeight="14.5" x14ac:dyDescent="0.35"/>
  <cols>
    <col min="1" max="1" width="22.7265625" style="11" customWidth="1"/>
    <col min="2" max="2" width="22.7265625" customWidth="1"/>
    <col min="3" max="3" width="12.81640625" customWidth="1"/>
    <col min="4" max="4" width="12.54296875" customWidth="1"/>
    <col min="5" max="6" width="13.7265625" customWidth="1"/>
    <col min="7" max="7" width="13.7265625" style="5" customWidth="1"/>
    <col min="8" max="8" width="13.7265625" style="4" customWidth="1"/>
    <col min="9" max="9" width="13.7265625" customWidth="1"/>
    <col min="10" max="10" width="13.81640625" customWidth="1"/>
    <col min="11" max="11" width="6.1796875" customWidth="1"/>
    <col min="12" max="12" width="15.81640625" customWidth="1"/>
    <col min="13" max="13" width="6.7265625" customWidth="1"/>
    <col min="14" max="15" width="14.453125" customWidth="1"/>
    <col min="16" max="16" width="17" customWidth="1"/>
    <col min="17" max="17" width="14.453125" style="14" customWidth="1"/>
    <col min="18" max="19" width="18.7265625" customWidth="1"/>
    <col min="20" max="20" width="18.7265625" style="14" customWidth="1"/>
    <col min="21" max="22" width="18.7265625" customWidth="1"/>
    <col min="23" max="23" width="14.7265625" customWidth="1"/>
    <col min="24" max="24" width="13.7265625" customWidth="1"/>
    <col min="25" max="25" width="18.453125" customWidth="1"/>
    <col min="26" max="27" width="18.7265625" customWidth="1"/>
    <col min="28" max="28" width="15.81640625" customWidth="1"/>
    <col min="29" max="29" width="14.453125" style="16" customWidth="1"/>
    <col min="30" max="30" width="14.7265625" style="14" customWidth="1"/>
    <col min="31" max="31" width="18.7265625" customWidth="1"/>
    <col min="32" max="32" width="15" customWidth="1"/>
    <col min="33" max="33" width="17.54296875" style="15" customWidth="1"/>
    <col min="34" max="34" width="17.54296875" style="14" customWidth="1"/>
    <col min="35" max="35" width="17.54296875" style="15" customWidth="1"/>
    <col min="36" max="36" width="15.54296875" customWidth="1"/>
    <col min="37" max="37" width="21.1796875" customWidth="1"/>
  </cols>
  <sheetData>
    <row r="1" spans="1:37" s="2" customFormat="1" ht="15.75" customHeight="1" thickBot="1" x14ac:dyDescent="0.4">
      <c r="D1" s="75" t="s">
        <v>14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7"/>
      <c r="Z1" s="65" t="s">
        <v>15</v>
      </c>
      <c r="AA1" s="68"/>
      <c r="AB1" s="68"/>
      <c r="AC1" s="68"/>
      <c r="AD1" s="68"/>
      <c r="AE1" s="68"/>
      <c r="AF1" s="68"/>
      <c r="AG1" s="68"/>
      <c r="AH1" s="68"/>
      <c r="AI1" s="68"/>
      <c r="AJ1" s="68"/>
    </row>
    <row r="2" spans="1:37" ht="15.75" customHeight="1" thickBot="1" x14ac:dyDescent="0.4">
      <c r="B2" s="11"/>
      <c r="C2" s="1"/>
      <c r="D2" s="65" t="s">
        <v>77</v>
      </c>
      <c r="E2" s="68"/>
      <c r="F2" s="68"/>
      <c r="G2" s="68"/>
      <c r="H2" s="65" t="s">
        <v>16</v>
      </c>
      <c r="I2" s="68"/>
      <c r="J2" s="66"/>
      <c r="K2" s="3"/>
      <c r="L2" s="68" t="s">
        <v>98</v>
      </c>
      <c r="M2" s="68"/>
      <c r="N2" s="68"/>
      <c r="O2" s="68"/>
      <c r="P2" s="69"/>
      <c r="Q2" s="67" t="s">
        <v>99</v>
      </c>
      <c r="R2" s="68"/>
      <c r="S2" s="69"/>
      <c r="T2" s="67" t="s">
        <v>17</v>
      </c>
      <c r="U2" s="68"/>
      <c r="V2" s="69"/>
      <c r="W2" s="67" t="s">
        <v>19</v>
      </c>
      <c r="X2" s="66"/>
      <c r="Z2" s="70" t="s">
        <v>16</v>
      </c>
      <c r="AA2" s="69"/>
      <c r="AB2" s="71"/>
      <c r="AC2" s="72"/>
      <c r="AD2" s="73" t="s">
        <v>100</v>
      </c>
      <c r="AE2" s="74"/>
      <c r="AF2" s="70" t="s">
        <v>99</v>
      </c>
      <c r="AG2" s="72"/>
      <c r="AH2" s="65" t="s">
        <v>81</v>
      </c>
      <c r="AI2" s="66"/>
    </row>
    <row r="3" spans="1:37" s="1" customFormat="1" ht="73" thickBot="1" x14ac:dyDescent="0.4">
      <c r="A3" s="61" t="s">
        <v>7</v>
      </c>
      <c r="B3" s="61" t="s">
        <v>0</v>
      </c>
      <c r="C3" s="62" t="s">
        <v>18</v>
      </c>
      <c r="D3" s="12" t="s">
        <v>2</v>
      </c>
      <c r="E3" s="13" t="s">
        <v>3</v>
      </c>
      <c r="F3" s="13" t="s">
        <v>67</v>
      </c>
      <c r="G3" s="39" t="s">
        <v>8</v>
      </c>
      <c r="H3" s="25" t="s">
        <v>74</v>
      </c>
      <c r="I3" s="13" t="s">
        <v>5</v>
      </c>
      <c r="J3" s="27" t="s">
        <v>9</v>
      </c>
      <c r="K3" s="12" t="s">
        <v>73</v>
      </c>
      <c r="L3" s="13" t="s">
        <v>4</v>
      </c>
      <c r="M3" s="13" t="s">
        <v>68</v>
      </c>
      <c r="N3" s="26" t="s">
        <v>101</v>
      </c>
      <c r="O3" s="28" t="s">
        <v>102</v>
      </c>
      <c r="P3" s="20" t="s">
        <v>103</v>
      </c>
      <c r="Q3" s="37" t="s">
        <v>75</v>
      </c>
      <c r="R3" s="41" t="s">
        <v>104</v>
      </c>
      <c r="S3" s="21" t="s">
        <v>105</v>
      </c>
      <c r="T3" s="22" t="s">
        <v>68</v>
      </c>
      <c r="U3" s="31" t="s">
        <v>21</v>
      </c>
      <c r="V3" s="23" t="s">
        <v>22</v>
      </c>
      <c r="W3" s="19" t="s">
        <v>66</v>
      </c>
      <c r="X3" s="24" t="s">
        <v>65</v>
      </c>
      <c r="Y3" s="63" t="s">
        <v>20</v>
      </c>
      <c r="Z3" s="59" t="s">
        <v>1</v>
      </c>
      <c r="AA3" s="28" t="s">
        <v>74</v>
      </c>
      <c r="AB3" s="19" t="s">
        <v>5</v>
      </c>
      <c r="AC3" s="30" t="s">
        <v>6</v>
      </c>
      <c r="AD3" s="57" t="s">
        <v>106</v>
      </c>
      <c r="AE3" s="60" t="s">
        <v>107</v>
      </c>
      <c r="AF3" s="28" t="s">
        <v>104</v>
      </c>
      <c r="AG3" s="29" t="s">
        <v>108</v>
      </c>
      <c r="AH3" s="48" t="s">
        <v>89</v>
      </c>
      <c r="AI3" s="45" t="s">
        <v>90</v>
      </c>
      <c r="AJ3" s="63" t="s">
        <v>82</v>
      </c>
      <c r="AK3" s="64" t="s">
        <v>110</v>
      </c>
    </row>
    <row r="4" spans="1:37" x14ac:dyDescent="0.35">
      <c r="A4" s="11" t="s">
        <v>10</v>
      </c>
      <c r="B4" t="s">
        <v>25</v>
      </c>
      <c r="C4" t="s">
        <v>23</v>
      </c>
      <c r="D4" t="s">
        <v>31</v>
      </c>
      <c r="E4">
        <v>2015</v>
      </c>
      <c r="F4" s="32"/>
      <c r="G4" s="40"/>
      <c r="H4" s="36"/>
      <c r="I4" s="32"/>
      <c r="J4" s="32"/>
      <c r="K4" s="32"/>
      <c r="L4" s="32"/>
      <c r="M4" s="32"/>
      <c r="N4" s="32"/>
      <c r="O4" s="32"/>
      <c r="P4" s="32"/>
      <c r="Q4" s="34"/>
      <c r="R4" s="32"/>
      <c r="S4" s="32"/>
      <c r="T4" s="34"/>
      <c r="U4" s="32"/>
      <c r="V4" s="32"/>
      <c r="W4" s="32"/>
      <c r="X4" s="32"/>
      <c r="Y4" s="36"/>
      <c r="Z4" s="4">
        <v>1.1928482564268811E-2</v>
      </c>
      <c r="AA4" s="4">
        <v>2019</v>
      </c>
      <c r="AB4">
        <v>1</v>
      </c>
      <c r="AC4" s="16">
        <f>AB4*Z4</f>
        <v>1.1928482564268811E-2</v>
      </c>
      <c r="AD4" s="14">
        <v>1</v>
      </c>
      <c r="AE4" s="4">
        <f>AC4*AD4</f>
        <v>1.1928482564268811E-2</v>
      </c>
      <c r="AF4">
        <v>1</v>
      </c>
      <c r="AG4" s="15">
        <f>AF4*AE4</f>
        <v>1.1928482564268811E-2</v>
      </c>
      <c r="AH4" s="14">
        <v>1</v>
      </c>
      <c r="AI4" s="15">
        <f>AG4*AH4</f>
        <v>1.1928482564268811E-2</v>
      </c>
      <c r="AJ4" s="15">
        <f>AI4</f>
        <v>1.1928482564268811E-2</v>
      </c>
    </row>
    <row r="5" spans="1:37" x14ac:dyDescent="0.35">
      <c r="A5" s="11" t="s">
        <v>11</v>
      </c>
      <c r="B5" t="s">
        <v>25</v>
      </c>
      <c r="C5" t="s">
        <v>23</v>
      </c>
      <c r="D5" t="s">
        <v>31</v>
      </c>
      <c r="E5">
        <v>2015</v>
      </c>
      <c r="F5" s="32"/>
      <c r="G5" s="40"/>
      <c r="H5" s="36"/>
      <c r="I5" s="32"/>
      <c r="J5" s="32"/>
      <c r="K5" s="32"/>
      <c r="L5" s="32"/>
      <c r="M5" s="32"/>
      <c r="N5" s="32"/>
      <c r="O5" s="32"/>
      <c r="P5" s="32"/>
      <c r="Q5" s="34"/>
      <c r="R5" s="32"/>
      <c r="S5" s="32"/>
      <c r="T5" s="34"/>
      <c r="U5" s="32"/>
      <c r="V5" s="32"/>
      <c r="W5" s="32"/>
      <c r="X5" s="32"/>
      <c r="Y5" s="36"/>
      <c r="Z5" s="8">
        <v>5.2114729649718104E-2</v>
      </c>
      <c r="AA5" s="8">
        <v>2019</v>
      </c>
      <c r="AB5">
        <v>1</v>
      </c>
      <c r="AC5" s="16">
        <f t="shared" ref="AC5:AC6" si="0">AB5*Z5</f>
        <v>5.2114729649718104E-2</v>
      </c>
      <c r="AD5" s="14">
        <v>1</v>
      </c>
      <c r="AE5" s="4">
        <f t="shared" ref="AE5:AE6" si="1">AC5*AD5</f>
        <v>5.2114729649718104E-2</v>
      </c>
      <c r="AF5">
        <v>1</v>
      </c>
      <c r="AG5" s="15">
        <f t="shared" ref="AG5:AG7" si="2">AF5*AE5</f>
        <v>5.2114729649718104E-2</v>
      </c>
      <c r="AH5" s="14">
        <v>1</v>
      </c>
      <c r="AI5" s="15">
        <f>AG5*AH5</f>
        <v>5.2114729649718104E-2</v>
      </c>
      <c r="AJ5" s="15">
        <f t="shared" ref="AJ5:AJ6" si="3">AI5</f>
        <v>5.2114729649718104E-2</v>
      </c>
    </row>
    <row r="6" spans="1:37" x14ac:dyDescent="0.35">
      <c r="A6" s="11" t="s">
        <v>12</v>
      </c>
      <c r="B6" t="s">
        <v>25</v>
      </c>
      <c r="C6" t="s">
        <v>23</v>
      </c>
      <c r="D6" t="s">
        <v>31</v>
      </c>
      <c r="E6">
        <v>2015</v>
      </c>
      <c r="F6" s="32"/>
      <c r="G6" s="40"/>
      <c r="H6" s="36"/>
      <c r="I6" s="32"/>
      <c r="J6" s="32"/>
      <c r="K6" s="32"/>
      <c r="L6" s="32"/>
      <c r="M6" s="32"/>
      <c r="N6" s="32"/>
      <c r="O6" s="32"/>
      <c r="P6" s="32"/>
      <c r="Q6" s="34"/>
      <c r="R6" s="32"/>
      <c r="S6" s="32"/>
      <c r="T6" s="34"/>
      <c r="U6" s="32"/>
      <c r="V6" s="32"/>
      <c r="W6" s="32"/>
      <c r="X6" s="32"/>
      <c r="Y6" s="36"/>
      <c r="Z6" s="8">
        <v>1.3434019198593996E-2</v>
      </c>
      <c r="AA6" s="8">
        <v>2019</v>
      </c>
      <c r="AB6">
        <v>1</v>
      </c>
      <c r="AC6" s="16">
        <f t="shared" si="0"/>
        <v>1.3434019198593996E-2</v>
      </c>
      <c r="AD6" s="14">
        <v>1</v>
      </c>
      <c r="AE6" s="4">
        <f t="shared" si="1"/>
        <v>1.3434019198593996E-2</v>
      </c>
      <c r="AF6">
        <v>1</v>
      </c>
      <c r="AG6" s="15">
        <f t="shared" si="2"/>
        <v>1.3434019198593996E-2</v>
      </c>
      <c r="AH6" s="14">
        <v>1</v>
      </c>
      <c r="AI6" s="15">
        <f>AG6*AH6</f>
        <v>1.3434019198593996E-2</v>
      </c>
      <c r="AJ6" s="15">
        <f t="shared" si="3"/>
        <v>1.3434019198593996E-2</v>
      </c>
    </row>
    <row r="7" spans="1:37" x14ac:dyDescent="0.35">
      <c r="A7" s="11" t="s">
        <v>93</v>
      </c>
      <c r="B7" t="s">
        <v>96</v>
      </c>
      <c r="C7" t="s">
        <v>23</v>
      </c>
      <c r="D7" t="s">
        <v>31</v>
      </c>
      <c r="E7">
        <v>2008</v>
      </c>
      <c r="F7" s="32"/>
      <c r="G7" s="40"/>
      <c r="H7" s="36"/>
      <c r="I7" s="32"/>
      <c r="J7" s="32"/>
      <c r="K7" s="32"/>
      <c r="L7" s="32"/>
      <c r="M7" s="32"/>
      <c r="N7" s="32"/>
      <c r="O7" s="32"/>
      <c r="P7" s="32"/>
      <c r="Q7" s="34"/>
      <c r="R7" s="32"/>
      <c r="S7" s="32"/>
      <c r="T7" s="34"/>
      <c r="U7" s="32"/>
      <c r="V7" s="32"/>
      <c r="W7" s="32"/>
      <c r="X7" s="32"/>
      <c r="Y7" s="36"/>
      <c r="Z7" s="8">
        <v>951</v>
      </c>
      <c r="AA7" s="8">
        <v>2008</v>
      </c>
      <c r="AB7">
        <v>1</v>
      </c>
      <c r="AC7" s="16">
        <f t="shared" ref="AC7" si="4">AB7*Z7</f>
        <v>951</v>
      </c>
      <c r="AD7" s="14" t="s">
        <v>109</v>
      </c>
      <c r="AE7" s="4">
        <v>1384.523980038563</v>
      </c>
      <c r="AF7">
        <v>1</v>
      </c>
      <c r="AG7" s="15">
        <f t="shared" si="2"/>
        <v>1384.523980038563</v>
      </c>
      <c r="AH7" s="56">
        <v>1</v>
      </c>
      <c r="AI7" s="15">
        <f>AG7*AH7</f>
        <v>1384.523980038563</v>
      </c>
      <c r="AJ7" s="15">
        <f t="shared" ref="AJ7" si="5">AI7</f>
        <v>1384.523980038563</v>
      </c>
    </row>
    <row r="8" spans="1:37" x14ac:dyDescent="0.35">
      <c r="A8" s="11" t="s">
        <v>13</v>
      </c>
      <c r="B8" t="s">
        <v>26</v>
      </c>
      <c r="C8" s="17" t="s">
        <v>24</v>
      </c>
      <c r="D8" t="s">
        <v>31</v>
      </c>
      <c r="E8">
        <v>2020</v>
      </c>
      <c r="G8" s="5">
        <v>15.472254352874126</v>
      </c>
      <c r="Y8" s="4"/>
      <c r="Z8" s="32"/>
      <c r="AA8" s="32"/>
      <c r="AB8" s="32"/>
      <c r="AC8" s="33"/>
      <c r="AD8" s="34"/>
      <c r="AE8" s="32"/>
      <c r="AF8" s="32"/>
      <c r="AG8" s="35"/>
      <c r="AH8" s="34"/>
      <c r="AI8" s="35"/>
    </row>
    <row r="9" spans="1:37" x14ac:dyDescent="0.35">
      <c r="A9" s="11" t="s">
        <v>27</v>
      </c>
      <c r="B9" t="s">
        <v>26</v>
      </c>
      <c r="C9" s="17" t="s">
        <v>24</v>
      </c>
      <c r="D9" t="s">
        <v>31</v>
      </c>
      <c r="E9">
        <v>2020</v>
      </c>
      <c r="G9" s="5">
        <v>43.515715367458483</v>
      </c>
      <c r="Y9" s="4"/>
      <c r="Z9" s="32"/>
      <c r="AA9" s="32"/>
      <c r="AB9" s="32"/>
      <c r="AC9" s="33"/>
      <c r="AD9" s="34"/>
      <c r="AE9" s="32"/>
      <c r="AF9" s="32"/>
      <c r="AG9" s="35"/>
      <c r="AH9" s="34"/>
      <c r="AI9" s="35"/>
    </row>
    <row r="10" spans="1:37" x14ac:dyDescent="0.35">
      <c r="A10" s="11" t="s">
        <v>30</v>
      </c>
      <c r="B10" t="s">
        <v>26</v>
      </c>
      <c r="C10" s="17" t="s">
        <v>24</v>
      </c>
      <c r="D10" t="s">
        <v>31</v>
      </c>
      <c r="E10">
        <v>2020</v>
      </c>
      <c r="G10" s="5">
        <v>7.2526192279097463</v>
      </c>
      <c r="Y10" s="4"/>
      <c r="Z10" s="32"/>
      <c r="AA10" s="32"/>
      <c r="AB10" s="32"/>
      <c r="AC10" s="33"/>
      <c r="AD10" s="34"/>
      <c r="AE10" s="32"/>
      <c r="AF10" s="32"/>
      <c r="AG10" s="35"/>
      <c r="AH10" s="34"/>
      <c r="AI10" s="35"/>
    </row>
    <row r="11" spans="1:37" x14ac:dyDescent="0.35">
      <c r="A11" s="11" t="s">
        <v>28</v>
      </c>
      <c r="B11" t="s">
        <v>26</v>
      </c>
      <c r="C11" s="17" t="s">
        <v>24</v>
      </c>
      <c r="D11" t="s">
        <v>31</v>
      </c>
      <c r="E11">
        <v>2020</v>
      </c>
      <c r="G11" s="5">
        <v>18.847139833594795</v>
      </c>
      <c r="Y11" s="4"/>
      <c r="Z11" s="32"/>
      <c r="AA11" s="32"/>
      <c r="AB11" s="32"/>
      <c r="AC11" s="33"/>
      <c r="AD11" s="34"/>
      <c r="AE11" s="32"/>
      <c r="AF11" s="32"/>
      <c r="AG11" s="35"/>
      <c r="AH11" s="34"/>
      <c r="AI11" s="35"/>
    </row>
    <row r="12" spans="1:37" x14ac:dyDescent="0.35">
      <c r="A12" s="11" t="s">
        <v>29</v>
      </c>
      <c r="B12" t="s">
        <v>26</v>
      </c>
      <c r="C12" s="17" t="s">
        <v>24</v>
      </c>
      <c r="D12" t="s">
        <v>31</v>
      </c>
      <c r="E12">
        <v>2020</v>
      </c>
      <c r="G12" s="5">
        <v>28.517298804141124</v>
      </c>
      <c r="Y12" s="4"/>
      <c r="Z12" s="32"/>
      <c r="AA12" s="32"/>
      <c r="AB12" s="32"/>
      <c r="AC12" s="33"/>
      <c r="AD12" s="34"/>
      <c r="AE12" s="32"/>
      <c r="AF12" s="32"/>
      <c r="AG12" s="35"/>
      <c r="AH12" s="34"/>
      <c r="AI12" s="35"/>
    </row>
    <row r="13" spans="1:37" s="17" customFormat="1" x14ac:dyDescent="0.35">
      <c r="A13" s="49" t="s">
        <v>88</v>
      </c>
      <c r="B13" s="17" t="s">
        <v>91</v>
      </c>
      <c r="C13" s="17" t="s">
        <v>24</v>
      </c>
      <c r="D13" s="17" t="s">
        <v>31</v>
      </c>
      <c r="E13" s="17">
        <v>2016</v>
      </c>
      <c r="G13" s="50">
        <f>284/8.56199166666667</f>
        <v>33.169852419462359</v>
      </c>
      <c r="H13" s="42"/>
      <c r="J13" s="51"/>
      <c r="O13" s="44"/>
      <c r="P13" s="52"/>
      <c r="Q13" s="53"/>
      <c r="S13" s="54"/>
      <c r="T13" s="42"/>
      <c r="U13" s="18"/>
      <c r="V13" s="54"/>
      <c r="Y13" s="55"/>
      <c r="Z13" s="32"/>
      <c r="AA13" s="32"/>
      <c r="AB13" s="32"/>
      <c r="AC13" s="33"/>
      <c r="AD13" s="34"/>
      <c r="AE13" s="32"/>
      <c r="AF13" s="32"/>
      <c r="AG13" s="35"/>
      <c r="AH13" s="34"/>
      <c r="AI13" s="35"/>
    </row>
    <row r="14" spans="1:37" x14ac:dyDescent="0.35">
      <c r="A14" s="11" t="s">
        <v>10</v>
      </c>
      <c r="B14" s="1" t="s">
        <v>32</v>
      </c>
      <c r="C14" t="s">
        <v>23</v>
      </c>
      <c r="D14" t="s">
        <v>31</v>
      </c>
      <c r="E14">
        <v>2015</v>
      </c>
      <c r="F14" s="32"/>
      <c r="G14" s="40"/>
      <c r="H14" s="36"/>
      <c r="I14" s="32"/>
      <c r="J14" s="32"/>
      <c r="K14" s="32"/>
      <c r="L14" s="32"/>
      <c r="M14" s="32"/>
      <c r="N14" s="32"/>
      <c r="O14" s="32"/>
      <c r="P14" s="32"/>
      <c r="Q14" s="34"/>
      <c r="R14" s="32"/>
      <c r="S14" s="32"/>
      <c r="T14" s="34"/>
      <c r="U14" s="32"/>
      <c r="V14" s="32"/>
      <c r="W14" s="32"/>
      <c r="X14" s="32"/>
      <c r="Y14" s="36"/>
      <c r="Z14" s="4">
        <f>Z4</f>
        <v>1.1928482564268811E-2</v>
      </c>
      <c r="AA14" s="14">
        <v>2019</v>
      </c>
      <c r="AB14">
        <v>1</v>
      </c>
      <c r="AC14" s="16">
        <f>AB14*Z14</f>
        <v>1.1928482564268811E-2</v>
      </c>
      <c r="AD14" s="14">
        <v>1</v>
      </c>
      <c r="AE14" s="4">
        <f t="shared" ref="AE14" si="6">AC14*AD14</f>
        <v>1.1928482564268811E-2</v>
      </c>
      <c r="AF14">
        <v>1</v>
      </c>
      <c r="AG14" s="15">
        <f>AF14*AE14</f>
        <v>1.1928482564268811E-2</v>
      </c>
      <c r="AH14" s="14">
        <v>1.37</v>
      </c>
      <c r="AI14" s="15">
        <f>AG14*AH14</f>
        <v>1.6342021113048274E-2</v>
      </c>
      <c r="AJ14" s="15">
        <f>AI14</f>
        <v>1.6342021113048274E-2</v>
      </c>
      <c r="AK14" s="15">
        <v>1.6342021113048274E-2</v>
      </c>
    </row>
    <row r="15" spans="1:37" x14ac:dyDescent="0.35">
      <c r="A15" s="11" t="s">
        <v>11</v>
      </c>
      <c r="B15" s="1" t="s">
        <v>32</v>
      </c>
      <c r="C15" t="s">
        <v>23</v>
      </c>
      <c r="D15" t="s">
        <v>31</v>
      </c>
      <c r="E15">
        <v>2015</v>
      </c>
      <c r="F15" s="32"/>
      <c r="G15" s="40"/>
      <c r="H15" s="36"/>
      <c r="I15" s="32"/>
      <c r="J15" s="32"/>
      <c r="K15" s="32"/>
      <c r="L15" s="32"/>
      <c r="M15" s="32"/>
      <c r="N15" s="32"/>
      <c r="O15" s="32"/>
      <c r="P15" s="32"/>
      <c r="Q15" s="34"/>
      <c r="R15" s="32"/>
      <c r="S15" s="32"/>
      <c r="T15" s="34"/>
      <c r="U15" s="32"/>
      <c r="V15" s="32"/>
      <c r="W15" s="32"/>
      <c r="X15" s="32"/>
      <c r="Y15" s="36"/>
      <c r="Z15" s="8">
        <f>Z5</f>
        <v>5.2114729649718104E-2</v>
      </c>
      <c r="AA15" s="14">
        <v>2019</v>
      </c>
      <c r="AB15">
        <v>1</v>
      </c>
      <c r="AC15" s="16">
        <f t="shared" ref="AC15:AC16" si="7">AB15*Z15</f>
        <v>5.2114729649718104E-2</v>
      </c>
      <c r="AD15" s="14">
        <v>1</v>
      </c>
      <c r="AE15" s="4">
        <f t="shared" ref="AE15:AE16" si="8">AC15*AD15</f>
        <v>5.2114729649718104E-2</v>
      </c>
      <c r="AF15">
        <v>1</v>
      </c>
      <c r="AG15" s="15">
        <f t="shared" ref="AG15:AG16" si="9">AF15*AE15</f>
        <v>5.2114729649718104E-2</v>
      </c>
      <c r="AH15" s="14">
        <v>1.37</v>
      </c>
      <c r="AI15" s="15">
        <f t="shared" ref="AI15:AI78" si="10">AG15*AH15</f>
        <v>7.1397179620113813E-2</v>
      </c>
      <c r="AJ15" s="15">
        <f t="shared" ref="AJ15:AJ75" si="11">AI15</f>
        <v>7.1397179620113813E-2</v>
      </c>
      <c r="AK15" s="15">
        <v>7.1397179620113813E-2</v>
      </c>
    </row>
    <row r="16" spans="1:37" x14ac:dyDescent="0.35">
      <c r="A16" s="11" t="s">
        <v>12</v>
      </c>
      <c r="B16" s="1" t="s">
        <v>32</v>
      </c>
      <c r="C16" t="s">
        <v>23</v>
      </c>
      <c r="D16" t="s">
        <v>31</v>
      </c>
      <c r="E16">
        <v>2015</v>
      </c>
      <c r="F16" s="32"/>
      <c r="G16" s="40"/>
      <c r="H16" s="36"/>
      <c r="I16" s="32"/>
      <c r="J16" s="32"/>
      <c r="K16" s="32"/>
      <c r="L16" s="32"/>
      <c r="M16" s="32"/>
      <c r="N16" s="32"/>
      <c r="O16" s="32"/>
      <c r="P16" s="32"/>
      <c r="Q16" s="34"/>
      <c r="R16" s="32"/>
      <c r="S16" s="32"/>
      <c r="T16" s="34"/>
      <c r="U16" s="32"/>
      <c r="V16" s="32"/>
      <c r="W16" s="32"/>
      <c r="X16" s="32"/>
      <c r="Y16" s="36"/>
      <c r="Z16" s="8">
        <f>Z6</f>
        <v>1.3434019198593996E-2</v>
      </c>
      <c r="AA16" s="14">
        <v>2019</v>
      </c>
      <c r="AB16">
        <v>1</v>
      </c>
      <c r="AC16" s="16">
        <f t="shared" si="7"/>
        <v>1.3434019198593996E-2</v>
      </c>
      <c r="AD16" s="14">
        <v>1</v>
      </c>
      <c r="AE16" s="4">
        <f t="shared" si="8"/>
        <v>1.3434019198593996E-2</v>
      </c>
      <c r="AF16">
        <v>1</v>
      </c>
      <c r="AG16" s="15">
        <f t="shared" si="9"/>
        <v>1.3434019198593996E-2</v>
      </c>
      <c r="AH16" s="14">
        <v>1.37</v>
      </c>
      <c r="AI16" s="15">
        <f t="shared" si="10"/>
        <v>1.8404606302073776E-2</v>
      </c>
      <c r="AJ16" s="15">
        <f t="shared" si="11"/>
        <v>1.8404606302073776E-2</v>
      </c>
      <c r="AK16" s="15">
        <v>1.8404606302073776E-2</v>
      </c>
    </row>
    <row r="17" spans="1:37" x14ac:dyDescent="0.35">
      <c r="A17" s="11" t="s">
        <v>10</v>
      </c>
      <c r="B17" s="1" t="s">
        <v>33</v>
      </c>
      <c r="C17" t="s">
        <v>23</v>
      </c>
      <c r="D17" t="s">
        <v>31</v>
      </c>
      <c r="E17">
        <v>2015</v>
      </c>
      <c r="F17" s="32"/>
      <c r="G17" s="40"/>
      <c r="H17" s="36"/>
      <c r="I17" s="32"/>
      <c r="J17" s="32"/>
      <c r="K17" s="32"/>
      <c r="L17" s="32"/>
      <c r="M17" s="32"/>
      <c r="N17" s="32"/>
      <c r="O17" s="32"/>
      <c r="P17" s="32"/>
      <c r="Q17" s="34"/>
      <c r="R17" s="32"/>
      <c r="S17" s="32"/>
      <c r="T17" s="34"/>
      <c r="U17" s="32"/>
      <c r="V17" s="32"/>
      <c r="W17" s="32"/>
      <c r="X17" s="32"/>
      <c r="Y17" s="36"/>
      <c r="Z17" s="4">
        <f>Z4</f>
        <v>1.1928482564268811E-2</v>
      </c>
      <c r="AA17" s="14">
        <v>2019</v>
      </c>
      <c r="AB17">
        <v>1</v>
      </c>
      <c r="AC17" s="16">
        <f>AB17*Z17</f>
        <v>1.1928482564268811E-2</v>
      </c>
      <c r="AD17" s="14">
        <v>1</v>
      </c>
      <c r="AE17" s="4">
        <f t="shared" ref="AE17:AE80" si="12">AC17*AD17</f>
        <v>1.1928482564268811E-2</v>
      </c>
      <c r="AF17">
        <v>1</v>
      </c>
      <c r="AG17" s="15">
        <f>AF17*AE17</f>
        <v>1.1928482564268811E-2</v>
      </c>
      <c r="AH17" s="14">
        <v>1.44</v>
      </c>
      <c r="AI17" s="15">
        <f t="shared" si="10"/>
        <v>1.7177014892547086E-2</v>
      </c>
      <c r="AJ17" s="15">
        <f>AI17</f>
        <v>1.7177014892547086E-2</v>
      </c>
      <c r="AK17" s="15">
        <v>1.7177014892547086E-2</v>
      </c>
    </row>
    <row r="18" spans="1:37" x14ac:dyDescent="0.35">
      <c r="A18" s="11" t="s">
        <v>11</v>
      </c>
      <c r="B18" s="1" t="s">
        <v>33</v>
      </c>
      <c r="C18" t="s">
        <v>23</v>
      </c>
      <c r="D18" t="s">
        <v>31</v>
      </c>
      <c r="E18">
        <v>2015</v>
      </c>
      <c r="F18" s="32"/>
      <c r="G18" s="40"/>
      <c r="H18" s="36"/>
      <c r="I18" s="32"/>
      <c r="J18" s="32"/>
      <c r="K18" s="32"/>
      <c r="L18" s="32"/>
      <c r="M18" s="32"/>
      <c r="N18" s="32"/>
      <c r="O18" s="32"/>
      <c r="P18" s="32"/>
      <c r="Q18" s="34"/>
      <c r="R18" s="32"/>
      <c r="S18" s="32"/>
      <c r="T18" s="34"/>
      <c r="U18" s="32"/>
      <c r="V18" s="32"/>
      <c r="W18" s="32"/>
      <c r="X18" s="32"/>
      <c r="Y18" s="36"/>
      <c r="Z18" s="8">
        <f>Z5</f>
        <v>5.2114729649718104E-2</v>
      </c>
      <c r="AA18" s="14">
        <v>2019</v>
      </c>
      <c r="AB18">
        <v>1</v>
      </c>
      <c r="AC18" s="16">
        <f t="shared" ref="AC18:AC19" si="13">AB18*Z18</f>
        <v>5.2114729649718104E-2</v>
      </c>
      <c r="AD18" s="14">
        <v>1</v>
      </c>
      <c r="AE18" s="4">
        <f t="shared" si="12"/>
        <v>5.2114729649718104E-2</v>
      </c>
      <c r="AF18">
        <v>1</v>
      </c>
      <c r="AG18" s="15">
        <f t="shared" ref="AG18:AG19" si="14">AF18*AE18</f>
        <v>5.2114729649718104E-2</v>
      </c>
      <c r="AH18" s="14">
        <v>1.44</v>
      </c>
      <c r="AI18" s="15">
        <f t="shared" si="10"/>
        <v>7.504521069559407E-2</v>
      </c>
      <c r="AJ18" s="15">
        <f t="shared" si="11"/>
        <v>7.504521069559407E-2</v>
      </c>
      <c r="AK18" s="15">
        <v>7.504521069559407E-2</v>
      </c>
    </row>
    <row r="19" spans="1:37" x14ac:dyDescent="0.35">
      <c r="A19" s="11" t="s">
        <v>12</v>
      </c>
      <c r="B19" s="1" t="s">
        <v>33</v>
      </c>
      <c r="C19" t="s">
        <v>23</v>
      </c>
      <c r="D19" t="s">
        <v>31</v>
      </c>
      <c r="E19">
        <v>2015</v>
      </c>
      <c r="F19" s="32"/>
      <c r="G19" s="40"/>
      <c r="H19" s="36"/>
      <c r="I19" s="32"/>
      <c r="J19" s="32"/>
      <c r="K19" s="32"/>
      <c r="L19" s="32"/>
      <c r="M19" s="32"/>
      <c r="N19" s="32"/>
      <c r="O19" s="32"/>
      <c r="P19" s="32"/>
      <c r="Q19" s="34"/>
      <c r="R19" s="32"/>
      <c r="S19" s="32"/>
      <c r="T19" s="34"/>
      <c r="U19" s="32"/>
      <c r="V19" s="32"/>
      <c r="W19" s="32"/>
      <c r="X19" s="32"/>
      <c r="Y19" s="36"/>
      <c r="Z19" s="8">
        <f>Z6</f>
        <v>1.3434019198593996E-2</v>
      </c>
      <c r="AA19" s="14">
        <v>2019</v>
      </c>
      <c r="AB19">
        <v>1</v>
      </c>
      <c r="AC19" s="16">
        <f t="shared" si="13"/>
        <v>1.3434019198593996E-2</v>
      </c>
      <c r="AD19" s="14">
        <v>1</v>
      </c>
      <c r="AE19" s="4">
        <f t="shared" si="12"/>
        <v>1.3434019198593996E-2</v>
      </c>
      <c r="AF19">
        <v>1</v>
      </c>
      <c r="AG19" s="15">
        <f t="shared" si="14"/>
        <v>1.3434019198593996E-2</v>
      </c>
      <c r="AH19" s="14">
        <v>1.44</v>
      </c>
      <c r="AI19" s="15">
        <f t="shared" si="10"/>
        <v>1.9344987645975354E-2</v>
      </c>
      <c r="AJ19" s="15">
        <f t="shared" si="11"/>
        <v>1.9344987645975354E-2</v>
      </c>
      <c r="AK19" s="15">
        <v>1.9344987645975354E-2</v>
      </c>
    </row>
    <row r="20" spans="1:37" x14ac:dyDescent="0.35">
      <c r="A20" s="11" t="s">
        <v>10</v>
      </c>
      <c r="B20" s="1" t="s">
        <v>34</v>
      </c>
      <c r="C20" t="s">
        <v>23</v>
      </c>
      <c r="D20" t="s">
        <v>31</v>
      </c>
      <c r="E20">
        <v>2015</v>
      </c>
      <c r="F20" s="32"/>
      <c r="G20" s="40"/>
      <c r="H20" s="36"/>
      <c r="I20" s="32"/>
      <c r="J20" s="32"/>
      <c r="K20" s="32"/>
      <c r="L20" s="32"/>
      <c r="M20" s="32"/>
      <c r="N20" s="32"/>
      <c r="O20" s="32"/>
      <c r="P20" s="32"/>
      <c r="Q20" s="34"/>
      <c r="R20" s="32"/>
      <c r="S20" s="32"/>
      <c r="T20" s="34"/>
      <c r="U20" s="32"/>
      <c r="V20" s="32"/>
      <c r="W20" s="32"/>
      <c r="X20" s="32"/>
      <c r="Y20" s="36"/>
      <c r="Z20" s="4">
        <f t="shared" ref="Z20:Z22" si="15">Z17</f>
        <v>1.1928482564268811E-2</v>
      </c>
      <c r="AA20" s="14">
        <v>2019</v>
      </c>
      <c r="AB20">
        <v>1</v>
      </c>
      <c r="AC20" s="16">
        <f>AB20*Z20</f>
        <v>1.1928482564268811E-2</v>
      </c>
      <c r="AD20" s="14">
        <v>1</v>
      </c>
      <c r="AE20" s="4">
        <f t="shared" si="12"/>
        <v>1.1928482564268811E-2</v>
      </c>
      <c r="AF20">
        <v>1</v>
      </c>
      <c r="AG20" s="15">
        <f>AF20*AE20</f>
        <v>1.1928482564268811E-2</v>
      </c>
      <c r="AH20" s="14">
        <v>1.27</v>
      </c>
      <c r="AI20" s="15">
        <f t="shared" si="10"/>
        <v>1.5149172856621391E-2</v>
      </c>
      <c r="AJ20" s="15">
        <f>AI20</f>
        <v>1.5149172856621391E-2</v>
      </c>
      <c r="AK20" s="15">
        <v>1.5149172856621391E-2</v>
      </c>
    </row>
    <row r="21" spans="1:37" x14ac:dyDescent="0.35">
      <c r="A21" s="11" t="s">
        <v>11</v>
      </c>
      <c r="B21" s="1" t="s">
        <v>34</v>
      </c>
      <c r="C21" t="s">
        <v>23</v>
      </c>
      <c r="D21" t="s">
        <v>31</v>
      </c>
      <c r="E21">
        <v>2015</v>
      </c>
      <c r="F21" s="32"/>
      <c r="G21" s="40"/>
      <c r="H21" s="36"/>
      <c r="I21" s="32"/>
      <c r="J21" s="32"/>
      <c r="K21" s="32"/>
      <c r="L21" s="32"/>
      <c r="M21" s="32"/>
      <c r="N21" s="32"/>
      <c r="O21" s="32"/>
      <c r="P21" s="32"/>
      <c r="Q21" s="34"/>
      <c r="R21" s="32"/>
      <c r="S21" s="32"/>
      <c r="T21" s="34"/>
      <c r="U21" s="32"/>
      <c r="V21" s="32"/>
      <c r="W21" s="32"/>
      <c r="X21" s="32"/>
      <c r="Y21" s="36"/>
      <c r="Z21" s="8">
        <f t="shared" si="15"/>
        <v>5.2114729649718104E-2</v>
      </c>
      <c r="AA21" s="14">
        <v>2019</v>
      </c>
      <c r="AB21">
        <v>1</v>
      </c>
      <c r="AC21" s="16">
        <f t="shared" ref="AC21:AC22" si="16">AB21*Z21</f>
        <v>5.2114729649718104E-2</v>
      </c>
      <c r="AD21" s="14">
        <v>1</v>
      </c>
      <c r="AE21" s="4">
        <f t="shared" si="12"/>
        <v>5.2114729649718104E-2</v>
      </c>
      <c r="AF21">
        <v>1</v>
      </c>
      <c r="AG21" s="15">
        <f t="shared" ref="AG21:AG22" si="17">AF21*AE21</f>
        <v>5.2114729649718104E-2</v>
      </c>
      <c r="AH21" s="14">
        <v>1.27</v>
      </c>
      <c r="AI21" s="15">
        <f t="shared" si="10"/>
        <v>6.6185706655141993E-2</v>
      </c>
      <c r="AJ21" s="15">
        <f t="shared" si="11"/>
        <v>6.6185706655141993E-2</v>
      </c>
      <c r="AK21" s="15">
        <v>6.6185706655141993E-2</v>
      </c>
    </row>
    <row r="22" spans="1:37" x14ac:dyDescent="0.35">
      <c r="A22" s="11" t="s">
        <v>12</v>
      </c>
      <c r="B22" s="1" t="s">
        <v>34</v>
      </c>
      <c r="C22" t="s">
        <v>23</v>
      </c>
      <c r="D22" t="s">
        <v>31</v>
      </c>
      <c r="E22">
        <v>2015</v>
      </c>
      <c r="F22" s="32"/>
      <c r="G22" s="40"/>
      <c r="H22" s="36"/>
      <c r="I22" s="32"/>
      <c r="J22" s="32"/>
      <c r="K22" s="32"/>
      <c r="L22" s="32"/>
      <c r="M22" s="32"/>
      <c r="N22" s="32"/>
      <c r="O22" s="32"/>
      <c r="P22" s="32"/>
      <c r="Q22" s="34"/>
      <c r="R22" s="32"/>
      <c r="S22" s="32"/>
      <c r="T22" s="34"/>
      <c r="U22" s="32"/>
      <c r="V22" s="32"/>
      <c r="W22" s="32"/>
      <c r="X22" s="32"/>
      <c r="Y22" s="36"/>
      <c r="Z22" s="8">
        <f t="shared" si="15"/>
        <v>1.3434019198593996E-2</v>
      </c>
      <c r="AA22" s="14">
        <v>2019</v>
      </c>
      <c r="AB22">
        <v>1</v>
      </c>
      <c r="AC22" s="16">
        <f t="shared" si="16"/>
        <v>1.3434019198593996E-2</v>
      </c>
      <c r="AD22" s="14">
        <v>1</v>
      </c>
      <c r="AE22" s="4">
        <f t="shared" si="12"/>
        <v>1.3434019198593996E-2</v>
      </c>
      <c r="AF22">
        <v>1</v>
      </c>
      <c r="AG22" s="15">
        <f t="shared" si="17"/>
        <v>1.3434019198593996E-2</v>
      </c>
      <c r="AH22" s="14">
        <v>1.27</v>
      </c>
      <c r="AI22" s="15">
        <f t="shared" si="10"/>
        <v>1.7061204382214375E-2</v>
      </c>
      <c r="AJ22" s="15">
        <f t="shared" si="11"/>
        <v>1.7061204382214375E-2</v>
      </c>
      <c r="AK22" s="15">
        <v>1.7061204382214375E-2</v>
      </c>
    </row>
    <row r="23" spans="1:37" x14ac:dyDescent="0.35">
      <c r="A23" s="11" t="s">
        <v>10</v>
      </c>
      <c r="B23" s="1" t="s">
        <v>35</v>
      </c>
      <c r="C23" t="s">
        <v>23</v>
      </c>
      <c r="D23" t="s">
        <v>31</v>
      </c>
      <c r="E23">
        <v>2015</v>
      </c>
      <c r="F23" s="32"/>
      <c r="G23" s="40"/>
      <c r="H23" s="36"/>
      <c r="I23" s="32"/>
      <c r="J23" s="32"/>
      <c r="K23" s="32"/>
      <c r="L23" s="32"/>
      <c r="M23" s="32"/>
      <c r="N23" s="32"/>
      <c r="O23" s="32"/>
      <c r="P23" s="32"/>
      <c r="Q23" s="34"/>
      <c r="R23" s="32"/>
      <c r="S23" s="32"/>
      <c r="T23" s="34"/>
      <c r="U23" s="32"/>
      <c r="V23" s="32"/>
      <c r="W23" s="32"/>
      <c r="X23" s="32"/>
      <c r="Y23" s="36"/>
      <c r="Z23" s="4">
        <f t="shared" ref="Z23:Z54" si="18">Z20</f>
        <v>1.1928482564268811E-2</v>
      </c>
      <c r="AA23" s="14">
        <v>2019</v>
      </c>
      <c r="AB23">
        <v>1</v>
      </c>
      <c r="AC23" s="16">
        <f t="shared" ref="AC23:AC122" si="19">AB23*Z23</f>
        <v>1.1928482564268811E-2</v>
      </c>
      <c r="AD23" s="14">
        <v>1</v>
      </c>
      <c r="AE23" s="4">
        <f t="shared" si="12"/>
        <v>1.1928482564268811E-2</v>
      </c>
      <c r="AF23">
        <v>1</v>
      </c>
      <c r="AG23" s="15">
        <f t="shared" ref="AG23:AG122" si="20">AF23*AE23</f>
        <v>1.1928482564268811E-2</v>
      </c>
      <c r="AH23" s="14">
        <v>1.25</v>
      </c>
      <c r="AI23" s="15">
        <f t="shared" si="10"/>
        <v>1.4910603205336014E-2</v>
      </c>
      <c r="AJ23" s="15">
        <f t="shared" ref="AJ23:AJ123" si="21">AI23</f>
        <v>1.4910603205336014E-2</v>
      </c>
      <c r="AK23" s="15">
        <v>1.4910603205336014E-2</v>
      </c>
    </row>
    <row r="24" spans="1:37" x14ac:dyDescent="0.35">
      <c r="A24" s="11" t="s">
        <v>11</v>
      </c>
      <c r="B24" s="1" t="s">
        <v>35</v>
      </c>
      <c r="C24" t="s">
        <v>23</v>
      </c>
      <c r="D24" t="s">
        <v>31</v>
      </c>
      <c r="E24">
        <v>2015</v>
      </c>
      <c r="F24" s="32"/>
      <c r="G24" s="40"/>
      <c r="H24" s="36"/>
      <c r="I24" s="32"/>
      <c r="J24" s="32"/>
      <c r="K24" s="32"/>
      <c r="L24" s="32"/>
      <c r="M24" s="32"/>
      <c r="N24" s="32"/>
      <c r="O24" s="32"/>
      <c r="P24" s="32"/>
      <c r="Q24" s="34"/>
      <c r="R24" s="32"/>
      <c r="S24" s="32"/>
      <c r="T24" s="34"/>
      <c r="U24" s="32"/>
      <c r="V24" s="32"/>
      <c r="W24" s="32"/>
      <c r="X24" s="32"/>
      <c r="Y24" s="36"/>
      <c r="Z24" s="8">
        <f t="shared" si="18"/>
        <v>5.2114729649718104E-2</v>
      </c>
      <c r="AA24" s="14">
        <v>2019</v>
      </c>
      <c r="AB24">
        <v>1</v>
      </c>
      <c r="AC24" s="16">
        <f t="shared" si="19"/>
        <v>5.2114729649718104E-2</v>
      </c>
      <c r="AD24" s="14">
        <v>1</v>
      </c>
      <c r="AE24" s="4">
        <f t="shared" si="12"/>
        <v>5.2114729649718104E-2</v>
      </c>
      <c r="AF24">
        <v>1</v>
      </c>
      <c r="AG24" s="15">
        <f t="shared" si="20"/>
        <v>5.2114729649718104E-2</v>
      </c>
      <c r="AH24" s="14">
        <v>1.25</v>
      </c>
      <c r="AI24" s="15">
        <f t="shared" si="10"/>
        <v>6.5143412062147632E-2</v>
      </c>
      <c r="AJ24" s="15">
        <f t="shared" si="11"/>
        <v>6.5143412062147632E-2</v>
      </c>
      <c r="AK24" s="15">
        <v>6.5143412062147632E-2</v>
      </c>
    </row>
    <row r="25" spans="1:37" x14ac:dyDescent="0.35">
      <c r="A25" s="11" t="s">
        <v>12</v>
      </c>
      <c r="B25" s="1" t="s">
        <v>35</v>
      </c>
      <c r="C25" t="s">
        <v>23</v>
      </c>
      <c r="D25" t="s">
        <v>31</v>
      </c>
      <c r="E25">
        <v>2015</v>
      </c>
      <c r="F25" s="32"/>
      <c r="G25" s="40"/>
      <c r="H25" s="36"/>
      <c r="I25" s="32"/>
      <c r="J25" s="32"/>
      <c r="K25" s="32"/>
      <c r="L25" s="32"/>
      <c r="M25" s="32"/>
      <c r="N25" s="32"/>
      <c r="O25" s="32"/>
      <c r="P25" s="32"/>
      <c r="Q25" s="34"/>
      <c r="R25" s="32"/>
      <c r="S25" s="32"/>
      <c r="T25" s="34"/>
      <c r="U25" s="32"/>
      <c r="V25" s="32"/>
      <c r="W25" s="32"/>
      <c r="X25" s="32"/>
      <c r="Y25" s="36"/>
      <c r="Z25" s="8">
        <f t="shared" si="18"/>
        <v>1.3434019198593996E-2</v>
      </c>
      <c r="AA25" s="14">
        <v>2019</v>
      </c>
      <c r="AB25">
        <v>1</v>
      </c>
      <c r="AC25" s="16">
        <f t="shared" si="19"/>
        <v>1.3434019198593996E-2</v>
      </c>
      <c r="AD25" s="14">
        <v>1</v>
      </c>
      <c r="AE25" s="4">
        <f t="shared" si="12"/>
        <v>1.3434019198593996E-2</v>
      </c>
      <c r="AF25">
        <v>1</v>
      </c>
      <c r="AG25" s="15">
        <f t="shared" si="20"/>
        <v>1.3434019198593996E-2</v>
      </c>
      <c r="AH25" s="14">
        <v>1.25</v>
      </c>
      <c r="AI25" s="15">
        <f t="shared" si="10"/>
        <v>1.6792523998242496E-2</v>
      </c>
      <c r="AJ25" s="15">
        <f t="shared" si="11"/>
        <v>1.6792523998242496E-2</v>
      </c>
      <c r="AK25" s="15">
        <v>1.6792523998242496E-2</v>
      </c>
    </row>
    <row r="26" spans="1:37" x14ac:dyDescent="0.35">
      <c r="A26" s="11" t="s">
        <v>10</v>
      </c>
      <c r="B26" s="1" t="s">
        <v>36</v>
      </c>
      <c r="C26" t="s">
        <v>23</v>
      </c>
      <c r="D26" t="s">
        <v>31</v>
      </c>
      <c r="E26">
        <v>2015</v>
      </c>
      <c r="F26" s="32"/>
      <c r="G26" s="40"/>
      <c r="H26" s="36"/>
      <c r="I26" s="32"/>
      <c r="J26" s="32"/>
      <c r="K26" s="32"/>
      <c r="L26" s="32"/>
      <c r="M26" s="32"/>
      <c r="N26" s="32"/>
      <c r="O26" s="32"/>
      <c r="P26" s="32"/>
      <c r="Q26" s="34"/>
      <c r="R26" s="32"/>
      <c r="S26" s="32"/>
      <c r="T26" s="34"/>
      <c r="U26" s="32"/>
      <c r="V26" s="32"/>
      <c r="W26" s="32"/>
      <c r="X26" s="32"/>
      <c r="Y26" s="36"/>
      <c r="Z26" s="4">
        <f t="shared" si="18"/>
        <v>1.1928482564268811E-2</v>
      </c>
      <c r="AA26" s="14">
        <v>2019</v>
      </c>
      <c r="AB26">
        <v>1</v>
      </c>
      <c r="AC26" s="16">
        <f t="shared" si="19"/>
        <v>1.1928482564268811E-2</v>
      </c>
      <c r="AD26" s="14">
        <v>1</v>
      </c>
      <c r="AE26" s="4">
        <f t="shared" si="12"/>
        <v>1.1928482564268811E-2</v>
      </c>
      <c r="AF26">
        <v>1</v>
      </c>
      <c r="AG26" s="15">
        <f t="shared" si="20"/>
        <v>1.1928482564268811E-2</v>
      </c>
      <c r="AH26" s="14">
        <v>1.27</v>
      </c>
      <c r="AI26" s="15">
        <f t="shared" si="10"/>
        <v>1.5149172856621391E-2</v>
      </c>
      <c r="AJ26" s="15">
        <f t="shared" si="21"/>
        <v>1.5149172856621391E-2</v>
      </c>
      <c r="AK26" s="15">
        <v>1.5149172856621391E-2</v>
      </c>
    </row>
    <row r="27" spans="1:37" x14ac:dyDescent="0.35">
      <c r="A27" s="11" t="s">
        <v>11</v>
      </c>
      <c r="B27" s="1" t="s">
        <v>36</v>
      </c>
      <c r="C27" t="s">
        <v>23</v>
      </c>
      <c r="D27" t="s">
        <v>31</v>
      </c>
      <c r="E27">
        <v>2015</v>
      </c>
      <c r="F27" s="32"/>
      <c r="G27" s="40"/>
      <c r="H27" s="36"/>
      <c r="I27" s="32"/>
      <c r="J27" s="32"/>
      <c r="K27" s="32"/>
      <c r="L27" s="32"/>
      <c r="M27" s="32"/>
      <c r="N27" s="32"/>
      <c r="O27" s="32"/>
      <c r="P27" s="32"/>
      <c r="Q27" s="34"/>
      <c r="R27" s="32"/>
      <c r="S27" s="32"/>
      <c r="T27" s="34"/>
      <c r="U27" s="32"/>
      <c r="V27" s="32"/>
      <c r="W27" s="32"/>
      <c r="X27" s="32"/>
      <c r="Y27" s="36"/>
      <c r="Z27" s="8">
        <f t="shared" si="18"/>
        <v>5.2114729649718104E-2</v>
      </c>
      <c r="AA27" s="14">
        <v>2019</v>
      </c>
      <c r="AB27">
        <v>1</v>
      </c>
      <c r="AC27" s="16">
        <f t="shared" ref="AC27:AC28" si="22">AB27*Z27</f>
        <v>5.2114729649718104E-2</v>
      </c>
      <c r="AD27" s="14">
        <v>1</v>
      </c>
      <c r="AE27" s="4">
        <f t="shared" si="12"/>
        <v>5.2114729649718104E-2</v>
      </c>
      <c r="AF27">
        <v>1</v>
      </c>
      <c r="AG27" s="15">
        <f t="shared" ref="AG27:AG28" si="23">AF27*AE27</f>
        <v>5.2114729649718104E-2</v>
      </c>
      <c r="AH27" s="14">
        <v>1.27</v>
      </c>
      <c r="AI27" s="15">
        <f t="shared" si="10"/>
        <v>6.6185706655141993E-2</v>
      </c>
      <c r="AJ27" s="15">
        <f t="shared" si="11"/>
        <v>6.6185706655141993E-2</v>
      </c>
      <c r="AK27" s="15">
        <v>6.6185706655141993E-2</v>
      </c>
    </row>
    <row r="28" spans="1:37" x14ac:dyDescent="0.35">
      <c r="A28" s="11" t="s">
        <v>12</v>
      </c>
      <c r="B28" s="1" t="s">
        <v>36</v>
      </c>
      <c r="C28" t="s">
        <v>23</v>
      </c>
      <c r="D28" t="s">
        <v>31</v>
      </c>
      <c r="E28">
        <v>2015</v>
      </c>
      <c r="F28" s="32"/>
      <c r="G28" s="40"/>
      <c r="H28" s="36"/>
      <c r="I28" s="32"/>
      <c r="J28" s="32"/>
      <c r="K28" s="32"/>
      <c r="L28" s="32"/>
      <c r="M28" s="32"/>
      <c r="N28" s="32"/>
      <c r="O28" s="32"/>
      <c r="P28" s="32"/>
      <c r="Q28" s="34"/>
      <c r="R28" s="32"/>
      <c r="S28" s="32"/>
      <c r="T28" s="34"/>
      <c r="U28" s="32"/>
      <c r="V28" s="32"/>
      <c r="W28" s="32"/>
      <c r="X28" s="32"/>
      <c r="Y28" s="36"/>
      <c r="Z28" s="8">
        <f t="shared" si="18"/>
        <v>1.3434019198593996E-2</v>
      </c>
      <c r="AA28" s="14">
        <v>2019</v>
      </c>
      <c r="AB28">
        <v>1</v>
      </c>
      <c r="AC28" s="16">
        <f t="shared" si="22"/>
        <v>1.3434019198593996E-2</v>
      </c>
      <c r="AD28" s="14">
        <v>1</v>
      </c>
      <c r="AE28" s="4">
        <f t="shared" si="12"/>
        <v>1.3434019198593996E-2</v>
      </c>
      <c r="AF28">
        <v>1</v>
      </c>
      <c r="AG28" s="15">
        <f t="shared" si="23"/>
        <v>1.3434019198593996E-2</v>
      </c>
      <c r="AH28" s="14">
        <v>1.27</v>
      </c>
      <c r="AI28" s="15">
        <f t="shared" si="10"/>
        <v>1.7061204382214375E-2</v>
      </c>
      <c r="AJ28" s="15">
        <f t="shared" si="11"/>
        <v>1.7061204382214375E-2</v>
      </c>
      <c r="AK28" s="15">
        <v>1.7061204382214375E-2</v>
      </c>
    </row>
    <row r="29" spans="1:37" x14ac:dyDescent="0.35">
      <c r="A29" s="11" t="s">
        <v>10</v>
      </c>
      <c r="B29" s="1" t="s">
        <v>37</v>
      </c>
      <c r="C29" t="s">
        <v>23</v>
      </c>
      <c r="D29" t="s">
        <v>31</v>
      </c>
      <c r="E29">
        <v>2015</v>
      </c>
      <c r="F29" s="32"/>
      <c r="G29" s="40"/>
      <c r="H29" s="36"/>
      <c r="I29" s="32"/>
      <c r="J29" s="32"/>
      <c r="K29" s="32"/>
      <c r="L29" s="32"/>
      <c r="M29" s="32"/>
      <c r="N29" s="32"/>
      <c r="O29" s="32"/>
      <c r="P29" s="32"/>
      <c r="Q29" s="34"/>
      <c r="R29" s="32"/>
      <c r="S29" s="32"/>
      <c r="T29" s="34"/>
      <c r="U29" s="32"/>
      <c r="V29" s="32"/>
      <c r="W29" s="32"/>
      <c r="X29" s="32"/>
      <c r="Y29" s="36"/>
      <c r="Z29" s="4">
        <f t="shared" si="18"/>
        <v>1.1928482564268811E-2</v>
      </c>
      <c r="AA29" s="14">
        <v>2019</v>
      </c>
      <c r="AB29">
        <v>1</v>
      </c>
      <c r="AC29" s="16">
        <f t="shared" si="19"/>
        <v>1.1928482564268811E-2</v>
      </c>
      <c r="AD29" s="14">
        <v>1</v>
      </c>
      <c r="AE29" s="4">
        <f t="shared" si="12"/>
        <v>1.1928482564268811E-2</v>
      </c>
      <c r="AF29">
        <v>1</v>
      </c>
      <c r="AG29" s="15">
        <f t="shared" si="20"/>
        <v>1.1928482564268811E-2</v>
      </c>
      <c r="AH29" s="14">
        <v>1.18</v>
      </c>
      <c r="AI29" s="15">
        <f t="shared" si="10"/>
        <v>1.4075609425837196E-2</v>
      </c>
      <c r="AJ29" s="15">
        <f t="shared" si="21"/>
        <v>1.4075609425837196E-2</v>
      </c>
      <c r="AK29" s="15">
        <v>1.4075609425837196E-2</v>
      </c>
    </row>
    <row r="30" spans="1:37" x14ac:dyDescent="0.35">
      <c r="A30" s="11" t="s">
        <v>11</v>
      </c>
      <c r="B30" s="1" t="s">
        <v>37</v>
      </c>
      <c r="C30" t="s">
        <v>23</v>
      </c>
      <c r="D30" t="s">
        <v>31</v>
      </c>
      <c r="E30">
        <v>2015</v>
      </c>
      <c r="F30" s="32"/>
      <c r="G30" s="40"/>
      <c r="H30" s="36"/>
      <c r="I30" s="32"/>
      <c r="J30" s="32"/>
      <c r="K30" s="32"/>
      <c r="L30" s="32"/>
      <c r="M30" s="32"/>
      <c r="N30" s="32"/>
      <c r="O30" s="32"/>
      <c r="P30" s="32"/>
      <c r="Q30" s="34"/>
      <c r="R30" s="32"/>
      <c r="S30" s="32"/>
      <c r="T30" s="34"/>
      <c r="U30" s="32"/>
      <c r="V30" s="32"/>
      <c r="W30" s="32"/>
      <c r="X30" s="32"/>
      <c r="Y30" s="36"/>
      <c r="Z30" s="8">
        <f t="shared" si="18"/>
        <v>5.2114729649718104E-2</v>
      </c>
      <c r="AA30" s="14">
        <v>2019</v>
      </c>
      <c r="AB30">
        <v>1</v>
      </c>
      <c r="AC30" s="16">
        <f t="shared" si="19"/>
        <v>5.2114729649718104E-2</v>
      </c>
      <c r="AD30" s="14">
        <v>1</v>
      </c>
      <c r="AE30" s="4">
        <f t="shared" si="12"/>
        <v>5.2114729649718104E-2</v>
      </c>
      <c r="AF30">
        <v>1</v>
      </c>
      <c r="AG30" s="15">
        <f t="shared" si="20"/>
        <v>5.2114729649718104E-2</v>
      </c>
      <c r="AH30" s="14">
        <v>1.18</v>
      </c>
      <c r="AI30" s="15">
        <f t="shared" si="10"/>
        <v>6.1495380986667361E-2</v>
      </c>
      <c r="AJ30" s="15">
        <f t="shared" si="11"/>
        <v>6.1495380986667361E-2</v>
      </c>
      <c r="AK30" s="15">
        <v>6.1495380986667361E-2</v>
      </c>
    </row>
    <row r="31" spans="1:37" x14ac:dyDescent="0.35">
      <c r="A31" s="11" t="s">
        <v>12</v>
      </c>
      <c r="B31" s="1" t="s">
        <v>37</v>
      </c>
      <c r="C31" t="s">
        <v>23</v>
      </c>
      <c r="D31" t="s">
        <v>31</v>
      </c>
      <c r="E31">
        <v>2015</v>
      </c>
      <c r="F31" s="32"/>
      <c r="G31" s="40"/>
      <c r="H31" s="36"/>
      <c r="I31" s="32"/>
      <c r="J31" s="32"/>
      <c r="K31" s="32"/>
      <c r="L31" s="32"/>
      <c r="M31" s="32"/>
      <c r="N31" s="32"/>
      <c r="O31" s="32"/>
      <c r="P31" s="32"/>
      <c r="Q31" s="34"/>
      <c r="R31" s="32"/>
      <c r="S31" s="32"/>
      <c r="T31" s="34"/>
      <c r="U31" s="32"/>
      <c r="V31" s="32"/>
      <c r="W31" s="32"/>
      <c r="X31" s="32"/>
      <c r="Y31" s="36"/>
      <c r="Z31" s="8">
        <f t="shared" si="18"/>
        <v>1.3434019198593996E-2</v>
      </c>
      <c r="AA31" s="14">
        <v>2019</v>
      </c>
      <c r="AB31">
        <v>1</v>
      </c>
      <c r="AC31" s="16">
        <f t="shared" si="19"/>
        <v>1.3434019198593996E-2</v>
      </c>
      <c r="AD31" s="14">
        <v>1</v>
      </c>
      <c r="AE31" s="4">
        <f t="shared" si="12"/>
        <v>1.3434019198593996E-2</v>
      </c>
      <c r="AF31">
        <v>1</v>
      </c>
      <c r="AG31" s="15">
        <f t="shared" si="20"/>
        <v>1.3434019198593996E-2</v>
      </c>
      <c r="AH31" s="14">
        <v>1.18</v>
      </c>
      <c r="AI31" s="15">
        <f t="shared" si="10"/>
        <v>1.5852142654340914E-2</v>
      </c>
      <c r="AJ31" s="15">
        <f t="shared" si="11"/>
        <v>1.5852142654340914E-2</v>
      </c>
      <c r="AK31" s="15">
        <v>1.5852142654340914E-2</v>
      </c>
    </row>
    <row r="32" spans="1:37" x14ac:dyDescent="0.35">
      <c r="A32" s="11" t="s">
        <v>10</v>
      </c>
      <c r="B32" s="1" t="s">
        <v>38</v>
      </c>
      <c r="C32" t="s">
        <v>23</v>
      </c>
      <c r="D32" t="s">
        <v>31</v>
      </c>
      <c r="E32">
        <v>2015</v>
      </c>
      <c r="F32" s="32"/>
      <c r="G32" s="40"/>
      <c r="H32" s="36"/>
      <c r="I32" s="32"/>
      <c r="J32" s="32"/>
      <c r="K32" s="32"/>
      <c r="L32" s="32"/>
      <c r="M32" s="32"/>
      <c r="N32" s="32"/>
      <c r="O32" s="32"/>
      <c r="P32" s="32"/>
      <c r="Q32" s="34"/>
      <c r="R32" s="32"/>
      <c r="S32" s="32"/>
      <c r="T32" s="34"/>
      <c r="U32" s="32"/>
      <c r="V32" s="32"/>
      <c r="W32" s="32"/>
      <c r="X32" s="32"/>
      <c r="Y32" s="36"/>
      <c r="Z32" s="4">
        <f t="shared" si="18"/>
        <v>1.1928482564268811E-2</v>
      </c>
      <c r="AA32" s="14">
        <v>2019</v>
      </c>
      <c r="AB32">
        <v>1</v>
      </c>
      <c r="AC32" s="16">
        <f t="shared" si="19"/>
        <v>1.1928482564268811E-2</v>
      </c>
      <c r="AD32" s="14">
        <v>1</v>
      </c>
      <c r="AE32" s="4">
        <f t="shared" si="12"/>
        <v>1.1928482564268811E-2</v>
      </c>
      <c r="AF32">
        <v>1</v>
      </c>
      <c r="AG32" s="15">
        <f t="shared" si="20"/>
        <v>1.1928482564268811E-2</v>
      </c>
      <c r="AH32" s="14">
        <v>1.3</v>
      </c>
      <c r="AI32" s="15">
        <f t="shared" si="10"/>
        <v>1.5507027333549455E-2</v>
      </c>
      <c r="AJ32" s="15">
        <f t="shared" si="21"/>
        <v>1.5507027333549455E-2</v>
      </c>
      <c r="AK32" s="15">
        <v>1.5507027333549455E-2</v>
      </c>
    </row>
    <row r="33" spans="1:37" x14ac:dyDescent="0.35">
      <c r="A33" s="11" t="s">
        <v>11</v>
      </c>
      <c r="B33" s="1" t="s">
        <v>38</v>
      </c>
      <c r="C33" t="s">
        <v>23</v>
      </c>
      <c r="D33" t="s">
        <v>31</v>
      </c>
      <c r="E33">
        <v>2015</v>
      </c>
      <c r="F33" s="32"/>
      <c r="G33" s="40"/>
      <c r="H33" s="36"/>
      <c r="I33" s="32"/>
      <c r="J33" s="32"/>
      <c r="K33" s="32"/>
      <c r="L33" s="32"/>
      <c r="M33" s="32"/>
      <c r="N33" s="32"/>
      <c r="O33" s="32"/>
      <c r="P33" s="32"/>
      <c r="Q33" s="34"/>
      <c r="R33" s="32"/>
      <c r="S33" s="32"/>
      <c r="T33" s="34"/>
      <c r="U33" s="32"/>
      <c r="V33" s="32"/>
      <c r="W33" s="32"/>
      <c r="X33" s="32"/>
      <c r="Y33" s="36"/>
      <c r="Z33" s="8">
        <f t="shared" si="18"/>
        <v>5.2114729649718104E-2</v>
      </c>
      <c r="AA33" s="14">
        <v>2019</v>
      </c>
      <c r="AB33">
        <v>1</v>
      </c>
      <c r="AC33" s="16">
        <f t="shared" ref="AC33:AC34" si="24">AB33*Z33</f>
        <v>5.2114729649718104E-2</v>
      </c>
      <c r="AD33" s="14">
        <v>1</v>
      </c>
      <c r="AE33" s="4">
        <f t="shared" si="12"/>
        <v>5.2114729649718104E-2</v>
      </c>
      <c r="AF33">
        <v>1</v>
      </c>
      <c r="AG33" s="15">
        <f t="shared" ref="AG33:AG34" si="25">AF33*AE33</f>
        <v>5.2114729649718104E-2</v>
      </c>
      <c r="AH33" s="14">
        <v>1.3</v>
      </c>
      <c r="AI33" s="15">
        <f t="shared" si="10"/>
        <v>6.7749148544633542E-2</v>
      </c>
      <c r="AJ33" s="15">
        <f t="shared" si="11"/>
        <v>6.7749148544633542E-2</v>
      </c>
      <c r="AK33" s="15">
        <v>6.7749148544633542E-2</v>
      </c>
    </row>
    <row r="34" spans="1:37" x14ac:dyDescent="0.35">
      <c r="A34" s="11" t="s">
        <v>12</v>
      </c>
      <c r="B34" s="1" t="s">
        <v>38</v>
      </c>
      <c r="C34" t="s">
        <v>23</v>
      </c>
      <c r="D34" t="s">
        <v>31</v>
      </c>
      <c r="E34">
        <v>2015</v>
      </c>
      <c r="F34" s="32"/>
      <c r="G34" s="40"/>
      <c r="H34" s="36"/>
      <c r="I34" s="32"/>
      <c r="J34" s="32"/>
      <c r="K34" s="32"/>
      <c r="L34" s="32"/>
      <c r="M34" s="32"/>
      <c r="N34" s="32"/>
      <c r="O34" s="32"/>
      <c r="P34" s="32"/>
      <c r="Q34" s="34"/>
      <c r="R34" s="32"/>
      <c r="S34" s="32"/>
      <c r="T34" s="34"/>
      <c r="U34" s="32"/>
      <c r="V34" s="32"/>
      <c r="W34" s="32"/>
      <c r="X34" s="32"/>
      <c r="Y34" s="36"/>
      <c r="Z34" s="8">
        <f t="shared" si="18"/>
        <v>1.3434019198593996E-2</v>
      </c>
      <c r="AA34" s="14">
        <v>2019</v>
      </c>
      <c r="AB34">
        <v>1</v>
      </c>
      <c r="AC34" s="16">
        <f t="shared" si="24"/>
        <v>1.3434019198593996E-2</v>
      </c>
      <c r="AD34" s="14">
        <v>1</v>
      </c>
      <c r="AE34" s="4">
        <f t="shared" si="12"/>
        <v>1.3434019198593996E-2</v>
      </c>
      <c r="AF34">
        <v>1</v>
      </c>
      <c r="AG34" s="15">
        <f t="shared" si="25"/>
        <v>1.3434019198593996E-2</v>
      </c>
      <c r="AH34" s="14">
        <v>1.3</v>
      </c>
      <c r="AI34" s="15">
        <f t="shared" si="10"/>
        <v>1.7464224958172195E-2</v>
      </c>
      <c r="AJ34" s="15">
        <f t="shared" si="11"/>
        <v>1.7464224958172195E-2</v>
      </c>
      <c r="AK34" s="15">
        <v>1.7464224958172195E-2</v>
      </c>
    </row>
    <row r="35" spans="1:37" x14ac:dyDescent="0.35">
      <c r="A35" s="11" t="s">
        <v>10</v>
      </c>
      <c r="B35" s="1" t="s">
        <v>39</v>
      </c>
      <c r="C35" t="s">
        <v>23</v>
      </c>
      <c r="D35" t="s">
        <v>31</v>
      </c>
      <c r="E35">
        <v>2015</v>
      </c>
      <c r="F35" s="32"/>
      <c r="G35" s="40"/>
      <c r="H35" s="36"/>
      <c r="I35" s="32"/>
      <c r="J35" s="32"/>
      <c r="K35" s="32"/>
      <c r="L35" s="32"/>
      <c r="M35" s="32"/>
      <c r="N35" s="32"/>
      <c r="O35" s="32"/>
      <c r="P35" s="32"/>
      <c r="Q35" s="34"/>
      <c r="R35" s="32"/>
      <c r="S35" s="32"/>
      <c r="T35" s="34"/>
      <c r="U35" s="32"/>
      <c r="V35" s="32"/>
      <c r="W35" s="32"/>
      <c r="X35" s="32"/>
      <c r="Y35" s="36"/>
      <c r="Z35" s="4">
        <f t="shared" si="18"/>
        <v>1.1928482564268811E-2</v>
      </c>
      <c r="AA35" s="14">
        <v>2019</v>
      </c>
      <c r="AB35">
        <v>1</v>
      </c>
      <c r="AC35" s="16">
        <f t="shared" si="19"/>
        <v>1.1928482564268811E-2</v>
      </c>
      <c r="AD35" s="14">
        <v>1</v>
      </c>
      <c r="AE35" s="4">
        <f t="shared" si="12"/>
        <v>1.1928482564268811E-2</v>
      </c>
      <c r="AF35">
        <v>1</v>
      </c>
      <c r="AG35" s="15">
        <f t="shared" si="20"/>
        <v>1.1928482564268811E-2</v>
      </c>
      <c r="AH35" s="14">
        <v>1.27</v>
      </c>
      <c r="AI35" s="15">
        <f t="shared" si="10"/>
        <v>1.5149172856621391E-2</v>
      </c>
      <c r="AJ35" s="15">
        <f t="shared" si="21"/>
        <v>1.5149172856621391E-2</v>
      </c>
      <c r="AK35" s="15">
        <v>1.5149172856621391E-2</v>
      </c>
    </row>
    <row r="36" spans="1:37" x14ac:dyDescent="0.35">
      <c r="A36" s="11" t="s">
        <v>11</v>
      </c>
      <c r="B36" s="1" t="s">
        <v>39</v>
      </c>
      <c r="C36" t="s">
        <v>23</v>
      </c>
      <c r="D36" t="s">
        <v>31</v>
      </c>
      <c r="E36">
        <v>2015</v>
      </c>
      <c r="F36" s="32"/>
      <c r="G36" s="40"/>
      <c r="H36" s="36"/>
      <c r="I36" s="32"/>
      <c r="J36" s="32"/>
      <c r="K36" s="32"/>
      <c r="L36" s="32"/>
      <c r="M36" s="32"/>
      <c r="N36" s="32"/>
      <c r="O36" s="32"/>
      <c r="P36" s="32"/>
      <c r="Q36" s="34"/>
      <c r="R36" s="32"/>
      <c r="S36" s="32"/>
      <c r="T36" s="34"/>
      <c r="U36" s="32"/>
      <c r="V36" s="32"/>
      <c r="W36" s="32"/>
      <c r="X36" s="32"/>
      <c r="Y36" s="36"/>
      <c r="Z36" s="8">
        <f t="shared" si="18"/>
        <v>5.2114729649718104E-2</v>
      </c>
      <c r="AA36" s="14">
        <v>2019</v>
      </c>
      <c r="AB36">
        <v>1</v>
      </c>
      <c r="AC36" s="16">
        <f t="shared" si="19"/>
        <v>5.2114729649718104E-2</v>
      </c>
      <c r="AD36" s="14">
        <v>1</v>
      </c>
      <c r="AE36" s="4">
        <f t="shared" si="12"/>
        <v>5.2114729649718104E-2</v>
      </c>
      <c r="AF36">
        <v>1</v>
      </c>
      <c r="AG36" s="15">
        <f t="shared" si="20"/>
        <v>5.2114729649718104E-2</v>
      </c>
      <c r="AH36" s="14">
        <v>1.27</v>
      </c>
      <c r="AI36" s="15">
        <f t="shared" si="10"/>
        <v>6.6185706655141993E-2</v>
      </c>
      <c r="AJ36" s="15">
        <f t="shared" si="11"/>
        <v>6.6185706655141993E-2</v>
      </c>
      <c r="AK36" s="15">
        <v>6.6185706655141993E-2</v>
      </c>
    </row>
    <row r="37" spans="1:37" x14ac:dyDescent="0.35">
      <c r="A37" s="11" t="s">
        <v>12</v>
      </c>
      <c r="B37" s="1" t="s">
        <v>39</v>
      </c>
      <c r="C37" t="s">
        <v>23</v>
      </c>
      <c r="D37" t="s">
        <v>31</v>
      </c>
      <c r="E37">
        <v>2015</v>
      </c>
      <c r="F37" s="32"/>
      <c r="G37" s="40"/>
      <c r="H37" s="36"/>
      <c r="I37" s="32"/>
      <c r="J37" s="32"/>
      <c r="K37" s="32"/>
      <c r="L37" s="32"/>
      <c r="M37" s="32"/>
      <c r="N37" s="32"/>
      <c r="O37" s="32"/>
      <c r="P37" s="32"/>
      <c r="Q37" s="34"/>
      <c r="R37" s="32"/>
      <c r="S37" s="32"/>
      <c r="T37" s="34"/>
      <c r="U37" s="32"/>
      <c r="V37" s="32"/>
      <c r="W37" s="32"/>
      <c r="X37" s="32"/>
      <c r="Y37" s="36"/>
      <c r="Z37" s="8">
        <f t="shared" si="18"/>
        <v>1.3434019198593996E-2</v>
      </c>
      <c r="AA37" s="14">
        <v>2019</v>
      </c>
      <c r="AB37">
        <v>1</v>
      </c>
      <c r="AC37" s="16">
        <f t="shared" si="19"/>
        <v>1.3434019198593996E-2</v>
      </c>
      <c r="AD37" s="14">
        <v>1</v>
      </c>
      <c r="AE37" s="4">
        <f t="shared" si="12"/>
        <v>1.3434019198593996E-2</v>
      </c>
      <c r="AF37">
        <v>1</v>
      </c>
      <c r="AG37" s="15">
        <f t="shared" si="20"/>
        <v>1.3434019198593996E-2</v>
      </c>
      <c r="AH37" s="14">
        <v>1.27</v>
      </c>
      <c r="AI37" s="15">
        <f t="shared" si="10"/>
        <v>1.7061204382214375E-2</v>
      </c>
      <c r="AJ37" s="15">
        <f t="shared" si="11"/>
        <v>1.7061204382214375E-2</v>
      </c>
      <c r="AK37" s="15">
        <v>1.7061204382214375E-2</v>
      </c>
    </row>
    <row r="38" spans="1:37" x14ac:dyDescent="0.35">
      <c r="A38" s="11" t="s">
        <v>10</v>
      </c>
      <c r="B38" s="1" t="s">
        <v>72</v>
      </c>
      <c r="C38" t="s">
        <v>23</v>
      </c>
      <c r="D38" t="s">
        <v>31</v>
      </c>
      <c r="E38">
        <v>2015</v>
      </c>
      <c r="F38" s="32"/>
      <c r="G38" s="40"/>
      <c r="H38" s="36"/>
      <c r="I38" s="32"/>
      <c r="J38" s="32"/>
      <c r="K38" s="32"/>
      <c r="L38" s="32"/>
      <c r="M38" s="32"/>
      <c r="N38" s="32"/>
      <c r="O38" s="32"/>
      <c r="P38" s="32"/>
      <c r="Q38" s="34"/>
      <c r="R38" s="32"/>
      <c r="S38" s="32"/>
      <c r="T38" s="34"/>
      <c r="U38" s="32"/>
      <c r="V38" s="32"/>
      <c r="W38" s="32"/>
      <c r="X38" s="32"/>
      <c r="Y38" s="36"/>
      <c r="Z38" s="4">
        <f t="shared" si="18"/>
        <v>1.1928482564268811E-2</v>
      </c>
      <c r="AA38" s="14">
        <v>2019</v>
      </c>
      <c r="AB38">
        <v>1</v>
      </c>
      <c r="AC38" s="16">
        <f t="shared" si="19"/>
        <v>1.1928482564268811E-2</v>
      </c>
      <c r="AD38" s="14">
        <v>1</v>
      </c>
      <c r="AE38" s="4">
        <f t="shared" si="12"/>
        <v>1.1928482564268811E-2</v>
      </c>
      <c r="AF38">
        <v>1</v>
      </c>
      <c r="AG38" s="15">
        <f t="shared" si="20"/>
        <v>1.1928482564268811E-2</v>
      </c>
      <c r="AH38" s="14">
        <v>1.43</v>
      </c>
      <c r="AI38" s="15">
        <f t="shared" si="10"/>
        <v>1.7057730066904399E-2</v>
      </c>
      <c r="AJ38" s="15">
        <f t="shared" si="21"/>
        <v>1.7057730066904399E-2</v>
      </c>
      <c r="AK38" s="15">
        <v>1.7057730066904399E-2</v>
      </c>
    </row>
    <row r="39" spans="1:37" x14ac:dyDescent="0.35">
      <c r="A39" s="11" t="s">
        <v>11</v>
      </c>
      <c r="B39" s="1" t="s">
        <v>72</v>
      </c>
      <c r="C39" t="s">
        <v>23</v>
      </c>
      <c r="D39" t="s">
        <v>31</v>
      </c>
      <c r="E39">
        <v>2015</v>
      </c>
      <c r="F39" s="32"/>
      <c r="G39" s="40"/>
      <c r="H39" s="36"/>
      <c r="I39" s="32"/>
      <c r="J39" s="32"/>
      <c r="K39" s="32"/>
      <c r="L39" s="32"/>
      <c r="M39" s="32"/>
      <c r="N39" s="32"/>
      <c r="O39" s="32"/>
      <c r="P39" s="32"/>
      <c r="Q39" s="34"/>
      <c r="R39" s="32"/>
      <c r="S39" s="32"/>
      <c r="T39" s="34"/>
      <c r="U39" s="32"/>
      <c r="V39" s="32"/>
      <c r="W39" s="32"/>
      <c r="X39" s="32"/>
      <c r="Y39" s="36"/>
      <c r="Z39" s="8">
        <f t="shared" si="18"/>
        <v>5.2114729649718104E-2</v>
      </c>
      <c r="AA39" s="14">
        <v>2019</v>
      </c>
      <c r="AB39">
        <v>1</v>
      </c>
      <c r="AC39" s="16">
        <f t="shared" ref="AC39:AC40" si="26">AB39*Z39</f>
        <v>5.2114729649718104E-2</v>
      </c>
      <c r="AD39" s="14">
        <v>1</v>
      </c>
      <c r="AE39" s="4">
        <f t="shared" si="12"/>
        <v>5.2114729649718104E-2</v>
      </c>
      <c r="AF39">
        <v>1</v>
      </c>
      <c r="AG39" s="15">
        <f t="shared" ref="AG39:AG40" si="27">AF39*AE39</f>
        <v>5.2114729649718104E-2</v>
      </c>
      <c r="AH39" s="14">
        <v>1.43</v>
      </c>
      <c r="AI39" s="15">
        <f t="shared" si="10"/>
        <v>7.4524063399096882E-2</v>
      </c>
      <c r="AJ39" s="15">
        <f t="shared" si="11"/>
        <v>7.4524063399096882E-2</v>
      </c>
      <c r="AK39" s="15">
        <v>7.4524063399096882E-2</v>
      </c>
    </row>
    <row r="40" spans="1:37" x14ac:dyDescent="0.35">
      <c r="A40" s="11" t="s">
        <v>12</v>
      </c>
      <c r="B40" s="1" t="s">
        <v>72</v>
      </c>
      <c r="C40" t="s">
        <v>23</v>
      </c>
      <c r="D40" t="s">
        <v>31</v>
      </c>
      <c r="E40">
        <v>2015</v>
      </c>
      <c r="F40" s="32"/>
      <c r="G40" s="40"/>
      <c r="H40" s="36"/>
      <c r="I40" s="32"/>
      <c r="J40" s="32"/>
      <c r="K40" s="32"/>
      <c r="L40" s="32"/>
      <c r="M40" s="32"/>
      <c r="N40" s="32"/>
      <c r="O40" s="32"/>
      <c r="P40" s="32"/>
      <c r="Q40" s="34"/>
      <c r="R40" s="32"/>
      <c r="S40" s="32"/>
      <c r="T40" s="34"/>
      <c r="U40" s="32"/>
      <c r="V40" s="32"/>
      <c r="W40" s="32"/>
      <c r="X40" s="32"/>
      <c r="Y40" s="36"/>
      <c r="Z40" s="8">
        <f t="shared" si="18"/>
        <v>1.3434019198593996E-2</v>
      </c>
      <c r="AA40" s="14">
        <v>2019</v>
      </c>
      <c r="AB40">
        <v>1</v>
      </c>
      <c r="AC40" s="16">
        <f t="shared" si="26"/>
        <v>1.3434019198593996E-2</v>
      </c>
      <c r="AD40" s="14">
        <v>1</v>
      </c>
      <c r="AE40" s="4">
        <f t="shared" si="12"/>
        <v>1.3434019198593996E-2</v>
      </c>
      <c r="AF40">
        <v>1</v>
      </c>
      <c r="AG40" s="15">
        <f t="shared" si="27"/>
        <v>1.3434019198593996E-2</v>
      </c>
      <c r="AH40" s="14">
        <v>1.43</v>
      </c>
      <c r="AI40" s="15">
        <f t="shared" si="10"/>
        <v>1.9210647453989413E-2</v>
      </c>
      <c r="AJ40" s="15">
        <f t="shared" si="11"/>
        <v>1.9210647453989413E-2</v>
      </c>
      <c r="AK40" s="15">
        <v>1.9210647453989413E-2</v>
      </c>
    </row>
    <row r="41" spans="1:37" x14ac:dyDescent="0.35">
      <c r="A41" s="11" t="s">
        <v>10</v>
      </c>
      <c r="B41" s="1" t="s">
        <v>71</v>
      </c>
      <c r="C41" t="s">
        <v>23</v>
      </c>
      <c r="D41" t="s">
        <v>31</v>
      </c>
      <c r="E41">
        <v>2015</v>
      </c>
      <c r="F41" s="32"/>
      <c r="G41" s="40"/>
      <c r="H41" s="36"/>
      <c r="I41" s="32"/>
      <c r="J41" s="32"/>
      <c r="K41" s="32"/>
      <c r="L41" s="32"/>
      <c r="M41" s="32"/>
      <c r="N41" s="32"/>
      <c r="O41" s="32"/>
      <c r="P41" s="32"/>
      <c r="Q41" s="34"/>
      <c r="R41" s="32"/>
      <c r="S41" s="32"/>
      <c r="T41" s="34"/>
      <c r="U41" s="32"/>
      <c r="V41" s="32"/>
      <c r="W41" s="32"/>
      <c r="X41" s="32"/>
      <c r="Y41" s="36"/>
      <c r="Z41" s="4">
        <f t="shared" si="18"/>
        <v>1.1928482564268811E-2</v>
      </c>
      <c r="AA41" s="14">
        <v>2019</v>
      </c>
      <c r="AB41">
        <v>1</v>
      </c>
      <c r="AC41" s="16">
        <f t="shared" si="19"/>
        <v>1.1928482564268811E-2</v>
      </c>
      <c r="AD41" s="14">
        <v>1</v>
      </c>
      <c r="AE41" s="4">
        <f t="shared" si="12"/>
        <v>1.1928482564268811E-2</v>
      </c>
      <c r="AF41">
        <v>1</v>
      </c>
      <c r="AG41" s="15">
        <f t="shared" si="20"/>
        <v>1.1928482564268811E-2</v>
      </c>
      <c r="AH41" s="14">
        <v>1.37</v>
      </c>
      <c r="AI41" s="15">
        <f t="shared" si="10"/>
        <v>1.6342021113048274E-2</v>
      </c>
      <c r="AJ41" s="15">
        <f t="shared" si="21"/>
        <v>1.6342021113048274E-2</v>
      </c>
      <c r="AK41" s="15">
        <v>1.6342021113048274E-2</v>
      </c>
    </row>
    <row r="42" spans="1:37" x14ac:dyDescent="0.35">
      <c r="A42" s="11" t="s">
        <v>11</v>
      </c>
      <c r="B42" s="1" t="s">
        <v>71</v>
      </c>
      <c r="C42" t="s">
        <v>23</v>
      </c>
      <c r="D42" t="s">
        <v>31</v>
      </c>
      <c r="E42">
        <v>2015</v>
      </c>
      <c r="F42" s="32"/>
      <c r="G42" s="40"/>
      <c r="H42" s="36"/>
      <c r="I42" s="32"/>
      <c r="J42" s="32"/>
      <c r="K42" s="32"/>
      <c r="L42" s="32"/>
      <c r="M42" s="32"/>
      <c r="N42" s="32"/>
      <c r="O42" s="32"/>
      <c r="P42" s="32"/>
      <c r="Q42" s="34"/>
      <c r="R42" s="32"/>
      <c r="S42" s="32"/>
      <c r="T42" s="34"/>
      <c r="U42" s="32"/>
      <c r="V42" s="32"/>
      <c r="W42" s="32"/>
      <c r="X42" s="32"/>
      <c r="Y42" s="36"/>
      <c r="Z42" s="8">
        <f t="shared" si="18"/>
        <v>5.2114729649718104E-2</v>
      </c>
      <c r="AA42" s="14">
        <v>2019</v>
      </c>
      <c r="AB42">
        <v>1</v>
      </c>
      <c r="AC42" s="16">
        <f t="shared" si="19"/>
        <v>5.2114729649718104E-2</v>
      </c>
      <c r="AD42" s="14">
        <v>1</v>
      </c>
      <c r="AE42" s="4">
        <f t="shared" si="12"/>
        <v>5.2114729649718104E-2</v>
      </c>
      <c r="AF42">
        <v>1</v>
      </c>
      <c r="AG42" s="15">
        <f t="shared" si="20"/>
        <v>5.2114729649718104E-2</v>
      </c>
      <c r="AH42" s="14">
        <v>1.37</v>
      </c>
      <c r="AI42" s="15">
        <f t="shared" si="10"/>
        <v>7.1397179620113813E-2</v>
      </c>
      <c r="AJ42" s="15">
        <f t="shared" si="11"/>
        <v>7.1397179620113813E-2</v>
      </c>
      <c r="AK42" s="15">
        <v>7.1397179620113813E-2</v>
      </c>
    </row>
    <row r="43" spans="1:37" x14ac:dyDescent="0.35">
      <c r="A43" s="11" t="s">
        <v>12</v>
      </c>
      <c r="B43" s="1" t="s">
        <v>71</v>
      </c>
      <c r="C43" t="s">
        <v>23</v>
      </c>
      <c r="D43" t="s">
        <v>31</v>
      </c>
      <c r="E43">
        <v>2015</v>
      </c>
      <c r="F43" s="32"/>
      <c r="G43" s="40"/>
      <c r="H43" s="36"/>
      <c r="I43" s="32"/>
      <c r="J43" s="32"/>
      <c r="K43" s="32"/>
      <c r="L43" s="32"/>
      <c r="M43" s="32"/>
      <c r="N43" s="32"/>
      <c r="O43" s="32"/>
      <c r="P43" s="32"/>
      <c r="Q43" s="34"/>
      <c r="R43" s="32"/>
      <c r="S43" s="32"/>
      <c r="T43" s="34"/>
      <c r="U43" s="32"/>
      <c r="V43" s="32"/>
      <c r="W43" s="32"/>
      <c r="X43" s="32"/>
      <c r="Y43" s="36"/>
      <c r="Z43" s="8">
        <f t="shared" si="18"/>
        <v>1.3434019198593996E-2</v>
      </c>
      <c r="AA43" s="14">
        <v>2019</v>
      </c>
      <c r="AB43">
        <v>1</v>
      </c>
      <c r="AC43" s="16">
        <f t="shared" si="19"/>
        <v>1.3434019198593996E-2</v>
      </c>
      <c r="AD43" s="14">
        <v>1</v>
      </c>
      <c r="AE43" s="4">
        <f t="shared" si="12"/>
        <v>1.3434019198593996E-2</v>
      </c>
      <c r="AF43">
        <v>1</v>
      </c>
      <c r="AG43" s="15">
        <f t="shared" si="20"/>
        <v>1.3434019198593996E-2</v>
      </c>
      <c r="AH43" s="14">
        <v>1.37</v>
      </c>
      <c r="AI43" s="15">
        <f t="shared" si="10"/>
        <v>1.8404606302073776E-2</v>
      </c>
      <c r="AJ43" s="15">
        <f t="shared" si="11"/>
        <v>1.8404606302073776E-2</v>
      </c>
      <c r="AK43" s="15">
        <v>1.8404606302073776E-2</v>
      </c>
    </row>
    <row r="44" spans="1:37" x14ac:dyDescent="0.35">
      <c r="A44" s="11" t="s">
        <v>10</v>
      </c>
      <c r="B44" s="1" t="s">
        <v>40</v>
      </c>
      <c r="C44" t="s">
        <v>23</v>
      </c>
      <c r="D44" t="s">
        <v>31</v>
      </c>
      <c r="E44">
        <v>2015</v>
      </c>
      <c r="F44" s="32"/>
      <c r="G44" s="40"/>
      <c r="H44" s="36"/>
      <c r="I44" s="32"/>
      <c r="J44" s="32"/>
      <c r="K44" s="32"/>
      <c r="L44" s="32"/>
      <c r="M44" s="32"/>
      <c r="N44" s="32"/>
      <c r="O44" s="32"/>
      <c r="P44" s="32"/>
      <c r="Q44" s="34"/>
      <c r="R44" s="32"/>
      <c r="S44" s="32"/>
      <c r="T44" s="34"/>
      <c r="U44" s="32"/>
      <c r="V44" s="32"/>
      <c r="W44" s="32"/>
      <c r="X44" s="32"/>
      <c r="Y44" s="36"/>
      <c r="Z44" s="4">
        <f t="shared" si="18"/>
        <v>1.1928482564268811E-2</v>
      </c>
      <c r="AA44" s="14">
        <v>2019</v>
      </c>
      <c r="AB44">
        <v>1</v>
      </c>
      <c r="AC44" s="16">
        <f t="shared" si="19"/>
        <v>1.1928482564268811E-2</v>
      </c>
      <c r="AD44" s="14">
        <v>1</v>
      </c>
      <c r="AE44" s="4">
        <f t="shared" si="12"/>
        <v>1.1928482564268811E-2</v>
      </c>
      <c r="AF44">
        <v>1</v>
      </c>
      <c r="AG44" s="15">
        <f t="shared" si="20"/>
        <v>1.1928482564268811E-2</v>
      </c>
      <c r="AH44" s="14">
        <v>1.43</v>
      </c>
      <c r="AI44" s="15">
        <f t="shared" si="10"/>
        <v>1.7057730066904399E-2</v>
      </c>
      <c r="AJ44" s="15">
        <f t="shared" si="21"/>
        <v>1.7057730066904399E-2</v>
      </c>
      <c r="AK44" s="15">
        <v>1.7057730066904399E-2</v>
      </c>
    </row>
    <row r="45" spans="1:37" x14ac:dyDescent="0.35">
      <c r="A45" s="11" t="s">
        <v>11</v>
      </c>
      <c r="B45" s="1" t="s">
        <v>40</v>
      </c>
      <c r="C45" t="s">
        <v>23</v>
      </c>
      <c r="D45" t="s">
        <v>31</v>
      </c>
      <c r="E45">
        <v>2015</v>
      </c>
      <c r="F45" s="32"/>
      <c r="G45" s="40"/>
      <c r="H45" s="36"/>
      <c r="I45" s="32"/>
      <c r="J45" s="32"/>
      <c r="K45" s="32"/>
      <c r="L45" s="32"/>
      <c r="M45" s="32"/>
      <c r="N45" s="32"/>
      <c r="O45" s="32"/>
      <c r="P45" s="32"/>
      <c r="Q45" s="34"/>
      <c r="R45" s="32"/>
      <c r="S45" s="32"/>
      <c r="T45" s="34"/>
      <c r="U45" s="32"/>
      <c r="V45" s="32"/>
      <c r="W45" s="32"/>
      <c r="X45" s="32"/>
      <c r="Y45" s="36"/>
      <c r="Z45" s="8">
        <f t="shared" si="18"/>
        <v>5.2114729649718104E-2</v>
      </c>
      <c r="AA45" s="14">
        <v>2019</v>
      </c>
      <c r="AB45">
        <v>1</v>
      </c>
      <c r="AC45" s="16">
        <f t="shared" ref="AC45:AC46" si="28">AB45*Z45</f>
        <v>5.2114729649718104E-2</v>
      </c>
      <c r="AD45" s="14">
        <v>1</v>
      </c>
      <c r="AE45" s="4">
        <f t="shared" si="12"/>
        <v>5.2114729649718104E-2</v>
      </c>
      <c r="AF45">
        <v>1</v>
      </c>
      <c r="AG45" s="15">
        <f t="shared" ref="AG45:AG46" si="29">AF45*AE45</f>
        <v>5.2114729649718104E-2</v>
      </c>
      <c r="AH45" s="14">
        <v>1.43</v>
      </c>
      <c r="AI45" s="15">
        <f t="shared" si="10"/>
        <v>7.4524063399096882E-2</v>
      </c>
      <c r="AJ45" s="15">
        <f t="shared" si="11"/>
        <v>7.4524063399096882E-2</v>
      </c>
      <c r="AK45" s="15">
        <v>7.4524063399096882E-2</v>
      </c>
    </row>
    <row r="46" spans="1:37" x14ac:dyDescent="0.35">
      <c r="A46" s="11" t="s">
        <v>12</v>
      </c>
      <c r="B46" s="1" t="s">
        <v>40</v>
      </c>
      <c r="C46" t="s">
        <v>23</v>
      </c>
      <c r="D46" t="s">
        <v>31</v>
      </c>
      <c r="E46">
        <v>2015</v>
      </c>
      <c r="F46" s="32"/>
      <c r="G46" s="40"/>
      <c r="H46" s="36"/>
      <c r="I46" s="32"/>
      <c r="J46" s="32"/>
      <c r="K46" s="32"/>
      <c r="L46" s="32"/>
      <c r="M46" s="32"/>
      <c r="N46" s="32"/>
      <c r="O46" s="32"/>
      <c r="P46" s="32"/>
      <c r="Q46" s="34"/>
      <c r="R46" s="32"/>
      <c r="S46" s="32"/>
      <c r="T46" s="34"/>
      <c r="U46" s="32"/>
      <c r="V46" s="32"/>
      <c r="W46" s="32"/>
      <c r="X46" s="32"/>
      <c r="Y46" s="36"/>
      <c r="Z46" s="8">
        <f t="shared" si="18"/>
        <v>1.3434019198593996E-2</v>
      </c>
      <c r="AA46" s="14">
        <v>2019</v>
      </c>
      <c r="AB46">
        <v>1</v>
      </c>
      <c r="AC46" s="16">
        <f t="shared" si="28"/>
        <v>1.3434019198593996E-2</v>
      </c>
      <c r="AD46" s="14">
        <v>1</v>
      </c>
      <c r="AE46" s="4">
        <f t="shared" si="12"/>
        <v>1.3434019198593996E-2</v>
      </c>
      <c r="AF46">
        <v>1</v>
      </c>
      <c r="AG46" s="15">
        <f t="shared" si="29"/>
        <v>1.3434019198593996E-2</v>
      </c>
      <c r="AH46" s="14">
        <v>1.43</v>
      </c>
      <c r="AI46" s="15">
        <f t="shared" si="10"/>
        <v>1.9210647453989413E-2</v>
      </c>
      <c r="AJ46" s="15">
        <f t="shared" si="11"/>
        <v>1.9210647453989413E-2</v>
      </c>
      <c r="AK46" s="15">
        <v>1.9210647453989413E-2</v>
      </c>
    </row>
    <row r="47" spans="1:37" x14ac:dyDescent="0.35">
      <c r="A47" s="11" t="s">
        <v>10</v>
      </c>
      <c r="B47" s="44" t="s">
        <v>41</v>
      </c>
      <c r="C47" t="s">
        <v>23</v>
      </c>
      <c r="D47" t="s">
        <v>31</v>
      </c>
      <c r="E47">
        <v>2015</v>
      </c>
      <c r="F47" s="32"/>
      <c r="G47" s="40"/>
      <c r="H47" s="36"/>
      <c r="I47" s="32"/>
      <c r="J47" s="32"/>
      <c r="K47" s="32"/>
      <c r="L47" s="32"/>
      <c r="M47" s="32"/>
      <c r="N47" s="32"/>
      <c r="O47" s="32"/>
      <c r="P47" s="32"/>
      <c r="Q47" s="34"/>
      <c r="R47" s="32"/>
      <c r="S47" s="32"/>
      <c r="T47" s="34"/>
      <c r="U47" s="32"/>
      <c r="V47" s="32"/>
      <c r="W47" s="32"/>
      <c r="X47" s="32"/>
      <c r="Y47" s="36"/>
      <c r="Z47" s="4">
        <f t="shared" si="18"/>
        <v>1.1928482564268811E-2</v>
      </c>
      <c r="AA47" s="14">
        <v>2019</v>
      </c>
      <c r="AB47">
        <v>1</v>
      </c>
      <c r="AC47" s="16">
        <f t="shared" si="19"/>
        <v>1.1928482564268811E-2</v>
      </c>
      <c r="AD47" s="14">
        <v>1</v>
      </c>
      <c r="AE47" s="4">
        <f t="shared" si="12"/>
        <v>1.1928482564268811E-2</v>
      </c>
      <c r="AF47">
        <v>1</v>
      </c>
      <c r="AG47" s="15">
        <f t="shared" si="20"/>
        <v>1.1928482564268811E-2</v>
      </c>
      <c r="AH47" s="14">
        <v>1.1599999999999999</v>
      </c>
      <c r="AI47" s="15">
        <f t="shared" si="10"/>
        <v>1.3837039774551819E-2</v>
      </c>
      <c r="AJ47" s="15">
        <f t="shared" si="21"/>
        <v>1.3837039774551819E-2</v>
      </c>
      <c r="AK47" s="15">
        <v>1.3837039774551819E-2</v>
      </c>
    </row>
    <row r="48" spans="1:37" x14ac:dyDescent="0.35">
      <c r="A48" s="11" t="s">
        <v>11</v>
      </c>
      <c r="B48" s="44" t="s">
        <v>41</v>
      </c>
      <c r="C48" t="s">
        <v>23</v>
      </c>
      <c r="D48" t="s">
        <v>31</v>
      </c>
      <c r="E48">
        <v>2015</v>
      </c>
      <c r="F48" s="32"/>
      <c r="G48" s="40"/>
      <c r="H48" s="36"/>
      <c r="I48" s="32"/>
      <c r="J48" s="32"/>
      <c r="K48" s="32"/>
      <c r="L48" s="32"/>
      <c r="M48" s="32"/>
      <c r="N48" s="32"/>
      <c r="O48" s="32"/>
      <c r="P48" s="32"/>
      <c r="Q48" s="34"/>
      <c r="R48" s="32"/>
      <c r="S48" s="32"/>
      <c r="T48" s="34"/>
      <c r="U48" s="32"/>
      <c r="V48" s="32"/>
      <c r="W48" s="32"/>
      <c r="X48" s="32"/>
      <c r="Y48" s="36"/>
      <c r="Z48" s="8">
        <f t="shared" si="18"/>
        <v>5.2114729649718104E-2</v>
      </c>
      <c r="AA48" s="14">
        <v>2019</v>
      </c>
      <c r="AB48">
        <v>1</v>
      </c>
      <c r="AC48" s="16">
        <f t="shared" si="19"/>
        <v>5.2114729649718104E-2</v>
      </c>
      <c r="AD48" s="14">
        <v>1</v>
      </c>
      <c r="AE48" s="4">
        <f t="shared" si="12"/>
        <v>5.2114729649718104E-2</v>
      </c>
      <c r="AF48">
        <v>1</v>
      </c>
      <c r="AG48" s="15">
        <f t="shared" si="20"/>
        <v>5.2114729649718104E-2</v>
      </c>
      <c r="AH48" s="14">
        <v>1.1599999999999999</v>
      </c>
      <c r="AI48" s="15">
        <f t="shared" si="10"/>
        <v>6.0453086393673E-2</v>
      </c>
      <c r="AJ48" s="15">
        <f t="shared" si="11"/>
        <v>6.0453086393673E-2</v>
      </c>
      <c r="AK48" s="15">
        <v>6.0453086393673E-2</v>
      </c>
    </row>
    <row r="49" spans="1:37" x14ac:dyDescent="0.35">
      <c r="A49" s="11" t="s">
        <v>12</v>
      </c>
      <c r="B49" s="44" t="s">
        <v>41</v>
      </c>
      <c r="C49" t="s">
        <v>23</v>
      </c>
      <c r="D49" t="s">
        <v>31</v>
      </c>
      <c r="E49">
        <v>2015</v>
      </c>
      <c r="F49" s="32"/>
      <c r="G49" s="40"/>
      <c r="H49" s="36"/>
      <c r="I49" s="32"/>
      <c r="J49" s="32"/>
      <c r="K49" s="32"/>
      <c r="L49" s="32"/>
      <c r="M49" s="32"/>
      <c r="N49" s="32"/>
      <c r="O49" s="32"/>
      <c r="P49" s="32"/>
      <c r="Q49" s="34"/>
      <c r="R49" s="32"/>
      <c r="S49" s="32"/>
      <c r="T49" s="34"/>
      <c r="U49" s="32"/>
      <c r="V49" s="32"/>
      <c r="W49" s="32"/>
      <c r="X49" s="32"/>
      <c r="Y49" s="36"/>
      <c r="Z49" s="8">
        <f t="shared" si="18"/>
        <v>1.3434019198593996E-2</v>
      </c>
      <c r="AA49" s="14">
        <v>2019</v>
      </c>
      <c r="AB49">
        <v>1</v>
      </c>
      <c r="AC49" s="16">
        <f t="shared" si="19"/>
        <v>1.3434019198593996E-2</v>
      </c>
      <c r="AD49" s="14">
        <v>1</v>
      </c>
      <c r="AE49" s="4">
        <f t="shared" si="12"/>
        <v>1.3434019198593996E-2</v>
      </c>
      <c r="AF49">
        <v>1</v>
      </c>
      <c r="AG49" s="15">
        <f t="shared" si="20"/>
        <v>1.3434019198593996E-2</v>
      </c>
      <c r="AH49" s="14">
        <v>1.1599999999999999</v>
      </c>
      <c r="AI49" s="15">
        <f t="shared" si="10"/>
        <v>1.5583462270369034E-2</v>
      </c>
      <c r="AJ49" s="15">
        <f t="shared" si="11"/>
        <v>1.5583462270369034E-2</v>
      </c>
      <c r="AK49" s="15">
        <v>1.5583462270369034E-2</v>
      </c>
    </row>
    <row r="50" spans="1:37" x14ac:dyDescent="0.35">
      <c r="A50" s="11" t="s">
        <v>10</v>
      </c>
      <c r="B50" s="44" t="s">
        <v>42</v>
      </c>
      <c r="C50" t="s">
        <v>23</v>
      </c>
      <c r="D50" t="s">
        <v>31</v>
      </c>
      <c r="E50">
        <v>2015</v>
      </c>
      <c r="F50" s="32"/>
      <c r="G50" s="40"/>
      <c r="H50" s="36"/>
      <c r="I50" s="32"/>
      <c r="J50" s="32"/>
      <c r="K50" s="32"/>
      <c r="L50" s="32"/>
      <c r="M50" s="32"/>
      <c r="N50" s="32"/>
      <c r="O50" s="32"/>
      <c r="P50" s="32"/>
      <c r="Q50" s="34"/>
      <c r="R50" s="32"/>
      <c r="S50" s="32"/>
      <c r="T50" s="34"/>
      <c r="U50" s="32"/>
      <c r="V50" s="32"/>
      <c r="W50" s="32"/>
      <c r="X50" s="32"/>
      <c r="Y50" s="36"/>
      <c r="Z50" s="4">
        <f t="shared" si="18"/>
        <v>1.1928482564268811E-2</v>
      </c>
      <c r="AA50" s="14">
        <v>2019</v>
      </c>
      <c r="AB50">
        <v>1</v>
      </c>
      <c r="AC50" s="16">
        <f t="shared" si="19"/>
        <v>1.1928482564268811E-2</v>
      </c>
      <c r="AD50" s="14">
        <v>1</v>
      </c>
      <c r="AE50" s="4">
        <f t="shared" si="12"/>
        <v>1.1928482564268811E-2</v>
      </c>
      <c r="AF50">
        <v>1</v>
      </c>
      <c r="AG50" s="15">
        <f t="shared" si="20"/>
        <v>1.1928482564268811E-2</v>
      </c>
      <c r="AH50" s="14">
        <v>1.1599999999999999</v>
      </c>
      <c r="AI50" s="15">
        <f t="shared" si="10"/>
        <v>1.3837039774551819E-2</v>
      </c>
      <c r="AJ50" s="15">
        <f t="shared" si="21"/>
        <v>1.3837039774551819E-2</v>
      </c>
      <c r="AK50" s="15">
        <v>1.3837039774551819E-2</v>
      </c>
    </row>
    <row r="51" spans="1:37" x14ac:dyDescent="0.35">
      <c r="A51" s="11" t="s">
        <v>11</v>
      </c>
      <c r="B51" s="44" t="s">
        <v>42</v>
      </c>
      <c r="C51" t="s">
        <v>23</v>
      </c>
      <c r="D51" t="s">
        <v>31</v>
      </c>
      <c r="E51">
        <v>2015</v>
      </c>
      <c r="F51" s="32"/>
      <c r="G51" s="40"/>
      <c r="H51" s="36"/>
      <c r="I51" s="32"/>
      <c r="J51" s="32"/>
      <c r="K51" s="32"/>
      <c r="L51" s="32"/>
      <c r="M51" s="32"/>
      <c r="N51" s="32"/>
      <c r="O51" s="32"/>
      <c r="P51" s="32"/>
      <c r="Q51" s="34"/>
      <c r="R51" s="32"/>
      <c r="S51" s="32"/>
      <c r="T51" s="34"/>
      <c r="U51" s="32"/>
      <c r="V51" s="32"/>
      <c r="W51" s="32"/>
      <c r="X51" s="32"/>
      <c r="Y51" s="36"/>
      <c r="Z51" s="8">
        <f t="shared" si="18"/>
        <v>5.2114729649718104E-2</v>
      </c>
      <c r="AA51" s="14">
        <v>2019</v>
      </c>
      <c r="AB51">
        <v>1</v>
      </c>
      <c r="AC51" s="16">
        <f t="shared" ref="AC51:AC52" si="30">AB51*Z51</f>
        <v>5.2114729649718104E-2</v>
      </c>
      <c r="AD51" s="14">
        <v>1</v>
      </c>
      <c r="AE51" s="4">
        <f t="shared" si="12"/>
        <v>5.2114729649718104E-2</v>
      </c>
      <c r="AF51">
        <v>1</v>
      </c>
      <c r="AG51" s="15">
        <f t="shared" ref="AG51:AG52" si="31">AF51*AE51</f>
        <v>5.2114729649718104E-2</v>
      </c>
      <c r="AH51" s="14">
        <v>1.1599999999999999</v>
      </c>
      <c r="AI51" s="15">
        <f t="shared" si="10"/>
        <v>6.0453086393673E-2</v>
      </c>
      <c r="AJ51" s="15">
        <f t="shared" si="11"/>
        <v>6.0453086393673E-2</v>
      </c>
      <c r="AK51" s="15">
        <v>6.0453086393673E-2</v>
      </c>
    </row>
    <row r="52" spans="1:37" x14ac:dyDescent="0.35">
      <c r="A52" s="11" t="s">
        <v>12</v>
      </c>
      <c r="B52" s="44" t="s">
        <v>42</v>
      </c>
      <c r="C52" t="s">
        <v>23</v>
      </c>
      <c r="D52" t="s">
        <v>31</v>
      </c>
      <c r="E52">
        <v>2015</v>
      </c>
      <c r="F52" s="32"/>
      <c r="G52" s="40"/>
      <c r="H52" s="36"/>
      <c r="I52" s="32"/>
      <c r="J52" s="32"/>
      <c r="K52" s="32"/>
      <c r="L52" s="32"/>
      <c r="M52" s="32"/>
      <c r="N52" s="32"/>
      <c r="O52" s="32"/>
      <c r="P52" s="32"/>
      <c r="Q52" s="34"/>
      <c r="R52" s="32"/>
      <c r="S52" s="32"/>
      <c r="T52" s="34"/>
      <c r="U52" s="32"/>
      <c r="V52" s="32"/>
      <c r="W52" s="32"/>
      <c r="X52" s="32"/>
      <c r="Y52" s="36"/>
      <c r="Z52" s="8">
        <f t="shared" si="18"/>
        <v>1.3434019198593996E-2</v>
      </c>
      <c r="AA52" s="14">
        <v>2019</v>
      </c>
      <c r="AB52">
        <v>1</v>
      </c>
      <c r="AC52" s="16">
        <f t="shared" si="30"/>
        <v>1.3434019198593996E-2</v>
      </c>
      <c r="AD52" s="14">
        <v>1</v>
      </c>
      <c r="AE52" s="4">
        <f t="shared" si="12"/>
        <v>1.3434019198593996E-2</v>
      </c>
      <c r="AF52">
        <v>1</v>
      </c>
      <c r="AG52" s="15">
        <f t="shared" si="31"/>
        <v>1.3434019198593996E-2</v>
      </c>
      <c r="AH52" s="14">
        <v>1.1599999999999999</v>
      </c>
      <c r="AI52" s="15">
        <f t="shared" si="10"/>
        <v>1.5583462270369034E-2</v>
      </c>
      <c r="AJ52" s="15">
        <f t="shared" si="11"/>
        <v>1.5583462270369034E-2</v>
      </c>
      <c r="AK52" s="15">
        <v>1.5583462270369034E-2</v>
      </c>
    </row>
    <row r="53" spans="1:37" x14ac:dyDescent="0.35">
      <c r="A53" s="11" t="s">
        <v>10</v>
      </c>
      <c r="B53" s="1" t="s">
        <v>43</v>
      </c>
      <c r="C53" t="s">
        <v>23</v>
      </c>
      <c r="D53" t="s">
        <v>31</v>
      </c>
      <c r="E53">
        <v>2015</v>
      </c>
      <c r="F53" s="32"/>
      <c r="G53" s="40"/>
      <c r="H53" s="36"/>
      <c r="I53" s="32"/>
      <c r="J53" s="32"/>
      <c r="K53" s="32"/>
      <c r="L53" s="32"/>
      <c r="M53" s="32"/>
      <c r="N53" s="32"/>
      <c r="O53" s="32"/>
      <c r="P53" s="32"/>
      <c r="Q53" s="34"/>
      <c r="R53" s="32"/>
      <c r="S53" s="32"/>
      <c r="T53" s="34"/>
      <c r="U53" s="32"/>
      <c r="V53" s="32"/>
      <c r="W53" s="32"/>
      <c r="X53" s="32"/>
      <c r="Y53" s="36"/>
      <c r="Z53" s="4">
        <f t="shared" si="18"/>
        <v>1.1928482564268811E-2</v>
      </c>
      <c r="AA53" s="14">
        <v>2019</v>
      </c>
      <c r="AB53">
        <v>1</v>
      </c>
      <c r="AC53" s="16">
        <f t="shared" si="19"/>
        <v>1.1928482564268811E-2</v>
      </c>
      <c r="AD53" s="14">
        <v>1</v>
      </c>
      <c r="AE53" s="4">
        <f t="shared" si="12"/>
        <v>1.1928482564268811E-2</v>
      </c>
      <c r="AF53">
        <v>1</v>
      </c>
      <c r="AG53" s="15">
        <f t="shared" si="20"/>
        <v>1.1928482564268811E-2</v>
      </c>
      <c r="AH53" s="14">
        <v>1.25</v>
      </c>
      <c r="AI53" s="15">
        <f t="shared" si="10"/>
        <v>1.4910603205336014E-2</v>
      </c>
      <c r="AJ53" s="15">
        <f t="shared" si="21"/>
        <v>1.4910603205336014E-2</v>
      </c>
      <c r="AK53" s="15">
        <v>1.4910603205336014E-2</v>
      </c>
    </row>
    <row r="54" spans="1:37" x14ac:dyDescent="0.35">
      <c r="A54" s="11" t="s">
        <v>11</v>
      </c>
      <c r="B54" s="1" t="s">
        <v>43</v>
      </c>
      <c r="C54" t="s">
        <v>23</v>
      </c>
      <c r="D54" t="s">
        <v>31</v>
      </c>
      <c r="E54">
        <v>2015</v>
      </c>
      <c r="F54" s="32"/>
      <c r="G54" s="40"/>
      <c r="H54" s="36"/>
      <c r="I54" s="32"/>
      <c r="J54" s="32"/>
      <c r="K54" s="32"/>
      <c r="L54" s="32"/>
      <c r="M54" s="32"/>
      <c r="N54" s="32"/>
      <c r="O54" s="32"/>
      <c r="P54" s="32"/>
      <c r="Q54" s="34"/>
      <c r="R54" s="32"/>
      <c r="S54" s="32"/>
      <c r="T54" s="34"/>
      <c r="U54" s="32"/>
      <c r="V54" s="32"/>
      <c r="W54" s="32"/>
      <c r="X54" s="32"/>
      <c r="Y54" s="36"/>
      <c r="Z54" s="8">
        <f t="shared" si="18"/>
        <v>5.2114729649718104E-2</v>
      </c>
      <c r="AA54" s="14">
        <v>2019</v>
      </c>
      <c r="AB54">
        <v>1</v>
      </c>
      <c r="AC54" s="16">
        <f t="shared" si="19"/>
        <v>5.2114729649718104E-2</v>
      </c>
      <c r="AD54" s="14">
        <v>1</v>
      </c>
      <c r="AE54" s="4">
        <f t="shared" si="12"/>
        <v>5.2114729649718104E-2</v>
      </c>
      <c r="AF54">
        <v>1</v>
      </c>
      <c r="AG54" s="15">
        <f t="shared" si="20"/>
        <v>5.2114729649718104E-2</v>
      </c>
      <c r="AH54" s="14">
        <v>1.25</v>
      </c>
      <c r="AI54" s="15">
        <f t="shared" si="10"/>
        <v>6.5143412062147632E-2</v>
      </c>
      <c r="AJ54" s="15">
        <f t="shared" si="11"/>
        <v>6.5143412062147632E-2</v>
      </c>
      <c r="AK54" s="15">
        <v>6.5143412062147632E-2</v>
      </c>
    </row>
    <row r="55" spans="1:37" x14ac:dyDescent="0.35">
      <c r="A55" s="11" t="s">
        <v>12</v>
      </c>
      <c r="B55" s="1" t="s">
        <v>43</v>
      </c>
      <c r="C55" t="s">
        <v>23</v>
      </c>
      <c r="D55" t="s">
        <v>31</v>
      </c>
      <c r="E55">
        <v>2015</v>
      </c>
      <c r="F55" s="32"/>
      <c r="G55" s="40"/>
      <c r="H55" s="36"/>
      <c r="I55" s="32"/>
      <c r="J55" s="32"/>
      <c r="K55" s="32"/>
      <c r="L55" s="32"/>
      <c r="M55" s="32"/>
      <c r="N55" s="32"/>
      <c r="O55" s="32"/>
      <c r="P55" s="32"/>
      <c r="Q55" s="34"/>
      <c r="R55" s="32"/>
      <c r="S55" s="32"/>
      <c r="T55" s="34"/>
      <c r="U55" s="32"/>
      <c r="V55" s="32"/>
      <c r="W55" s="32"/>
      <c r="X55" s="32"/>
      <c r="Y55" s="36"/>
      <c r="Z55" s="8">
        <f t="shared" ref="Z55:Z86" si="32">Z52</f>
        <v>1.3434019198593996E-2</v>
      </c>
      <c r="AA55" s="14">
        <v>2019</v>
      </c>
      <c r="AB55">
        <v>1</v>
      </c>
      <c r="AC55" s="16">
        <f t="shared" si="19"/>
        <v>1.3434019198593996E-2</v>
      </c>
      <c r="AD55" s="14">
        <v>1</v>
      </c>
      <c r="AE55" s="4">
        <f t="shared" si="12"/>
        <v>1.3434019198593996E-2</v>
      </c>
      <c r="AF55">
        <v>1</v>
      </c>
      <c r="AG55" s="15">
        <f t="shared" si="20"/>
        <v>1.3434019198593996E-2</v>
      </c>
      <c r="AH55" s="14">
        <v>1.25</v>
      </c>
      <c r="AI55" s="15">
        <f t="shared" si="10"/>
        <v>1.6792523998242496E-2</v>
      </c>
      <c r="AJ55" s="15">
        <f t="shared" si="11"/>
        <v>1.6792523998242496E-2</v>
      </c>
      <c r="AK55" s="15">
        <v>1.6792523998242496E-2</v>
      </c>
    </row>
    <row r="56" spans="1:37" x14ac:dyDescent="0.35">
      <c r="A56" s="11" t="s">
        <v>10</v>
      </c>
      <c r="B56" s="1" t="s">
        <v>44</v>
      </c>
      <c r="C56" t="s">
        <v>23</v>
      </c>
      <c r="D56" t="s">
        <v>31</v>
      </c>
      <c r="E56">
        <v>2015</v>
      </c>
      <c r="F56" s="32"/>
      <c r="G56" s="40"/>
      <c r="H56" s="36"/>
      <c r="I56" s="32"/>
      <c r="J56" s="32"/>
      <c r="K56" s="32"/>
      <c r="L56" s="32"/>
      <c r="M56" s="32"/>
      <c r="N56" s="32"/>
      <c r="O56" s="32"/>
      <c r="P56" s="32"/>
      <c r="Q56" s="34"/>
      <c r="R56" s="32"/>
      <c r="S56" s="32"/>
      <c r="T56" s="34"/>
      <c r="U56" s="32"/>
      <c r="V56" s="32"/>
      <c r="W56" s="32"/>
      <c r="X56" s="32"/>
      <c r="Y56" s="36"/>
      <c r="Z56" s="4">
        <f t="shared" si="32"/>
        <v>1.1928482564268811E-2</v>
      </c>
      <c r="AA56" s="14">
        <v>2019</v>
      </c>
      <c r="AB56">
        <v>1</v>
      </c>
      <c r="AC56" s="16">
        <f t="shared" si="19"/>
        <v>1.1928482564268811E-2</v>
      </c>
      <c r="AD56" s="14">
        <v>1</v>
      </c>
      <c r="AE56" s="4">
        <f t="shared" si="12"/>
        <v>1.1928482564268811E-2</v>
      </c>
      <c r="AF56">
        <v>1</v>
      </c>
      <c r="AG56" s="15">
        <f t="shared" si="20"/>
        <v>1.1928482564268811E-2</v>
      </c>
      <c r="AH56" s="14">
        <v>1.34</v>
      </c>
      <c r="AI56" s="15">
        <f t="shared" si="10"/>
        <v>1.598416663612021E-2</v>
      </c>
      <c r="AJ56" s="15">
        <f t="shared" si="21"/>
        <v>1.598416663612021E-2</v>
      </c>
      <c r="AK56" s="15">
        <v>1.598416663612021E-2</v>
      </c>
    </row>
    <row r="57" spans="1:37" x14ac:dyDescent="0.35">
      <c r="A57" s="11" t="s">
        <v>11</v>
      </c>
      <c r="B57" s="1" t="s">
        <v>44</v>
      </c>
      <c r="C57" t="s">
        <v>23</v>
      </c>
      <c r="D57" t="s">
        <v>31</v>
      </c>
      <c r="E57">
        <v>2015</v>
      </c>
      <c r="F57" s="32"/>
      <c r="G57" s="40"/>
      <c r="H57" s="36"/>
      <c r="I57" s="32"/>
      <c r="J57" s="32"/>
      <c r="K57" s="32"/>
      <c r="L57" s="32"/>
      <c r="M57" s="32"/>
      <c r="N57" s="32"/>
      <c r="O57" s="32"/>
      <c r="P57" s="32"/>
      <c r="Q57" s="34"/>
      <c r="R57" s="32"/>
      <c r="S57" s="32"/>
      <c r="T57" s="34"/>
      <c r="U57" s="32"/>
      <c r="V57" s="32"/>
      <c r="W57" s="32"/>
      <c r="X57" s="32"/>
      <c r="Y57" s="36"/>
      <c r="Z57" s="8">
        <f t="shared" si="32"/>
        <v>5.2114729649718104E-2</v>
      </c>
      <c r="AA57" s="14">
        <v>2019</v>
      </c>
      <c r="AB57">
        <v>1</v>
      </c>
      <c r="AC57" s="16">
        <f t="shared" ref="AC57:AC58" si="33">AB57*Z57</f>
        <v>5.2114729649718104E-2</v>
      </c>
      <c r="AD57" s="14">
        <v>1</v>
      </c>
      <c r="AE57" s="4">
        <f t="shared" si="12"/>
        <v>5.2114729649718104E-2</v>
      </c>
      <c r="AF57">
        <v>1</v>
      </c>
      <c r="AG57" s="15">
        <f t="shared" ref="AG57:AG58" si="34">AF57*AE57</f>
        <v>5.2114729649718104E-2</v>
      </c>
      <c r="AH57" s="14">
        <v>1.34</v>
      </c>
      <c r="AI57" s="15">
        <f t="shared" si="10"/>
        <v>6.9833737730622264E-2</v>
      </c>
      <c r="AJ57" s="15">
        <f t="shared" si="11"/>
        <v>6.9833737730622264E-2</v>
      </c>
      <c r="AK57" s="15">
        <v>6.9833737730622264E-2</v>
      </c>
    </row>
    <row r="58" spans="1:37" x14ac:dyDescent="0.35">
      <c r="A58" s="11" t="s">
        <v>12</v>
      </c>
      <c r="B58" s="1" t="s">
        <v>44</v>
      </c>
      <c r="C58" t="s">
        <v>23</v>
      </c>
      <c r="D58" t="s">
        <v>31</v>
      </c>
      <c r="E58">
        <v>2015</v>
      </c>
      <c r="F58" s="32"/>
      <c r="G58" s="40"/>
      <c r="H58" s="36"/>
      <c r="I58" s="32"/>
      <c r="J58" s="32"/>
      <c r="K58" s="32"/>
      <c r="L58" s="32"/>
      <c r="M58" s="32"/>
      <c r="N58" s="32"/>
      <c r="O58" s="32"/>
      <c r="P58" s="32"/>
      <c r="Q58" s="34"/>
      <c r="R58" s="32"/>
      <c r="S58" s="32"/>
      <c r="T58" s="34"/>
      <c r="U58" s="32"/>
      <c r="V58" s="32"/>
      <c r="W58" s="32"/>
      <c r="X58" s="32"/>
      <c r="Y58" s="36"/>
      <c r="Z58" s="8">
        <f t="shared" si="32"/>
        <v>1.3434019198593996E-2</v>
      </c>
      <c r="AA58" s="14">
        <v>2019</v>
      </c>
      <c r="AB58">
        <v>1</v>
      </c>
      <c r="AC58" s="16">
        <f t="shared" si="33"/>
        <v>1.3434019198593996E-2</v>
      </c>
      <c r="AD58" s="14">
        <v>1</v>
      </c>
      <c r="AE58" s="4">
        <f t="shared" si="12"/>
        <v>1.3434019198593996E-2</v>
      </c>
      <c r="AF58">
        <v>1</v>
      </c>
      <c r="AG58" s="15">
        <f t="shared" si="34"/>
        <v>1.3434019198593996E-2</v>
      </c>
      <c r="AH58" s="14">
        <v>1.34</v>
      </c>
      <c r="AI58" s="15">
        <f t="shared" si="10"/>
        <v>1.8001585726115956E-2</v>
      </c>
      <c r="AJ58" s="15">
        <f t="shared" si="11"/>
        <v>1.8001585726115956E-2</v>
      </c>
      <c r="AK58" s="15">
        <v>1.8001585726115956E-2</v>
      </c>
    </row>
    <row r="59" spans="1:37" x14ac:dyDescent="0.35">
      <c r="A59" s="11" t="s">
        <v>10</v>
      </c>
      <c r="B59" s="1" t="s">
        <v>70</v>
      </c>
      <c r="C59" t="s">
        <v>23</v>
      </c>
      <c r="D59" t="s">
        <v>31</v>
      </c>
      <c r="E59">
        <v>2015</v>
      </c>
      <c r="F59" s="32"/>
      <c r="G59" s="40"/>
      <c r="H59" s="36"/>
      <c r="I59" s="32"/>
      <c r="J59" s="32"/>
      <c r="K59" s="32"/>
      <c r="L59" s="32"/>
      <c r="M59" s="32"/>
      <c r="N59" s="32"/>
      <c r="O59" s="32"/>
      <c r="P59" s="32"/>
      <c r="Q59" s="34"/>
      <c r="R59" s="32"/>
      <c r="S59" s="32"/>
      <c r="T59" s="34"/>
      <c r="U59" s="32"/>
      <c r="V59" s="32"/>
      <c r="W59" s="32"/>
      <c r="X59" s="32"/>
      <c r="Y59" s="36"/>
      <c r="Z59" s="4">
        <f t="shared" si="32"/>
        <v>1.1928482564268811E-2</v>
      </c>
      <c r="AA59" s="14">
        <v>2019</v>
      </c>
      <c r="AB59">
        <v>1</v>
      </c>
      <c r="AC59" s="16">
        <f t="shared" si="19"/>
        <v>1.1928482564268811E-2</v>
      </c>
      <c r="AD59" s="14">
        <v>1</v>
      </c>
      <c r="AE59" s="4">
        <f t="shared" si="12"/>
        <v>1.1928482564268811E-2</v>
      </c>
      <c r="AF59">
        <v>1</v>
      </c>
      <c r="AG59" s="15">
        <f t="shared" si="20"/>
        <v>1.1928482564268811E-2</v>
      </c>
      <c r="AH59" s="14">
        <v>1.29</v>
      </c>
      <c r="AI59" s="15">
        <f t="shared" si="10"/>
        <v>1.5387742507906766E-2</v>
      </c>
      <c r="AJ59" s="15">
        <f t="shared" si="21"/>
        <v>1.5387742507906766E-2</v>
      </c>
      <c r="AK59" s="15">
        <v>1.5387742507906766E-2</v>
      </c>
    </row>
    <row r="60" spans="1:37" x14ac:dyDescent="0.35">
      <c r="A60" s="11" t="s">
        <v>11</v>
      </c>
      <c r="B60" s="1" t="s">
        <v>70</v>
      </c>
      <c r="C60" t="s">
        <v>23</v>
      </c>
      <c r="D60" t="s">
        <v>31</v>
      </c>
      <c r="E60">
        <v>2015</v>
      </c>
      <c r="F60" s="32"/>
      <c r="G60" s="40"/>
      <c r="H60" s="36"/>
      <c r="I60" s="32"/>
      <c r="J60" s="32"/>
      <c r="K60" s="32"/>
      <c r="L60" s="32"/>
      <c r="M60" s="32"/>
      <c r="N60" s="32"/>
      <c r="O60" s="32"/>
      <c r="P60" s="32"/>
      <c r="Q60" s="34"/>
      <c r="R60" s="32"/>
      <c r="S60" s="32"/>
      <c r="T60" s="34"/>
      <c r="U60" s="32"/>
      <c r="V60" s="32"/>
      <c r="W60" s="32"/>
      <c r="X60" s="32"/>
      <c r="Y60" s="36"/>
      <c r="Z60" s="8">
        <f t="shared" si="32"/>
        <v>5.2114729649718104E-2</v>
      </c>
      <c r="AA60" s="14">
        <v>2019</v>
      </c>
      <c r="AB60">
        <v>1</v>
      </c>
      <c r="AC60" s="16">
        <f t="shared" si="19"/>
        <v>5.2114729649718104E-2</v>
      </c>
      <c r="AD60" s="14">
        <v>1</v>
      </c>
      <c r="AE60" s="4">
        <f t="shared" si="12"/>
        <v>5.2114729649718104E-2</v>
      </c>
      <c r="AF60">
        <v>1</v>
      </c>
      <c r="AG60" s="15">
        <f t="shared" si="20"/>
        <v>5.2114729649718104E-2</v>
      </c>
      <c r="AH60" s="14">
        <v>1.29</v>
      </c>
      <c r="AI60" s="15">
        <f t="shared" si="10"/>
        <v>6.7228001248136354E-2</v>
      </c>
      <c r="AJ60" s="15">
        <f t="shared" si="11"/>
        <v>6.7228001248136354E-2</v>
      </c>
      <c r="AK60" s="15">
        <v>6.7228001248136354E-2</v>
      </c>
    </row>
    <row r="61" spans="1:37" x14ac:dyDescent="0.35">
      <c r="A61" s="11" t="s">
        <v>12</v>
      </c>
      <c r="B61" s="1" t="s">
        <v>70</v>
      </c>
      <c r="C61" t="s">
        <v>23</v>
      </c>
      <c r="D61" t="s">
        <v>31</v>
      </c>
      <c r="E61">
        <v>2015</v>
      </c>
      <c r="F61" s="32"/>
      <c r="G61" s="40"/>
      <c r="H61" s="36"/>
      <c r="I61" s="32"/>
      <c r="J61" s="32"/>
      <c r="K61" s="32"/>
      <c r="L61" s="32"/>
      <c r="M61" s="32"/>
      <c r="N61" s="32"/>
      <c r="O61" s="32"/>
      <c r="P61" s="32"/>
      <c r="Q61" s="34"/>
      <c r="R61" s="32"/>
      <c r="S61" s="32"/>
      <c r="T61" s="34"/>
      <c r="U61" s="32"/>
      <c r="V61" s="32"/>
      <c r="W61" s="32"/>
      <c r="X61" s="32"/>
      <c r="Y61" s="36"/>
      <c r="Z61" s="8">
        <f t="shared" si="32"/>
        <v>1.3434019198593996E-2</v>
      </c>
      <c r="AA61" s="14">
        <v>2019</v>
      </c>
      <c r="AB61">
        <v>1</v>
      </c>
      <c r="AC61" s="16">
        <f t="shared" si="19"/>
        <v>1.3434019198593996E-2</v>
      </c>
      <c r="AD61" s="14">
        <v>1</v>
      </c>
      <c r="AE61" s="4">
        <f t="shared" si="12"/>
        <v>1.3434019198593996E-2</v>
      </c>
      <c r="AF61">
        <v>1</v>
      </c>
      <c r="AG61" s="15">
        <f t="shared" si="20"/>
        <v>1.3434019198593996E-2</v>
      </c>
      <c r="AH61" s="14">
        <v>1.29</v>
      </c>
      <c r="AI61" s="15">
        <f t="shared" si="10"/>
        <v>1.7329884766186254E-2</v>
      </c>
      <c r="AJ61" s="15">
        <f t="shared" si="11"/>
        <v>1.7329884766186254E-2</v>
      </c>
      <c r="AK61" s="15">
        <v>1.7329884766186254E-2</v>
      </c>
    </row>
    <row r="62" spans="1:37" x14ac:dyDescent="0.35">
      <c r="A62" s="11" t="s">
        <v>10</v>
      </c>
      <c r="B62" s="1" t="s">
        <v>45</v>
      </c>
      <c r="C62" t="s">
        <v>23</v>
      </c>
      <c r="D62" t="s">
        <v>31</v>
      </c>
      <c r="E62">
        <v>2015</v>
      </c>
      <c r="F62" s="32"/>
      <c r="G62" s="40"/>
      <c r="H62" s="36"/>
      <c r="I62" s="32"/>
      <c r="J62" s="32"/>
      <c r="K62" s="32"/>
      <c r="L62" s="32"/>
      <c r="M62" s="32"/>
      <c r="N62" s="32"/>
      <c r="O62" s="32"/>
      <c r="P62" s="32"/>
      <c r="Q62" s="34"/>
      <c r="R62" s="32"/>
      <c r="S62" s="32"/>
      <c r="T62" s="34"/>
      <c r="U62" s="32"/>
      <c r="V62" s="32"/>
      <c r="W62" s="32"/>
      <c r="X62" s="32"/>
      <c r="Y62" s="36"/>
      <c r="Z62" s="4">
        <f t="shared" si="32"/>
        <v>1.1928482564268811E-2</v>
      </c>
      <c r="AA62" s="14">
        <v>2019</v>
      </c>
      <c r="AB62">
        <v>1</v>
      </c>
      <c r="AC62" s="16">
        <f t="shared" si="19"/>
        <v>1.1928482564268811E-2</v>
      </c>
      <c r="AD62" s="14">
        <v>1</v>
      </c>
      <c r="AE62" s="4">
        <f t="shared" si="12"/>
        <v>1.1928482564268811E-2</v>
      </c>
      <c r="AF62">
        <v>1</v>
      </c>
      <c r="AG62" s="15">
        <f t="shared" si="20"/>
        <v>1.1928482564268811E-2</v>
      </c>
      <c r="AH62" s="14">
        <v>1.37</v>
      </c>
      <c r="AI62" s="15">
        <f t="shared" si="10"/>
        <v>1.6342021113048274E-2</v>
      </c>
      <c r="AJ62" s="15">
        <f t="shared" si="21"/>
        <v>1.6342021113048274E-2</v>
      </c>
      <c r="AK62" s="15">
        <v>1.6342021113048274E-2</v>
      </c>
    </row>
    <row r="63" spans="1:37" x14ac:dyDescent="0.35">
      <c r="A63" s="11" t="s">
        <v>11</v>
      </c>
      <c r="B63" s="1" t="s">
        <v>45</v>
      </c>
      <c r="C63" t="s">
        <v>23</v>
      </c>
      <c r="D63" t="s">
        <v>31</v>
      </c>
      <c r="E63">
        <v>2015</v>
      </c>
      <c r="F63" s="32"/>
      <c r="G63" s="40"/>
      <c r="H63" s="36"/>
      <c r="I63" s="32"/>
      <c r="J63" s="32"/>
      <c r="K63" s="32"/>
      <c r="L63" s="32"/>
      <c r="M63" s="32"/>
      <c r="N63" s="32"/>
      <c r="O63" s="32"/>
      <c r="P63" s="32"/>
      <c r="Q63" s="34"/>
      <c r="R63" s="32"/>
      <c r="S63" s="32"/>
      <c r="T63" s="34"/>
      <c r="U63" s="32"/>
      <c r="V63" s="32"/>
      <c r="W63" s="32"/>
      <c r="X63" s="32"/>
      <c r="Y63" s="36"/>
      <c r="Z63" s="8">
        <f t="shared" si="32"/>
        <v>5.2114729649718104E-2</v>
      </c>
      <c r="AA63" s="14">
        <v>2019</v>
      </c>
      <c r="AB63">
        <v>1</v>
      </c>
      <c r="AC63" s="16">
        <f t="shared" ref="AC63:AC64" si="35">AB63*Z63</f>
        <v>5.2114729649718104E-2</v>
      </c>
      <c r="AD63" s="14">
        <v>1</v>
      </c>
      <c r="AE63" s="4">
        <f t="shared" si="12"/>
        <v>5.2114729649718104E-2</v>
      </c>
      <c r="AF63">
        <v>1</v>
      </c>
      <c r="AG63" s="15">
        <f t="shared" ref="AG63:AG64" si="36">AF63*AE63</f>
        <v>5.2114729649718104E-2</v>
      </c>
      <c r="AH63" s="14">
        <v>1.37</v>
      </c>
      <c r="AI63" s="15">
        <f t="shared" si="10"/>
        <v>7.1397179620113813E-2</v>
      </c>
      <c r="AJ63" s="15">
        <f t="shared" si="11"/>
        <v>7.1397179620113813E-2</v>
      </c>
      <c r="AK63" s="15">
        <v>7.1397179620113813E-2</v>
      </c>
    </row>
    <row r="64" spans="1:37" x14ac:dyDescent="0.35">
      <c r="A64" s="11" t="s">
        <v>12</v>
      </c>
      <c r="B64" s="1" t="s">
        <v>45</v>
      </c>
      <c r="C64" t="s">
        <v>23</v>
      </c>
      <c r="D64" t="s">
        <v>31</v>
      </c>
      <c r="E64">
        <v>2015</v>
      </c>
      <c r="F64" s="32"/>
      <c r="G64" s="40"/>
      <c r="H64" s="36"/>
      <c r="I64" s="32"/>
      <c r="J64" s="32"/>
      <c r="K64" s="32"/>
      <c r="L64" s="32"/>
      <c r="M64" s="32"/>
      <c r="N64" s="32"/>
      <c r="O64" s="32"/>
      <c r="P64" s="32"/>
      <c r="Q64" s="34"/>
      <c r="R64" s="32"/>
      <c r="S64" s="32"/>
      <c r="T64" s="34"/>
      <c r="U64" s="32"/>
      <c r="V64" s="32"/>
      <c r="W64" s="32"/>
      <c r="X64" s="32"/>
      <c r="Y64" s="36"/>
      <c r="Z64" s="8">
        <f t="shared" si="32"/>
        <v>1.3434019198593996E-2</v>
      </c>
      <c r="AA64" s="14">
        <v>2019</v>
      </c>
      <c r="AB64">
        <v>1</v>
      </c>
      <c r="AC64" s="16">
        <f t="shared" si="35"/>
        <v>1.3434019198593996E-2</v>
      </c>
      <c r="AD64" s="14">
        <v>1</v>
      </c>
      <c r="AE64" s="4">
        <f t="shared" si="12"/>
        <v>1.3434019198593996E-2</v>
      </c>
      <c r="AF64">
        <v>1</v>
      </c>
      <c r="AG64" s="15">
        <f t="shared" si="36"/>
        <v>1.3434019198593996E-2</v>
      </c>
      <c r="AH64" s="14">
        <v>1.37</v>
      </c>
      <c r="AI64" s="15">
        <f t="shared" si="10"/>
        <v>1.8404606302073776E-2</v>
      </c>
      <c r="AJ64" s="15">
        <f t="shared" si="11"/>
        <v>1.8404606302073776E-2</v>
      </c>
      <c r="AK64" s="15">
        <v>1.8404606302073776E-2</v>
      </c>
    </row>
    <row r="65" spans="1:37" x14ac:dyDescent="0.35">
      <c r="A65" s="11" t="s">
        <v>10</v>
      </c>
      <c r="B65" s="44" t="s">
        <v>46</v>
      </c>
      <c r="C65" t="s">
        <v>23</v>
      </c>
      <c r="D65" t="s">
        <v>31</v>
      </c>
      <c r="E65">
        <v>2015</v>
      </c>
      <c r="F65" s="32"/>
      <c r="G65" s="40"/>
      <c r="H65" s="36"/>
      <c r="I65" s="32"/>
      <c r="J65" s="32"/>
      <c r="K65" s="32"/>
      <c r="L65" s="32"/>
      <c r="M65" s="32"/>
      <c r="N65" s="32"/>
      <c r="O65" s="32"/>
      <c r="P65" s="32"/>
      <c r="Q65" s="34"/>
      <c r="R65" s="32"/>
      <c r="S65" s="32"/>
      <c r="T65" s="34"/>
      <c r="U65" s="32"/>
      <c r="V65" s="32"/>
      <c r="W65" s="32"/>
      <c r="X65" s="32"/>
      <c r="Y65" s="36"/>
      <c r="Z65" s="4">
        <f t="shared" si="32"/>
        <v>1.1928482564268811E-2</v>
      </c>
      <c r="AA65" s="14">
        <v>2019</v>
      </c>
      <c r="AB65">
        <v>1</v>
      </c>
      <c r="AC65" s="16">
        <f t="shared" si="19"/>
        <v>1.1928482564268811E-2</v>
      </c>
      <c r="AD65" s="14">
        <v>1</v>
      </c>
      <c r="AE65" s="4">
        <f t="shared" si="12"/>
        <v>1.1928482564268811E-2</v>
      </c>
      <c r="AF65">
        <v>1</v>
      </c>
      <c r="AG65" s="15">
        <f t="shared" si="20"/>
        <v>1.1928482564268811E-2</v>
      </c>
      <c r="AH65" s="14">
        <v>1.1599999999999999</v>
      </c>
      <c r="AI65" s="15">
        <f t="shared" si="10"/>
        <v>1.3837039774551819E-2</v>
      </c>
      <c r="AJ65" s="15">
        <f t="shared" si="21"/>
        <v>1.3837039774551819E-2</v>
      </c>
      <c r="AK65" s="15">
        <v>1.3837039774551819E-2</v>
      </c>
    </row>
    <row r="66" spans="1:37" x14ac:dyDescent="0.35">
      <c r="A66" s="11" t="s">
        <v>11</v>
      </c>
      <c r="B66" s="44" t="s">
        <v>46</v>
      </c>
      <c r="C66" t="s">
        <v>23</v>
      </c>
      <c r="D66" t="s">
        <v>31</v>
      </c>
      <c r="E66">
        <v>2015</v>
      </c>
      <c r="F66" s="32"/>
      <c r="G66" s="40"/>
      <c r="H66" s="36"/>
      <c r="I66" s="32"/>
      <c r="J66" s="32"/>
      <c r="K66" s="32"/>
      <c r="L66" s="32"/>
      <c r="M66" s="32"/>
      <c r="N66" s="32"/>
      <c r="O66" s="32"/>
      <c r="P66" s="32"/>
      <c r="Q66" s="34"/>
      <c r="R66" s="32"/>
      <c r="S66" s="32"/>
      <c r="T66" s="34"/>
      <c r="U66" s="32"/>
      <c r="V66" s="32"/>
      <c r="W66" s="32"/>
      <c r="X66" s="32"/>
      <c r="Y66" s="36"/>
      <c r="Z66" s="8">
        <f t="shared" si="32"/>
        <v>5.2114729649718104E-2</v>
      </c>
      <c r="AA66" s="14">
        <v>2019</v>
      </c>
      <c r="AB66">
        <v>1</v>
      </c>
      <c r="AC66" s="16">
        <f t="shared" si="19"/>
        <v>5.2114729649718104E-2</v>
      </c>
      <c r="AD66" s="14">
        <v>1</v>
      </c>
      <c r="AE66" s="4">
        <f t="shared" si="12"/>
        <v>5.2114729649718104E-2</v>
      </c>
      <c r="AF66">
        <v>1</v>
      </c>
      <c r="AG66" s="15">
        <f t="shared" si="20"/>
        <v>5.2114729649718104E-2</v>
      </c>
      <c r="AH66" s="14">
        <v>1.1599999999999999</v>
      </c>
      <c r="AI66" s="15">
        <f t="shared" si="10"/>
        <v>6.0453086393673E-2</v>
      </c>
      <c r="AJ66" s="15">
        <f t="shared" si="11"/>
        <v>6.0453086393673E-2</v>
      </c>
      <c r="AK66" s="15">
        <v>6.0453086393673E-2</v>
      </c>
    </row>
    <row r="67" spans="1:37" x14ac:dyDescent="0.35">
      <c r="A67" s="11" t="s">
        <v>12</v>
      </c>
      <c r="B67" s="44" t="s">
        <v>46</v>
      </c>
      <c r="C67" t="s">
        <v>23</v>
      </c>
      <c r="D67" t="s">
        <v>31</v>
      </c>
      <c r="E67">
        <v>2015</v>
      </c>
      <c r="F67" s="32"/>
      <c r="G67" s="40"/>
      <c r="H67" s="36"/>
      <c r="I67" s="32"/>
      <c r="J67" s="32"/>
      <c r="K67" s="32"/>
      <c r="L67" s="32"/>
      <c r="M67" s="32"/>
      <c r="N67" s="32"/>
      <c r="O67" s="32"/>
      <c r="P67" s="32"/>
      <c r="Q67" s="34"/>
      <c r="R67" s="32"/>
      <c r="S67" s="32"/>
      <c r="T67" s="34"/>
      <c r="U67" s="32"/>
      <c r="V67" s="32"/>
      <c r="W67" s="32"/>
      <c r="X67" s="32"/>
      <c r="Y67" s="36"/>
      <c r="Z67" s="8">
        <f t="shared" si="32"/>
        <v>1.3434019198593996E-2</v>
      </c>
      <c r="AA67" s="14">
        <v>2019</v>
      </c>
      <c r="AB67">
        <v>1</v>
      </c>
      <c r="AC67" s="16">
        <f t="shared" si="19"/>
        <v>1.3434019198593996E-2</v>
      </c>
      <c r="AD67" s="14">
        <v>1</v>
      </c>
      <c r="AE67" s="4">
        <f t="shared" si="12"/>
        <v>1.3434019198593996E-2</v>
      </c>
      <c r="AF67">
        <v>1</v>
      </c>
      <c r="AG67" s="15">
        <f t="shared" si="20"/>
        <v>1.3434019198593996E-2</v>
      </c>
      <c r="AH67" s="14">
        <v>1.1599999999999999</v>
      </c>
      <c r="AI67" s="15">
        <f t="shared" si="10"/>
        <v>1.5583462270369034E-2</v>
      </c>
      <c r="AJ67" s="15">
        <f t="shared" si="11"/>
        <v>1.5583462270369034E-2</v>
      </c>
      <c r="AK67" s="15">
        <v>1.5583462270369034E-2</v>
      </c>
    </row>
    <row r="68" spans="1:37" x14ac:dyDescent="0.35">
      <c r="A68" s="11" t="s">
        <v>10</v>
      </c>
      <c r="B68" s="1" t="s">
        <v>47</v>
      </c>
      <c r="C68" t="s">
        <v>23</v>
      </c>
      <c r="D68" t="s">
        <v>31</v>
      </c>
      <c r="E68">
        <v>2015</v>
      </c>
      <c r="F68" s="32"/>
      <c r="G68" s="40"/>
      <c r="H68" s="36"/>
      <c r="I68" s="32"/>
      <c r="J68" s="32"/>
      <c r="K68" s="32"/>
      <c r="L68" s="32"/>
      <c r="M68" s="32"/>
      <c r="N68" s="32"/>
      <c r="O68" s="32"/>
      <c r="P68" s="32"/>
      <c r="Q68" s="34"/>
      <c r="R68" s="32"/>
      <c r="S68" s="32"/>
      <c r="T68" s="34"/>
      <c r="U68" s="32"/>
      <c r="V68" s="32"/>
      <c r="W68" s="32"/>
      <c r="X68" s="32"/>
      <c r="Y68" s="36"/>
      <c r="Z68" s="4">
        <f t="shared" si="32"/>
        <v>1.1928482564268811E-2</v>
      </c>
      <c r="AA68" s="14">
        <v>2019</v>
      </c>
      <c r="AB68">
        <v>1</v>
      </c>
      <c r="AC68" s="16">
        <f t="shared" si="19"/>
        <v>1.1928482564268811E-2</v>
      </c>
      <c r="AD68" s="14">
        <v>1</v>
      </c>
      <c r="AE68" s="4">
        <f t="shared" si="12"/>
        <v>1.1928482564268811E-2</v>
      </c>
      <c r="AF68">
        <v>1</v>
      </c>
      <c r="AG68" s="15">
        <f t="shared" si="20"/>
        <v>1.1928482564268811E-2</v>
      </c>
      <c r="AH68" s="14">
        <v>1.1599999999999999</v>
      </c>
      <c r="AI68" s="15">
        <f t="shared" si="10"/>
        <v>1.3837039774551819E-2</v>
      </c>
      <c r="AJ68" s="15">
        <f t="shared" si="21"/>
        <v>1.3837039774551819E-2</v>
      </c>
      <c r="AK68" s="15">
        <v>1.3837039774551819E-2</v>
      </c>
    </row>
    <row r="69" spans="1:37" x14ac:dyDescent="0.35">
      <c r="A69" s="11" t="s">
        <v>11</v>
      </c>
      <c r="B69" s="1" t="s">
        <v>47</v>
      </c>
      <c r="C69" t="s">
        <v>23</v>
      </c>
      <c r="D69" t="s">
        <v>31</v>
      </c>
      <c r="E69">
        <v>2015</v>
      </c>
      <c r="F69" s="32"/>
      <c r="G69" s="40"/>
      <c r="H69" s="36"/>
      <c r="I69" s="32"/>
      <c r="J69" s="32"/>
      <c r="K69" s="32"/>
      <c r="L69" s="32"/>
      <c r="M69" s="32"/>
      <c r="N69" s="32"/>
      <c r="O69" s="32"/>
      <c r="P69" s="32"/>
      <c r="Q69" s="34"/>
      <c r="R69" s="32"/>
      <c r="S69" s="32"/>
      <c r="T69" s="34"/>
      <c r="U69" s="32"/>
      <c r="V69" s="32"/>
      <c r="W69" s="32"/>
      <c r="X69" s="32"/>
      <c r="Y69" s="36"/>
      <c r="Z69" s="8">
        <f t="shared" si="32"/>
        <v>5.2114729649718104E-2</v>
      </c>
      <c r="AA69" s="14">
        <v>2019</v>
      </c>
      <c r="AB69">
        <v>1</v>
      </c>
      <c r="AC69" s="16">
        <f t="shared" ref="AC69:AC70" si="37">AB69*Z69</f>
        <v>5.2114729649718104E-2</v>
      </c>
      <c r="AD69" s="14">
        <v>1</v>
      </c>
      <c r="AE69" s="4">
        <f t="shared" si="12"/>
        <v>5.2114729649718104E-2</v>
      </c>
      <c r="AF69">
        <v>1</v>
      </c>
      <c r="AG69" s="15">
        <f t="shared" ref="AG69:AG70" si="38">AF69*AE69</f>
        <v>5.2114729649718104E-2</v>
      </c>
      <c r="AH69" s="14">
        <v>1.1599999999999999</v>
      </c>
      <c r="AI69" s="15">
        <f t="shared" si="10"/>
        <v>6.0453086393673E-2</v>
      </c>
      <c r="AJ69" s="15">
        <f t="shared" si="11"/>
        <v>6.0453086393673E-2</v>
      </c>
      <c r="AK69" s="15">
        <v>6.0453086393673E-2</v>
      </c>
    </row>
    <row r="70" spans="1:37" x14ac:dyDescent="0.35">
      <c r="A70" s="11" t="s">
        <v>12</v>
      </c>
      <c r="B70" s="1" t="s">
        <v>47</v>
      </c>
      <c r="C70" t="s">
        <v>23</v>
      </c>
      <c r="D70" t="s">
        <v>31</v>
      </c>
      <c r="E70">
        <v>2015</v>
      </c>
      <c r="F70" s="32"/>
      <c r="G70" s="40"/>
      <c r="H70" s="36"/>
      <c r="I70" s="32"/>
      <c r="J70" s="32"/>
      <c r="K70" s="32"/>
      <c r="L70" s="32"/>
      <c r="M70" s="32"/>
      <c r="N70" s="32"/>
      <c r="O70" s="32"/>
      <c r="P70" s="32"/>
      <c r="Q70" s="34"/>
      <c r="R70" s="32"/>
      <c r="S70" s="32"/>
      <c r="T70" s="34"/>
      <c r="U70" s="32"/>
      <c r="V70" s="32"/>
      <c r="W70" s="32"/>
      <c r="X70" s="32"/>
      <c r="Y70" s="36"/>
      <c r="Z70" s="8">
        <f t="shared" si="32"/>
        <v>1.3434019198593996E-2</v>
      </c>
      <c r="AA70" s="14">
        <v>2019</v>
      </c>
      <c r="AB70">
        <v>1</v>
      </c>
      <c r="AC70" s="16">
        <f t="shared" si="37"/>
        <v>1.3434019198593996E-2</v>
      </c>
      <c r="AD70" s="14">
        <v>1</v>
      </c>
      <c r="AE70" s="4">
        <f t="shared" si="12"/>
        <v>1.3434019198593996E-2</v>
      </c>
      <c r="AF70">
        <v>1</v>
      </c>
      <c r="AG70" s="15">
        <f t="shared" si="38"/>
        <v>1.3434019198593996E-2</v>
      </c>
      <c r="AH70" s="14">
        <v>1.1599999999999999</v>
      </c>
      <c r="AI70" s="15">
        <f t="shared" si="10"/>
        <v>1.5583462270369034E-2</v>
      </c>
      <c r="AJ70" s="15">
        <f t="shared" si="11"/>
        <v>1.5583462270369034E-2</v>
      </c>
      <c r="AK70" s="15">
        <v>1.5583462270369034E-2</v>
      </c>
    </row>
    <row r="71" spans="1:37" x14ac:dyDescent="0.35">
      <c r="A71" s="11" t="s">
        <v>10</v>
      </c>
      <c r="B71" s="1" t="s">
        <v>48</v>
      </c>
      <c r="C71" t="s">
        <v>23</v>
      </c>
      <c r="D71" t="s">
        <v>31</v>
      </c>
      <c r="E71">
        <v>2015</v>
      </c>
      <c r="F71" s="32"/>
      <c r="G71" s="40"/>
      <c r="H71" s="36"/>
      <c r="I71" s="32"/>
      <c r="J71" s="32"/>
      <c r="K71" s="32"/>
      <c r="L71" s="32"/>
      <c r="M71" s="32"/>
      <c r="N71" s="32"/>
      <c r="O71" s="32"/>
      <c r="P71" s="32"/>
      <c r="Q71" s="34"/>
      <c r="R71" s="32"/>
      <c r="S71" s="32"/>
      <c r="T71" s="34"/>
      <c r="U71" s="32"/>
      <c r="V71" s="32"/>
      <c r="W71" s="32"/>
      <c r="X71" s="32"/>
      <c r="Y71" s="36"/>
      <c r="Z71" s="4">
        <f t="shared" si="32"/>
        <v>1.1928482564268811E-2</v>
      </c>
      <c r="AA71" s="14">
        <v>2019</v>
      </c>
      <c r="AB71">
        <v>1</v>
      </c>
      <c r="AC71" s="16">
        <f t="shared" si="19"/>
        <v>1.1928482564268811E-2</v>
      </c>
      <c r="AD71" s="14">
        <v>1</v>
      </c>
      <c r="AE71" s="4">
        <f t="shared" si="12"/>
        <v>1.1928482564268811E-2</v>
      </c>
      <c r="AF71">
        <v>1</v>
      </c>
      <c r="AG71" s="15">
        <f t="shared" si="20"/>
        <v>1.1928482564268811E-2</v>
      </c>
      <c r="AH71" s="14">
        <v>1.43</v>
      </c>
      <c r="AI71" s="15">
        <f t="shared" si="10"/>
        <v>1.7057730066904399E-2</v>
      </c>
      <c r="AJ71" s="15">
        <f t="shared" si="21"/>
        <v>1.7057730066904399E-2</v>
      </c>
      <c r="AK71" s="15">
        <v>1.7057730066904399E-2</v>
      </c>
    </row>
    <row r="72" spans="1:37" x14ac:dyDescent="0.35">
      <c r="A72" s="11" t="s">
        <v>11</v>
      </c>
      <c r="B72" s="1" t="s">
        <v>48</v>
      </c>
      <c r="C72" t="s">
        <v>23</v>
      </c>
      <c r="D72" t="s">
        <v>31</v>
      </c>
      <c r="E72">
        <v>2015</v>
      </c>
      <c r="F72" s="32"/>
      <c r="G72" s="40"/>
      <c r="H72" s="36"/>
      <c r="I72" s="32"/>
      <c r="J72" s="32"/>
      <c r="K72" s="32"/>
      <c r="L72" s="32"/>
      <c r="M72" s="32"/>
      <c r="N72" s="32"/>
      <c r="O72" s="32"/>
      <c r="P72" s="32"/>
      <c r="Q72" s="34"/>
      <c r="R72" s="32"/>
      <c r="S72" s="32"/>
      <c r="T72" s="34"/>
      <c r="U72" s="32"/>
      <c r="V72" s="32"/>
      <c r="W72" s="32"/>
      <c r="X72" s="32"/>
      <c r="Y72" s="36"/>
      <c r="Z72" s="8">
        <f t="shared" si="32"/>
        <v>5.2114729649718104E-2</v>
      </c>
      <c r="AA72" s="14">
        <v>2019</v>
      </c>
      <c r="AB72">
        <v>1</v>
      </c>
      <c r="AC72" s="16">
        <f t="shared" si="19"/>
        <v>5.2114729649718104E-2</v>
      </c>
      <c r="AD72" s="14">
        <v>1</v>
      </c>
      <c r="AE72" s="4">
        <f t="shared" si="12"/>
        <v>5.2114729649718104E-2</v>
      </c>
      <c r="AF72">
        <v>1</v>
      </c>
      <c r="AG72" s="15">
        <f t="shared" si="20"/>
        <v>5.2114729649718104E-2</v>
      </c>
      <c r="AH72" s="14">
        <v>1.43</v>
      </c>
      <c r="AI72" s="15">
        <f t="shared" si="10"/>
        <v>7.4524063399096882E-2</v>
      </c>
      <c r="AJ72" s="15">
        <f t="shared" si="11"/>
        <v>7.4524063399096882E-2</v>
      </c>
      <c r="AK72" s="15">
        <v>7.4524063399096882E-2</v>
      </c>
    </row>
    <row r="73" spans="1:37" x14ac:dyDescent="0.35">
      <c r="A73" s="11" t="s">
        <v>12</v>
      </c>
      <c r="B73" s="1" t="s">
        <v>48</v>
      </c>
      <c r="C73" t="s">
        <v>23</v>
      </c>
      <c r="D73" t="s">
        <v>31</v>
      </c>
      <c r="E73">
        <v>2015</v>
      </c>
      <c r="F73" s="32"/>
      <c r="G73" s="40"/>
      <c r="H73" s="36"/>
      <c r="I73" s="32"/>
      <c r="J73" s="32"/>
      <c r="K73" s="32"/>
      <c r="L73" s="32"/>
      <c r="M73" s="32"/>
      <c r="N73" s="32"/>
      <c r="O73" s="32"/>
      <c r="P73" s="32"/>
      <c r="Q73" s="34"/>
      <c r="R73" s="32"/>
      <c r="S73" s="32"/>
      <c r="T73" s="34"/>
      <c r="U73" s="32"/>
      <c r="V73" s="32"/>
      <c r="W73" s="32"/>
      <c r="X73" s="32"/>
      <c r="Y73" s="36"/>
      <c r="Z73" s="8">
        <f t="shared" si="32"/>
        <v>1.3434019198593996E-2</v>
      </c>
      <c r="AA73" s="14">
        <v>2019</v>
      </c>
      <c r="AB73">
        <v>1</v>
      </c>
      <c r="AC73" s="16">
        <f t="shared" si="19"/>
        <v>1.3434019198593996E-2</v>
      </c>
      <c r="AD73" s="14">
        <v>1</v>
      </c>
      <c r="AE73" s="4">
        <f t="shared" si="12"/>
        <v>1.3434019198593996E-2</v>
      </c>
      <c r="AF73">
        <v>1</v>
      </c>
      <c r="AG73" s="15">
        <f t="shared" si="20"/>
        <v>1.3434019198593996E-2</v>
      </c>
      <c r="AH73" s="14">
        <v>1.43</v>
      </c>
      <c r="AI73" s="15">
        <f t="shared" si="10"/>
        <v>1.9210647453989413E-2</v>
      </c>
      <c r="AJ73" s="15">
        <f t="shared" si="11"/>
        <v>1.9210647453989413E-2</v>
      </c>
      <c r="AK73" s="15">
        <v>1.9210647453989413E-2</v>
      </c>
    </row>
    <row r="74" spans="1:37" x14ac:dyDescent="0.35">
      <c r="A74" s="11" t="s">
        <v>10</v>
      </c>
      <c r="B74" s="1" t="s">
        <v>49</v>
      </c>
      <c r="C74" t="s">
        <v>23</v>
      </c>
      <c r="D74" t="s">
        <v>31</v>
      </c>
      <c r="E74">
        <v>2015</v>
      </c>
      <c r="F74" s="32"/>
      <c r="G74" s="40"/>
      <c r="H74" s="36"/>
      <c r="I74" s="32"/>
      <c r="J74" s="32"/>
      <c r="K74" s="32"/>
      <c r="L74" s="32"/>
      <c r="M74" s="32"/>
      <c r="N74" s="32"/>
      <c r="O74" s="32"/>
      <c r="P74" s="32"/>
      <c r="Q74" s="34"/>
      <c r="R74" s="32"/>
      <c r="S74" s="32"/>
      <c r="T74" s="34"/>
      <c r="U74" s="32"/>
      <c r="V74" s="32"/>
      <c r="W74" s="32"/>
      <c r="X74" s="32"/>
      <c r="Y74" s="36"/>
      <c r="Z74" s="4">
        <f t="shared" si="32"/>
        <v>1.1928482564268811E-2</v>
      </c>
      <c r="AA74" s="14">
        <v>2019</v>
      </c>
      <c r="AB74">
        <v>1</v>
      </c>
      <c r="AC74" s="16">
        <f t="shared" si="19"/>
        <v>1.1928482564268811E-2</v>
      </c>
      <c r="AD74" s="14">
        <v>1</v>
      </c>
      <c r="AE74" s="4">
        <f t="shared" si="12"/>
        <v>1.1928482564268811E-2</v>
      </c>
      <c r="AF74">
        <v>1</v>
      </c>
      <c r="AG74" s="15">
        <f t="shared" si="20"/>
        <v>1.1928482564268811E-2</v>
      </c>
      <c r="AH74" s="14">
        <v>1.27</v>
      </c>
      <c r="AI74" s="15">
        <f t="shared" si="10"/>
        <v>1.5149172856621391E-2</v>
      </c>
      <c r="AJ74" s="15">
        <f t="shared" si="21"/>
        <v>1.5149172856621391E-2</v>
      </c>
      <c r="AK74" s="15">
        <v>1.5149172856621391E-2</v>
      </c>
    </row>
    <row r="75" spans="1:37" x14ac:dyDescent="0.35">
      <c r="A75" s="11" t="s">
        <v>11</v>
      </c>
      <c r="B75" s="1" t="s">
        <v>49</v>
      </c>
      <c r="C75" t="s">
        <v>23</v>
      </c>
      <c r="D75" t="s">
        <v>31</v>
      </c>
      <c r="E75">
        <v>2015</v>
      </c>
      <c r="F75" s="32"/>
      <c r="G75" s="40"/>
      <c r="H75" s="36"/>
      <c r="I75" s="32"/>
      <c r="J75" s="32"/>
      <c r="K75" s="32"/>
      <c r="L75" s="32"/>
      <c r="M75" s="32"/>
      <c r="N75" s="32"/>
      <c r="O75" s="32"/>
      <c r="P75" s="32"/>
      <c r="Q75" s="34"/>
      <c r="R75" s="32"/>
      <c r="S75" s="32"/>
      <c r="T75" s="34"/>
      <c r="U75" s="32"/>
      <c r="V75" s="32"/>
      <c r="W75" s="32"/>
      <c r="X75" s="32"/>
      <c r="Y75" s="36"/>
      <c r="Z75" s="8">
        <f t="shared" si="32"/>
        <v>5.2114729649718104E-2</v>
      </c>
      <c r="AA75" s="14">
        <v>2019</v>
      </c>
      <c r="AB75">
        <v>1</v>
      </c>
      <c r="AC75" s="16">
        <f t="shared" ref="AC75:AC76" si="39">AB75*Z75</f>
        <v>5.2114729649718104E-2</v>
      </c>
      <c r="AD75" s="14">
        <v>1</v>
      </c>
      <c r="AE75" s="4">
        <f t="shared" si="12"/>
        <v>5.2114729649718104E-2</v>
      </c>
      <c r="AF75">
        <v>1</v>
      </c>
      <c r="AG75" s="15">
        <f t="shared" ref="AG75:AG76" si="40">AF75*AE75</f>
        <v>5.2114729649718104E-2</v>
      </c>
      <c r="AH75" s="14">
        <v>1.27</v>
      </c>
      <c r="AI75" s="15">
        <f t="shared" si="10"/>
        <v>6.6185706655141993E-2</v>
      </c>
      <c r="AJ75" s="15">
        <f t="shared" si="11"/>
        <v>6.6185706655141993E-2</v>
      </c>
      <c r="AK75" s="15">
        <v>6.6185706655141993E-2</v>
      </c>
    </row>
    <row r="76" spans="1:37" x14ac:dyDescent="0.35">
      <c r="A76" s="11" t="s">
        <v>12</v>
      </c>
      <c r="B76" s="1" t="s">
        <v>49</v>
      </c>
      <c r="C76" t="s">
        <v>23</v>
      </c>
      <c r="D76" t="s">
        <v>31</v>
      </c>
      <c r="E76">
        <v>2015</v>
      </c>
      <c r="F76" s="32"/>
      <c r="G76" s="40"/>
      <c r="H76" s="36"/>
      <c r="I76" s="32"/>
      <c r="J76" s="32"/>
      <c r="K76" s="32"/>
      <c r="L76" s="32"/>
      <c r="M76" s="32"/>
      <c r="N76" s="32"/>
      <c r="O76" s="32"/>
      <c r="P76" s="32"/>
      <c r="Q76" s="34"/>
      <c r="R76" s="32"/>
      <c r="S76" s="32"/>
      <c r="T76" s="34"/>
      <c r="U76" s="32"/>
      <c r="V76" s="32"/>
      <c r="W76" s="32"/>
      <c r="X76" s="32"/>
      <c r="Y76" s="36"/>
      <c r="Z76" s="8">
        <f t="shared" si="32"/>
        <v>1.3434019198593996E-2</v>
      </c>
      <c r="AA76" s="14">
        <v>2019</v>
      </c>
      <c r="AB76">
        <v>1</v>
      </c>
      <c r="AC76" s="16">
        <f t="shared" si="39"/>
        <v>1.3434019198593996E-2</v>
      </c>
      <c r="AD76" s="14">
        <v>1</v>
      </c>
      <c r="AE76" s="4">
        <f t="shared" si="12"/>
        <v>1.3434019198593996E-2</v>
      </c>
      <c r="AF76">
        <v>1</v>
      </c>
      <c r="AG76" s="15">
        <f t="shared" si="40"/>
        <v>1.3434019198593996E-2</v>
      </c>
      <c r="AH76" s="14">
        <v>1.27</v>
      </c>
      <c r="AI76" s="15">
        <f t="shared" si="10"/>
        <v>1.7061204382214375E-2</v>
      </c>
      <c r="AJ76" s="15">
        <f t="shared" ref="AJ76" si="41">AI76</f>
        <v>1.7061204382214375E-2</v>
      </c>
      <c r="AK76" s="15">
        <v>1.7061204382214375E-2</v>
      </c>
    </row>
    <row r="77" spans="1:37" x14ac:dyDescent="0.35">
      <c r="A77" s="11" t="s">
        <v>10</v>
      </c>
      <c r="B77" s="1" t="s">
        <v>50</v>
      </c>
      <c r="C77" t="s">
        <v>23</v>
      </c>
      <c r="D77" t="s">
        <v>31</v>
      </c>
      <c r="E77">
        <v>2015</v>
      </c>
      <c r="F77" s="32"/>
      <c r="G77" s="40"/>
      <c r="H77" s="36"/>
      <c r="I77" s="32"/>
      <c r="J77" s="32"/>
      <c r="K77" s="32"/>
      <c r="L77" s="32"/>
      <c r="M77" s="32"/>
      <c r="N77" s="32"/>
      <c r="O77" s="32"/>
      <c r="P77" s="32"/>
      <c r="Q77" s="34"/>
      <c r="R77" s="32"/>
      <c r="S77" s="32"/>
      <c r="T77" s="34"/>
      <c r="U77" s="32"/>
      <c r="V77" s="32"/>
      <c r="W77" s="32"/>
      <c r="X77" s="32"/>
      <c r="Y77" s="36"/>
      <c r="Z77" s="4">
        <f t="shared" si="32"/>
        <v>1.1928482564268811E-2</v>
      </c>
      <c r="AA77" s="14">
        <v>2019</v>
      </c>
      <c r="AB77">
        <v>1</v>
      </c>
      <c r="AC77" s="16">
        <f t="shared" si="19"/>
        <v>1.1928482564268811E-2</v>
      </c>
      <c r="AD77" s="14">
        <v>1</v>
      </c>
      <c r="AE77" s="4">
        <f t="shared" si="12"/>
        <v>1.1928482564268811E-2</v>
      </c>
      <c r="AF77">
        <v>1</v>
      </c>
      <c r="AG77" s="15">
        <f t="shared" si="20"/>
        <v>1.1928482564268811E-2</v>
      </c>
      <c r="AH77" s="14">
        <v>1.37</v>
      </c>
      <c r="AI77" s="15">
        <f t="shared" si="10"/>
        <v>1.6342021113048274E-2</v>
      </c>
      <c r="AJ77" s="15">
        <f t="shared" si="21"/>
        <v>1.6342021113048274E-2</v>
      </c>
      <c r="AK77" s="15">
        <v>1.6342021113048274E-2</v>
      </c>
    </row>
    <row r="78" spans="1:37" x14ac:dyDescent="0.35">
      <c r="A78" s="11" t="s">
        <v>11</v>
      </c>
      <c r="B78" s="1" t="s">
        <v>50</v>
      </c>
      <c r="C78" t="s">
        <v>23</v>
      </c>
      <c r="D78" t="s">
        <v>31</v>
      </c>
      <c r="E78">
        <v>2015</v>
      </c>
      <c r="F78" s="32"/>
      <c r="G78" s="40"/>
      <c r="H78" s="36"/>
      <c r="I78" s="32"/>
      <c r="J78" s="32"/>
      <c r="K78" s="32"/>
      <c r="L78" s="32"/>
      <c r="M78" s="32"/>
      <c r="N78" s="32"/>
      <c r="O78" s="32"/>
      <c r="P78" s="32"/>
      <c r="Q78" s="34"/>
      <c r="R78" s="32"/>
      <c r="S78" s="32"/>
      <c r="T78" s="34"/>
      <c r="U78" s="32"/>
      <c r="V78" s="32"/>
      <c r="W78" s="32"/>
      <c r="X78" s="32"/>
      <c r="Y78" s="36"/>
      <c r="Z78" s="8">
        <f t="shared" si="32"/>
        <v>5.2114729649718104E-2</v>
      </c>
      <c r="AA78" s="14">
        <v>2019</v>
      </c>
      <c r="AB78">
        <v>1</v>
      </c>
      <c r="AC78" s="16">
        <f t="shared" si="19"/>
        <v>5.2114729649718104E-2</v>
      </c>
      <c r="AD78" s="14">
        <v>1</v>
      </c>
      <c r="AE78" s="4">
        <f t="shared" si="12"/>
        <v>5.2114729649718104E-2</v>
      </c>
      <c r="AF78">
        <v>1</v>
      </c>
      <c r="AG78" s="15">
        <f t="shared" si="20"/>
        <v>5.2114729649718104E-2</v>
      </c>
      <c r="AH78" s="14">
        <v>1.37</v>
      </c>
      <c r="AI78" s="15">
        <f t="shared" si="10"/>
        <v>7.1397179620113813E-2</v>
      </c>
      <c r="AJ78" s="15">
        <f t="shared" si="21"/>
        <v>7.1397179620113813E-2</v>
      </c>
      <c r="AK78" s="15">
        <v>7.1397179620113813E-2</v>
      </c>
    </row>
    <row r="79" spans="1:37" x14ac:dyDescent="0.35">
      <c r="A79" s="11" t="s">
        <v>12</v>
      </c>
      <c r="B79" s="1" t="s">
        <v>50</v>
      </c>
      <c r="C79" t="s">
        <v>23</v>
      </c>
      <c r="D79" t="s">
        <v>31</v>
      </c>
      <c r="E79">
        <v>2015</v>
      </c>
      <c r="F79" s="32"/>
      <c r="G79" s="40"/>
      <c r="H79" s="36"/>
      <c r="I79" s="32"/>
      <c r="J79" s="32"/>
      <c r="K79" s="32"/>
      <c r="L79" s="32"/>
      <c r="M79" s="32"/>
      <c r="N79" s="32"/>
      <c r="O79" s="32"/>
      <c r="P79" s="32"/>
      <c r="Q79" s="34"/>
      <c r="R79" s="32"/>
      <c r="S79" s="32"/>
      <c r="T79" s="34"/>
      <c r="U79" s="32"/>
      <c r="V79" s="32"/>
      <c r="W79" s="32"/>
      <c r="X79" s="32"/>
      <c r="Y79" s="36"/>
      <c r="Z79" s="8">
        <f t="shared" si="32"/>
        <v>1.3434019198593996E-2</v>
      </c>
      <c r="AA79" s="14">
        <v>2019</v>
      </c>
      <c r="AB79">
        <v>1</v>
      </c>
      <c r="AC79" s="16">
        <f t="shared" si="19"/>
        <v>1.3434019198593996E-2</v>
      </c>
      <c r="AD79" s="14">
        <v>1</v>
      </c>
      <c r="AE79" s="4">
        <f t="shared" si="12"/>
        <v>1.3434019198593996E-2</v>
      </c>
      <c r="AF79">
        <v>1</v>
      </c>
      <c r="AG79" s="15">
        <f t="shared" si="20"/>
        <v>1.3434019198593996E-2</v>
      </c>
      <c r="AH79" s="14">
        <v>1.37</v>
      </c>
      <c r="AI79" s="15">
        <f t="shared" ref="AI79:AI124" si="42">AG79*AH79</f>
        <v>1.8404606302073776E-2</v>
      </c>
      <c r="AJ79" s="15">
        <f t="shared" si="21"/>
        <v>1.8404606302073776E-2</v>
      </c>
      <c r="AK79" s="15">
        <v>1.8404606302073776E-2</v>
      </c>
    </row>
    <row r="80" spans="1:37" x14ac:dyDescent="0.35">
      <c r="A80" s="11" t="s">
        <v>10</v>
      </c>
      <c r="B80" s="1" t="s">
        <v>51</v>
      </c>
      <c r="C80" t="s">
        <v>23</v>
      </c>
      <c r="D80" t="s">
        <v>31</v>
      </c>
      <c r="E80">
        <v>2015</v>
      </c>
      <c r="F80" s="32"/>
      <c r="G80" s="40"/>
      <c r="H80" s="36"/>
      <c r="I80" s="32"/>
      <c r="J80" s="32"/>
      <c r="K80" s="32"/>
      <c r="L80" s="32"/>
      <c r="M80" s="32"/>
      <c r="N80" s="32"/>
      <c r="O80" s="32"/>
      <c r="P80" s="32"/>
      <c r="Q80" s="34"/>
      <c r="R80" s="32"/>
      <c r="S80" s="32"/>
      <c r="T80" s="34"/>
      <c r="U80" s="32"/>
      <c r="V80" s="32"/>
      <c r="W80" s="32"/>
      <c r="X80" s="32"/>
      <c r="Y80" s="36"/>
      <c r="Z80" s="4">
        <f t="shared" si="32"/>
        <v>1.1928482564268811E-2</v>
      </c>
      <c r="AA80" s="14">
        <v>2019</v>
      </c>
      <c r="AB80">
        <v>1</v>
      </c>
      <c r="AC80" s="16">
        <f t="shared" si="19"/>
        <v>1.1928482564268811E-2</v>
      </c>
      <c r="AD80" s="14">
        <v>1</v>
      </c>
      <c r="AE80" s="4">
        <f t="shared" si="12"/>
        <v>1.1928482564268811E-2</v>
      </c>
      <c r="AF80">
        <v>1</v>
      </c>
      <c r="AG80" s="15">
        <f t="shared" si="20"/>
        <v>1.1928482564268811E-2</v>
      </c>
      <c r="AH80" s="14">
        <v>1.43</v>
      </c>
      <c r="AI80" s="15">
        <f t="shared" si="42"/>
        <v>1.7057730066904399E-2</v>
      </c>
      <c r="AJ80" s="15">
        <f t="shared" si="21"/>
        <v>1.7057730066904399E-2</v>
      </c>
      <c r="AK80" s="15">
        <v>1.7057730066904399E-2</v>
      </c>
    </row>
    <row r="81" spans="1:37" x14ac:dyDescent="0.35">
      <c r="A81" s="11" t="s">
        <v>11</v>
      </c>
      <c r="B81" s="1" t="s">
        <v>51</v>
      </c>
      <c r="C81" t="s">
        <v>23</v>
      </c>
      <c r="D81" t="s">
        <v>31</v>
      </c>
      <c r="E81">
        <v>2015</v>
      </c>
      <c r="F81" s="32"/>
      <c r="G81" s="40"/>
      <c r="H81" s="36"/>
      <c r="I81" s="32"/>
      <c r="J81" s="32"/>
      <c r="K81" s="32"/>
      <c r="L81" s="32"/>
      <c r="M81" s="32"/>
      <c r="N81" s="32"/>
      <c r="O81" s="32"/>
      <c r="P81" s="32"/>
      <c r="Q81" s="34"/>
      <c r="R81" s="32"/>
      <c r="S81" s="32"/>
      <c r="T81" s="34"/>
      <c r="U81" s="32"/>
      <c r="V81" s="32"/>
      <c r="W81" s="32"/>
      <c r="X81" s="32"/>
      <c r="Y81" s="36"/>
      <c r="Z81" s="8">
        <f t="shared" si="32"/>
        <v>5.2114729649718104E-2</v>
      </c>
      <c r="AA81" s="14">
        <v>2019</v>
      </c>
      <c r="AB81">
        <v>1</v>
      </c>
      <c r="AC81" s="16">
        <f t="shared" ref="AC81:AC82" si="43">AB81*Z81</f>
        <v>5.2114729649718104E-2</v>
      </c>
      <c r="AD81" s="14">
        <v>1</v>
      </c>
      <c r="AE81" s="4">
        <f t="shared" ref="AE81:AE124" si="44">AC81*AD81</f>
        <v>5.2114729649718104E-2</v>
      </c>
      <c r="AF81">
        <v>1</v>
      </c>
      <c r="AG81" s="15">
        <f t="shared" ref="AG81:AG82" si="45">AF81*AE81</f>
        <v>5.2114729649718104E-2</v>
      </c>
      <c r="AH81" s="14">
        <v>1.43</v>
      </c>
      <c r="AI81" s="15">
        <f t="shared" si="42"/>
        <v>7.4524063399096882E-2</v>
      </c>
      <c r="AJ81" s="15">
        <f t="shared" si="21"/>
        <v>7.4524063399096882E-2</v>
      </c>
      <c r="AK81" s="15">
        <v>7.4524063399096882E-2</v>
      </c>
    </row>
    <row r="82" spans="1:37" x14ac:dyDescent="0.35">
      <c r="A82" s="11" t="s">
        <v>12</v>
      </c>
      <c r="B82" s="1" t="s">
        <v>51</v>
      </c>
      <c r="C82" t="s">
        <v>23</v>
      </c>
      <c r="D82" t="s">
        <v>31</v>
      </c>
      <c r="E82">
        <v>2015</v>
      </c>
      <c r="F82" s="32"/>
      <c r="G82" s="40"/>
      <c r="H82" s="36"/>
      <c r="I82" s="32"/>
      <c r="J82" s="32"/>
      <c r="K82" s="32"/>
      <c r="L82" s="32"/>
      <c r="M82" s="32"/>
      <c r="N82" s="32"/>
      <c r="O82" s="32"/>
      <c r="P82" s="32"/>
      <c r="Q82" s="34"/>
      <c r="R82" s="32"/>
      <c r="S82" s="32"/>
      <c r="T82" s="34"/>
      <c r="U82" s="32"/>
      <c r="V82" s="32"/>
      <c r="W82" s="32"/>
      <c r="X82" s="32"/>
      <c r="Y82" s="36"/>
      <c r="Z82" s="8">
        <f t="shared" si="32"/>
        <v>1.3434019198593996E-2</v>
      </c>
      <c r="AA82" s="14">
        <v>2019</v>
      </c>
      <c r="AB82">
        <v>1</v>
      </c>
      <c r="AC82" s="16">
        <f t="shared" si="43"/>
        <v>1.3434019198593996E-2</v>
      </c>
      <c r="AD82" s="14">
        <v>1</v>
      </c>
      <c r="AE82" s="4">
        <f t="shared" si="44"/>
        <v>1.3434019198593996E-2</v>
      </c>
      <c r="AF82">
        <v>1</v>
      </c>
      <c r="AG82" s="15">
        <f t="shared" si="45"/>
        <v>1.3434019198593996E-2</v>
      </c>
      <c r="AH82" s="14">
        <v>1.43</v>
      </c>
      <c r="AI82" s="15">
        <f t="shared" si="42"/>
        <v>1.9210647453989413E-2</v>
      </c>
      <c r="AJ82" s="15">
        <f t="shared" si="21"/>
        <v>1.9210647453989413E-2</v>
      </c>
      <c r="AK82" s="15">
        <v>1.9210647453989413E-2</v>
      </c>
    </row>
    <row r="83" spans="1:37" x14ac:dyDescent="0.35">
      <c r="A83" s="11" t="s">
        <v>10</v>
      </c>
      <c r="B83" s="1" t="s">
        <v>52</v>
      </c>
      <c r="C83" t="s">
        <v>23</v>
      </c>
      <c r="D83" t="s">
        <v>31</v>
      </c>
      <c r="E83">
        <v>2015</v>
      </c>
      <c r="F83" s="32"/>
      <c r="G83" s="40"/>
      <c r="H83" s="36"/>
      <c r="I83" s="32"/>
      <c r="J83" s="32"/>
      <c r="K83" s="32"/>
      <c r="L83" s="32"/>
      <c r="M83" s="32"/>
      <c r="N83" s="32"/>
      <c r="O83" s="32"/>
      <c r="P83" s="32"/>
      <c r="Q83" s="34"/>
      <c r="R83" s="32"/>
      <c r="S83" s="32"/>
      <c r="T83" s="34"/>
      <c r="U83" s="32"/>
      <c r="V83" s="32"/>
      <c r="W83" s="32"/>
      <c r="X83" s="32"/>
      <c r="Y83" s="36"/>
      <c r="Z83" s="4">
        <f t="shared" si="32"/>
        <v>1.1928482564268811E-2</v>
      </c>
      <c r="AA83" s="14">
        <v>2019</v>
      </c>
      <c r="AB83">
        <v>1</v>
      </c>
      <c r="AC83" s="16">
        <f t="shared" si="19"/>
        <v>1.1928482564268811E-2</v>
      </c>
      <c r="AD83" s="14">
        <v>1</v>
      </c>
      <c r="AE83" s="4">
        <f t="shared" si="44"/>
        <v>1.1928482564268811E-2</v>
      </c>
      <c r="AF83">
        <v>1</v>
      </c>
      <c r="AG83" s="15">
        <f t="shared" si="20"/>
        <v>1.1928482564268811E-2</v>
      </c>
      <c r="AH83" s="14">
        <v>1.44</v>
      </c>
      <c r="AI83" s="15">
        <f t="shared" si="42"/>
        <v>1.7177014892547086E-2</v>
      </c>
      <c r="AJ83" s="15">
        <f t="shared" si="21"/>
        <v>1.7177014892547086E-2</v>
      </c>
      <c r="AK83" s="15">
        <v>1.7177014892547086E-2</v>
      </c>
    </row>
    <row r="84" spans="1:37" x14ac:dyDescent="0.35">
      <c r="A84" s="11" t="s">
        <v>11</v>
      </c>
      <c r="B84" s="1" t="s">
        <v>52</v>
      </c>
      <c r="C84" t="s">
        <v>23</v>
      </c>
      <c r="D84" t="s">
        <v>31</v>
      </c>
      <c r="E84">
        <v>2015</v>
      </c>
      <c r="F84" s="32"/>
      <c r="G84" s="40"/>
      <c r="H84" s="36"/>
      <c r="I84" s="32"/>
      <c r="J84" s="32"/>
      <c r="K84" s="32"/>
      <c r="L84" s="32"/>
      <c r="M84" s="32"/>
      <c r="N84" s="32"/>
      <c r="O84" s="32"/>
      <c r="P84" s="32"/>
      <c r="Q84" s="34"/>
      <c r="R84" s="32"/>
      <c r="S84" s="32"/>
      <c r="T84" s="34"/>
      <c r="U84" s="32"/>
      <c r="V84" s="32"/>
      <c r="W84" s="32"/>
      <c r="X84" s="32"/>
      <c r="Y84" s="36"/>
      <c r="Z84" s="8">
        <f t="shared" si="32"/>
        <v>5.2114729649718104E-2</v>
      </c>
      <c r="AA84" s="14">
        <v>2019</v>
      </c>
      <c r="AB84">
        <v>1</v>
      </c>
      <c r="AC84" s="16">
        <f t="shared" si="19"/>
        <v>5.2114729649718104E-2</v>
      </c>
      <c r="AD84" s="14">
        <v>1</v>
      </c>
      <c r="AE84" s="4">
        <f t="shared" si="44"/>
        <v>5.2114729649718104E-2</v>
      </c>
      <c r="AF84">
        <v>1</v>
      </c>
      <c r="AG84" s="15">
        <f t="shared" si="20"/>
        <v>5.2114729649718104E-2</v>
      </c>
      <c r="AH84" s="14">
        <v>1.44</v>
      </c>
      <c r="AI84" s="15">
        <f t="shared" si="42"/>
        <v>7.504521069559407E-2</v>
      </c>
      <c r="AJ84" s="15">
        <f t="shared" si="21"/>
        <v>7.504521069559407E-2</v>
      </c>
      <c r="AK84" s="15">
        <v>7.504521069559407E-2</v>
      </c>
    </row>
    <row r="85" spans="1:37" x14ac:dyDescent="0.35">
      <c r="A85" s="11" t="s">
        <v>12</v>
      </c>
      <c r="B85" s="1" t="s">
        <v>52</v>
      </c>
      <c r="C85" t="s">
        <v>23</v>
      </c>
      <c r="D85" t="s">
        <v>31</v>
      </c>
      <c r="E85">
        <v>2015</v>
      </c>
      <c r="F85" s="32"/>
      <c r="G85" s="40"/>
      <c r="H85" s="36"/>
      <c r="I85" s="32"/>
      <c r="J85" s="32"/>
      <c r="K85" s="32"/>
      <c r="L85" s="32"/>
      <c r="M85" s="32"/>
      <c r="N85" s="32"/>
      <c r="O85" s="32"/>
      <c r="P85" s="32"/>
      <c r="Q85" s="34"/>
      <c r="R85" s="32"/>
      <c r="S85" s="32"/>
      <c r="T85" s="34"/>
      <c r="U85" s="32"/>
      <c r="V85" s="32"/>
      <c r="W85" s="32"/>
      <c r="X85" s="32"/>
      <c r="Y85" s="36"/>
      <c r="Z85" s="8">
        <f t="shared" si="32"/>
        <v>1.3434019198593996E-2</v>
      </c>
      <c r="AA85" s="14">
        <v>2019</v>
      </c>
      <c r="AB85">
        <v>1</v>
      </c>
      <c r="AC85" s="16">
        <f t="shared" si="19"/>
        <v>1.3434019198593996E-2</v>
      </c>
      <c r="AD85" s="14">
        <v>1</v>
      </c>
      <c r="AE85" s="4">
        <f t="shared" si="44"/>
        <v>1.3434019198593996E-2</v>
      </c>
      <c r="AF85">
        <v>1</v>
      </c>
      <c r="AG85" s="15">
        <f t="shared" si="20"/>
        <v>1.3434019198593996E-2</v>
      </c>
      <c r="AH85" s="14">
        <v>1.44</v>
      </c>
      <c r="AI85" s="15">
        <f t="shared" si="42"/>
        <v>1.9344987645975354E-2</v>
      </c>
      <c r="AJ85" s="15">
        <f t="shared" si="21"/>
        <v>1.9344987645975354E-2</v>
      </c>
      <c r="AK85" s="15">
        <v>1.9344987645975354E-2</v>
      </c>
    </row>
    <row r="86" spans="1:37" x14ac:dyDescent="0.35">
      <c r="A86" s="11" t="s">
        <v>10</v>
      </c>
      <c r="B86" s="1" t="s">
        <v>53</v>
      </c>
      <c r="C86" t="s">
        <v>23</v>
      </c>
      <c r="D86" t="s">
        <v>31</v>
      </c>
      <c r="E86">
        <v>2015</v>
      </c>
      <c r="F86" s="32"/>
      <c r="G86" s="40"/>
      <c r="H86" s="36"/>
      <c r="I86" s="32"/>
      <c r="J86" s="32"/>
      <c r="K86" s="32"/>
      <c r="L86" s="32"/>
      <c r="M86" s="32"/>
      <c r="N86" s="32"/>
      <c r="O86" s="32"/>
      <c r="P86" s="32"/>
      <c r="Q86" s="34"/>
      <c r="R86" s="32"/>
      <c r="S86" s="32"/>
      <c r="T86" s="34"/>
      <c r="U86" s="32"/>
      <c r="V86" s="32"/>
      <c r="W86" s="32"/>
      <c r="X86" s="32"/>
      <c r="Y86" s="36"/>
      <c r="Z86" s="4">
        <f t="shared" si="32"/>
        <v>1.1928482564268811E-2</v>
      </c>
      <c r="AA86" s="14">
        <v>2019</v>
      </c>
      <c r="AB86">
        <v>1</v>
      </c>
      <c r="AC86" s="16">
        <f t="shared" si="19"/>
        <v>1.1928482564268811E-2</v>
      </c>
      <c r="AD86" s="14">
        <v>1</v>
      </c>
      <c r="AE86" s="4">
        <f t="shared" si="44"/>
        <v>1.1928482564268811E-2</v>
      </c>
      <c r="AF86">
        <v>1</v>
      </c>
      <c r="AG86" s="15">
        <f t="shared" si="20"/>
        <v>1.1928482564268811E-2</v>
      </c>
      <c r="AH86" s="14">
        <v>1.37</v>
      </c>
      <c r="AI86" s="15">
        <f t="shared" si="42"/>
        <v>1.6342021113048274E-2</v>
      </c>
      <c r="AJ86" s="15">
        <f t="shared" si="21"/>
        <v>1.6342021113048274E-2</v>
      </c>
      <c r="AK86" s="15">
        <v>1.6342021113048274E-2</v>
      </c>
    </row>
    <row r="87" spans="1:37" x14ac:dyDescent="0.35">
      <c r="A87" s="11" t="s">
        <v>11</v>
      </c>
      <c r="B87" s="1" t="s">
        <v>53</v>
      </c>
      <c r="C87" t="s">
        <v>23</v>
      </c>
      <c r="D87" t="s">
        <v>31</v>
      </c>
      <c r="E87">
        <v>2015</v>
      </c>
      <c r="F87" s="32"/>
      <c r="G87" s="40"/>
      <c r="H87" s="36"/>
      <c r="I87" s="32"/>
      <c r="J87" s="32"/>
      <c r="K87" s="32"/>
      <c r="L87" s="32"/>
      <c r="M87" s="32"/>
      <c r="N87" s="32"/>
      <c r="O87" s="32"/>
      <c r="P87" s="32"/>
      <c r="Q87" s="34"/>
      <c r="R87" s="32"/>
      <c r="S87" s="32"/>
      <c r="T87" s="34"/>
      <c r="U87" s="32"/>
      <c r="V87" s="32"/>
      <c r="W87" s="32"/>
      <c r="X87" s="32"/>
      <c r="Y87" s="36"/>
      <c r="Z87" s="8">
        <f t="shared" ref="Z87:Z118" si="46">Z84</f>
        <v>5.2114729649718104E-2</v>
      </c>
      <c r="AA87" s="14">
        <v>2019</v>
      </c>
      <c r="AB87">
        <v>1</v>
      </c>
      <c r="AC87" s="16">
        <f t="shared" ref="AC87:AC88" si="47">AB87*Z87</f>
        <v>5.2114729649718104E-2</v>
      </c>
      <c r="AD87" s="14">
        <v>1</v>
      </c>
      <c r="AE87" s="4">
        <f t="shared" si="44"/>
        <v>5.2114729649718104E-2</v>
      </c>
      <c r="AF87">
        <v>1</v>
      </c>
      <c r="AG87" s="15">
        <f t="shared" ref="AG87:AG88" si="48">AF87*AE87</f>
        <v>5.2114729649718104E-2</v>
      </c>
      <c r="AH87" s="14">
        <v>1.37</v>
      </c>
      <c r="AI87" s="15">
        <f t="shared" si="42"/>
        <v>7.1397179620113813E-2</v>
      </c>
      <c r="AJ87" s="15">
        <f t="shared" si="21"/>
        <v>7.1397179620113813E-2</v>
      </c>
      <c r="AK87" s="15">
        <v>7.1397179620113813E-2</v>
      </c>
    </row>
    <row r="88" spans="1:37" x14ac:dyDescent="0.35">
      <c r="A88" s="11" t="s">
        <v>12</v>
      </c>
      <c r="B88" s="1" t="s">
        <v>53</v>
      </c>
      <c r="C88" t="s">
        <v>23</v>
      </c>
      <c r="D88" t="s">
        <v>31</v>
      </c>
      <c r="E88">
        <v>2015</v>
      </c>
      <c r="F88" s="32"/>
      <c r="G88" s="40"/>
      <c r="H88" s="36"/>
      <c r="I88" s="32"/>
      <c r="J88" s="32"/>
      <c r="K88" s="32"/>
      <c r="L88" s="32"/>
      <c r="M88" s="32"/>
      <c r="N88" s="32"/>
      <c r="O88" s="32"/>
      <c r="P88" s="32"/>
      <c r="Q88" s="34"/>
      <c r="R88" s="32"/>
      <c r="S88" s="32"/>
      <c r="T88" s="34"/>
      <c r="U88" s="32"/>
      <c r="V88" s="32"/>
      <c r="W88" s="32"/>
      <c r="X88" s="32"/>
      <c r="Y88" s="36"/>
      <c r="Z88" s="8">
        <f t="shared" si="46"/>
        <v>1.3434019198593996E-2</v>
      </c>
      <c r="AA88" s="14">
        <v>2019</v>
      </c>
      <c r="AB88">
        <v>1</v>
      </c>
      <c r="AC88" s="16">
        <f t="shared" si="47"/>
        <v>1.3434019198593996E-2</v>
      </c>
      <c r="AD88" s="14">
        <v>1</v>
      </c>
      <c r="AE88" s="4">
        <f t="shared" si="44"/>
        <v>1.3434019198593996E-2</v>
      </c>
      <c r="AF88">
        <v>1</v>
      </c>
      <c r="AG88" s="15">
        <f t="shared" si="48"/>
        <v>1.3434019198593996E-2</v>
      </c>
      <c r="AH88" s="14">
        <v>1.37</v>
      </c>
      <c r="AI88" s="15">
        <f t="shared" si="42"/>
        <v>1.8404606302073776E-2</v>
      </c>
      <c r="AJ88" s="15">
        <f t="shared" si="21"/>
        <v>1.8404606302073776E-2</v>
      </c>
      <c r="AK88" s="15">
        <v>1.8404606302073776E-2</v>
      </c>
    </row>
    <row r="89" spans="1:37" x14ac:dyDescent="0.35">
      <c r="A89" s="11" t="s">
        <v>10</v>
      </c>
      <c r="B89" s="1" t="s">
        <v>54</v>
      </c>
      <c r="C89" t="s">
        <v>23</v>
      </c>
      <c r="D89" t="s">
        <v>31</v>
      </c>
      <c r="E89">
        <v>2015</v>
      </c>
      <c r="F89" s="32"/>
      <c r="G89" s="40"/>
      <c r="H89" s="36"/>
      <c r="I89" s="32"/>
      <c r="J89" s="32"/>
      <c r="K89" s="32"/>
      <c r="L89" s="32"/>
      <c r="M89" s="32"/>
      <c r="N89" s="32"/>
      <c r="O89" s="32"/>
      <c r="P89" s="32"/>
      <c r="Q89" s="34"/>
      <c r="R89" s="32"/>
      <c r="S89" s="32"/>
      <c r="T89" s="34"/>
      <c r="U89" s="32"/>
      <c r="V89" s="32"/>
      <c r="W89" s="32"/>
      <c r="X89" s="32"/>
      <c r="Y89" s="36"/>
      <c r="Z89" s="4">
        <f t="shared" si="46"/>
        <v>1.1928482564268811E-2</v>
      </c>
      <c r="AA89" s="14">
        <v>2019</v>
      </c>
      <c r="AB89">
        <v>1</v>
      </c>
      <c r="AC89" s="16">
        <f t="shared" si="19"/>
        <v>1.1928482564268811E-2</v>
      </c>
      <c r="AD89" s="14">
        <v>1</v>
      </c>
      <c r="AE89" s="4">
        <f t="shared" si="44"/>
        <v>1.1928482564268811E-2</v>
      </c>
      <c r="AF89">
        <v>1</v>
      </c>
      <c r="AG89" s="15">
        <f t="shared" si="20"/>
        <v>1.1928482564268811E-2</v>
      </c>
      <c r="AH89" s="14">
        <v>1.3</v>
      </c>
      <c r="AI89" s="15">
        <f t="shared" si="42"/>
        <v>1.5507027333549455E-2</v>
      </c>
      <c r="AJ89" s="15">
        <f t="shared" si="21"/>
        <v>1.5507027333549455E-2</v>
      </c>
      <c r="AK89" s="15">
        <v>1.5507027333549455E-2</v>
      </c>
    </row>
    <row r="90" spans="1:37" x14ac:dyDescent="0.35">
      <c r="A90" s="11" t="s">
        <v>11</v>
      </c>
      <c r="B90" s="1" t="s">
        <v>54</v>
      </c>
      <c r="C90" t="s">
        <v>23</v>
      </c>
      <c r="D90" t="s">
        <v>31</v>
      </c>
      <c r="E90">
        <v>2015</v>
      </c>
      <c r="F90" s="32"/>
      <c r="G90" s="40"/>
      <c r="H90" s="36"/>
      <c r="I90" s="32"/>
      <c r="J90" s="32"/>
      <c r="K90" s="32"/>
      <c r="L90" s="32"/>
      <c r="M90" s="32"/>
      <c r="N90" s="32"/>
      <c r="O90" s="32"/>
      <c r="P90" s="32"/>
      <c r="Q90" s="34"/>
      <c r="R90" s="32"/>
      <c r="S90" s="32"/>
      <c r="T90" s="34"/>
      <c r="U90" s="32"/>
      <c r="V90" s="32"/>
      <c r="W90" s="32"/>
      <c r="X90" s="32"/>
      <c r="Y90" s="36"/>
      <c r="Z90" s="8">
        <f t="shared" si="46"/>
        <v>5.2114729649718104E-2</v>
      </c>
      <c r="AA90" s="14">
        <v>2019</v>
      </c>
      <c r="AB90">
        <v>1</v>
      </c>
      <c r="AC90" s="16">
        <f t="shared" si="19"/>
        <v>5.2114729649718104E-2</v>
      </c>
      <c r="AD90" s="14">
        <v>1</v>
      </c>
      <c r="AE90" s="4">
        <f t="shared" si="44"/>
        <v>5.2114729649718104E-2</v>
      </c>
      <c r="AF90">
        <v>1</v>
      </c>
      <c r="AG90" s="15">
        <f t="shared" si="20"/>
        <v>5.2114729649718104E-2</v>
      </c>
      <c r="AH90" s="14">
        <v>1.3</v>
      </c>
      <c r="AI90" s="15">
        <f t="shared" si="42"/>
        <v>6.7749148544633542E-2</v>
      </c>
      <c r="AJ90" s="15">
        <f t="shared" si="21"/>
        <v>6.7749148544633542E-2</v>
      </c>
      <c r="AK90" s="15">
        <v>6.7749148544633542E-2</v>
      </c>
    </row>
    <row r="91" spans="1:37" x14ac:dyDescent="0.35">
      <c r="A91" s="11" t="s">
        <v>12</v>
      </c>
      <c r="B91" s="1" t="s">
        <v>54</v>
      </c>
      <c r="C91" t="s">
        <v>23</v>
      </c>
      <c r="D91" t="s">
        <v>31</v>
      </c>
      <c r="E91">
        <v>2015</v>
      </c>
      <c r="F91" s="32"/>
      <c r="G91" s="40"/>
      <c r="H91" s="36"/>
      <c r="I91" s="32"/>
      <c r="J91" s="32"/>
      <c r="K91" s="32"/>
      <c r="L91" s="32"/>
      <c r="M91" s="32"/>
      <c r="N91" s="32"/>
      <c r="O91" s="32"/>
      <c r="P91" s="32"/>
      <c r="Q91" s="34"/>
      <c r="R91" s="32"/>
      <c r="S91" s="32"/>
      <c r="T91" s="34"/>
      <c r="U91" s="32"/>
      <c r="V91" s="32"/>
      <c r="W91" s="32"/>
      <c r="X91" s="32"/>
      <c r="Y91" s="36"/>
      <c r="Z91" s="8">
        <f t="shared" si="46"/>
        <v>1.3434019198593996E-2</v>
      </c>
      <c r="AA91" s="14">
        <v>2019</v>
      </c>
      <c r="AB91">
        <v>1</v>
      </c>
      <c r="AC91" s="16">
        <f t="shared" si="19"/>
        <v>1.3434019198593996E-2</v>
      </c>
      <c r="AD91" s="14">
        <v>1</v>
      </c>
      <c r="AE91" s="4">
        <f t="shared" si="44"/>
        <v>1.3434019198593996E-2</v>
      </c>
      <c r="AF91">
        <v>1</v>
      </c>
      <c r="AG91" s="15">
        <f t="shared" si="20"/>
        <v>1.3434019198593996E-2</v>
      </c>
      <c r="AH91" s="14">
        <v>1.3</v>
      </c>
      <c r="AI91" s="15">
        <f t="shared" si="42"/>
        <v>1.7464224958172195E-2</v>
      </c>
      <c r="AJ91" s="15">
        <f t="shared" si="21"/>
        <v>1.7464224958172195E-2</v>
      </c>
      <c r="AK91" s="15">
        <v>1.7464224958172195E-2</v>
      </c>
    </row>
    <row r="92" spans="1:37" x14ac:dyDescent="0.35">
      <c r="A92" s="11" t="s">
        <v>10</v>
      </c>
      <c r="B92" s="1" t="s">
        <v>55</v>
      </c>
      <c r="C92" t="s">
        <v>23</v>
      </c>
      <c r="D92" t="s">
        <v>31</v>
      </c>
      <c r="E92">
        <v>2015</v>
      </c>
      <c r="F92" s="32"/>
      <c r="G92" s="40"/>
      <c r="H92" s="36"/>
      <c r="I92" s="32"/>
      <c r="J92" s="32"/>
      <c r="K92" s="32"/>
      <c r="L92" s="32"/>
      <c r="M92" s="32"/>
      <c r="N92" s="32"/>
      <c r="O92" s="32"/>
      <c r="P92" s="32"/>
      <c r="Q92" s="34"/>
      <c r="R92" s="32"/>
      <c r="S92" s="32"/>
      <c r="T92" s="34"/>
      <c r="U92" s="32"/>
      <c r="V92" s="32"/>
      <c r="W92" s="32"/>
      <c r="X92" s="32"/>
      <c r="Y92" s="36"/>
      <c r="Z92" s="4">
        <f t="shared" si="46"/>
        <v>1.1928482564268811E-2</v>
      </c>
      <c r="AA92" s="14">
        <v>2019</v>
      </c>
      <c r="AB92">
        <v>1</v>
      </c>
      <c r="AC92" s="16">
        <f t="shared" si="19"/>
        <v>1.1928482564268811E-2</v>
      </c>
      <c r="AD92" s="14">
        <v>1</v>
      </c>
      <c r="AE92" s="4">
        <f t="shared" si="44"/>
        <v>1.1928482564268811E-2</v>
      </c>
      <c r="AF92">
        <v>1</v>
      </c>
      <c r="AG92" s="15">
        <f t="shared" si="20"/>
        <v>1.1928482564268811E-2</v>
      </c>
      <c r="AH92" s="14">
        <v>1.24</v>
      </c>
      <c r="AI92" s="15">
        <f t="shared" si="42"/>
        <v>1.4791318379693325E-2</v>
      </c>
      <c r="AJ92" s="15">
        <f t="shared" si="21"/>
        <v>1.4791318379693325E-2</v>
      </c>
      <c r="AK92" s="15">
        <v>1.4791318379693325E-2</v>
      </c>
    </row>
    <row r="93" spans="1:37" x14ac:dyDescent="0.35">
      <c r="A93" s="11" t="s">
        <v>11</v>
      </c>
      <c r="B93" s="1" t="s">
        <v>55</v>
      </c>
      <c r="C93" t="s">
        <v>23</v>
      </c>
      <c r="D93" t="s">
        <v>31</v>
      </c>
      <c r="E93">
        <v>2015</v>
      </c>
      <c r="F93" s="32"/>
      <c r="G93" s="40"/>
      <c r="H93" s="36"/>
      <c r="I93" s="32"/>
      <c r="J93" s="32"/>
      <c r="K93" s="32"/>
      <c r="L93" s="32"/>
      <c r="M93" s="32"/>
      <c r="N93" s="32"/>
      <c r="O93" s="32"/>
      <c r="P93" s="32"/>
      <c r="Q93" s="34"/>
      <c r="R93" s="32"/>
      <c r="S93" s="32"/>
      <c r="T93" s="34"/>
      <c r="U93" s="32"/>
      <c r="V93" s="32"/>
      <c r="W93" s="32"/>
      <c r="X93" s="32"/>
      <c r="Y93" s="36"/>
      <c r="Z93" s="8">
        <f t="shared" si="46"/>
        <v>5.2114729649718104E-2</v>
      </c>
      <c r="AA93" s="14">
        <v>2019</v>
      </c>
      <c r="AB93">
        <v>1</v>
      </c>
      <c r="AC93" s="16">
        <f t="shared" ref="AC93:AC94" si="49">AB93*Z93</f>
        <v>5.2114729649718104E-2</v>
      </c>
      <c r="AD93" s="14">
        <v>1</v>
      </c>
      <c r="AE93" s="4">
        <f t="shared" si="44"/>
        <v>5.2114729649718104E-2</v>
      </c>
      <c r="AF93">
        <v>1</v>
      </c>
      <c r="AG93" s="15">
        <f t="shared" ref="AG93:AG94" si="50">AF93*AE93</f>
        <v>5.2114729649718104E-2</v>
      </c>
      <c r="AH93" s="14">
        <v>1.24</v>
      </c>
      <c r="AI93" s="15">
        <f t="shared" si="42"/>
        <v>6.4622264765650445E-2</v>
      </c>
      <c r="AJ93" s="15">
        <f t="shared" si="21"/>
        <v>6.4622264765650445E-2</v>
      </c>
      <c r="AK93" s="15">
        <v>6.4622264765650445E-2</v>
      </c>
    </row>
    <row r="94" spans="1:37" x14ac:dyDescent="0.35">
      <c r="A94" s="11" t="s">
        <v>12</v>
      </c>
      <c r="B94" s="1" t="s">
        <v>55</v>
      </c>
      <c r="C94" t="s">
        <v>23</v>
      </c>
      <c r="D94" t="s">
        <v>31</v>
      </c>
      <c r="E94">
        <v>2015</v>
      </c>
      <c r="F94" s="32"/>
      <c r="G94" s="40"/>
      <c r="H94" s="36"/>
      <c r="I94" s="32"/>
      <c r="J94" s="32"/>
      <c r="K94" s="32"/>
      <c r="L94" s="32"/>
      <c r="M94" s="32"/>
      <c r="N94" s="32"/>
      <c r="O94" s="32"/>
      <c r="P94" s="32"/>
      <c r="Q94" s="34"/>
      <c r="R94" s="32"/>
      <c r="S94" s="32"/>
      <c r="T94" s="34"/>
      <c r="U94" s="32"/>
      <c r="V94" s="32"/>
      <c r="W94" s="32"/>
      <c r="X94" s="32"/>
      <c r="Y94" s="36"/>
      <c r="Z94" s="8">
        <f t="shared" si="46"/>
        <v>1.3434019198593996E-2</v>
      </c>
      <c r="AA94" s="14">
        <v>2019</v>
      </c>
      <c r="AB94">
        <v>1</v>
      </c>
      <c r="AC94" s="16">
        <f t="shared" si="49"/>
        <v>1.3434019198593996E-2</v>
      </c>
      <c r="AD94" s="14">
        <v>1</v>
      </c>
      <c r="AE94" s="4">
        <f t="shared" si="44"/>
        <v>1.3434019198593996E-2</v>
      </c>
      <c r="AF94">
        <v>1</v>
      </c>
      <c r="AG94" s="15">
        <f t="shared" si="50"/>
        <v>1.3434019198593996E-2</v>
      </c>
      <c r="AH94" s="14">
        <v>1.24</v>
      </c>
      <c r="AI94" s="15">
        <f t="shared" si="42"/>
        <v>1.6658183806256555E-2</v>
      </c>
      <c r="AJ94" s="15">
        <f t="shared" si="21"/>
        <v>1.6658183806256555E-2</v>
      </c>
      <c r="AK94" s="15">
        <v>1.6658183806256555E-2</v>
      </c>
    </row>
    <row r="95" spans="1:37" x14ac:dyDescent="0.35">
      <c r="A95" s="11" t="s">
        <v>10</v>
      </c>
      <c r="B95" s="1" t="s">
        <v>56</v>
      </c>
      <c r="C95" t="s">
        <v>23</v>
      </c>
      <c r="D95" t="s">
        <v>31</v>
      </c>
      <c r="E95">
        <v>2015</v>
      </c>
      <c r="F95" s="32"/>
      <c r="G95" s="40"/>
      <c r="H95" s="36"/>
      <c r="I95" s="32"/>
      <c r="J95" s="32"/>
      <c r="K95" s="32"/>
      <c r="L95" s="32"/>
      <c r="M95" s="32"/>
      <c r="N95" s="32"/>
      <c r="O95" s="32"/>
      <c r="P95" s="32"/>
      <c r="Q95" s="34"/>
      <c r="R95" s="32"/>
      <c r="S95" s="32"/>
      <c r="T95" s="34"/>
      <c r="U95" s="32"/>
      <c r="V95" s="32"/>
      <c r="W95" s="32"/>
      <c r="X95" s="32"/>
      <c r="Y95" s="36"/>
      <c r="Z95" s="4">
        <f t="shared" si="46"/>
        <v>1.1928482564268811E-2</v>
      </c>
      <c r="AA95" s="14">
        <v>2019</v>
      </c>
      <c r="AB95">
        <v>1</v>
      </c>
      <c r="AC95" s="16">
        <f t="shared" si="19"/>
        <v>1.1928482564268811E-2</v>
      </c>
      <c r="AD95" s="14">
        <v>1</v>
      </c>
      <c r="AE95" s="4">
        <f t="shared" si="44"/>
        <v>1.1928482564268811E-2</v>
      </c>
      <c r="AF95">
        <v>1</v>
      </c>
      <c r="AG95" s="15">
        <f t="shared" si="20"/>
        <v>1.1928482564268811E-2</v>
      </c>
      <c r="AH95" s="14">
        <v>1.43</v>
      </c>
      <c r="AI95" s="15">
        <f t="shared" si="42"/>
        <v>1.7057730066904399E-2</v>
      </c>
      <c r="AJ95" s="15">
        <f t="shared" si="21"/>
        <v>1.7057730066904399E-2</v>
      </c>
      <c r="AK95" s="15">
        <v>1.7057730066904399E-2</v>
      </c>
    </row>
    <row r="96" spans="1:37" x14ac:dyDescent="0.35">
      <c r="A96" s="11" t="s">
        <v>11</v>
      </c>
      <c r="B96" s="1" t="s">
        <v>56</v>
      </c>
      <c r="C96" t="s">
        <v>23</v>
      </c>
      <c r="D96" t="s">
        <v>31</v>
      </c>
      <c r="E96">
        <v>2015</v>
      </c>
      <c r="F96" s="32"/>
      <c r="G96" s="40"/>
      <c r="H96" s="36"/>
      <c r="I96" s="32"/>
      <c r="J96" s="32"/>
      <c r="K96" s="32"/>
      <c r="L96" s="32"/>
      <c r="M96" s="32"/>
      <c r="N96" s="32"/>
      <c r="O96" s="32"/>
      <c r="P96" s="32"/>
      <c r="Q96" s="34"/>
      <c r="R96" s="32"/>
      <c r="S96" s="32"/>
      <c r="T96" s="34"/>
      <c r="U96" s="32"/>
      <c r="V96" s="32"/>
      <c r="W96" s="32"/>
      <c r="X96" s="32"/>
      <c r="Y96" s="36"/>
      <c r="Z96" s="8">
        <f t="shared" si="46"/>
        <v>5.2114729649718104E-2</v>
      </c>
      <c r="AA96" s="14">
        <v>2019</v>
      </c>
      <c r="AB96">
        <v>1</v>
      </c>
      <c r="AC96" s="16">
        <f t="shared" si="19"/>
        <v>5.2114729649718104E-2</v>
      </c>
      <c r="AD96" s="14">
        <v>1</v>
      </c>
      <c r="AE96" s="4">
        <f t="shared" si="44"/>
        <v>5.2114729649718104E-2</v>
      </c>
      <c r="AF96">
        <v>1</v>
      </c>
      <c r="AG96" s="15">
        <f t="shared" si="20"/>
        <v>5.2114729649718104E-2</v>
      </c>
      <c r="AH96" s="14">
        <v>1.43</v>
      </c>
      <c r="AI96" s="15">
        <f t="shared" si="42"/>
        <v>7.4524063399096882E-2</v>
      </c>
      <c r="AJ96" s="15">
        <f t="shared" si="21"/>
        <v>7.4524063399096882E-2</v>
      </c>
      <c r="AK96" s="15">
        <v>7.4524063399096882E-2</v>
      </c>
    </row>
    <row r="97" spans="1:37" x14ac:dyDescent="0.35">
      <c r="A97" s="11" t="s">
        <v>12</v>
      </c>
      <c r="B97" s="1" t="s">
        <v>56</v>
      </c>
      <c r="C97" t="s">
        <v>23</v>
      </c>
      <c r="D97" t="s">
        <v>31</v>
      </c>
      <c r="E97">
        <v>2015</v>
      </c>
      <c r="F97" s="32"/>
      <c r="G97" s="40"/>
      <c r="H97" s="36"/>
      <c r="I97" s="32"/>
      <c r="J97" s="32"/>
      <c r="K97" s="32"/>
      <c r="L97" s="32"/>
      <c r="M97" s="32"/>
      <c r="N97" s="32"/>
      <c r="O97" s="32"/>
      <c r="P97" s="32"/>
      <c r="Q97" s="34"/>
      <c r="R97" s="32"/>
      <c r="S97" s="32"/>
      <c r="T97" s="34"/>
      <c r="U97" s="32"/>
      <c r="V97" s="32"/>
      <c r="W97" s="32"/>
      <c r="X97" s="32"/>
      <c r="Y97" s="36"/>
      <c r="Z97" s="8">
        <f t="shared" si="46"/>
        <v>1.3434019198593996E-2</v>
      </c>
      <c r="AA97" s="14">
        <v>2019</v>
      </c>
      <c r="AB97">
        <v>1</v>
      </c>
      <c r="AC97" s="16">
        <f t="shared" si="19"/>
        <v>1.3434019198593996E-2</v>
      </c>
      <c r="AD97" s="14">
        <v>1</v>
      </c>
      <c r="AE97" s="4">
        <f t="shared" si="44"/>
        <v>1.3434019198593996E-2</v>
      </c>
      <c r="AF97">
        <v>1</v>
      </c>
      <c r="AG97" s="15">
        <f t="shared" si="20"/>
        <v>1.3434019198593996E-2</v>
      </c>
      <c r="AH97" s="14">
        <v>1.43</v>
      </c>
      <c r="AI97" s="15">
        <f t="shared" si="42"/>
        <v>1.9210647453989413E-2</v>
      </c>
      <c r="AJ97" s="15">
        <f t="shared" si="21"/>
        <v>1.9210647453989413E-2</v>
      </c>
      <c r="AK97" s="15">
        <v>1.9210647453989413E-2</v>
      </c>
    </row>
    <row r="98" spans="1:37" x14ac:dyDescent="0.35">
      <c r="A98" s="11" t="s">
        <v>10</v>
      </c>
      <c r="B98" s="1" t="s">
        <v>57</v>
      </c>
      <c r="C98" t="s">
        <v>23</v>
      </c>
      <c r="D98" t="s">
        <v>31</v>
      </c>
      <c r="E98">
        <v>2015</v>
      </c>
      <c r="F98" s="32"/>
      <c r="G98" s="40"/>
      <c r="H98" s="36"/>
      <c r="I98" s="32"/>
      <c r="J98" s="32"/>
      <c r="K98" s="32"/>
      <c r="L98" s="32"/>
      <c r="M98" s="32"/>
      <c r="N98" s="32"/>
      <c r="O98" s="32"/>
      <c r="P98" s="32"/>
      <c r="Q98" s="34"/>
      <c r="R98" s="32"/>
      <c r="S98" s="32"/>
      <c r="T98" s="34"/>
      <c r="U98" s="32"/>
      <c r="V98" s="32"/>
      <c r="W98" s="32"/>
      <c r="X98" s="32"/>
      <c r="Y98" s="36"/>
      <c r="Z98" s="4">
        <f t="shared" si="46"/>
        <v>1.1928482564268811E-2</v>
      </c>
      <c r="AA98" s="14">
        <v>2019</v>
      </c>
      <c r="AB98">
        <v>1</v>
      </c>
      <c r="AC98" s="16">
        <f t="shared" si="19"/>
        <v>1.1928482564268811E-2</v>
      </c>
      <c r="AD98" s="14">
        <v>1</v>
      </c>
      <c r="AE98" s="4">
        <f t="shared" si="44"/>
        <v>1.1928482564268811E-2</v>
      </c>
      <c r="AF98">
        <v>1</v>
      </c>
      <c r="AG98" s="15">
        <f t="shared" si="20"/>
        <v>1.1928482564268811E-2</v>
      </c>
      <c r="AH98" s="14">
        <v>1.37</v>
      </c>
      <c r="AI98" s="15">
        <f t="shared" si="42"/>
        <v>1.6342021113048274E-2</v>
      </c>
      <c r="AJ98" s="15">
        <f t="shared" si="21"/>
        <v>1.6342021113048274E-2</v>
      </c>
      <c r="AK98" s="15">
        <v>1.6342021113048274E-2</v>
      </c>
    </row>
    <row r="99" spans="1:37" x14ac:dyDescent="0.35">
      <c r="A99" s="11" t="s">
        <v>11</v>
      </c>
      <c r="B99" s="1" t="s">
        <v>57</v>
      </c>
      <c r="C99" t="s">
        <v>23</v>
      </c>
      <c r="D99" t="s">
        <v>31</v>
      </c>
      <c r="E99">
        <v>2015</v>
      </c>
      <c r="F99" s="32"/>
      <c r="G99" s="40"/>
      <c r="H99" s="36"/>
      <c r="I99" s="32"/>
      <c r="J99" s="32"/>
      <c r="K99" s="32"/>
      <c r="L99" s="32"/>
      <c r="M99" s="32"/>
      <c r="N99" s="32"/>
      <c r="O99" s="32"/>
      <c r="P99" s="32"/>
      <c r="Q99" s="34"/>
      <c r="R99" s="32"/>
      <c r="S99" s="32"/>
      <c r="T99" s="34"/>
      <c r="U99" s="32"/>
      <c r="V99" s="32"/>
      <c r="W99" s="32"/>
      <c r="X99" s="32"/>
      <c r="Y99" s="36"/>
      <c r="Z99" s="8">
        <f t="shared" si="46"/>
        <v>5.2114729649718104E-2</v>
      </c>
      <c r="AA99" s="14">
        <v>2019</v>
      </c>
      <c r="AB99">
        <v>1</v>
      </c>
      <c r="AC99" s="16">
        <f t="shared" ref="AC99:AC100" si="51">AB99*Z99</f>
        <v>5.2114729649718104E-2</v>
      </c>
      <c r="AD99" s="14">
        <v>1</v>
      </c>
      <c r="AE99" s="4">
        <f t="shared" si="44"/>
        <v>5.2114729649718104E-2</v>
      </c>
      <c r="AF99">
        <v>1</v>
      </c>
      <c r="AG99" s="15">
        <f t="shared" ref="AG99:AG100" si="52">AF99*AE99</f>
        <v>5.2114729649718104E-2</v>
      </c>
      <c r="AH99" s="14">
        <v>1.37</v>
      </c>
      <c r="AI99" s="15">
        <f t="shared" si="42"/>
        <v>7.1397179620113813E-2</v>
      </c>
      <c r="AJ99" s="15">
        <f t="shared" si="21"/>
        <v>7.1397179620113813E-2</v>
      </c>
      <c r="AK99" s="15">
        <v>7.1397179620113813E-2</v>
      </c>
    </row>
    <row r="100" spans="1:37" x14ac:dyDescent="0.35">
      <c r="A100" s="11" t="s">
        <v>12</v>
      </c>
      <c r="B100" s="1" t="s">
        <v>57</v>
      </c>
      <c r="C100" t="s">
        <v>23</v>
      </c>
      <c r="D100" t="s">
        <v>31</v>
      </c>
      <c r="E100">
        <v>2015</v>
      </c>
      <c r="F100" s="32"/>
      <c r="G100" s="40"/>
      <c r="H100" s="36"/>
      <c r="I100" s="32"/>
      <c r="J100" s="32"/>
      <c r="K100" s="32"/>
      <c r="L100" s="32"/>
      <c r="M100" s="32"/>
      <c r="N100" s="32"/>
      <c r="O100" s="32"/>
      <c r="P100" s="32"/>
      <c r="Q100" s="34"/>
      <c r="R100" s="32"/>
      <c r="S100" s="32"/>
      <c r="T100" s="34"/>
      <c r="U100" s="32"/>
      <c r="V100" s="32"/>
      <c r="W100" s="32"/>
      <c r="X100" s="32"/>
      <c r="Y100" s="36"/>
      <c r="Z100" s="8">
        <f t="shared" si="46"/>
        <v>1.3434019198593996E-2</v>
      </c>
      <c r="AA100" s="14">
        <v>2019</v>
      </c>
      <c r="AB100">
        <v>1</v>
      </c>
      <c r="AC100" s="16">
        <f t="shared" si="51"/>
        <v>1.3434019198593996E-2</v>
      </c>
      <c r="AD100" s="14">
        <v>1</v>
      </c>
      <c r="AE100" s="4">
        <f t="shared" si="44"/>
        <v>1.3434019198593996E-2</v>
      </c>
      <c r="AF100">
        <v>1</v>
      </c>
      <c r="AG100" s="15">
        <f t="shared" si="52"/>
        <v>1.3434019198593996E-2</v>
      </c>
      <c r="AH100" s="14">
        <v>1.37</v>
      </c>
      <c r="AI100" s="15">
        <f t="shared" si="42"/>
        <v>1.8404606302073776E-2</v>
      </c>
      <c r="AJ100" s="15">
        <f t="shared" si="21"/>
        <v>1.8404606302073776E-2</v>
      </c>
      <c r="AK100" s="15">
        <v>1.8404606302073776E-2</v>
      </c>
    </row>
    <row r="101" spans="1:37" x14ac:dyDescent="0.35">
      <c r="A101" s="11" t="s">
        <v>10</v>
      </c>
      <c r="B101" s="1" t="s">
        <v>58</v>
      </c>
      <c r="C101" t="s">
        <v>23</v>
      </c>
      <c r="D101" t="s">
        <v>31</v>
      </c>
      <c r="E101">
        <v>2015</v>
      </c>
      <c r="F101" s="32"/>
      <c r="G101" s="40"/>
      <c r="H101" s="36"/>
      <c r="I101" s="32"/>
      <c r="J101" s="32"/>
      <c r="K101" s="32"/>
      <c r="L101" s="32"/>
      <c r="M101" s="32"/>
      <c r="N101" s="32"/>
      <c r="O101" s="32"/>
      <c r="P101" s="32"/>
      <c r="Q101" s="34"/>
      <c r="R101" s="32"/>
      <c r="S101" s="32"/>
      <c r="T101" s="34"/>
      <c r="U101" s="32"/>
      <c r="V101" s="32"/>
      <c r="W101" s="32"/>
      <c r="X101" s="32"/>
      <c r="Y101" s="36"/>
      <c r="Z101" s="4">
        <f t="shared" si="46"/>
        <v>1.1928482564268811E-2</v>
      </c>
      <c r="AA101" s="14">
        <v>2019</v>
      </c>
      <c r="AB101">
        <v>1</v>
      </c>
      <c r="AC101" s="16">
        <f t="shared" si="19"/>
        <v>1.1928482564268811E-2</v>
      </c>
      <c r="AD101" s="14">
        <v>1</v>
      </c>
      <c r="AE101" s="4">
        <f t="shared" si="44"/>
        <v>1.1928482564268811E-2</v>
      </c>
      <c r="AF101">
        <v>1</v>
      </c>
      <c r="AG101" s="15">
        <f t="shared" si="20"/>
        <v>1.1928482564268811E-2</v>
      </c>
      <c r="AH101" s="14">
        <v>1.43</v>
      </c>
      <c r="AI101" s="15">
        <f t="shared" si="42"/>
        <v>1.7057730066904399E-2</v>
      </c>
      <c r="AJ101" s="15">
        <f t="shared" si="21"/>
        <v>1.7057730066904399E-2</v>
      </c>
      <c r="AK101" s="15">
        <v>1.7057730066904399E-2</v>
      </c>
    </row>
    <row r="102" spans="1:37" x14ac:dyDescent="0.35">
      <c r="A102" s="11" t="s">
        <v>11</v>
      </c>
      <c r="B102" s="1" t="s">
        <v>58</v>
      </c>
      <c r="C102" t="s">
        <v>23</v>
      </c>
      <c r="D102" t="s">
        <v>31</v>
      </c>
      <c r="E102">
        <v>2015</v>
      </c>
      <c r="F102" s="32"/>
      <c r="G102" s="40"/>
      <c r="H102" s="36"/>
      <c r="I102" s="32"/>
      <c r="J102" s="32"/>
      <c r="K102" s="32"/>
      <c r="L102" s="32"/>
      <c r="M102" s="32"/>
      <c r="N102" s="32"/>
      <c r="O102" s="32"/>
      <c r="P102" s="32"/>
      <c r="Q102" s="34"/>
      <c r="R102" s="32"/>
      <c r="S102" s="32"/>
      <c r="T102" s="34"/>
      <c r="U102" s="32"/>
      <c r="V102" s="32"/>
      <c r="W102" s="32"/>
      <c r="X102" s="32"/>
      <c r="Y102" s="36"/>
      <c r="Z102" s="8">
        <f t="shared" si="46"/>
        <v>5.2114729649718104E-2</v>
      </c>
      <c r="AA102" s="14">
        <v>2019</v>
      </c>
      <c r="AB102">
        <v>1</v>
      </c>
      <c r="AC102" s="16">
        <f t="shared" si="19"/>
        <v>5.2114729649718104E-2</v>
      </c>
      <c r="AD102" s="14">
        <v>1</v>
      </c>
      <c r="AE102" s="4">
        <f t="shared" si="44"/>
        <v>5.2114729649718104E-2</v>
      </c>
      <c r="AF102">
        <v>1</v>
      </c>
      <c r="AG102" s="15">
        <f t="shared" si="20"/>
        <v>5.2114729649718104E-2</v>
      </c>
      <c r="AH102" s="14">
        <v>1.43</v>
      </c>
      <c r="AI102" s="15">
        <f t="shared" si="42"/>
        <v>7.4524063399096882E-2</v>
      </c>
      <c r="AJ102" s="15">
        <f t="shared" si="21"/>
        <v>7.4524063399096882E-2</v>
      </c>
      <c r="AK102" s="15">
        <v>7.4524063399096882E-2</v>
      </c>
    </row>
    <row r="103" spans="1:37" x14ac:dyDescent="0.35">
      <c r="A103" s="11" t="s">
        <v>12</v>
      </c>
      <c r="B103" s="1" t="s">
        <v>58</v>
      </c>
      <c r="C103" t="s">
        <v>23</v>
      </c>
      <c r="D103" t="s">
        <v>31</v>
      </c>
      <c r="E103">
        <v>2015</v>
      </c>
      <c r="F103" s="32"/>
      <c r="G103" s="40"/>
      <c r="H103" s="36"/>
      <c r="I103" s="32"/>
      <c r="J103" s="32"/>
      <c r="K103" s="32"/>
      <c r="L103" s="32"/>
      <c r="M103" s="32"/>
      <c r="N103" s="32"/>
      <c r="O103" s="32"/>
      <c r="P103" s="32"/>
      <c r="Q103" s="34"/>
      <c r="R103" s="32"/>
      <c r="S103" s="32"/>
      <c r="T103" s="34"/>
      <c r="U103" s="32"/>
      <c r="V103" s="32"/>
      <c r="W103" s="32"/>
      <c r="X103" s="32"/>
      <c r="Y103" s="36"/>
      <c r="Z103" s="8">
        <f t="shared" si="46"/>
        <v>1.3434019198593996E-2</v>
      </c>
      <c r="AA103" s="14">
        <v>2019</v>
      </c>
      <c r="AB103">
        <v>1</v>
      </c>
      <c r="AC103" s="16">
        <f t="shared" si="19"/>
        <v>1.3434019198593996E-2</v>
      </c>
      <c r="AD103" s="14">
        <v>1</v>
      </c>
      <c r="AE103" s="4">
        <f t="shared" si="44"/>
        <v>1.3434019198593996E-2</v>
      </c>
      <c r="AF103">
        <v>1</v>
      </c>
      <c r="AG103" s="15">
        <f t="shared" si="20"/>
        <v>1.3434019198593996E-2</v>
      </c>
      <c r="AH103" s="14">
        <v>1.43</v>
      </c>
      <c r="AI103" s="15">
        <f t="shared" si="42"/>
        <v>1.9210647453989413E-2</v>
      </c>
      <c r="AJ103" s="15">
        <f t="shared" si="21"/>
        <v>1.9210647453989413E-2</v>
      </c>
      <c r="AK103" s="15">
        <v>1.9210647453989413E-2</v>
      </c>
    </row>
    <row r="104" spans="1:37" x14ac:dyDescent="0.35">
      <c r="A104" s="11" t="s">
        <v>10</v>
      </c>
      <c r="B104" s="1" t="s">
        <v>59</v>
      </c>
      <c r="C104" t="s">
        <v>23</v>
      </c>
      <c r="D104" t="s">
        <v>31</v>
      </c>
      <c r="E104">
        <v>2015</v>
      </c>
      <c r="F104" s="32"/>
      <c r="G104" s="40"/>
      <c r="H104" s="36"/>
      <c r="I104" s="32"/>
      <c r="J104" s="32"/>
      <c r="K104" s="32"/>
      <c r="L104" s="32"/>
      <c r="M104" s="32"/>
      <c r="N104" s="32"/>
      <c r="O104" s="32"/>
      <c r="P104" s="32"/>
      <c r="Q104" s="34"/>
      <c r="R104" s="32"/>
      <c r="S104" s="32"/>
      <c r="T104" s="34"/>
      <c r="U104" s="32"/>
      <c r="V104" s="32"/>
      <c r="W104" s="32"/>
      <c r="X104" s="32"/>
      <c r="Y104" s="36"/>
      <c r="Z104" s="4">
        <f t="shared" si="46"/>
        <v>1.1928482564268811E-2</v>
      </c>
      <c r="AA104" s="14">
        <v>2019</v>
      </c>
      <c r="AB104">
        <v>1</v>
      </c>
      <c r="AC104" s="16">
        <f t="shared" si="19"/>
        <v>1.1928482564268811E-2</v>
      </c>
      <c r="AD104" s="14">
        <v>1</v>
      </c>
      <c r="AE104" s="4">
        <f t="shared" si="44"/>
        <v>1.1928482564268811E-2</v>
      </c>
      <c r="AF104">
        <v>1</v>
      </c>
      <c r="AG104" s="15">
        <f t="shared" si="20"/>
        <v>1.1928482564268811E-2</v>
      </c>
      <c r="AH104" s="14">
        <v>1.34</v>
      </c>
      <c r="AI104" s="15">
        <f t="shared" si="42"/>
        <v>1.598416663612021E-2</v>
      </c>
      <c r="AJ104" s="15">
        <f t="shared" si="21"/>
        <v>1.598416663612021E-2</v>
      </c>
      <c r="AK104" s="15">
        <v>1.598416663612021E-2</v>
      </c>
    </row>
    <row r="105" spans="1:37" x14ac:dyDescent="0.35">
      <c r="A105" s="11" t="s">
        <v>11</v>
      </c>
      <c r="B105" s="1" t="s">
        <v>59</v>
      </c>
      <c r="C105" t="s">
        <v>23</v>
      </c>
      <c r="D105" t="s">
        <v>31</v>
      </c>
      <c r="E105">
        <v>2015</v>
      </c>
      <c r="F105" s="32"/>
      <c r="G105" s="40"/>
      <c r="H105" s="36"/>
      <c r="I105" s="32"/>
      <c r="J105" s="32"/>
      <c r="K105" s="32"/>
      <c r="L105" s="32"/>
      <c r="M105" s="32"/>
      <c r="N105" s="32"/>
      <c r="O105" s="32"/>
      <c r="P105" s="32"/>
      <c r="Q105" s="34"/>
      <c r="R105" s="32"/>
      <c r="S105" s="32"/>
      <c r="T105" s="34"/>
      <c r="U105" s="32"/>
      <c r="V105" s="32"/>
      <c r="W105" s="32"/>
      <c r="X105" s="32"/>
      <c r="Y105" s="36"/>
      <c r="Z105" s="8">
        <f t="shared" si="46"/>
        <v>5.2114729649718104E-2</v>
      </c>
      <c r="AA105" s="14">
        <v>2019</v>
      </c>
      <c r="AB105">
        <v>1</v>
      </c>
      <c r="AC105" s="16">
        <f t="shared" ref="AC105:AC106" si="53">AB105*Z105</f>
        <v>5.2114729649718104E-2</v>
      </c>
      <c r="AD105" s="14">
        <v>1</v>
      </c>
      <c r="AE105" s="4">
        <f t="shared" si="44"/>
        <v>5.2114729649718104E-2</v>
      </c>
      <c r="AF105">
        <v>1</v>
      </c>
      <c r="AG105" s="15">
        <f t="shared" ref="AG105:AG106" si="54">AF105*AE105</f>
        <v>5.2114729649718104E-2</v>
      </c>
      <c r="AH105" s="14">
        <v>1.34</v>
      </c>
      <c r="AI105" s="15">
        <f t="shared" si="42"/>
        <v>6.9833737730622264E-2</v>
      </c>
      <c r="AJ105" s="15">
        <f t="shared" si="21"/>
        <v>6.9833737730622264E-2</v>
      </c>
      <c r="AK105" s="15">
        <v>6.9833737730622264E-2</v>
      </c>
    </row>
    <row r="106" spans="1:37" x14ac:dyDescent="0.35">
      <c r="A106" s="11" t="s">
        <v>12</v>
      </c>
      <c r="B106" s="1" t="s">
        <v>59</v>
      </c>
      <c r="C106" t="s">
        <v>23</v>
      </c>
      <c r="D106" t="s">
        <v>31</v>
      </c>
      <c r="E106">
        <v>2015</v>
      </c>
      <c r="F106" s="32"/>
      <c r="G106" s="40"/>
      <c r="H106" s="36"/>
      <c r="I106" s="32"/>
      <c r="J106" s="32"/>
      <c r="K106" s="32"/>
      <c r="L106" s="32"/>
      <c r="M106" s="32"/>
      <c r="N106" s="32"/>
      <c r="O106" s="32"/>
      <c r="P106" s="32"/>
      <c r="Q106" s="34"/>
      <c r="R106" s="32"/>
      <c r="S106" s="32"/>
      <c r="T106" s="34"/>
      <c r="U106" s="32"/>
      <c r="V106" s="32"/>
      <c r="W106" s="32"/>
      <c r="X106" s="32"/>
      <c r="Y106" s="36"/>
      <c r="Z106" s="8">
        <f t="shared" si="46"/>
        <v>1.3434019198593996E-2</v>
      </c>
      <c r="AA106" s="14">
        <v>2019</v>
      </c>
      <c r="AB106">
        <v>1</v>
      </c>
      <c r="AC106" s="16">
        <f t="shared" si="53"/>
        <v>1.3434019198593996E-2</v>
      </c>
      <c r="AD106" s="14">
        <v>1</v>
      </c>
      <c r="AE106" s="4">
        <f t="shared" si="44"/>
        <v>1.3434019198593996E-2</v>
      </c>
      <c r="AF106">
        <v>1</v>
      </c>
      <c r="AG106" s="15">
        <f t="shared" si="54"/>
        <v>1.3434019198593996E-2</v>
      </c>
      <c r="AH106" s="14">
        <v>1.34</v>
      </c>
      <c r="AI106" s="15">
        <f t="shared" si="42"/>
        <v>1.8001585726115956E-2</v>
      </c>
      <c r="AJ106" s="15">
        <f t="shared" si="21"/>
        <v>1.8001585726115956E-2</v>
      </c>
      <c r="AK106" s="15">
        <v>1.8001585726115956E-2</v>
      </c>
    </row>
    <row r="107" spans="1:37" x14ac:dyDescent="0.35">
      <c r="A107" s="11" t="s">
        <v>10</v>
      </c>
      <c r="B107" s="1" t="s">
        <v>60</v>
      </c>
      <c r="C107" t="s">
        <v>23</v>
      </c>
      <c r="D107" t="s">
        <v>31</v>
      </c>
      <c r="E107">
        <v>2015</v>
      </c>
      <c r="F107" s="32"/>
      <c r="G107" s="40"/>
      <c r="H107" s="36"/>
      <c r="I107" s="32"/>
      <c r="J107" s="32"/>
      <c r="K107" s="32"/>
      <c r="L107" s="32"/>
      <c r="M107" s="32"/>
      <c r="N107" s="32"/>
      <c r="O107" s="32"/>
      <c r="P107" s="32"/>
      <c r="Q107" s="34"/>
      <c r="R107" s="32"/>
      <c r="S107" s="32"/>
      <c r="T107" s="34"/>
      <c r="U107" s="32"/>
      <c r="V107" s="32"/>
      <c r="W107" s="32"/>
      <c r="X107" s="32"/>
      <c r="Y107" s="36"/>
      <c r="Z107" s="4">
        <f t="shared" si="46"/>
        <v>1.1928482564268811E-2</v>
      </c>
      <c r="AA107" s="14">
        <v>2019</v>
      </c>
      <c r="AB107">
        <v>1</v>
      </c>
      <c r="AC107" s="16">
        <f t="shared" si="19"/>
        <v>1.1928482564268811E-2</v>
      </c>
      <c r="AD107" s="14">
        <v>1</v>
      </c>
      <c r="AE107" s="4">
        <f t="shared" si="44"/>
        <v>1.1928482564268811E-2</v>
      </c>
      <c r="AF107">
        <v>1</v>
      </c>
      <c r="AG107" s="15">
        <f t="shared" si="20"/>
        <v>1.1928482564268811E-2</v>
      </c>
      <c r="AH107" s="14">
        <v>1.22</v>
      </c>
      <c r="AI107" s="15">
        <f t="shared" si="42"/>
        <v>1.4552748728407949E-2</v>
      </c>
      <c r="AJ107" s="15">
        <f t="shared" si="21"/>
        <v>1.4552748728407949E-2</v>
      </c>
      <c r="AK107" s="15">
        <v>1.4552748728407949E-2</v>
      </c>
    </row>
    <row r="108" spans="1:37" x14ac:dyDescent="0.35">
      <c r="A108" s="11" t="s">
        <v>11</v>
      </c>
      <c r="B108" s="1" t="s">
        <v>60</v>
      </c>
      <c r="C108" t="s">
        <v>23</v>
      </c>
      <c r="D108" t="s">
        <v>31</v>
      </c>
      <c r="E108">
        <v>2015</v>
      </c>
      <c r="F108" s="32"/>
      <c r="G108" s="40"/>
      <c r="H108" s="36"/>
      <c r="I108" s="32"/>
      <c r="J108" s="32"/>
      <c r="K108" s="32"/>
      <c r="L108" s="32"/>
      <c r="M108" s="32"/>
      <c r="N108" s="32"/>
      <c r="O108" s="32"/>
      <c r="P108" s="32"/>
      <c r="Q108" s="34"/>
      <c r="R108" s="32"/>
      <c r="S108" s="32"/>
      <c r="T108" s="34"/>
      <c r="U108" s="32"/>
      <c r="V108" s="32"/>
      <c r="W108" s="32"/>
      <c r="X108" s="32"/>
      <c r="Y108" s="36"/>
      <c r="Z108" s="8">
        <f t="shared" si="46"/>
        <v>5.2114729649718104E-2</v>
      </c>
      <c r="AA108" s="14">
        <v>2019</v>
      </c>
      <c r="AB108">
        <v>1</v>
      </c>
      <c r="AC108" s="16">
        <f t="shared" si="19"/>
        <v>5.2114729649718104E-2</v>
      </c>
      <c r="AD108" s="14">
        <v>1</v>
      </c>
      <c r="AE108" s="4">
        <f t="shared" si="44"/>
        <v>5.2114729649718104E-2</v>
      </c>
      <c r="AF108">
        <v>1</v>
      </c>
      <c r="AG108" s="15">
        <f t="shared" si="20"/>
        <v>5.2114729649718104E-2</v>
      </c>
      <c r="AH108" s="14">
        <v>1.22</v>
      </c>
      <c r="AI108" s="15">
        <f t="shared" si="42"/>
        <v>6.3579970172656083E-2</v>
      </c>
      <c r="AJ108" s="15">
        <f t="shared" si="21"/>
        <v>6.3579970172656083E-2</v>
      </c>
      <c r="AK108" s="15">
        <v>6.3579970172656083E-2</v>
      </c>
    </row>
    <row r="109" spans="1:37" x14ac:dyDescent="0.35">
      <c r="A109" s="11" t="s">
        <v>12</v>
      </c>
      <c r="B109" s="1" t="s">
        <v>60</v>
      </c>
      <c r="C109" t="s">
        <v>23</v>
      </c>
      <c r="D109" t="s">
        <v>31</v>
      </c>
      <c r="E109">
        <v>2015</v>
      </c>
      <c r="F109" s="32"/>
      <c r="G109" s="40"/>
      <c r="H109" s="36"/>
      <c r="I109" s="32"/>
      <c r="J109" s="32"/>
      <c r="K109" s="32"/>
      <c r="L109" s="32"/>
      <c r="M109" s="32"/>
      <c r="N109" s="32"/>
      <c r="O109" s="32"/>
      <c r="P109" s="32"/>
      <c r="Q109" s="34"/>
      <c r="R109" s="32"/>
      <c r="S109" s="32"/>
      <c r="T109" s="34"/>
      <c r="U109" s="32"/>
      <c r="V109" s="32"/>
      <c r="W109" s="32"/>
      <c r="X109" s="32"/>
      <c r="Y109" s="36"/>
      <c r="Z109" s="8">
        <f t="shared" si="46"/>
        <v>1.3434019198593996E-2</v>
      </c>
      <c r="AA109" s="14">
        <v>2019</v>
      </c>
      <c r="AB109">
        <v>1</v>
      </c>
      <c r="AC109" s="16">
        <f t="shared" si="19"/>
        <v>1.3434019198593996E-2</v>
      </c>
      <c r="AD109" s="14">
        <v>1</v>
      </c>
      <c r="AE109" s="4">
        <f t="shared" si="44"/>
        <v>1.3434019198593996E-2</v>
      </c>
      <c r="AF109">
        <v>1</v>
      </c>
      <c r="AG109" s="15">
        <f t="shared" si="20"/>
        <v>1.3434019198593996E-2</v>
      </c>
      <c r="AH109" s="14">
        <v>1.22</v>
      </c>
      <c r="AI109" s="15">
        <f t="shared" si="42"/>
        <v>1.6389503422284676E-2</v>
      </c>
      <c r="AJ109" s="15">
        <f t="shared" si="21"/>
        <v>1.6389503422284676E-2</v>
      </c>
      <c r="AK109" s="15">
        <v>1.6389503422284676E-2</v>
      </c>
    </row>
    <row r="110" spans="1:37" x14ac:dyDescent="0.35">
      <c r="A110" s="11" t="s">
        <v>10</v>
      </c>
      <c r="B110" s="1" t="s">
        <v>61</v>
      </c>
      <c r="C110" t="s">
        <v>23</v>
      </c>
      <c r="D110" t="s">
        <v>31</v>
      </c>
      <c r="E110">
        <v>2015</v>
      </c>
      <c r="F110" s="32"/>
      <c r="G110" s="40"/>
      <c r="H110" s="36"/>
      <c r="I110" s="32"/>
      <c r="J110" s="32"/>
      <c r="K110" s="32"/>
      <c r="L110" s="32"/>
      <c r="M110" s="32"/>
      <c r="N110" s="32"/>
      <c r="O110" s="32"/>
      <c r="P110" s="32"/>
      <c r="Q110" s="34"/>
      <c r="R110" s="32"/>
      <c r="S110" s="32"/>
      <c r="T110" s="34"/>
      <c r="U110" s="32"/>
      <c r="V110" s="32"/>
      <c r="W110" s="32"/>
      <c r="X110" s="32"/>
      <c r="Y110" s="36"/>
      <c r="Z110" s="4">
        <f t="shared" si="46"/>
        <v>1.1928482564268811E-2</v>
      </c>
      <c r="AA110" s="14">
        <v>2019</v>
      </c>
      <c r="AB110">
        <v>1</v>
      </c>
      <c r="AC110" s="16">
        <f t="shared" si="19"/>
        <v>1.1928482564268811E-2</v>
      </c>
      <c r="AD110" s="14">
        <v>1</v>
      </c>
      <c r="AE110" s="4">
        <f t="shared" si="44"/>
        <v>1.1928482564268811E-2</v>
      </c>
      <c r="AF110">
        <v>1</v>
      </c>
      <c r="AG110" s="15">
        <f t="shared" si="20"/>
        <v>1.1928482564268811E-2</v>
      </c>
      <c r="AH110" s="14">
        <v>1.43</v>
      </c>
      <c r="AI110" s="15">
        <f t="shared" si="42"/>
        <v>1.7057730066904399E-2</v>
      </c>
      <c r="AJ110" s="15">
        <f t="shared" si="21"/>
        <v>1.7057730066904399E-2</v>
      </c>
      <c r="AK110" s="15">
        <v>1.7057730066904399E-2</v>
      </c>
    </row>
    <row r="111" spans="1:37" x14ac:dyDescent="0.35">
      <c r="A111" s="11" t="s">
        <v>11</v>
      </c>
      <c r="B111" s="1" t="s">
        <v>61</v>
      </c>
      <c r="C111" t="s">
        <v>23</v>
      </c>
      <c r="D111" t="s">
        <v>31</v>
      </c>
      <c r="E111">
        <v>2015</v>
      </c>
      <c r="F111" s="32"/>
      <c r="G111" s="40"/>
      <c r="H111" s="36"/>
      <c r="I111" s="32"/>
      <c r="J111" s="32"/>
      <c r="K111" s="32"/>
      <c r="L111" s="32"/>
      <c r="M111" s="32"/>
      <c r="N111" s="32"/>
      <c r="O111" s="32"/>
      <c r="P111" s="32"/>
      <c r="Q111" s="34"/>
      <c r="R111" s="32"/>
      <c r="S111" s="32"/>
      <c r="T111" s="34"/>
      <c r="U111" s="32"/>
      <c r="V111" s="32"/>
      <c r="W111" s="32"/>
      <c r="X111" s="32"/>
      <c r="Y111" s="36"/>
      <c r="Z111" s="8">
        <f t="shared" si="46"/>
        <v>5.2114729649718104E-2</v>
      </c>
      <c r="AA111" s="14">
        <v>2019</v>
      </c>
      <c r="AB111">
        <v>1</v>
      </c>
      <c r="AC111" s="16">
        <f t="shared" ref="AC111:AC112" si="55">AB111*Z111</f>
        <v>5.2114729649718104E-2</v>
      </c>
      <c r="AD111" s="14">
        <v>1</v>
      </c>
      <c r="AE111" s="4">
        <f t="shared" si="44"/>
        <v>5.2114729649718104E-2</v>
      </c>
      <c r="AF111">
        <v>1</v>
      </c>
      <c r="AG111" s="15">
        <f t="shared" ref="AG111:AG112" si="56">AF111*AE111</f>
        <v>5.2114729649718104E-2</v>
      </c>
      <c r="AH111" s="14">
        <v>1.43</v>
      </c>
      <c r="AI111" s="15">
        <f t="shared" si="42"/>
        <v>7.4524063399096882E-2</v>
      </c>
      <c r="AJ111" s="15">
        <f t="shared" si="21"/>
        <v>7.4524063399096882E-2</v>
      </c>
      <c r="AK111" s="15">
        <v>7.4524063399096882E-2</v>
      </c>
    </row>
    <row r="112" spans="1:37" x14ac:dyDescent="0.35">
      <c r="A112" s="11" t="s">
        <v>12</v>
      </c>
      <c r="B112" s="1" t="s">
        <v>61</v>
      </c>
      <c r="C112" t="s">
        <v>23</v>
      </c>
      <c r="D112" t="s">
        <v>31</v>
      </c>
      <c r="E112">
        <v>2015</v>
      </c>
      <c r="F112" s="32"/>
      <c r="G112" s="40"/>
      <c r="H112" s="36"/>
      <c r="I112" s="32"/>
      <c r="J112" s="32"/>
      <c r="K112" s="32"/>
      <c r="L112" s="32"/>
      <c r="M112" s="32"/>
      <c r="N112" s="32"/>
      <c r="O112" s="32"/>
      <c r="P112" s="32"/>
      <c r="Q112" s="34"/>
      <c r="R112" s="32"/>
      <c r="S112" s="32"/>
      <c r="T112" s="34"/>
      <c r="U112" s="32"/>
      <c r="V112" s="32"/>
      <c r="W112" s="32"/>
      <c r="X112" s="32"/>
      <c r="Y112" s="36"/>
      <c r="Z112" s="8">
        <f t="shared" si="46"/>
        <v>1.3434019198593996E-2</v>
      </c>
      <c r="AA112" s="14">
        <v>2019</v>
      </c>
      <c r="AB112">
        <v>1</v>
      </c>
      <c r="AC112" s="16">
        <f t="shared" si="55"/>
        <v>1.3434019198593996E-2</v>
      </c>
      <c r="AD112" s="14">
        <v>1</v>
      </c>
      <c r="AE112" s="4">
        <f t="shared" si="44"/>
        <v>1.3434019198593996E-2</v>
      </c>
      <c r="AF112">
        <v>1</v>
      </c>
      <c r="AG112" s="15">
        <f t="shared" si="56"/>
        <v>1.3434019198593996E-2</v>
      </c>
      <c r="AH112" s="14">
        <v>1.43</v>
      </c>
      <c r="AI112" s="15">
        <f t="shared" si="42"/>
        <v>1.9210647453989413E-2</v>
      </c>
      <c r="AJ112" s="15">
        <f t="shared" si="21"/>
        <v>1.9210647453989413E-2</v>
      </c>
      <c r="AK112" s="15">
        <v>1.9210647453989413E-2</v>
      </c>
    </row>
    <row r="113" spans="1:37" x14ac:dyDescent="0.35">
      <c r="A113" s="11" t="s">
        <v>10</v>
      </c>
      <c r="B113" s="1" t="s">
        <v>62</v>
      </c>
      <c r="C113" t="s">
        <v>23</v>
      </c>
      <c r="D113" t="s">
        <v>31</v>
      </c>
      <c r="E113">
        <v>2015</v>
      </c>
      <c r="F113" s="32"/>
      <c r="G113" s="40"/>
      <c r="H113" s="36"/>
      <c r="I113" s="32"/>
      <c r="J113" s="32"/>
      <c r="K113" s="32"/>
      <c r="L113" s="32"/>
      <c r="M113" s="32"/>
      <c r="N113" s="32"/>
      <c r="O113" s="32"/>
      <c r="P113" s="32"/>
      <c r="Q113" s="34"/>
      <c r="R113" s="32"/>
      <c r="S113" s="32"/>
      <c r="T113" s="34"/>
      <c r="U113" s="32"/>
      <c r="V113" s="32"/>
      <c r="W113" s="32"/>
      <c r="X113" s="32"/>
      <c r="Y113" s="36"/>
      <c r="Z113" s="4">
        <f t="shared" si="46"/>
        <v>1.1928482564268811E-2</v>
      </c>
      <c r="AA113" s="14">
        <v>2019</v>
      </c>
      <c r="AB113">
        <v>1</v>
      </c>
      <c r="AC113" s="16">
        <f t="shared" si="19"/>
        <v>1.1928482564268811E-2</v>
      </c>
      <c r="AD113" s="14">
        <v>1</v>
      </c>
      <c r="AE113" s="4">
        <f t="shared" si="44"/>
        <v>1.1928482564268811E-2</v>
      </c>
      <c r="AF113">
        <v>1</v>
      </c>
      <c r="AG113" s="15">
        <f t="shared" si="20"/>
        <v>1.1928482564268811E-2</v>
      </c>
      <c r="AH113" s="14">
        <v>1.1599999999999999</v>
      </c>
      <c r="AI113" s="15">
        <f t="shared" si="42"/>
        <v>1.3837039774551819E-2</v>
      </c>
      <c r="AJ113" s="15">
        <f t="shared" si="21"/>
        <v>1.3837039774551819E-2</v>
      </c>
      <c r="AK113" s="15">
        <v>1.3837039774551819E-2</v>
      </c>
    </row>
    <row r="114" spans="1:37" x14ac:dyDescent="0.35">
      <c r="A114" s="11" t="s">
        <v>11</v>
      </c>
      <c r="B114" s="1" t="s">
        <v>62</v>
      </c>
      <c r="C114" t="s">
        <v>23</v>
      </c>
      <c r="D114" t="s">
        <v>31</v>
      </c>
      <c r="E114">
        <v>2015</v>
      </c>
      <c r="F114" s="32"/>
      <c r="G114" s="40"/>
      <c r="H114" s="36"/>
      <c r="I114" s="32"/>
      <c r="J114" s="32"/>
      <c r="K114" s="32"/>
      <c r="L114" s="32"/>
      <c r="M114" s="32"/>
      <c r="N114" s="32"/>
      <c r="O114" s="32"/>
      <c r="P114" s="32"/>
      <c r="Q114" s="34"/>
      <c r="R114" s="32"/>
      <c r="S114" s="32"/>
      <c r="T114" s="34"/>
      <c r="U114" s="32"/>
      <c r="V114" s="32"/>
      <c r="W114" s="32"/>
      <c r="X114" s="32"/>
      <c r="Y114" s="36"/>
      <c r="Z114" s="8">
        <f t="shared" si="46"/>
        <v>5.2114729649718104E-2</v>
      </c>
      <c r="AA114" s="14">
        <v>2019</v>
      </c>
      <c r="AB114">
        <v>1</v>
      </c>
      <c r="AC114" s="16">
        <f t="shared" si="19"/>
        <v>5.2114729649718104E-2</v>
      </c>
      <c r="AD114" s="14">
        <v>1</v>
      </c>
      <c r="AE114" s="4">
        <f t="shared" si="44"/>
        <v>5.2114729649718104E-2</v>
      </c>
      <c r="AF114">
        <v>1</v>
      </c>
      <c r="AG114" s="15">
        <f t="shared" si="20"/>
        <v>5.2114729649718104E-2</v>
      </c>
      <c r="AH114" s="14">
        <v>1.1599999999999999</v>
      </c>
      <c r="AI114" s="15">
        <f t="shared" si="42"/>
        <v>6.0453086393673E-2</v>
      </c>
      <c r="AJ114" s="15">
        <f t="shared" si="21"/>
        <v>6.0453086393673E-2</v>
      </c>
      <c r="AK114" s="15">
        <v>6.0453086393673E-2</v>
      </c>
    </row>
    <row r="115" spans="1:37" x14ac:dyDescent="0.35">
      <c r="A115" s="11" t="s">
        <v>12</v>
      </c>
      <c r="B115" s="1" t="s">
        <v>62</v>
      </c>
      <c r="C115" t="s">
        <v>23</v>
      </c>
      <c r="D115" t="s">
        <v>31</v>
      </c>
      <c r="E115">
        <v>2015</v>
      </c>
      <c r="F115" s="32"/>
      <c r="G115" s="40"/>
      <c r="H115" s="36"/>
      <c r="I115" s="32"/>
      <c r="J115" s="32"/>
      <c r="K115" s="32"/>
      <c r="L115" s="32"/>
      <c r="M115" s="32"/>
      <c r="N115" s="32"/>
      <c r="O115" s="32"/>
      <c r="P115" s="32"/>
      <c r="Q115" s="34"/>
      <c r="R115" s="32"/>
      <c r="S115" s="32"/>
      <c r="T115" s="34"/>
      <c r="U115" s="32"/>
      <c r="V115" s="32"/>
      <c r="W115" s="32"/>
      <c r="X115" s="32"/>
      <c r="Y115" s="36"/>
      <c r="Z115" s="8">
        <f t="shared" si="46"/>
        <v>1.3434019198593996E-2</v>
      </c>
      <c r="AA115" s="14">
        <v>2019</v>
      </c>
      <c r="AB115">
        <v>1</v>
      </c>
      <c r="AC115" s="16">
        <f t="shared" si="19"/>
        <v>1.3434019198593996E-2</v>
      </c>
      <c r="AD115" s="14">
        <v>1</v>
      </c>
      <c r="AE115" s="4">
        <f t="shared" si="44"/>
        <v>1.3434019198593996E-2</v>
      </c>
      <c r="AF115">
        <v>1</v>
      </c>
      <c r="AG115" s="15">
        <f t="shared" si="20"/>
        <v>1.3434019198593996E-2</v>
      </c>
      <c r="AH115" s="14">
        <v>1.1599999999999999</v>
      </c>
      <c r="AI115" s="15">
        <f t="shared" si="42"/>
        <v>1.5583462270369034E-2</v>
      </c>
      <c r="AJ115" s="15">
        <f t="shared" si="21"/>
        <v>1.5583462270369034E-2</v>
      </c>
      <c r="AK115" s="15">
        <v>1.5583462270369034E-2</v>
      </c>
    </row>
    <row r="116" spans="1:37" x14ac:dyDescent="0.35">
      <c r="A116" s="11" t="s">
        <v>10</v>
      </c>
      <c r="B116" s="1" t="s">
        <v>63</v>
      </c>
      <c r="C116" t="s">
        <v>23</v>
      </c>
      <c r="D116" t="s">
        <v>31</v>
      </c>
      <c r="E116">
        <v>2015</v>
      </c>
      <c r="F116" s="32"/>
      <c r="G116" s="40"/>
      <c r="H116" s="36"/>
      <c r="I116" s="32"/>
      <c r="J116" s="32"/>
      <c r="K116" s="32"/>
      <c r="L116" s="32"/>
      <c r="M116" s="32"/>
      <c r="N116" s="32"/>
      <c r="O116" s="32"/>
      <c r="P116" s="32"/>
      <c r="Q116" s="34"/>
      <c r="R116" s="32"/>
      <c r="S116" s="32"/>
      <c r="T116" s="34"/>
      <c r="U116" s="32"/>
      <c r="V116" s="32"/>
      <c r="W116" s="32"/>
      <c r="X116" s="32"/>
      <c r="Y116" s="36"/>
      <c r="Z116" s="4">
        <f t="shared" si="46"/>
        <v>1.1928482564268811E-2</v>
      </c>
      <c r="AA116" s="14">
        <v>2019</v>
      </c>
      <c r="AB116">
        <v>1</v>
      </c>
      <c r="AC116" s="16">
        <f t="shared" si="19"/>
        <v>1.1928482564268811E-2</v>
      </c>
      <c r="AD116" s="14">
        <v>1</v>
      </c>
      <c r="AE116" s="4">
        <f t="shared" si="44"/>
        <v>1.1928482564268811E-2</v>
      </c>
      <c r="AF116">
        <v>1</v>
      </c>
      <c r="AG116" s="15">
        <f t="shared" si="20"/>
        <v>1.1928482564268811E-2</v>
      </c>
      <c r="AH116" s="14">
        <v>1.18</v>
      </c>
      <c r="AI116" s="15">
        <f t="shared" si="42"/>
        <v>1.4075609425837196E-2</v>
      </c>
      <c r="AJ116" s="15">
        <f t="shared" si="21"/>
        <v>1.4075609425837196E-2</v>
      </c>
      <c r="AK116" s="15">
        <v>1.4075609425837196E-2</v>
      </c>
    </row>
    <row r="117" spans="1:37" x14ac:dyDescent="0.35">
      <c r="A117" s="11" t="s">
        <v>11</v>
      </c>
      <c r="B117" s="1" t="s">
        <v>63</v>
      </c>
      <c r="C117" t="s">
        <v>23</v>
      </c>
      <c r="D117" t="s">
        <v>31</v>
      </c>
      <c r="E117">
        <v>2015</v>
      </c>
      <c r="F117" s="32"/>
      <c r="G117" s="40"/>
      <c r="H117" s="36"/>
      <c r="I117" s="32"/>
      <c r="J117" s="32"/>
      <c r="K117" s="32"/>
      <c r="L117" s="32"/>
      <c r="M117" s="32"/>
      <c r="N117" s="32"/>
      <c r="O117" s="32"/>
      <c r="P117" s="32"/>
      <c r="Q117" s="34"/>
      <c r="R117" s="32"/>
      <c r="S117" s="32"/>
      <c r="T117" s="34"/>
      <c r="U117" s="32"/>
      <c r="V117" s="32"/>
      <c r="W117" s="32"/>
      <c r="X117" s="32"/>
      <c r="Y117" s="36"/>
      <c r="Z117" s="8">
        <f t="shared" si="46"/>
        <v>5.2114729649718104E-2</v>
      </c>
      <c r="AA117" s="14">
        <v>2019</v>
      </c>
      <c r="AB117">
        <v>1</v>
      </c>
      <c r="AC117" s="16">
        <f t="shared" ref="AC117:AC118" si="57">AB117*Z117</f>
        <v>5.2114729649718104E-2</v>
      </c>
      <c r="AD117" s="14">
        <v>1</v>
      </c>
      <c r="AE117" s="4">
        <f t="shared" si="44"/>
        <v>5.2114729649718104E-2</v>
      </c>
      <c r="AF117">
        <v>1</v>
      </c>
      <c r="AG117" s="15">
        <f t="shared" ref="AG117:AG118" si="58">AF117*AE117</f>
        <v>5.2114729649718104E-2</v>
      </c>
      <c r="AH117" s="14">
        <v>1.18</v>
      </c>
      <c r="AI117" s="15">
        <f t="shared" si="42"/>
        <v>6.1495380986667361E-2</v>
      </c>
      <c r="AJ117" s="15">
        <f t="shared" si="21"/>
        <v>6.1495380986667361E-2</v>
      </c>
      <c r="AK117" s="15">
        <v>6.1495380986667361E-2</v>
      </c>
    </row>
    <row r="118" spans="1:37" x14ac:dyDescent="0.35">
      <c r="A118" s="11" t="s">
        <v>12</v>
      </c>
      <c r="B118" s="1" t="s">
        <v>63</v>
      </c>
      <c r="C118" t="s">
        <v>23</v>
      </c>
      <c r="D118" t="s">
        <v>31</v>
      </c>
      <c r="E118">
        <v>2015</v>
      </c>
      <c r="F118" s="32"/>
      <c r="G118" s="40"/>
      <c r="H118" s="36"/>
      <c r="I118" s="32"/>
      <c r="J118" s="32"/>
      <c r="K118" s="32"/>
      <c r="L118" s="32"/>
      <c r="M118" s="32"/>
      <c r="N118" s="32"/>
      <c r="O118" s="32"/>
      <c r="P118" s="32"/>
      <c r="Q118" s="34"/>
      <c r="R118" s="32"/>
      <c r="S118" s="32"/>
      <c r="T118" s="34"/>
      <c r="U118" s="32"/>
      <c r="V118" s="32"/>
      <c r="W118" s="32"/>
      <c r="X118" s="32"/>
      <c r="Y118" s="36"/>
      <c r="Z118" s="8">
        <f t="shared" si="46"/>
        <v>1.3434019198593996E-2</v>
      </c>
      <c r="AA118" s="14">
        <v>2019</v>
      </c>
      <c r="AB118">
        <v>1</v>
      </c>
      <c r="AC118" s="16">
        <f t="shared" si="57"/>
        <v>1.3434019198593996E-2</v>
      </c>
      <c r="AD118" s="14">
        <v>1</v>
      </c>
      <c r="AE118" s="4">
        <f t="shared" si="44"/>
        <v>1.3434019198593996E-2</v>
      </c>
      <c r="AF118">
        <v>1</v>
      </c>
      <c r="AG118" s="15">
        <f t="shared" si="58"/>
        <v>1.3434019198593996E-2</v>
      </c>
      <c r="AH118" s="14">
        <v>1.18</v>
      </c>
      <c r="AI118" s="15">
        <f t="shared" si="42"/>
        <v>1.5852142654340914E-2</v>
      </c>
      <c r="AJ118" s="15">
        <f t="shared" si="21"/>
        <v>1.5852142654340914E-2</v>
      </c>
      <c r="AK118" s="15">
        <v>1.5852142654340914E-2</v>
      </c>
    </row>
    <row r="119" spans="1:37" x14ac:dyDescent="0.35">
      <c r="A119" s="11" t="s">
        <v>10</v>
      </c>
      <c r="B119" s="1" t="s">
        <v>64</v>
      </c>
      <c r="C119" t="s">
        <v>23</v>
      </c>
      <c r="D119" t="s">
        <v>31</v>
      </c>
      <c r="E119">
        <v>2015</v>
      </c>
      <c r="F119" s="32"/>
      <c r="G119" s="40"/>
      <c r="H119" s="36"/>
      <c r="I119" s="32"/>
      <c r="J119" s="32"/>
      <c r="K119" s="32"/>
      <c r="L119" s="32"/>
      <c r="M119" s="32"/>
      <c r="N119" s="32"/>
      <c r="O119" s="32"/>
      <c r="P119" s="32"/>
      <c r="Q119" s="34"/>
      <c r="R119" s="32"/>
      <c r="S119" s="32"/>
      <c r="T119" s="34"/>
      <c r="U119" s="32"/>
      <c r="V119" s="32"/>
      <c r="W119" s="32"/>
      <c r="X119" s="32"/>
      <c r="Y119" s="36"/>
      <c r="Z119" s="4">
        <f t="shared" ref="Z119:Z124" si="59">Z116</f>
        <v>1.1928482564268811E-2</v>
      </c>
      <c r="AA119" s="14">
        <v>2019</v>
      </c>
      <c r="AB119">
        <v>1</v>
      </c>
      <c r="AC119" s="16">
        <f t="shared" si="19"/>
        <v>1.1928482564268811E-2</v>
      </c>
      <c r="AD119" s="14">
        <v>1</v>
      </c>
      <c r="AE119" s="4">
        <f t="shared" si="44"/>
        <v>1.1928482564268811E-2</v>
      </c>
      <c r="AF119">
        <v>1</v>
      </c>
      <c r="AG119" s="15">
        <f t="shared" si="20"/>
        <v>1.1928482564268811E-2</v>
      </c>
      <c r="AH119" s="14">
        <v>1.3</v>
      </c>
      <c r="AI119" s="15">
        <f t="shared" si="42"/>
        <v>1.5507027333549455E-2</v>
      </c>
      <c r="AJ119" s="15">
        <f t="shared" si="21"/>
        <v>1.5507027333549455E-2</v>
      </c>
      <c r="AK119" s="15">
        <v>1.5507027333549455E-2</v>
      </c>
    </row>
    <row r="120" spans="1:37" x14ac:dyDescent="0.35">
      <c r="A120" s="11" t="s">
        <v>11</v>
      </c>
      <c r="B120" s="1" t="s">
        <v>64</v>
      </c>
      <c r="C120" t="s">
        <v>23</v>
      </c>
      <c r="D120" t="s">
        <v>31</v>
      </c>
      <c r="E120">
        <v>2015</v>
      </c>
      <c r="F120" s="32"/>
      <c r="G120" s="40"/>
      <c r="H120" s="36"/>
      <c r="I120" s="32"/>
      <c r="J120" s="32"/>
      <c r="K120" s="32"/>
      <c r="L120" s="32"/>
      <c r="M120" s="32"/>
      <c r="N120" s="32"/>
      <c r="O120" s="32"/>
      <c r="P120" s="32"/>
      <c r="Q120" s="34"/>
      <c r="R120" s="32"/>
      <c r="S120" s="32"/>
      <c r="T120" s="34"/>
      <c r="U120" s="32"/>
      <c r="V120" s="32"/>
      <c r="W120" s="32"/>
      <c r="X120" s="32"/>
      <c r="Y120" s="36"/>
      <c r="Z120" s="8">
        <f t="shared" si="59"/>
        <v>5.2114729649718104E-2</v>
      </c>
      <c r="AA120" s="14">
        <v>2019</v>
      </c>
      <c r="AB120">
        <v>1</v>
      </c>
      <c r="AC120" s="16">
        <f t="shared" si="19"/>
        <v>5.2114729649718104E-2</v>
      </c>
      <c r="AD120" s="14">
        <v>1</v>
      </c>
      <c r="AE120" s="4">
        <f t="shared" si="44"/>
        <v>5.2114729649718104E-2</v>
      </c>
      <c r="AF120">
        <v>1</v>
      </c>
      <c r="AG120" s="15">
        <f t="shared" si="20"/>
        <v>5.2114729649718104E-2</v>
      </c>
      <c r="AH120" s="14">
        <v>1.3</v>
      </c>
      <c r="AI120" s="15">
        <f t="shared" si="42"/>
        <v>6.7749148544633542E-2</v>
      </c>
      <c r="AJ120" s="15">
        <f t="shared" si="21"/>
        <v>6.7749148544633542E-2</v>
      </c>
      <c r="AK120" s="15">
        <v>6.7749148544633542E-2</v>
      </c>
    </row>
    <row r="121" spans="1:37" x14ac:dyDescent="0.35">
      <c r="A121" s="11" t="s">
        <v>12</v>
      </c>
      <c r="B121" s="1" t="s">
        <v>64</v>
      </c>
      <c r="C121" t="s">
        <v>23</v>
      </c>
      <c r="D121" t="s">
        <v>31</v>
      </c>
      <c r="E121">
        <v>2015</v>
      </c>
      <c r="F121" s="32"/>
      <c r="G121" s="40"/>
      <c r="H121" s="36"/>
      <c r="I121" s="32"/>
      <c r="J121" s="32"/>
      <c r="K121" s="32"/>
      <c r="L121" s="32"/>
      <c r="M121" s="32"/>
      <c r="N121" s="32"/>
      <c r="O121" s="32"/>
      <c r="P121" s="32"/>
      <c r="Q121" s="34"/>
      <c r="R121" s="32"/>
      <c r="S121" s="32"/>
      <c r="T121" s="34"/>
      <c r="U121" s="32"/>
      <c r="V121" s="32"/>
      <c r="W121" s="32"/>
      <c r="X121" s="32"/>
      <c r="Y121" s="36"/>
      <c r="Z121" s="8">
        <f t="shared" si="59"/>
        <v>1.3434019198593996E-2</v>
      </c>
      <c r="AA121" s="14">
        <v>2019</v>
      </c>
      <c r="AB121">
        <v>1</v>
      </c>
      <c r="AC121" s="16">
        <f t="shared" si="19"/>
        <v>1.3434019198593996E-2</v>
      </c>
      <c r="AD121" s="14">
        <v>1</v>
      </c>
      <c r="AE121" s="4">
        <f t="shared" si="44"/>
        <v>1.3434019198593996E-2</v>
      </c>
      <c r="AF121">
        <v>1</v>
      </c>
      <c r="AG121" s="15">
        <f t="shared" si="20"/>
        <v>1.3434019198593996E-2</v>
      </c>
      <c r="AH121" s="14">
        <v>1.3</v>
      </c>
      <c r="AI121" s="15">
        <f t="shared" si="42"/>
        <v>1.7464224958172195E-2</v>
      </c>
      <c r="AJ121" s="15">
        <f t="shared" si="21"/>
        <v>1.7464224958172195E-2</v>
      </c>
      <c r="AK121" s="15">
        <v>1.7464224958172195E-2</v>
      </c>
    </row>
    <row r="122" spans="1:37" x14ac:dyDescent="0.35">
      <c r="A122" s="11" t="s">
        <v>10</v>
      </c>
      <c r="B122" t="s">
        <v>69</v>
      </c>
      <c r="C122" t="s">
        <v>23</v>
      </c>
      <c r="D122" t="s">
        <v>31</v>
      </c>
      <c r="E122">
        <v>2015</v>
      </c>
      <c r="F122" s="32"/>
      <c r="G122" s="40"/>
      <c r="H122" s="36"/>
      <c r="I122" s="32"/>
      <c r="J122" s="32"/>
      <c r="K122" s="32"/>
      <c r="L122" s="32"/>
      <c r="M122" s="32"/>
      <c r="N122" s="32"/>
      <c r="O122" s="32"/>
      <c r="P122" s="32"/>
      <c r="Q122" s="34"/>
      <c r="R122" s="32"/>
      <c r="S122" s="32"/>
      <c r="T122" s="34"/>
      <c r="U122" s="32"/>
      <c r="V122" s="32"/>
      <c r="W122" s="32"/>
      <c r="X122" s="32"/>
      <c r="Y122" s="36"/>
      <c r="Z122" s="4">
        <f t="shared" si="59"/>
        <v>1.1928482564268811E-2</v>
      </c>
      <c r="AA122" s="14">
        <v>2019</v>
      </c>
      <c r="AB122">
        <v>1</v>
      </c>
      <c r="AC122" s="16">
        <f t="shared" si="19"/>
        <v>1.1928482564268811E-2</v>
      </c>
      <c r="AD122" s="14">
        <v>1</v>
      </c>
      <c r="AE122" s="4">
        <f t="shared" si="44"/>
        <v>1.1928482564268811E-2</v>
      </c>
      <c r="AF122">
        <v>1</v>
      </c>
      <c r="AG122" s="15">
        <f t="shared" si="20"/>
        <v>1.1928482564268811E-2</v>
      </c>
      <c r="AH122" s="14">
        <v>1.37</v>
      </c>
      <c r="AI122" s="15">
        <f t="shared" si="42"/>
        <v>1.6342021113048274E-2</v>
      </c>
      <c r="AJ122" s="15">
        <f t="shared" si="21"/>
        <v>1.6342021113048274E-2</v>
      </c>
      <c r="AK122" s="15">
        <v>1.6342021113048274E-2</v>
      </c>
    </row>
    <row r="123" spans="1:37" x14ac:dyDescent="0.35">
      <c r="A123" s="11" t="s">
        <v>11</v>
      </c>
      <c r="B123" t="s">
        <v>69</v>
      </c>
      <c r="C123" t="s">
        <v>23</v>
      </c>
      <c r="D123" t="s">
        <v>31</v>
      </c>
      <c r="E123">
        <v>2015</v>
      </c>
      <c r="F123" s="32"/>
      <c r="G123" s="40"/>
      <c r="H123" s="36"/>
      <c r="I123" s="32"/>
      <c r="J123" s="32"/>
      <c r="K123" s="32"/>
      <c r="L123" s="32"/>
      <c r="M123" s="32"/>
      <c r="N123" s="32"/>
      <c r="O123" s="32"/>
      <c r="P123" s="32"/>
      <c r="Q123" s="34"/>
      <c r="R123" s="32"/>
      <c r="S123" s="32"/>
      <c r="T123" s="34"/>
      <c r="U123" s="32"/>
      <c r="V123" s="32"/>
      <c r="W123" s="32"/>
      <c r="X123" s="32"/>
      <c r="Y123" s="36"/>
      <c r="Z123" s="8">
        <f t="shared" si="59"/>
        <v>5.2114729649718104E-2</v>
      </c>
      <c r="AA123" s="14">
        <v>2019</v>
      </c>
      <c r="AB123">
        <v>1</v>
      </c>
      <c r="AC123" s="16">
        <f t="shared" ref="AC123:AC124" si="60">AB123*Z123</f>
        <v>5.2114729649718104E-2</v>
      </c>
      <c r="AD123" s="14">
        <v>1</v>
      </c>
      <c r="AE123" s="4">
        <f t="shared" si="44"/>
        <v>5.2114729649718104E-2</v>
      </c>
      <c r="AF123">
        <v>1</v>
      </c>
      <c r="AG123" s="15">
        <f t="shared" ref="AG123:AG124" si="61">AF123*AE123</f>
        <v>5.2114729649718104E-2</v>
      </c>
      <c r="AH123" s="14">
        <v>1.37</v>
      </c>
      <c r="AI123" s="15">
        <f t="shared" si="42"/>
        <v>7.1397179620113813E-2</v>
      </c>
      <c r="AJ123" s="15">
        <f t="shared" si="21"/>
        <v>7.1397179620113813E-2</v>
      </c>
      <c r="AK123" s="15">
        <v>7.1397179620113813E-2</v>
      </c>
    </row>
    <row r="124" spans="1:37" x14ac:dyDescent="0.35">
      <c r="A124" s="11" t="s">
        <v>12</v>
      </c>
      <c r="B124" t="s">
        <v>69</v>
      </c>
      <c r="C124" t="s">
        <v>23</v>
      </c>
      <c r="D124" t="s">
        <v>31</v>
      </c>
      <c r="E124">
        <v>2015</v>
      </c>
      <c r="F124" s="32"/>
      <c r="G124" s="40"/>
      <c r="H124" s="36"/>
      <c r="I124" s="32"/>
      <c r="J124" s="32"/>
      <c r="K124" s="32"/>
      <c r="L124" s="32"/>
      <c r="M124" s="32"/>
      <c r="N124" s="32"/>
      <c r="O124" s="32"/>
      <c r="P124" s="32"/>
      <c r="Q124" s="34"/>
      <c r="R124" s="32"/>
      <c r="S124" s="32"/>
      <c r="T124" s="34"/>
      <c r="U124" s="32"/>
      <c r="V124" s="32"/>
      <c r="W124" s="32"/>
      <c r="X124" s="32"/>
      <c r="Y124" s="36"/>
      <c r="Z124" s="8">
        <f t="shared" si="59"/>
        <v>1.3434019198593996E-2</v>
      </c>
      <c r="AA124" s="14">
        <v>2019</v>
      </c>
      <c r="AB124">
        <v>1</v>
      </c>
      <c r="AC124" s="16">
        <f t="shared" si="60"/>
        <v>1.3434019198593996E-2</v>
      </c>
      <c r="AD124" s="14">
        <v>1</v>
      </c>
      <c r="AE124" s="4">
        <f t="shared" si="44"/>
        <v>1.3434019198593996E-2</v>
      </c>
      <c r="AF124">
        <v>1</v>
      </c>
      <c r="AG124" s="15">
        <f t="shared" si="61"/>
        <v>1.3434019198593996E-2</v>
      </c>
      <c r="AH124" s="14">
        <v>1.37</v>
      </c>
      <c r="AI124" s="15">
        <f t="shared" si="42"/>
        <v>1.8404606302073776E-2</v>
      </c>
      <c r="AJ124" s="15">
        <f t="shared" ref="AJ124" si="62">AI124</f>
        <v>1.8404606302073776E-2</v>
      </c>
      <c r="AK124" s="15">
        <v>1.8404606302073776E-2</v>
      </c>
    </row>
    <row r="125" spans="1:37" x14ac:dyDescent="0.35">
      <c r="A125" s="11" t="s">
        <v>83</v>
      </c>
      <c r="B125" s="1" t="s">
        <v>32</v>
      </c>
      <c r="C125" t="s">
        <v>24</v>
      </c>
      <c r="D125" s="11" t="s">
        <v>76</v>
      </c>
      <c r="E125" s="1">
        <v>2008</v>
      </c>
      <c r="F125" s="6">
        <v>94167.593549632293</v>
      </c>
      <c r="G125" s="5">
        <f>F125/(240*8)</f>
        <v>49.045621640433488</v>
      </c>
      <c r="H125" s="14">
        <v>2008</v>
      </c>
      <c r="I125" s="1">
        <v>1</v>
      </c>
      <c r="J125" s="8">
        <f>G125*I125</f>
        <v>49.045621640433488</v>
      </c>
      <c r="K125">
        <v>2008</v>
      </c>
      <c r="L125">
        <f>VLOOKUP(B125,[1]CPI_WB_2019!$A$2:$BI$265,MATCH(K125,[1]CPI_WB_2019!$A$1:$BI$1,0),FALSE)</f>
        <v>105.0210647</v>
      </c>
      <c r="M125">
        <v>2019</v>
      </c>
      <c r="N125">
        <f>VLOOKUP(B125,[1]CPI_WB_2019!$A$2:$BI$265,MATCH(M125,[1]CPI_WB_2019!$A$1:$BI$1,0),FALSE)</f>
        <v>149.89597520000001</v>
      </c>
      <c r="O125" s="1">
        <f t="shared" ref="O125:O204" si="63">N125/L125</f>
        <v>1.427294377829708</v>
      </c>
      <c r="P125" s="9">
        <f>J125*O125</f>
        <v>70.002540024553781</v>
      </c>
      <c r="Q125">
        <v>2019</v>
      </c>
      <c r="R125">
        <f>1/VLOOKUP(B125,'[2]API_PA.NUS.FCRF_DS2_en_csv_v2_2'!$A$2:$BL$265,MATCH(Q125, '[2]API_PA.NUS.FCRF_DS2_en_csv_v2_2'!$A$1:$BL$1,0),FALSE)</f>
        <v>1.2863730141708843E-2</v>
      </c>
      <c r="S125" s="10">
        <f>R125*P125</f>
        <v>0.90049378411003211</v>
      </c>
      <c r="T125">
        <v>2019</v>
      </c>
      <c r="U125" s="18">
        <f>VLOOKUP(B125,[3]Data!$A$2:$AE$265,MATCH(T125,[3]Data!$1:$1,0),FALSE)</f>
        <v>16.995115179435501</v>
      </c>
      <c r="V125" s="10">
        <f>S125/U125</f>
        <v>5.2985447559640624E-2</v>
      </c>
      <c r="W125">
        <f>V125*1.5</f>
        <v>7.9478171339460932E-2</v>
      </c>
      <c r="X125">
        <f>W125*1.17</f>
        <v>9.2989460467169285E-2</v>
      </c>
      <c r="Y125" s="4">
        <f>X125</f>
        <v>9.2989460467169285E-2</v>
      </c>
      <c r="Z125" s="32"/>
      <c r="AA125" s="32"/>
      <c r="AB125" s="32"/>
      <c r="AC125" s="33"/>
      <c r="AD125" s="34"/>
      <c r="AE125" s="32"/>
      <c r="AF125" s="32"/>
      <c r="AG125" s="35"/>
      <c r="AH125" s="34"/>
      <c r="AI125" s="35"/>
      <c r="AJ125" s="32"/>
      <c r="AK125" s="4">
        <v>9.2989460467169285E-2</v>
      </c>
    </row>
    <row r="126" spans="1:37" x14ac:dyDescent="0.35">
      <c r="A126" s="11" t="s">
        <v>84</v>
      </c>
      <c r="B126" s="1" t="s">
        <v>32</v>
      </c>
      <c r="C126" t="s">
        <v>24</v>
      </c>
      <c r="D126" s="11"/>
      <c r="E126" s="1"/>
      <c r="F126" s="6"/>
      <c r="H126" s="14"/>
      <c r="I126" s="1"/>
      <c r="J126" s="8"/>
      <c r="O126" s="1"/>
      <c r="P126" s="9"/>
      <c r="Q126"/>
      <c r="S126" s="10"/>
      <c r="T126"/>
      <c r="U126" s="18"/>
      <c r="V126" s="10"/>
      <c r="Y126" s="4">
        <f>(Y125*2)/10</f>
        <v>1.8597892093433856E-2</v>
      </c>
      <c r="Z126" s="32"/>
      <c r="AA126" s="32"/>
      <c r="AB126" s="32"/>
      <c r="AC126" s="33"/>
      <c r="AD126" s="34"/>
      <c r="AE126" s="32"/>
      <c r="AF126" s="32"/>
      <c r="AG126" s="35"/>
      <c r="AH126" s="34"/>
      <c r="AI126" s="35"/>
      <c r="AJ126" s="32"/>
      <c r="AK126" s="4">
        <v>1.8597892093433856E-2</v>
      </c>
    </row>
    <row r="127" spans="1:37" x14ac:dyDescent="0.35">
      <c r="A127" s="11" t="s">
        <v>85</v>
      </c>
      <c r="B127" s="1" t="s">
        <v>32</v>
      </c>
      <c r="C127" t="s">
        <v>24</v>
      </c>
      <c r="D127" s="11" t="s">
        <v>76</v>
      </c>
      <c r="E127" s="1">
        <v>2008</v>
      </c>
      <c r="F127" s="6">
        <v>201295.92819090828</v>
      </c>
      <c r="G127" s="5">
        <f t="shared" ref="G127:G205" si="64">F127/(240*8)</f>
        <v>104.84162926609807</v>
      </c>
      <c r="H127" s="14">
        <v>2008</v>
      </c>
      <c r="I127" s="1">
        <v>1</v>
      </c>
      <c r="J127" s="8">
        <f t="shared" ref="J127:J205" si="65">G127*I127</f>
        <v>104.84162926609807</v>
      </c>
      <c r="K127">
        <v>2008</v>
      </c>
      <c r="L127">
        <f>VLOOKUP(B127,[1]CPI_WB_2019!$A$2:$BI$265,MATCH(K127,[1]CPI_WB_2019!$A$1:$BI$1,0),FALSE)</f>
        <v>105.0210647</v>
      </c>
      <c r="M127">
        <v>2019</v>
      </c>
      <c r="N127">
        <f>VLOOKUP(B127,[1]CPI_WB_2019!$A$2:$BI$265,MATCH(M127,[1]CPI_WB_2019!$A$1:$BI$1,0),FALSE)</f>
        <v>149.89597520000001</v>
      </c>
      <c r="O127" s="1">
        <f t="shared" si="63"/>
        <v>1.427294377829708</v>
      </c>
      <c r="P127" s="9">
        <f t="shared" ref="P127:P204" si="66">J127*O127</f>
        <v>149.63986801400836</v>
      </c>
      <c r="Q127">
        <v>2019</v>
      </c>
      <c r="R127">
        <f>1/VLOOKUP(B127,'[2]API_PA.NUS.FCRF_DS2_en_csv_v2_2'!$A$2:$BL$265,MATCH(Q127, '[2]API_PA.NUS.FCRF_DS2_en_csv_v2_2'!$A$1:$BL$1,0),FALSE)</f>
        <v>1.2863730141708843E-2</v>
      </c>
      <c r="S127" s="10">
        <f t="shared" ref="S127:S205" si="67">R127*P127</f>
        <v>1.9249268805731323</v>
      </c>
      <c r="T127">
        <v>2019</v>
      </c>
      <c r="U127" s="18">
        <f>VLOOKUP(B127,[3]Data!$A$2:$AE$265,MATCH(T127,[3]Data!$1:$1,0),FALSE)</f>
        <v>16.995115179435501</v>
      </c>
      <c r="V127" s="10">
        <f t="shared" ref="V127:V205" si="68">S127/U127</f>
        <v>0.11326353839027464</v>
      </c>
      <c r="W127">
        <f t="shared" ref="W127:W205" si="69">V127*1.5</f>
        <v>0.16989530758541196</v>
      </c>
      <c r="X127">
        <f t="shared" ref="X127:X205" si="70">W127*1.17</f>
        <v>0.19877750987493198</v>
      </c>
      <c r="Y127" s="4">
        <f>X127</f>
        <v>0.19877750987493198</v>
      </c>
      <c r="Z127" s="32"/>
      <c r="AA127" s="32"/>
      <c r="AB127" s="32"/>
      <c r="AC127" s="33"/>
      <c r="AD127" s="34"/>
      <c r="AE127" s="32"/>
      <c r="AF127" s="32"/>
      <c r="AG127" s="35"/>
      <c r="AH127" s="34"/>
      <c r="AI127" s="35"/>
      <c r="AJ127" s="32"/>
      <c r="AK127" s="4">
        <v>0.19877750987493198</v>
      </c>
    </row>
    <row r="128" spans="1:37" x14ac:dyDescent="0.35">
      <c r="A128" s="11" t="s">
        <v>86</v>
      </c>
      <c r="B128" s="1" t="s">
        <v>32</v>
      </c>
      <c r="C128" t="s">
        <v>24</v>
      </c>
      <c r="D128" s="11" t="s">
        <v>76</v>
      </c>
      <c r="E128" s="1">
        <v>2008</v>
      </c>
      <c r="F128" s="6">
        <v>302165.86995939887</v>
      </c>
      <c r="G128" s="5">
        <f t="shared" si="64"/>
        <v>157.37805727052026</v>
      </c>
      <c r="H128" s="14">
        <v>2008</v>
      </c>
      <c r="I128" s="1">
        <v>1</v>
      </c>
      <c r="J128" s="8">
        <f t="shared" si="65"/>
        <v>157.37805727052026</v>
      </c>
      <c r="K128">
        <v>2008</v>
      </c>
      <c r="L128">
        <f>VLOOKUP(B128,[1]CPI_WB_2019!$A$2:$BI$265,MATCH(K128,[1]CPI_WB_2019!$A$1:$BI$1,0),FALSE)</f>
        <v>105.0210647</v>
      </c>
      <c r="M128">
        <v>2019</v>
      </c>
      <c r="N128">
        <f>VLOOKUP(B128,[1]CPI_WB_2019!$A$2:$BI$265,MATCH(M128,[1]CPI_WB_2019!$A$1:$BI$1,0),FALSE)</f>
        <v>149.89597520000001</v>
      </c>
      <c r="O128" s="1">
        <f t="shared" si="63"/>
        <v>1.427294377829708</v>
      </c>
      <c r="P128" s="9">
        <f t="shared" si="66"/>
        <v>224.62481633597537</v>
      </c>
      <c r="Q128">
        <v>2019</v>
      </c>
      <c r="R128">
        <f>1/VLOOKUP(B128,'[2]API_PA.NUS.FCRF_DS2_en_csv_v2_2'!$A$2:$BL$265,MATCH(Q128, '[2]API_PA.NUS.FCRF_DS2_en_csv_v2_2'!$A$1:$BL$1,0),FALSE)</f>
        <v>1.2863730141708843E-2</v>
      </c>
      <c r="S128" s="10">
        <f t="shared" si="67"/>
        <v>2.8895130204768993</v>
      </c>
      <c r="T128">
        <v>2019</v>
      </c>
      <c r="U128" s="18">
        <f>VLOOKUP(B128,[3]Data!$A$2:$AE$265,MATCH(T128,[3]Data!$1:$1,0),FALSE)</f>
        <v>16.995115179435501</v>
      </c>
      <c r="V128" s="10">
        <f t="shared" si="68"/>
        <v>0.17002020815800528</v>
      </c>
      <c r="W128">
        <f t="shared" si="69"/>
        <v>0.25503031223700789</v>
      </c>
      <c r="X128">
        <f t="shared" si="70"/>
        <v>0.2983854653172992</v>
      </c>
      <c r="Y128" s="4">
        <v>0.32718156639405338</v>
      </c>
      <c r="Z128" s="32"/>
      <c r="AA128" s="32"/>
      <c r="AB128" s="32"/>
      <c r="AC128" s="33"/>
      <c r="AD128" s="34"/>
      <c r="AE128" s="32"/>
      <c r="AF128" s="32"/>
      <c r="AG128" s="35"/>
      <c r="AH128" s="34"/>
      <c r="AI128" s="35"/>
      <c r="AJ128" s="32"/>
      <c r="AK128" s="4">
        <v>0.32718156639405338</v>
      </c>
    </row>
    <row r="129" spans="1:37" x14ac:dyDescent="0.35">
      <c r="A129" s="11" t="s">
        <v>87</v>
      </c>
      <c r="B129" s="1" t="s">
        <v>32</v>
      </c>
      <c r="C129" t="s">
        <v>24</v>
      </c>
      <c r="D129" s="11" t="s">
        <v>76</v>
      </c>
      <c r="E129" s="1">
        <v>2008</v>
      </c>
      <c r="F129" s="6">
        <v>124322.14059195871</v>
      </c>
      <c r="G129" s="5">
        <f t="shared" si="64"/>
        <v>64.751114891645159</v>
      </c>
      <c r="H129" s="14">
        <v>2008</v>
      </c>
      <c r="I129" s="1">
        <v>1</v>
      </c>
      <c r="J129" s="8">
        <f t="shared" si="65"/>
        <v>64.751114891645159</v>
      </c>
      <c r="K129">
        <v>2008</v>
      </c>
      <c r="L129">
        <f>VLOOKUP(B129,[1]CPI_WB_2019!$A$2:$BI$265,MATCH(K129,[1]CPI_WB_2019!$A$1:$BI$1,0),FALSE)</f>
        <v>105.0210647</v>
      </c>
      <c r="M129">
        <v>2019</v>
      </c>
      <c r="N129">
        <f>VLOOKUP(B129,[1]CPI_WB_2019!$A$2:$BI$265,MATCH(M129,[1]CPI_WB_2019!$A$1:$BI$1,0),FALSE)</f>
        <v>149.89597520000001</v>
      </c>
      <c r="O129" s="1">
        <f t="shared" si="63"/>
        <v>1.427294377829708</v>
      </c>
      <c r="P129" s="9">
        <f t="shared" si="66"/>
        <v>92.418902243050624</v>
      </c>
      <c r="Q129">
        <v>2019</v>
      </c>
      <c r="R129">
        <f>1/VLOOKUP(B129,'[2]API_PA.NUS.FCRF_DS2_en_csv_v2_2'!$A$2:$BL$265,MATCH(Q129, '[2]API_PA.NUS.FCRF_DS2_en_csv_v2_2'!$A$1:$BL$1,0),FALSE)</f>
        <v>1.2863730141708843E-2</v>
      </c>
      <c r="S129" s="10">
        <f t="shared" si="67"/>
        <v>1.1888518184475734</v>
      </c>
      <c r="T129">
        <v>2019</v>
      </c>
      <c r="U129" s="18">
        <f>VLOOKUP(B129,[3]Data!$A$2:$AE$265,MATCH(T129,[3]Data!$1:$1,0),FALSE)</f>
        <v>16.995115179435501</v>
      </c>
      <c r="V129" s="10">
        <f t="shared" si="68"/>
        <v>6.9952560244258458E-2</v>
      </c>
      <c r="W129">
        <f t="shared" si="69"/>
        <v>0.10492884036638769</v>
      </c>
      <c r="X129">
        <f t="shared" si="70"/>
        <v>0.12276674322867359</v>
      </c>
      <c r="Y129" s="4">
        <f>X129</f>
        <v>0.12276674322867359</v>
      </c>
      <c r="Z129" s="32"/>
      <c r="AA129" s="32"/>
      <c r="AB129" s="32"/>
      <c r="AC129" s="33"/>
      <c r="AD129" s="34"/>
      <c r="AE129" s="32"/>
      <c r="AF129" s="32"/>
      <c r="AG129" s="35"/>
      <c r="AH129" s="34"/>
      <c r="AI129" s="35"/>
      <c r="AJ129" s="32"/>
      <c r="AK129" s="4">
        <v>0.12276674322867359</v>
      </c>
    </row>
    <row r="130" spans="1:37" x14ac:dyDescent="0.35">
      <c r="A130" s="11" t="s">
        <v>83</v>
      </c>
      <c r="B130" s="1" t="s">
        <v>33</v>
      </c>
      <c r="C130" t="s">
        <v>24</v>
      </c>
      <c r="D130" s="11" t="s">
        <v>76</v>
      </c>
      <c r="E130" s="1">
        <v>2008</v>
      </c>
      <c r="F130" s="6">
        <v>426451.92837092502</v>
      </c>
      <c r="G130" s="5">
        <f t="shared" si="64"/>
        <v>222.11037935985678</v>
      </c>
      <c r="H130" s="14">
        <v>2008</v>
      </c>
      <c r="I130" s="1">
        <v>1</v>
      </c>
      <c r="J130" s="8">
        <f t="shared" si="65"/>
        <v>222.11037935985678</v>
      </c>
      <c r="K130">
        <v>2008</v>
      </c>
      <c r="L130">
        <f>VLOOKUP(B130,[1]CPI_WB_2019!$A$2:$BI$265,MATCH(K130,[1]CPI_WB_2019!$A$1:$BI$1,0),FALSE)</f>
        <v>91.014583180000002</v>
      </c>
      <c r="M130">
        <v>2019</v>
      </c>
      <c r="N130">
        <f>VLOOKUP(B130,[1]CPI_WB_2019!$A$2:$BI$265,MATCH(M130,[1]CPI_WB_2019!$A$1:$BI$1,0),FALSE)</f>
        <v>151.36166779999999</v>
      </c>
      <c r="O130" s="1">
        <f t="shared" si="63"/>
        <v>1.6630485193856379</v>
      </c>
      <c r="P130" s="9">
        <f t="shared" si="66"/>
        <v>369.38033753459217</v>
      </c>
      <c r="Q130">
        <v>2019</v>
      </c>
      <c r="R130">
        <f>1/VLOOKUP(B130,'[2]API_PA.NUS.FCRF_DS2_en_csv_v2_2'!$A$2:$BL$265,MATCH(Q130, '[2]API_PA.NUS.FCRF_DS2_en_csv_v2_2'!$A$1:$BL$1,0),FALSE)</f>
        <v>8.3784682582079377E-3</v>
      </c>
      <c r="S130" s="10">
        <f t="shared" si="67"/>
        <v>3.0948414332397145</v>
      </c>
      <c r="T130">
        <v>2019</v>
      </c>
      <c r="U130" s="18">
        <f>VLOOKUP(B130,[3]Data!$A$2:$AE$265,MATCH(T130,[3]Data!$A$1:$AE$1,0),FALSE)</f>
        <v>39.867682961635701</v>
      </c>
      <c r="V130" s="10">
        <f t="shared" si="68"/>
        <v>7.7627822921584169E-2</v>
      </c>
      <c r="W130">
        <f t="shared" si="69"/>
        <v>0.11644173438237626</v>
      </c>
      <c r="X130">
        <f t="shared" si="70"/>
        <v>0.13623682922738023</v>
      </c>
      <c r="Y130" s="4">
        <f>X130</f>
        <v>0.13623682922738023</v>
      </c>
      <c r="Z130" s="32"/>
      <c r="AA130" s="32"/>
      <c r="AB130" s="32"/>
      <c r="AC130" s="33"/>
      <c r="AD130" s="34"/>
      <c r="AE130" s="32"/>
      <c r="AF130" s="32"/>
      <c r="AG130" s="35"/>
      <c r="AH130" s="34"/>
      <c r="AI130" s="35"/>
      <c r="AJ130" s="32"/>
      <c r="AK130" s="4">
        <v>0.13623682922738023</v>
      </c>
    </row>
    <row r="131" spans="1:37" x14ac:dyDescent="0.35">
      <c r="A131" s="11" t="s">
        <v>84</v>
      </c>
      <c r="B131" s="1" t="s">
        <v>33</v>
      </c>
      <c r="C131" t="s">
        <v>24</v>
      </c>
      <c r="D131" s="11"/>
      <c r="E131" s="1"/>
      <c r="F131" s="6"/>
      <c r="H131" s="14"/>
      <c r="I131" s="1"/>
      <c r="J131" s="8"/>
      <c r="O131" s="1"/>
      <c r="P131" s="9"/>
      <c r="Q131"/>
      <c r="S131" s="10"/>
      <c r="T131"/>
      <c r="U131" s="18"/>
      <c r="V131" s="10"/>
      <c r="Y131" s="4">
        <f>(Y130*2)/10</f>
        <v>2.7247365845476046E-2</v>
      </c>
      <c r="Z131" s="32"/>
      <c r="AA131" s="32"/>
      <c r="AB131" s="32"/>
      <c r="AC131" s="33"/>
      <c r="AD131" s="34"/>
      <c r="AE131" s="32"/>
      <c r="AF131" s="32"/>
      <c r="AG131" s="35"/>
      <c r="AH131" s="34"/>
      <c r="AI131" s="35"/>
      <c r="AJ131" s="32"/>
      <c r="AK131" s="4">
        <v>2.7247365845476046E-2</v>
      </c>
    </row>
    <row r="132" spans="1:37" x14ac:dyDescent="0.35">
      <c r="A132" s="11" t="s">
        <v>85</v>
      </c>
      <c r="B132" s="1" t="s">
        <v>33</v>
      </c>
      <c r="C132" t="s">
        <v>24</v>
      </c>
      <c r="D132" s="11" t="s">
        <v>76</v>
      </c>
      <c r="E132" s="1">
        <v>2008</v>
      </c>
      <c r="F132" s="6">
        <v>911598.49704541336</v>
      </c>
      <c r="G132" s="5">
        <f t="shared" si="64"/>
        <v>474.79088387781945</v>
      </c>
      <c r="H132" s="14">
        <v>2008</v>
      </c>
      <c r="I132" s="1">
        <v>1</v>
      </c>
      <c r="J132" s="8">
        <f t="shared" si="65"/>
        <v>474.79088387781945</v>
      </c>
      <c r="K132">
        <v>2008</v>
      </c>
      <c r="L132">
        <f>VLOOKUP(B132,[1]CPI_WB_2019!$A$2:$BI$265,MATCH(K132,[1]CPI_WB_2019!$A$1:$BI$1,0),FALSE)</f>
        <v>91.014583180000002</v>
      </c>
      <c r="M132">
        <v>2019</v>
      </c>
      <c r="N132">
        <f>VLOOKUP(B132,[1]CPI_WB_2019!$A$2:$BI$265,MATCH(M132,[1]CPI_WB_2019!$A$1:$BI$1,0),FALSE)</f>
        <v>151.36166779999999</v>
      </c>
      <c r="O132" s="1">
        <f t="shared" si="63"/>
        <v>1.6630485193856379</v>
      </c>
      <c r="P132" s="9">
        <f t="shared" si="66"/>
        <v>789.60027645080595</v>
      </c>
      <c r="Q132">
        <v>2019</v>
      </c>
      <c r="R132">
        <f>1/VLOOKUP(B132,'[2]API_PA.NUS.FCRF_DS2_en_csv_v2_2'!$A$2:$BL$265,MATCH(Q132, '[2]API_PA.NUS.FCRF_DS2_en_csv_v2_2'!$A$1:$BL$1,0),FALSE)</f>
        <v>8.3784682582079377E-3</v>
      </c>
      <c r="S132" s="10">
        <f t="shared" si="67"/>
        <v>6.6156408529152904</v>
      </c>
      <c r="T132">
        <v>2019</v>
      </c>
      <c r="U132" s="18">
        <f>VLOOKUP(B132,[3]Data!$A$2:$AE$265,MATCH(T132,[3]Data!$A$1:$AE$1,0),FALSE)</f>
        <v>39.867682961635701</v>
      </c>
      <c r="V132" s="10">
        <f t="shared" si="68"/>
        <v>0.16593993835261156</v>
      </c>
      <c r="W132">
        <f t="shared" si="69"/>
        <v>0.24890990752891734</v>
      </c>
      <c r="X132">
        <f t="shared" si="70"/>
        <v>0.29122459180883326</v>
      </c>
      <c r="Y132" s="4">
        <f>X132</f>
        <v>0.29122459180883326</v>
      </c>
      <c r="Z132" s="32"/>
      <c r="AA132" s="32"/>
      <c r="AB132" s="32"/>
      <c r="AC132" s="33"/>
      <c r="AD132" s="34"/>
      <c r="AE132" s="32"/>
      <c r="AF132" s="32"/>
      <c r="AG132" s="35"/>
      <c r="AH132" s="34"/>
      <c r="AI132" s="35"/>
      <c r="AJ132" s="32"/>
      <c r="AK132" s="4">
        <v>0.29122459180883326</v>
      </c>
    </row>
    <row r="133" spans="1:37" x14ac:dyDescent="0.35">
      <c r="A133" s="11" t="s">
        <v>86</v>
      </c>
      <c r="B133" s="1" t="s">
        <v>33</v>
      </c>
      <c r="C133" t="s">
        <v>24</v>
      </c>
      <c r="D133" s="11" t="s">
        <v>76</v>
      </c>
      <c r="E133" s="1">
        <v>2008</v>
      </c>
      <c r="F133" s="6">
        <v>1368403.0044172993</v>
      </c>
      <c r="G133" s="5">
        <f t="shared" si="64"/>
        <v>712.70989813401002</v>
      </c>
      <c r="H133" s="14">
        <v>2008</v>
      </c>
      <c r="I133" s="1">
        <v>1</v>
      </c>
      <c r="J133" s="8">
        <f t="shared" si="65"/>
        <v>712.70989813401002</v>
      </c>
      <c r="K133">
        <v>2008</v>
      </c>
      <c r="L133">
        <f>VLOOKUP(B133,[1]CPI_WB_2019!$A$2:$BI$265,MATCH(K133,[1]CPI_WB_2019!$A$1:$BI$1,0),FALSE)</f>
        <v>91.014583180000002</v>
      </c>
      <c r="M133">
        <v>2019</v>
      </c>
      <c r="N133">
        <f>VLOOKUP(B133,[1]CPI_WB_2019!$A$2:$BI$265,MATCH(M133,[1]CPI_WB_2019!$A$1:$BI$1,0),FALSE)</f>
        <v>151.36166779999999</v>
      </c>
      <c r="O133" s="1">
        <f t="shared" si="63"/>
        <v>1.6630485193856379</v>
      </c>
      <c r="P133" s="9">
        <f t="shared" si="66"/>
        <v>1185.2711408432542</v>
      </c>
      <c r="Q133">
        <v>2019</v>
      </c>
      <c r="R133">
        <f>1/VLOOKUP(B133,'[2]API_PA.NUS.FCRF_DS2_en_csv_v2_2'!$A$2:$BL$265,MATCH(Q133, '[2]API_PA.NUS.FCRF_DS2_en_csv_v2_2'!$A$1:$BL$1,0),FALSE)</f>
        <v>8.3784682582079377E-3</v>
      </c>
      <c r="S133" s="10">
        <f t="shared" si="67"/>
        <v>9.9307566309251154</v>
      </c>
      <c r="T133">
        <v>2019</v>
      </c>
      <c r="U133" s="18">
        <f>VLOOKUP(B133,[3]Data!$A$2:$AE$265,MATCH(T133,[3]Data!$A$1:$AE$1,0),FALSE)</f>
        <v>39.867682961635701</v>
      </c>
      <c r="V133" s="10">
        <f t="shared" si="68"/>
        <v>0.24909289663212658</v>
      </c>
      <c r="W133">
        <f t="shared" si="69"/>
        <v>0.37363934494818984</v>
      </c>
      <c r="X133">
        <f t="shared" si="70"/>
        <v>0.4371580335893821</v>
      </c>
      <c r="Y133" s="4">
        <f>X133</f>
        <v>0.4371580335893821</v>
      </c>
      <c r="Z133" s="32"/>
      <c r="AA133" s="32"/>
      <c r="AB133" s="32"/>
      <c r="AC133" s="33"/>
      <c r="AD133" s="34"/>
      <c r="AE133" s="32"/>
      <c r="AF133" s="32"/>
      <c r="AG133" s="35"/>
      <c r="AH133" s="34"/>
      <c r="AI133" s="35"/>
      <c r="AJ133" s="32"/>
      <c r="AK133" s="4">
        <v>0.4371580335893821</v>
      </c>
    </row>
    <row r="134" spans="1:37" x14ac:dyDescent="0.35">
      <c r="A134" s="11" t="s">
        <v>87</v>
      </c>
      <c r="B134" s="1" t="s">
        <v>33</v>
      </c>
      <c r="C134" t="s">
        <v>24</v>
      </c>
      <c r="D134" s="11" t="s">
        <v>76</v>
      </c>
      <c r="E134" s="1">
        <v>2008</v>
      </c>
      <c r="F134" s="6">
        <v>563011.27167169831</v>
      </c>
      <c r="G134" s="5">
        <f t="shared" si="64"/>
        <v>293.23503732900951</v>
      </c>
      <c r="H134" s="14">
        <v>2008</v>
      </c>
      <c r="I134" s="1">
        <v>1</v>
      </c>
      <c r="J134" s="8">
        <f t="shared" si="65"/>
        <v>293.23503732900951</v>
      </c>
      <c r="K134">
        <v>2008</v>
      </c>
      <c r="L134">
        <f>VLOOKUP(B134,[1]CPI_WB_2019!$A$2:$BI$265,MATCH(K134,[1]CPI_WB_2019!$A$1:$BI$1,0),FALSE)</f>
        <v>91.014583180000002</v>
      </c>
      <c r="M134">
        <v>2019</v>
      </c>
      <c r="N134">
        <f>VLOOKUP(B134,[1]CPI_WB_2019!$A$2:$BI$265,MATCH(M134,[1]CPI_WB_2019!$A$1:$BI$1,0),FALSE)</f>
        <v>151.36166779999999</v>
      </c>
      <c r="O134" s="1">
        <f t="shared" si="63"/>
        <v>1.6630485193856379</v>
      </c>
      <c r="P134" s="9">
        <f t="shared" si="66"/>
        <v>487.66409466200156</v>
      </c>
      <c r="Q134">
        <v>2019</v>
      </c>
      <c r="R134">
        <f>1/VLOOKUP(B134,'[2]API_PA.NUS.FCRF_DS2_en_csv_v2_2'!$A$2:$BL$265,MATCH(Q134, '[2]API_PA.NUS.FCRF_DS2_en_csv_v2_2'!$A$1:$BL$1,0),FALSE)</f>
        <v>8.3784682582079377E-3</v>
      </c>
      <c r="S134" s="10">
        <f t="shared" si="67"/>
        <v>4.0858781377932907</v>
      </c>
      <c r="T134">
        <v>2019</v>
      </c>
      <c r="U134" s="18">
        <f>VLOOKUP(B134,[3]Data!$A$2:$AE$265,MATCH(T134,[3]Data!$A$1:$AE$1,0),FALSE)</f>
        <v>39.867682961635701</v>
      </c>
      <c r="V134" s="10">
        <f t="shared" si="68"/>
        <v>0.10248596944359904</v>
      </c>
      <c r="W134">
        <f t="shared" si="69"/>
        <v>0.15372895416539856</v>
      </c>
      <c r="X134">
        <f t="shared" si="70"/>
        <v>0.17986287637351631</v>
      </c>
      <c r="Y134" s="4">
        <f>X134</f>
        <v>0.17986287637351631</v>
      </c>
      <c r="Z134" s="32"/>
      <c r="AA134" s="32"/>
      <c r="AB134" s="32"/>
      <c r="AC134" s="33"/>
      <c r="AD134" s="34"/>
      <c r="AE134" s="32"/>
      <c r="AF134" s="32"/>
      <c r="AG134" s="35"/>
      <c r="AH134" s="34"/>
      <c r="AI134" s="35"/>
      <c r="AJ134" s="32"/>
      <c r="AK134" s="4">
        <v>0.17986287637351631</v>
      </c>
    </row>
    <row r="135" spans="1:37" x14ac:dyDescent="0.35">
      <c r="A135" s="11" t="s">
        <v>83</v>
      </c>
      <c r="B135" s="1" t="s">
        <v>34</v>
      </c>
      <c r="C135" t="s">
        <v>24</v>
      </c>
      <c r="D135" s="11" t="s">
        <v>76</v>
      </c>
      <c r="E135" s="1">
        <v>2008</v>
      </c>
      <c r="F135" s="5">
        <v>23105.33874278397</v>
      </c>
      <c r="G135" s="5">
        <f t="shared" si="64"/>
        <v>12.034030595199985</v>
      </c>
      <c r="H135" s="14">
        <v>2008</v>
      </c>
      <c r="I135" s="1">
        <v>1</v>
      </c>
      <c r="J135" s="8">
        <f t="shared" si="65"/>
        <v>12.034030595199985</v>
      </c>
      <c r="K135" s="7">
        <v>2017</v>
      </c>
      <c r="L135">
        <f>VLOOKUP(B135,[1]CPI_WB_2019!$A$2:$BI$265,MATCH(K135,[1]CPI_WB_2019!$A$1:$BI$1,0),FALSE)</f>
        <v>112.88710829999999</v>
      </c>
      <c r="M135">
        <v>2019</v>
      </c>
      <c r="N135">
        <f>VLOOKUP(B135,[1]CPI_WB_2019!$A$2:$BI$265,MATCH(M135,[1]CPI_WB_2019!$A$1:$BI$1,0),FALSE)</f>
        <v>232.75109169999999</v>
      </c>
      <c r="O135" s="1">
        <f t="shared" si="63"/>
        <v>2.0618040022910216</v>
      </c>
      <c r="P135" s="9">
        <f t="shared" si="66"/>
        <v>24.811812444875933</v>
      </c>
      <c r="Q135">
        <v>2019</v>
      </c>
      <c r="R135">
        <f>1/VLOOKUP(B135,'[2]API_PA.NUS.FCRF_DS2_en_csv_v2_2'!$A$2:$BL$265,MATCH(Q135, '[2]API_PA.NUS.FCRF_DS2_en_csv_v2_2'!$A$1:$BL$1,0),FALSE)</f>
        <v>2.0769341405914781E-2</v>
      </c>
      <c r="S135" s="10">
        <f t="shared" si="67"/>
        <v>0.51532500356715338</v>
      </c>
      <c r="T135">
        <v>2019</v>
      </c>
      <c r="U135" s="18">
        <f>VLOOKUP(B135,[3]Data!$A$2:$AE$265,MATCH(T135,[3]Data!$A$1:$AE$1,0),FALSE)</f>
        <v>20.994993906183002</v>
      </c>
      <c r="V135" s="10">
        <f>S135/U135</f>
        <v>2.4545137086960087E-2</v>
      </c>
      <c r="W135">
        <f t="shared" si="69"/>
        <v>3.681770563044013E-2</v>
      </c>
      <c r="X135">
        <f t="shared" si="70"/>
        <v>4.3076715587614951E-2</v>
      </c>
      <c r="Y135" s="4">
        <v>0.12432089036795201</v>
      </c>
      <c r="Z135" s="32"/>
      <c r="AA135" s="32"/>
      <c r="AB135" s="32"/>
      <c r="AC135" s="33"/>
      <c r="AD135" s="34"/>
      <c r="AE135" s="32"/>
      <c r="AF135" s="32"/>
      <c r="AG135" s="35"/>
      <c r="AH135" s="34"/>
      <c r="AI135" s="35"/>
      <c r="AJ135" s="32"/>
      <c r="AK135" s="4">
        <v>0.12432089036795201</v>
      </c>
    </row>
    <row r="136" spans="1:37" x14ac:dyDescent="0.35">
      <c r="A136" s="11" t="s">
        <v>84</v>
      </c>
      <c r="B136" s="1" t="s">
        <v>34</v>
      </c>
      <c r="C136" t="s">
        <v>24</v>
      </c>
      <c r="D136" s="11"/>
      <c r="E136" s="1"/>
      <c r="F136" s="6"/>
      <c r="H136" s="14"/>
      <c r="I136" s="1"/>
      <c r="J136" s="8"/>
      <c r="O136" s="1"/>
      <c r="P136" s="9"/>
      <c r="Q136"/>
      <c r="S136" s="10"/>
      <c r="T136"/>
      <c r="U136" s="18"/>
      <c r="V136" s="10"/>
      <c r="Y136" s="4">
        <f>(Y135*2)/10</f>
        <v>2.4864178073590402E-2</v>
      </c>
      <c r="Z136" s="32"/>
      <c r="AA136" s="32"/>
      <c r="AB136" s="32"/>
      <c r="AC136" s="33"/>
      <c r="AD136" s="34"/>
      <c r="AE136" s="32"/>
      <c r="AF136" s="32"/>
      <c r="AG136" s="35"/>
      <c r="AH136" s="34"/>
      <c r="AI136" s="35"/>
      <c r="AJ136" s="32"/>
      <c r="AK136" s="4">
        <v>2.4864178073590402E-2</v>
      </c>
    </row>
    <row r="137" spans="1:37" x14ac:dyDescent="0.35">
      <c r="A137" s="11" t="s">
        <v>85</v>
      </c>
      <c r="B137" s="1" t="s">
        <v>34</v>
      </c>
      <c r="C137" t="s">
        <v>24</v>
      </c>
      <c r="D137" s="11" t="s">
        <v>76</v>
      </c>
      <c r="E137" s="1">
        <v>2008</v>
      </c>
      <c r="F137" s="6">
        <v>49390.776944328303</v>
      </c>
      <c r="G137" s="5">
        <f t="shared" si="64"/>
        <v>25.724362991837658</v>
      </c>
      <c r="H137" s="14">
        <v>2008</v>
      </c>
      <c r="I137" s="1">
        <v>1</v>
      </c>
      <c r="J137" s="8">
        <f t="shared" si="65"/>
        <v>25.724362991837658</v>
      </c>
      <c r="K137" s="7">
        <v>2017</v>
      </c>
      <c r="L137">
        <f>VLOOKUP(B137,[1]CPI_WB_2019!$A$2:$BI$265,MATCH(K137,[1]CPI_WB_2019!$A$1:$BI$1,0),FALSE)</f>
        <v>112.88710829999999</v>
      </c>
      <c r="M137">
        <v>2019</v>
      </c>
      <c r="N137">
        <f>VLOOKUP(B137,[1]CPI_WB_2019!$A$2:$BI$265,MATCH(M137,[1]CPI_WB_2019!$A$1:$BI$1,0),FALSE)</f>
        <v>232.75109169999999</v>
      </c>
      <c r="O137" s="1">
        <f t="shared" si="63"/>
        <v>2.0618040022910216</v>
      </c>
      <c r="P137" s="9">
        <f t="shared" si="66"/>
        <v>53.038594572957919</v>
      </c>
      <c r="Q137">
        <v>2019</v>
      </c>
      <c r="R137">
        <f>1/VLOOKUP(B137,'[2]API_PA.NUS.FCRF_DS2_en_csv_v2_2'!$A$2:$BL$265,MATCH(Q137, '[2]API_PA.NUS.FCRF_DS2_en_csv_v2_2'!$A$1:$BL$1,0),FALSE)</f>
        <v>2.0769341405914781E-2</v>
      </c>
      <c r="S137" s="10">
        <f t="shared" si="67"/>
        <v>1.101576678375662</v>
      </c>
      <c r="T137">
        <v>2019</v>
      </c>
      <c r="U137" s="18">
        <f>VLOOKUP(B137,[3]Data!$A$2:$AE$265,MATCH(T137,[3]Data!$A$1:$AE$1,0),FALSE)</f>
        <v>20.994993906183002</v>
      </c>
      <c r="V137" s="10">
        <f t="shared" si="68"/>
        <v>5.2468540038549331E-2</v>
      </c>
      <c r="W137">
        <f t="shared" si="69"/>
        <v>7.8702810057823994E-2</v>
      </c>
      <c r="X137">
        <f t="shared" si="70"/>
        <v>9.2082287767654064E-2</v>
      </c>
      <c r="Y137" s="4">
        <f>X137</f>
        <v>9.2082287767654064E-2</v>
      </c>
      <c r="Z137" s="32"/>
      <c r="AA137" s="32"/>
      <c r="AB137" s="32"/>
      <c r="AC137" s="33"/>
      <c r="AD137" s="34"/>
      <c r="AE137" s="32"/>
      <c r="AF137" s="32"/>
      <c r="AG137" s="35"/>
      <c r="AH137" s="34"/>
      <c r="AI137" s="35"/>
      <c r="AJ137" s="32"/>
      <c r="AK137" s="4">
        <v>9.2082287767654064E-2</v>
      </c>
    </row>
    <row r="138" spans="1:37" x14ac:dyDescent="0.35">
      <c r="A138" s="11" t="s">
        <v>86</v>
      </c>
      <c r="B138" s="1" t="s">
        <v>34</v>
      </c>
      <c r="C138" t="s">
        <v>24</v>
      </c>
      <c r="D138" s="11" t="s">
        <v>76</v>
      </c>
      <c r="E138" s="1">
        <v>2008</v>
      </c>
      <c r="F138" s="6">
        <v>74140.630749368764</v>
      </c>
      <c r="G138" s="5">
        <f t="shared" si="64"/>
        <v>38.614911848629568</v>
      </c>
      <c r="H138" s="14">
        <v>2008</v>
      </c>
      <c r="I138" s="1">
        <v>1</v>
      </c>
      <c r="J138" s="8">
        <f t="shared" si="65"/>
        <v>38.614911848629568</v>
      </c>
      <c r="K138" s="7">
        <v>2017</v>
      </c>
      <c r="L138">
        <f>VLOOKUP(B138,[1]CPI_WB_2019!$A$2:$BI$265,MATCH(K138,[1]CPI_WB_2019!$A$1:$BI$1,0),FALSE)</f>
        <v>112.88710829999999</v>
      </c>
      <c r="M138">
        <v>2019</v>
      </c>
      <c r="N138">
        <f>VLOOKUP(B138,[1]CPI_WB_2019!$A$2:$BI$265,MATCH(M138,[1]CPI_WB_2019!$A$1:$BI$1,0),FALSE)</f>
        <v>232.75109169999999</v>
      </c>
      <c r="O138" s="1">
        <f t="shared" si="63"/>
        <v>2.0618040022910216</v>
      </c>
      <c r="P138" s="9">
        <f t="shared" si="66"/>
        <v>79.61637979761943</v>
      </c>
      <c r="Q138">
        <v>2019</v>
      </c>
      <c r="R138">
        <f>1/VLOOKUP(B138,'[2]API_PA.NUS.FCRF_DS2_en_csv_v2_2'!$A$2:$BL$265,MATCH(Q138, '[2]API_PA.NUS.FCRF_DS2_en_csv_v2_2'!$A$1:$BL$1,0),FALSE)</f>
        <v>2.0769341405914781E-2</v>
      </c>
      <c r="S138" s="10">
        <f t="shared" si="67"/>
        <v>1.6535797735197344</v>
      </c>
      <c r="T138">
        <v>2019</v>
      </c>
      <c r="U138" s="18">
        <f>VLOOKUP(B138,[3]Data!$A$2:$AE$265,MATCH(T138,[3]Data!$A$1:$AE$1,0),FALSE)</f>
        <v>20.994993906183002</v>
      </c>
      <c r="V138" s="10">
        <f t="shared" si="68"/>
        <v>7.8760669372366768E-2</v>
      </c>
      <c r="W138">
        <f t="shared" si="69"/>
        <v>0.11814100405855016</v>
      </c>
      <c r="X138">
        <f t="shared" si="70"/>
        <v>0.13822497474850368</v>
      </c>
      <c r="Y138" s="4">
        <f>X138</f>
        <v>0.13822497474850368</v>
      </c>
      <c r="Z138" s="32"/>
      <c r="AA138" s="32"/>
      <c r="AB138" s="32"/>
      <c r="AC138" s="33"/>
      <c r="AD138" s="34"/>
      <c r="AE138" s="32"/>
      <c r="AF138" s="32"/>
      <c r="AG138" s="35"/>
      <c r="AH138" s="34"/>
      <c r="AI138" s="35"/>
      <c r="AJ138" s="32"/>
      <c r="AK138" s="4">
        <v>0.13822497474850368</v>
      </c>
    </row>
    <row r="139" spans="1:37" x14ac:dyDescent="0.35">
      <c r="A139" s="11" t="s">
        <v>87</v>
      </c>
      <c r="B139" s="1" t="s">
        <v>34</v>
      </c>
      <c r="C139" t="s">
        <v>24</v>
      </c>
      <c r="D139" s="11" t="s">
        <v>76</v>
      </c>
      <c r="E139" s="1">
        <v>2008</v>
      </c>
      <c r="F139" s="6">
        <v>30504.179445673413</v>
      </c>
      <c r="G139" s="5">
        <f t="shared" si="64"/>
        <v>15.887593461288237</v>
      </c>
      <c r="H139" s="14">
        <v>2008</v>
      </c>
      <c r="I139" s="1">
        <v>1</v>
      </c>
      <c r="J139" s="8">
        <f t="shared" si="65"/>
        <v>15.887593461288237</v>
      </c>
      <c r="K139" s="7">
        <v>2017</v>
      </c>
      <c r="L139">
        <f>VLOOKUP(B139,[1]CPI_WB_2019!$A$2:$BI$265,MATCH(K139,[1]CPI_WB_2019!$A$1:$BI$1,0),FALSE)</f>
        <v>112.88710829999999</v>
      </c>
      <c r="M139">
        <v>2019</v>
      </c>
      <c r="N139">
        <f>VLOOKUP(B139,[1]CPI_WB_2019!$A$2:$BI$265,MATCH(M139,[1]CPI_WB_2019!$A$1:$BI$1,0),FALSE)</f>
        <v>232.75109169999999</v>
      </c>
      <c r="O139" s="1">
        <f t="shared" si="63"/>
        <v>2.0618040022910216</v>
      </c>
      <c r="P139" s="9">
        <f t="shared" si="66"/>
        <v>32.757103785256753</v>
      </c>
      <c r="Q139">
        <v>2019</v>
      </c>
      <c r="R139">
        <f>1/VLOOKUP(B139,'[2]API_PA.NUS.FCRF_DS2_en_csv_v2_2'!$A$2:$BL$265,MATCH(Q139, '[2]API_PA.NUS.FCRF_DS2_en_csv_v2_2'!$A$1:$BL$1,0),FALSE)</f>
        <v>2.0769341405914781E-2</v>
      </c>
      <c r="S139" s="10">
        <f t="shared" si="67"/>
        <v>0.68034347198498091</v>
      </c>
      <c r="T139">
        <v>2019</v>
      </c>
      <c r="U139" s="18">
        <f>VLOOKUP(B139,[3]Data!$A$2:$AE$265,MATCH(T139,[3]Data!$A$1:$AE$1,0),FALSE)</f>
        <v>20.994993906183002</v>
      </c>
      <c r="V139" s="10">
        <f t="shared" si="68"/>
        <v>3.2405033077176577E-2</v>
      </c>
      <c r="W139">
        <f t="shared" si="69"/>
        <v>4.860754961576487E-2</v>
      </c>
      <c r="X139">
        <f t="shared" si="70"/>
        <v>5.6870833050444894E-2</v>
      </c>
      <c r="Y139" s="4">
        <f>X139</f>
        <v>5.6870833050444894E-2</v>
      </c>
      <c r="Z139" s="32"/>
      <c r="AA139" s="32"/>
      <c r="AB139" s="32"/>
      <c r="AC139" s="33"/>
      <c r="AD139" s="34"/>
      <c r="AE139" s="32"/>
      <c r="AF139" s="32"/>
      <c r="AG139" s="35"/>
      <c r="AH139" s="34"/>
      <c r="AI139" s="35"/>
      <c r="AJ139" s="32"/>
      <c r="AK139" s="4">
        <v>5.6870833050444894E-2</v>
      </c>
    </row>
    <row r="140" spans="1:37" x14ac:dyDescent="0.35">
      <c r="A140" s="11" t="s">
        <v>83</v>
      </c>
      <c r="B140" s="1" t="s">
        <v>35</v>
      </c>
      <c r="C140" t="s">
        <v>24</v>
      </c>
      <c r="D140" s="11" t="s">
        <v>76</v>
      </c>
      <c r="E140" s="1">
        <v>2008</v>
      </c>
      <c r="F140" s="6">
        <v>105958.02212065435</v>
      </c>
      <c r="G140" s="5">
        <f t="shared" si="64"/>
        <v>55.186469854507472</v>
      </c>
      <c r="H140" s="14">
        <v>2008</v>
      </c>
      <c r="I140" s="1">
        <v>1</v>
      </c>
      <c r="J140" s="8">
        <f t="shared" si="65"/>
        <v>55.186469854507472</v>
      </c>
      <c r="K140">
        <v>2008</v>
      </c>
      <c r="L140">
        <f>VLOOKUP(B140,[1]CPI_WB_2019!$A$2:$BI$265,MATCH(K140,[1]CPI_WB_2019!$A$1:$BI$1,0),FALSE)</f>
        <v>87.726303419999994</v>
      </c>
      <c r="M140">
        <v>2019</v>
      </c>
      <c r="N140">
        <f>VLOOKUP(B140,[1]CPI_WB_2019!$A$2:$BI$265,MATCH(M140,[1]CPI_WB_2019!$A$1:$BI$1,0),FALSE)</f>
        <v>179.67982169999999</v>
      </c>
      <c r="O140" s="1">
        <f t="shared" si="63"/>
        <v>2.0481864012867579</v>
      </c>
      <c r="P140" s="9">
        <f t="shared" si="66"/>
        <v>113.03217709102381</v>
      </c>
      <c r="Q140">
        <v>2019</v>
      </c>
      <c r="R140">
        <f>1/VLOOKUP(B140,'[2]API_PA.NUS.FCRF_DS2_en_csv_v2_2'!$A$2:$BL$265,MATCH(Q140, '[2]API_PA.NUS.FCRF_DS2_en_csv_v2_2'!$A$1:$BL$1,0),FALSE)</f>
        <v>1.1840832334731804E-2</v>
      </c>
      <c r="S140" s="10">
        <f t="shared" si="67"/>
        <v>1.3383950573645262</v>
      </c>
      <c r="T140">
        <v>2019</v>
      </c>
      <c r="U140" s="18">
        <f>VLOOKUP(B140,[3]Data!$A$2:$AE$265,MATCH(T140,[3]Data!$A$1:$AE$1,0),FALSE)</f>
        <v>31.497564848198198</v>
      </c>
      <c r="V140" s="10">
        <f>S140/U140</f>
        <v>4.2492016884952563E-2</v>
      </c>
      <c r="W140">
        <f t="shared" si="69"/>
        <v>6.3738025327428838E-2</v>
      </c>
      <c r="X140">
        <f t="shared" si="70"/>
        <v>7.4573489633091739E-2</v>
      </c>
      <c r="Y140" s="4">
        <f>X140</f>
        <v>7.4573489633091739E-2</v>
      </c>
      <c r="Z140" s="32"/>
      <c r="AA140" s="32"/>
      <c r="AB140" s="32"/>
      <c r="AC140" s="33"/>
      <c r="AD140" s="34"/>
      <c r="AE140" s="32"/>
      <c r="AF140" s="32"/>
      <c r="AG140" s="35"/>
      <c r="AH140" s="34"/>
      <c r="AI140" s="35"/>
      <c r="AJ140" s="32"/>
      <c r="AK140" s="4">
        <v>7.4573489633091739E-2</v>
      </c>
    </row>
    <row r="141" spans="1:37" x14ac:dyDescent="0.35">
      <c r="A141" s="11" t="s">
        <v>84</v>
      </c>
      <c r="B141" s="1" t="s">
        <v>35</v>
      </c>
      <c r="C141" t="s">
        <v>24</v>
      </c>
      <c r="D141" s="11"/>
      <c r="E141" s="1"/>
      <c r="F141" s="6"/>
      <c r="H141" s="14"/>
      <c r="I141" s="1"/>
      <c r="J141" s="8"/>
      <c r="O141" s="1"/>
      <c r="P141" s="9"/>
      <c r="Q141"/>
      <c r="S141" s="10"/>
      <c r="T141"/>
      <c r="U141" s="18"/>
      <c r="V141" s="10"/>
      <c r="Y141" s="4">
        <f>(Y140*2)/10</f>
        <v>1.4914697926618347E-2</v>
      </c>
      <c r="Z141" s="32"/>
      <c r="AA141" s="32"/>
      <c r="AB141" s="32"/>
      <c r="AC141" s="33"/>
      <c r="AD141" s="34"/>
      <c r="AE141" s="32"/>
      <c r="AF141" s="32"/>
      <c r="AG141" s="35"/>
      <c r="AH141" s="34"/>
      <c r="AI141" s="35"/>
      <c r="AJ141" s="32"/>
      <c r="AK141" s="4">
        <v>1.4914697926618347E-2</v>
      </c>
    </row>
    <row r="142" spans="1:37" x14ac:dyDescent="0.35">
      <c r="A142" s="11" t="s">
        <v>85</v>
      </c>
      <c r="B142" s="1" t="s">
        <v>35</v>
      </c>
      <c r="C142" t="s">
        <v>24</v>
      </c>
      <c r="D142" s="11" t="s">
        <v>76</v>
      </c>
      <c r="E142" s="1">
        <v>2008</v>
      </c>
      <c r="F142" s="6">
        <v>226499.55901026845</v>
      </c>
      <c r="G142" s="5">
        <f t="shared" si="64"/>
        <v>117.96852031784815</v>
      </c>
      <c r="H142" s="14">
        <v>2008</v>
      </c>
      <c r="I142" s="1">
        <v>1</v>
      </c>
      <c r="J142" s="8">
        <f t="shared" si="65"/>
        <v>117.96852031784815</v>
      </c>
      <c r="K142">
        <v>2008</v>
      </c>
      <c r="L142">
        <f>VLOOKUP(B142,[1]CPI_WB_2019!$A$2:$BI$265,MATCH(K142,[1]CPI_WB_2019!$A$1:$BI$1,0),FALSE)</f>
        <v>87.726303419999994</v>
      </c>
      <c r="M142">
        <v>2019</v>
      </c>
      <c r="N142">
        <f>VLOOKUP(B142,[1]CPI_WB_2019!$A$2:$BI$265,MATCH(M142,[1]CPI_WB_2019!$A$1:$BI$1,0),FALSE)</f>
        <v>179.67982169999999</v>
      </c>
      <c r="O142" s="1">
        <f t="shared" si="63"/>
        <v>2.0481864012867579</v>
      </c>
      <c r="P142" s="9">
        <f t="shared" si="66"/>
        <v>241.62151909493718</v>
      </c>
      <c r="Q142">
        <v>2019</v>
      </c>
      <c r="R142">
        <f>1/VLOOKUP(B142,'[2]API_PA.NUS.FCRF_DS2_en_csv_v2_2'!$A$2:$BL$265,MATCH(Q142, '[2]API_PA.NUS.FCRF_DS2_en_csv_v2_2'!$A$1:$BL$1,0),FALSE)</f>
        <v>1.1840832334731804E-2</v>
      </c>
      <c r="S142" s="10">
        <f t="shared" si="67"/>
        <v>2.8609998960663501</v>
      </c>
      <c r="T142">
        <v>2019</v>
      </c>
      <c r="U142" s="18">
        <f>VLOOKUP(B142,[3]Data!$A$2:$AE$265,MATCH(T142,[3]Data!$A$1:$AE$1,0),FALSE)</f>
        <v>31.497564848198198</v>
      </c>
      <c r="V142" s="10">
        <f t="shared" si="68"/>
        <v>9.0832415453539803E-2</v>
      </c>
      <c r="W142">
        <f t="shared" si="69"/>
        <v>0.1362486231803097</v>
      </c>
      <c r="X142">
        <f t="shared" si="70"/>
        <v>0.15941088912096232</v>
      </c>
      <c r="Y142" s="4">
        <f>X142</f>
        <v>0.15941088912096232</v>
      </c>
      <c r="Z142" s="32"/>
      <c r="AA142" s="32"/>
      <c r="AB142" s="32"/>
      <c r="AC142" s="33"/>
      <c r="AD142" s="34"/>
      <c r="AE142" s="32"/>
      <c r="AF142" s="32"/>
      <c r="AG142" s="35"/>
      <c r="AH142" s="34"/>
      <c r="AI142" s="35"/>
      <c r="AJ142" s="32"/>
      <c r="AK142" s="4">
        <v>0.15941088912096232</v>
      </c>
    </row>
    <row r="143" spans="1:37" x14ac:dyDescent="0.35">
      <c r="A143" s="11" t="s">
        <v>86</v>
      </c>
      <c r="B143" s="1" t="s">
        <v>35</v>
      </c>
      <c r="C143" t="s">
        <v>24</v>
      </c>
      <c r="D143" s="11" t="s">
        <v>76</v>
      </c>
      <c r="E143" s="1">
        <v>2008</v>
      </c>
      <c r="F143" s="6">
        <v>339999.10931556107</v>
      </c>
      <c r="G143" s="5">
        <f t="shared" si="64"/>
        <v>177.08286943518806</v>
      </c>
      <c r="H143" s="14">
        <v>2008</v>
      </c>
      <c r="I143" s="1">
        <v>1</v>
      </c>
      <c r="J143" s="8">
        <f t="shared" si="65"/>
        <v>177.08286943518806</v>
      </c>
      <c r="K143">
        <v>2008</v>
      </c>
      <c r="L143">
        <f>VLOOKUP(B143,[1]CPI_WB_2019!$A$2:$BI$265,MATCH(K143,[1]CPI_WB_2019!$A$1:$BI$1,0),FALSE)</f>
        <v>87.726303419999994</v>
      </c>
      <c r="M143">
        <v>2019</v>
      </c>
      <c r="N143">
        <f>VLOOKUP(B143,[1]CPI_WB_2019!$A$2:$BI$265,MATCH(M143,[1]CPI_WB_2019!$A$1:$BI$1,0),FALSE)</f>
        <v>179.67982169999999</v>
      </c>
      <c r="O143" s="1">
        <f t="shared" si="63"/>
        <v>2.0481864012867579</v>
      </c>
      <c r="P143" s="9">
        <f t="shared" si="66"/>
        <v>362.69872507799062</v>
      </c>
      <c r="Q143">
        <v>2019</v>
      </c>
      <c r="R143">
        <f>1/VLOOKUP(B143,'[2]API_PA.NUS.FCRF_DS2_en_csv_v2_2'!$A$2:$BL$265,MATCH(Q143, '[2]API_PA.NUS.FCRF_DS2_en_csv_v2_2'!$A$1:$BL$1,0),FALSE)</f>
        <v>1.1840832334731804E-2</v>
      </c>
      <c r="S143" s="10">
        <f t="shared" si="67"/>
        <v>4.2946547916694726</v>
      </c>
      <c r="T143">
        <v>2019</v>
      </c>
      <c r="U143" s="18">
        <f>VLOOKUP(B143,[3]Data!$A$2:$AE$265,MATCH(T143,[3]Data!$A$1:$AE$1,0),FALSE)</f>
        <v>31.497564848198198</v>
      </c>
      <c r="V143" s="10">
        <f t="shared" si="68"/>
        <v>0.13634878798940375</v>
      </c>
      <c r="W143">
        <f t="shared" si="69"/>
        <v>0.20452318198410563</v>
      </c>
      <c r="X143">
        <f t="shared" si="70"/>
        <v>0.23929212292140356</v>
      </c>
      <c r="Y143" s="4">
        <f>X143</f>
        <v>0.23929212292140356</v>
      </c>
      <c r="Z143" s="32"/>
      <c r="AA143" s="32"/>
      <c r="AB143" s="32"/>
      <c r="AC143" s="33"/>
      <c r="AD143" s="34"/>
      <c r="AE143" s="32"/>
      <c r="AF143" s="32"/>
      <c r="AG143" s="35"/>
      <c r="AH143" s="34"/>
      <c r="AI143" s="35"/>
      <c r="AJ143" s="32"/>
      <c r="AK143" s="4">
        <v>0.23929212292140356</v>
      </c>
    </row>
    <row r="144" spans="1:37" x14ac:dyDescent="0.35">
      <c r="A144" s="11" t="s">
        <v>87</v>
      </c>
      <c r="B144" s="1" t="s">
        <v>35</v>
      </c>
      <c r="C144" t="s">
        <v>24</v>
      </c>
      <c r="D144" s="11" t="s">
        <v>76</v>
      </c>
      <c r="E144" s="1">
        <v>2008</v>
      </c>
      <c r="F144" s="6">
        <v>139888.12527089688</v>
      </c>
      <c r="G144" s="5">
        <f t="shared" si="64"/>
        <v>72.85839857859213</v>
      </c>
      <c r="H144" s="14">
        <v>2008</v>
      </c>
      <c r="I144" s="1">
        <v>1</v>
      </c>
      <c r="J144" s="8">
        <f t="shared" si="65"/>
        <v>72.85839857859213</v>
      </c>
      <c r="K144">
        <v>2008</v>
      </c>
      <c r="L144">
        <f>VLOOKUP(B144,[1]CPI_WB_2019!$A$2:$BI$265,MATCH(K144,[1]CPI_WB_2019!$A$1:$BI$1,0),FALSE)</f>
        <v>87.726303419999994</v>
      </c>
      <c r="M144">
        <v>2019</v>
      </c>
      <c r="N144">
        <f>VLOOKUP(B144,[1]CPI_WB_2019!$A$2:$BI$265,MATCH(M144,[1]CPI_WB_2019!$A$1:$BI$1,0),FALSE)</f>
        <v>179.67982169999999</v>
      </c>
      <c r="O144" s="1">
        <f t="shared" si="63"/>
        <v>2.0481864012867579</v>
      </c>
      <c r="P144" s="9">
        <f t="shared" si="66"/>
        <v>149.22758118820286</v>
      </c>
      <c r="Q144">
        <v>2019</v>
      </c>
      <c r="R144">
        <f>1/VLOOKUP(B144,'[2]API_PA.NUS.FCRF_DS2_en_csv_v2_2'!$A$2:$BL$265,MATCH(Q144, '[2]API_PA.NUS.FCRF_DS2_en_csv_v2_2'!$A$1:$BL$1,0),FALSE)</f>
        <v>1.1840832334731804E-2</v>
      </c>
      <c r="S144" s="10">
        <f t="shared" si="67"/>
        <v>1.7669787685670879</v>
      </c>
      <c r="T144">
        <v>2019</v>
      </c>
      <c r="U144" s="18">
        <f>VLOOKUP(B144,[3]Data!$A$2:$AE$265,MATCH(T144,[3]Data!$A$1:$AE$1,0),FALSE)</f>
        <v>31.497564848198198</v>
      </c>
      <c r="V144" s="10">
        <f t="shared" si="68"/>
        <v>5.6098900885925694E-2</v>
      </c>
      <c r="W144">
        <f t="shared" si="69"/>
        <v>8.4148351328888538E-2</v>
      </c>
      <c r="X144">
        <f t="shared" si="70"/>
        <v>9.8453571054799585E-2</v>
      </c>
      <c r="Y144" s="4">
        <f>X144</f>
        <v>9.8453571054799585E-2</v>
      </c>
      <c r="Z144" s="32"/>
      <c r="AA144" s="32"/>
      <c r="AB144" s="32"/>
      <c r="AC144" s="33"/>
      <c r="AD144" s="34"/>
      <c r="AE144" s="32"/>
      <c r="AF144" s="32"/>
      <c r="AG144" s="35"/>
      <c r="AH144" s="34"/>
      <c r="AI144" s="35"/>
      <c r="AJ144" s="32"/>
      <c r="AK144" s="4">
        <v>9.8453571054799585E-2</v>
      </c>
    </row>
    <row r="145" spans="1:37" x14ac:dyDescent="0.35">
      <c r="A145" s="11" t="s">
        <v>83</v>
      </c>
      <c r="B145" s="1" t="s">
        <v>36</v>
      </c>
      <c r="C145" t="s">
        <v>24</v>
      </c>
      <c r="D145" s="11" t="s">
        <v>76</v>
      </c>
      <c r="E145" s="1">
        <v>2008</v>
      </c>
      <c r="F145" s="6">
        <v>13601.751077504738</v>
      </c>
      <c r="G145" s="5">
        <f t="shared" si="64"/>
        <v>7.0842453528670513</v>
      </c>
      <c r="H145" s="14">
        <v>2008</v>
      </c>
      <c r="I145" s="1">
        <v>1</v>
      </c>
      <c r="J145" s="8">
        <f t="shared" si="65"/>
        <v>7.0842453528670513</v>
      </c>
      <c r="K145">
        <v>2008</v>
      </c>
      <c r="L145">
        <f>VLOOKUP(B145,[1]CPI_WB_2019!$A$2:$BI$265,MATCH(K145,[1]CPI_WB_2019!$A$1:$BI$1,0),FALSE)</f>
        <v>90.766293730000001</v>
      </c>
      <c r="M145">
        <v>2019</v>
      </c>
      <c r="N145">
        <f>VLOOKUP(B145,[1]CPI_WB_2019!$A$2:$BI$265,MATCH(M145,[1]CPI_WB_2019!$A$1:$BI$1,0),FALSE)</f>
        <v>167.39786029999999</v>
      </c>
      <c r="O145" s="1">
        <f t="shared" si="63"/>
        <v>1.8442733907143307</v>
      </c>
      <c r="P145" s="9">
        <f t="shared" si="66"/>
        <v>13.065285197584357</v>
      </c>
      <c r="Q145">
        <v>2019</v>
      </c>
      <c r="R145">
        <f>1/VLOOKUP(B145,'[2]API_PA.NUS.FCRF_DS2_en_csv_v2_2'!$A$2:$BL$265,MATCH(Q145, '[2]API_PA.NUS.FCRF_DS2_en_csv_v2_2'!$A$1:$BL$1,0),FALSE)</f>
        <v>0.25351941371734249</v>
      </c>
      <c r="S145" s="10">
        <f t="shared" si="67"/>
        <v>3.3123034433414595</v>
      </c>
      <c r="T145">
        <v>2019</v>
      </c>
      <c r="U145" s="18">
        <f>VLOOKUP(B145,[3]Data!$A$2:$AE$265,MATCH(T145,[3]Data!$A$1:$AE$1,0),FALSE)</f>
        <v>2.2534423890106301</v>
      </c>
      <c r="V145" s="10">
        <f t="shared" si="68"/>
        <v>1.4698860106185012</v>
      </c>
      <c r="W145">
        <f t="shared" si="69"/>
        <v>2.2048290159277517</v>
      </c>
      <c r="X145">
        <f t="shared" si="70"/>
        <v>2.5796499486354691</v>
      </c>
      <c r="Y145" s="4">
        <f>X145</f>
        <v>2.5796499486354691</v>
      </c>
      <c r="Z145" s="32"/>
      <c r="AA145" s="32"/>
      <c r="AB145" s="32"/>
      <c r="AC145" s="33"/>
      <c r="AD145" s="34"/>
      <c r="AE145" s="32"/>
      <c r="AF145" s="32"/>
      <c r="AG145" s="35"/>
      <c r="AH145" s="34"/>
      <c r="AI145" s="35"/>
      <c r="AJ145" s="32"/>
      <c r="AK145" s="4">
        <v>2.5796499486354691</v>
      </c>
    </row>
    <row r="146" spans="1:37" x14ac:dyDescent="0.35">
      <c r="A146" s="11" t="s">
        <v>84</v>
      </c>
      <c r="B146" s="1" t="s">
        <v>36</v>
      </c>
      <c r="C146" t="s">
        <v>24</v>
      </c>
      <c r="D146" s="11"/>
      <c r="E146" s="1"/>
      <c r="F146" s="6"/>
      <c r="H146" s="14"/>
      <c r="I146" s="1"/>
      <c r="J146" s="8"/>
      <c r="O146" s="1"/>
      <c r="P146" s="9"/>
      <c r="Q146"/>
      <c r="S146" s="10"/>
      <c r="T146"/>
      <c r="U146" s="18"/>
      <c r="V146" s="10"/>
      <c r="Y146" s="4">
        <f>(Y145*2)/10</f>
        <v>0.51592998972709381</v>
      </c>
      <c r="Z146" s="32"/>
      <c r="AA146" s="32"/>
      <c r="AB146" s="32"/>
      <c r="AC146" s="33"/>
      <c r="AD146" s="34"/>
      <c r="AE146" s="32"/>
      <c r="AF146" s="32"/>
      <c r="AG146" s="35"/>
      <c r="AH146" s="34"/>
      <c r="AI146" s="35"/>
      <c r="AJ146" s="32"/>
      <c r="AK146" s="4">
        <v>0.51592998972709381</v>
      </c>
    </row>
    <row r="147" spans="1:37" x14ac:dyDescent="0.35">
      <c r="A147" s="11" t="s">
        <v>85</v>
      </c>
      <c r="B147" s="1" t="s">
        <v>36</v>
      </c>
      <c r="C147" t="s">
        <v>24</v>
      </c>
      <c r="D147" s="11" t="s">
        <v>76</v>
      </c>
      <c r="E147" s="1">
        <v>2008</v>
      </c>
      <c r="F147" s="6">
        <v>29075.576904542198</v>
      </c>
      <c r="G147" s="5">
        <f t="shared" si="64"/>
        <v>15.143529637782395</v>
      </c>
      <c r="H147" s="14">
        <v>2008</v>
      </c>
      <c r="I147" s="1">
        <v>1</v>
      </c>
      <c r="J147" s="8">
        <f t="shared" si="65"/>
        <v>15.143529637782395</v>
      </c>
      <c r="K147">
        <v>2008</v>
      </c>
      <c r="L147">
        <f>VLOOKUP(B147,[1]CPI_WB_2019!$A$2:$BI$265,MATCH(K147,[1]CPI_WB_2019!$A$1:$BI$1,0),FALSE)</f>
        <v>90.766293730000001</v>
      </c>
      <c r="M147">
        <v>2019</v>
      </c>
      <c r="N147">
        <f>VLOOKUP(B147,[1]CPI_WB_2019!$A$2:$BI$265,MATCH(M147,[1]CPI_WB_2019!$A$1:$BI$1,0),FALSE)</f>
        <v>167.39786029999999</v>
      </c>
      <c r="O147" s="1">
        <f t="shared" si="63"/>
        <v>1.8442733907143307</v>
      </c>
      <c r="P147" s="9">
        <f t="shared" si="66"/>
        <v>27.928808752455897</v>
      </c>
      <c r="Q147">
        <v>2019</v>
      </c>
      <c r="R147">
        <f>1/VLOOKUP(B147,'[2]API_PA.NUS.FCRF_DS2_en_csv_v2_2'!$A$2:$BL$265,MATCH(Q147, '[2]API_PA.NUS.FCRF_DS2_en_csv_v2_2'!$A$1:$BL$1,0),FALSE)</f>
        <v>0.25351941371734249</v>
      </c>
      <c r="S147" s="10">
        <f t="shared" si="67"/>
        <v>7.0804952207464025</v>
      </c>
      <c r="T147">
        <v>2019</v>
      </c>
      <c r="U147" s="18">
        <f>VLOOKUP(B147,[3]Data!$A$2:$AE$265,MATCH(T147,[3]Data!$A$1:$AE$1,0),FALSE)</f>
        <v>2.2534423890106301</v>
      </c>
      <c r="V147" s="10">
        <f t="shared" si="68"/>
        <v>3.1420795380773332</v>
      </c>
      <c r="W147">
        <f t="shared" si="69"/>
        <v>4.713119307116</v>
      </c>
      <c r="X147">
        <f t="shared" si="70"/>
        <v>5.5143495893257199</v>
      </c>
      <c r="Y147" s="4">
        <f>X147</f>
        <v>5.5143495893257199</v>
      </c>
      <c r="Z147" s="32"/>
      <c r="AA147" s="32"/>
      <c r="AB147" s="32"/>
      <c r="AC147" s="33"/>
      <c r="AD147" s="34"/>
      <c r="AE147" s="32"/>
      <c r="AF147" s="32"/>
      <c r="AG147" s="35"/>
      <c r="AH147" s="34"/>
      <c r="AI147" s="35"/>
      <c r="AJ147" s="32"/>
      <c r="AK147" s="4">
        <v>5.5143495893257199</v>
      </c>
    </row>
    <row r="148" spans="1:37" x14ac:dyDescent="0.35">
      <c r="A148" s="11" t="s">
        <v>86</v>
      </c>
      <c r="B148" s="1" t="s">
        <v>36</v>
      </c>
      <c r="C148" t="s">
        <v>24</v>
      </c>
      <c r="D148" s="11" t="s">
        <v>76</v>
      </c>
      <c r="E148" s="1">
        <v>2008</v>
      </c>
      <c r="F148" s="6">
        <v>43645.428245325078</v>
      </c>
      <c r="G148" s="5">
        <f t="shared" si="64"/>
        <v>22.73199387777348</v>
      </c>
      <c r="H148" s="14">
        <v>2008</v>
      </c>
      <c r="I148" s="1">
        <v>1</v>
      </c>
      <c r="J148" s="8">
        <f t="shared" si="65"/>
        <v>22.73199387777348</v>
      </c>
      <c r="K148">
        <v>2008</v>
      </c>
      <c r="L148">
        <f>VLOOKUP(B148,[1]CPI_WB_2019!$A$2:$BI$265,MATCH(K148,[1]CPI_WB_2019!$A$1:$BI$1,0),FALSE)</f>
        <v>90.766293730000001</v>
      </c>
      <c r="M148">
        <v>2019</v>
      </c>
      <c r="N148">
        <f>VLOOKUP(B148,[1]CPI_WB_2019!$A$2:$BI$265,MATCH(M148,[1]CPI_WB_2019!$A$1:$BI$1,0),FALSE)</f>
        <v>167.39786029999999</v>
      </c>
      <c r="O148" s="1">
        <f t="shared" si="63"/>
        <v>1.8442733907143307</v>
      </c>
      <c r="P148" s="9">
        <f t="shared" si="66"/>
        <v>41.924011426658701</v>
      </c>
      <c r="Q148">
        <v>2019</v>
      </c>
      <c r="R148">
        <f>1/VLOOKUP(B148,'[2]API_PA.NUS.FCRF_DS2_en_csv_v2_2'!$A$2:$BL$265,MATCH(Q148, '[2]API_PA.NUS.FCRF_DS2_en_csv_v2_2'!$A$1:$BL$1,0),FALSE)</f>
        <v>0.25351941371734249</v>
      </c>
      <c r="S148" s="10">
        <f t="shared" si="67"/>
        <v>10.628550797565682</v>
      </c>
      <c r="T148">
        <v>2019</v>
      </c>
      <c r="U148" s="18">
        <f>VLOOKUP(B148,[3]Data!$A$2:$AE$265,MATCH(T148,[3]Data!$A$1:$AE$1,0),FALSE)</f>
        <v>2.2534423890106301</v>
      </c>
      <c r="V148" s="10">
        <f t="shared" si="68"/>
        <v>4.716584213289841</v>
      </c>
      <c r="W148">
        <f t="shared" si="69"/>
        <v>7.0748763199347611</v>
      </c>
      <c r="X148">
        <f t="shared" si="70"/>
        <v>8.2776052943236706</v>
      </c>
      <c r="Y148" s="4">
        <f>X148</f>
        <v>8.2776052943236706</v>
      </c>
      <c r="Z148" s="32"/>
      <c r="AA148" s="32"/>
      <c r="AB148" s="32"/>
      <c r="AC148" s="33"/>
      <c r="AD148" s="34"/>
      <c r="AE148" s="32"/>
      <c r="AF148" s="32"/>
      <c r="AG148" s="35"/>
      <c r="AH148" s="34"/>
      <c r="AI148" s="35"/>
      <c r="AJ148" s="32"/>
      <c r="AK148" s="4">
        <v>8.2776052943236706</v>
      </c>
    </row>
    <row r="149" spans="1:37" x14ac:dyDescent="0.35">
      <c r="A149" s="11" t="s">
        <v>87</v>
      </c>
      <c r="B149" s="1" t="s">
        <v>36</v>
      </c>
      <c r="C149" t="s">
        <v>24</v>
      </c>
      <c r="D149" s="11" t="s">
        <v>76</v>
      </c>
      <c r="E149" s="1">
        <v>2008</v>
      </c>
      <c r="F149" s="6">
        <v>17957.332730002363</v>
      </c>
      <c r="G149" s="5">
        <f t="shared" si="64"/>
        <v>9.352777463542898</v>
      </c>
      <c r="H149" s="14">
        <v>2008</v>
      </c>
      <c r="I149" s="1">
        <v>1</v>
      </c>
      <c r="J149" s="8">
        <f t="shared" si="65"/>
        <v>9.352777463542898</v>
      </c>
      <c r="K149">
        <v>2008</v>
      </c>
      <c r="L149">
        <f>VLOOKUP(B149,[1]CPI_WB_2019!$A$2:$BI$265,MATCH(K149,[1]CPI_WB_2019!$A$1:$BI$1,0),FALSE)</f>
        <v>90.766293730000001</v>
      </c>
      <c r="M149">
        <v>2019</v>
      </c>
      <c r="N149">
        <f>VLOOKUP(B149,[1]CPI_WB_2019!$A$2:$BI$265,MATCH(M149,[1]CPI_WB_2019!$A$1:$BI$1,0),FALSE)</f>
        <v>167.39786029999999</v>
      </c>
      <c r="O149" s="1">
        <f t="shared" si="63"/>
        <v>1.8442733907143307</v>
      </c>
      <c r="P149" s="9">
        <f t="shared" si="66"/>
        <v>17.249078605284836</v>
      </c>
      <c r="Q149">
        <v>2019</v>
      </c>
      <c r="R149">
        <f>1/VLOOKUP(B149,'[2]API_PA.NUS.FCRF_DS2_en_csv_v2_2'!$A$2:$BL$265,MATCH(Q149, '[2]API_PA.NUS.FCRF_DS2_en_csv_v2_2'!$A$1:$BL$1,0),FALSE)</f>
        <v>0.25351941371734249</v>
      </c>
      <c r="S149" s="10">
        <f t="shared" si="67"/>
        <v>4.3729762951761675</v>
      </c>
      <c r="T149">
        <v>2019</v>
      </c>
      <c r="U149" s="18">
        <f>VLOOKUP(B149,[3]Data!$A$2:$AE$265,MATCH(T149,[3]Data!$A$1:$AE$1,0),FALSE)</f>
        <v>2.2534423890106301</v>
      </c>
      <c r="V149" s="10">
        <f t="shared" si="68"/>
        <v>1.9405760344714715</v>
      </c>
      <c r="W149">
        <f t="shared" si="69"/>
        <v>2.9108640517072075</v>
      </c>
      <c r="X149">
        <f t="shared" si="70"/>
        <v>3.4057109404974324</v>
      </c>
      <c r="Y149" s="4">
        <f>X149</f>
        <v>3.4057109404974324</v>
      </c>
      <c r="Z149" s="32"/>
      <c r="AA149" s="32"/>
      <c r="AB149" s="32"/>
      <c r="AC149" s="33"/>
      <c r="AD149" s="34"/>
      <c r="AE149" s="32"/>
      <c r="AF149" s="32"/>
      <c r="AG149" s="35"/>
      <c r="AH149" s="34"/>
      <c r="AI149" s="35"/>
      <c r="AJ149" s="32"/>
      <c r="AK149" s="4">
        <v>3.4057109404974324</v>
      </c>
    </row>
    <row r="150" spans="1:37" x14ac:dyDescent="0.35">
      <c r="A150" s="11" t="s">
        <v>83</v>
      </c>
      <c r="B150" s="1" t="s">
        <v>37</v>
      </c>
      <c r="C150" t="s">
        <v>24</v>
      </c>
      <c r="D150" s="11" t="s">
        <v>76</v>
      </c>
      <c r="E150" s="1">
        <v>2008</v>
      </c>
      <c r="F150" s="6">
        <v>40618.566845771536</v>
      </c>
      <c r="G150" s="5">
        <f t="shared" si="64"/>
        <v>21.15550356550601</v>
      </c>
      <c r="H150" s="14">
        <v>2008</v>
      </c>
      <c r="I150" s="1">
        <v>1</v>
      </c>
      <c r="J150" s="8">
        <f t="shared" si="65"/>
        <v>21.15550356550601</v>
      </c>
      <c r="K150">
        <v>2008</v>
      </c>
      <c r="L150">
        <f>VLOOKUP(B150,[1]CPI_WB_2019!$A$2:$BI$265,MATCH(K150,[1]CPI_WB_2019!$A$1:$BI$1,0),FALSE)</f>
        <v>97.960789930000004</v>
      </c>
      <c r="M150">
        <v>2019</v>
      </c>
      <c r="N150">
        <f>VLOOKUP(B150,[1]CPI_WB_2019!$A$2:$BI$265,MATCH(M150,[1]CPI_WB_2019!$A$1:$BI$1,0),FALSE)</f>
        <v>116.75729819999999</v>
      </c>
      <c r="O150" s="1">
        <f t="shared" si="63"/>
        <v>1.1918778756626141</v>
      </c>
      <c r="P150" s="9">
        <f t="shared" si="66"/>
        <v>25.21477664822816</v>
      </c>
      <c r="Q150">
        <v>2019</v>
      </c>
      <c r="R150">
        <f>1/VLOOKUP(B150,'[2]API_PA.NUS.FCRF_DS2_en_csv_v2_2'!$A$2:$BL$265,MATCH(Q150, '[2]API_PA.NUS.FCRF_DS2_en_csv_v2_2'!$A$1:$BL$1,0),FALSE)</f>
        <v>0.7536968665528111</v>
      </c>
      <c r="S150" s="10">
        <f t="shared" si="67"/>
        <v>19.004298150598558</v>
      </c>
      <c r="T150">
        <v>2019</v>
      </c>
      <c r="U150" s="18">
        <f>VLOOKUP(B150,[3]Data!$A$2:$AE$265,MATCH(T150,[3]Data!$A$1:$AE$1,0),FALSE)</f>
        <v>1.193783</v>
      </c>
      <c r="V150" s="10">
        <f t="shared" si="68"/>
        <v>15.919390836189288</v>
      </c>
      <c r="W150">
        <f t="shared" si="69"/>
        <v>23.879086254283933</v>
      </c>
      <c r="X150">
        <f t="shared" si="70"/>
        <v>27.9385309175122</v>
      </c>
      <c r="Y150" s="4">
        <f>X150</f>
        <v>27.9385309175122</v>
      </c>
      <c r="Z150" s="32"/>
      <c r="AA150" s="32"/>
      <c r="AB150" s="32"/>
      <c r="AC150" s="33"/>
      <c r="AD150" s="34"/>
      <c r="AE150" s="32"/>
      <c r="AF150" s="32"/>
      <c r="AG150" s="35"/>
      <c r="AH150" s="34"/>
      <c r="AI150" s="35"/>
      <c r="AJ150" s="32"/>
      <c r="AK150" s="4">
        <v>27.9385309175122</v>
      </c>
    </row>
    <row r="151" spans="1:37" x14ac:dyDescent="0.35">
      <c r="A151" s="11" t="s">
        <v>84</v>
      </c>
      <c r="B151" s="1" t="s">
        <v>37</v>
      </c>
      <c r="C151" t="s">
        <v>24</v>
      </c>
      <c r="D151" s="11"/>
      <c r="E151" s="1"/>
      <c r="F151" s="6"/>
      <c r="H151" s="14"/>
      <c r="I151" s="1"/>
      <c r="J151" s="8"/>
      <c r="O151" s="1"/>
      <c r="P151" s="9"/>
      <c r="Q151"/>
      <c r="S151" s="10"/>
      <c r="T151"/>
      <c r="U151" s="18"/>
      <c r="V151" s="10"/>
      <c r="Y151" s="4">
        <f>(Y150*2)/10</f>
        <v>5.5877061835024397</v>
      </c>
      <c r="Z151" s="32"/>
      <c r="AA151" s="32"/>
      <c r="AB151" s="32"/>
      <c r="AC151" s="33"/>
      <c r="AD151" s="34"/>
      <c r="AE151" s="32"/>
      <c r="AF151" s="32"/>
      <c r="AG151" s="35"/>
      <c r="AH151" s="34"/>
      <c r="AI151" s="35"/>
      <c r="AJ151" s="32"/>
      <c r="AK151" s="4">
        <v>5.5877061835024397</v>
      </c>
    </row>
    <row r="152" spans="1:37" x14ac:dyDescent="0.35">
      <c r="A152" s="11" t="s">
        <v>85</v>
      </c>
      <c r="B152" s="1" t="s">
        <v>37</v>
      </c>
      <c r="C152" t="s">
        <v>24</v>
      </c>
      <c r="D152" s="11" t="s">
        <v>76</v>
      </c>
      <c r="E152" s="1">
        <v>2008</v>
      </c>
      <c r="F152" s="6">
        <v>86827.66339032109</v>
      </c>
      <c r="G152" s="5">
        <f t="shared" si="64"/>
        <v>45.22274134912557</v>
      </c>
      <c r="H152" s="14">
        <v>2008</v>
      </c>
      <c r="I152" s="1">
        <v>1</v>
      </c>
      <c r="J152" s="8">
        <f t="shared" si="65"/>
        <v>45.22274134912557</v>
      </c>
      <c r="K152">
        <v>2008</v>
      </c>
      <c r="L152">
        <f>VLOOKUP(B152,[1]CPI_WB_2019!$A$2:$BI$265,MATCH(K152,[1]CPI_WB_2019!$A$1:$BI$1,0),FALSE)</f>
        <v>97.960789930000004</v>
      </c>
      <c r="M152">
        <v>2019</v>
      </c>
      <c r="N152">
        <f>VLOOKUP(B152,[1]CPI_WB_2019!$A$2:$BI$265,MATCH(M152,[1]CPI_WB_2019!$A$1:$BI$1,0),FALSE)</f>
        <v>116.75729819999999</v>
      </c>
      <c r="O152" s="1">
        <f t="shared" si="63"/>
        <v>1.1918778756626141</v>
      </c>
      <c r="P152" s="9">
        <f t="shared" si="66"/>
        <v>53.89998489083564</v>
      </c>
      <c r="Q152">
        <v>2019</v>
      </c>
      <c r="R152">
        <f>1/VLOOKUP(B152,'[2]API_PA.NUS.FCRF_DS2_en_csv_v2_2'!$A$2:$BL$265,MATCH(Q152, '[2]API_PA.NUS.FCRF_DS2_en_csv_v2_2'!$A$1:$BL$1,0),FALSE)</f>
        <v>0.7536968665528111</v>
      </c>
      <c r="S152" s="10">
        <f t="shared" si="67"/>
        <v>40.624249719466683</v>
      </c>
      <c r="T152">
        <v>2019</v>
      </c>
      <c r="U152" s="18">
        <f>VLOOKUP(B152,[3]Data!$A$2:$AE$265,MATCH(T152,[3]Data!$A$1:$AE$1,0),FALSE)</f>
        <v>1.193783</v>
      </c>
      <c r="V152" s="10">
        <f t="shared" si="68"/>
        <v>34.029844385006889</v>
      </c>
      <c r="W152">
        <f t="shared" si="69"/>
        <v>51.04476657751033</v>
      </c>
      <c r="X152">
        <f t="shared" si="70"/>
        <v>59.722376895687084</v>
      </c>
      <c r="Y152" s="4">
        <f>X152</f>
        <v>59.722376895687084</v>
      </c>
      <c r="Z152" s="32"/>
      <c r="AA152" s="32"/>
      <c r="AB152" s="32"/>
      <c r="AC152" s="33"/>
      <c r="AD152" s="34"/>
      <c r="AE152" s="32"/>
      <c r="AF152" s="32"/>
      <c r="AG152" s="35"/>
      <c r="AH152" s="34"/>
      <c r="AI152" s="35"/>
      <c r="AJ152" s="32"/>
      <c r="AK152" s="4">
        <v>59.722376895687084</v>
      </c>
    </row>
    <row r="153" spans="1:37" x14ac:dyDescent="0.35">
      <c r="A153" s="11" t="s">
        <v>86</v>
      </c>
      <c r="B153" s="1" t="s">
        <v>37</v>
      </c>
      <c r="C153" t="s">
        <v>24</v>
      </c>
      <c r="D153" s="11" t="s">
        <v>76</v>
      </c>
      <c r="E153" s="1">
        <v>2008</v>
      </c>
      <c r="F153" s="6">
        <v>130337.24368232502</v>
      </c>
      <c r="G153" s="5">
        <f t="shared" si="64"/>
        <v>67.883981084544274</v>
      </c>
      <c r="H153" s="14">
        <v>2008</v>
      </c>
      <c r="I153" s="1">
        <v>1</v>
      </c>
      <c r="J153" s="8">
        <f t="shared" si="65"/>
        <v>67.883981084544274</v>
      </c>
      <c r="K153">
        <v>2008</v>
      </c>
      <c r="L153">
        <f>VLOOKUP(B153,[1]CPI_WB_2019!$A$2:$BI$265,MATCH(K153,[1]CPI_WB_2019!$A$1:$BI$1,0),FALSE)</f>
        <v>97.960789930000004</v>
      </c>
      <c r="M153">
        <v>2019</v>
      </c>
      <c r="N153">
        <f>VLOOKUP(B153,[1]CPI_WB_2019!$A$2:$BI$265,MATCH(M153,[1]CPI_WB_2019!$A$1:$BI$1,0),FALSE)</f>
        <v>116.75729819999999</v>
      </c>
      <c r="O153" s="1">
        <f t="shared" si="63"/>
        <v>1.1918778756626141</v>
      </c>
      <c r="P153" s="9">
        <f t="shared" si="66"/>
        <v>80.909415166567697</v>
      </c>
      <c r="Q153">
        <v>2019</v>
      </c>
      <c r="R153">
        <f>1/VLOOKUP(B153,'[2]API_PA.NUS.FCRF_DS2_en_csv_v2_2'!$A$2:$BL$265,MATCH(Q153, '[2]API_PA.NUS.FCRF_DS2_en_csv_v2_2'!$A$1:$BL$1,0),FALSE)</f>
        <v>0.7536968665528111</v>
      </c>
      <c r="S153" s="10">
        <f t="shared" si="67"/>
        <v>60.981172685662564</v>
      </c>
      <c r="T153">
        <v>2019</v>
      </c>
      <c r="U153" s="18">
        <f>VLOOKUP(B153,[3]Data!$A$2:$AE$265,MATCH(T153,[3]Data!$A$1:$AE$1,0),FALSE)</f>
        <v>1.193783</v>
      </c>
      <c r="V153" s="10">
        <f t="shared" si="68"/>
        <v>51.082292749739743</v>
      </c>
      <c r="W153">
        <f t="shared" si="69"/>
        <v>76.623439124609618</v>
      </c>
      <c r="X153">
        <f t="shared" si="70"/>
        <v>89.649423775793252</v>
      </c>
      <c r="Y153" s="4">
        <f>X153</f>
        <v>89.649423775793252</v>
      </c>
      <c r="Z153" s="32"/>
      <c r="AA153" s="32"/>
      <c r="AB153" s="32"/>
      <c r="AC153" s="33"/>
      <c r="AD153" s="34"/>
      <c r="AE153" s="32"/>
      <c r="AF153" s="32"/>
      <c r="AG153" s="35"/>
      <c r="AH153" s="34"/>
      <c r="AI153" s="35"/>
      <c r="AJ153" s="32"/>
      <c r="AK153" s="4">
        <v>89.649423775793252</v>
      </c>
    </row>
    <row r="154" spans="1:37" x14ac:dyDescent="0.35">
      <c r="A154" s="11" t="s">
        <v>87</v>
      </c>
      <c r="B154" s="1" t="s">
        <v>37</v>
      </c>
      <c r="C154" t="s">
        <v>24</v>
      </c>
      <c r="D154" s="11" t="s">
        <v>76</v>
      </c>
      <c r="E154" s="1">
        <v>2008</v>
      </c>
      <c r="F154" s="6">
        <v>53625.530691535925</v>
      </c>
      <c r="G154" s="5">
        <f t="shared" si="64"/>
        <v>27.929963901841628</v>
      </c>
      <c r="H154" s="14">
        <v>2008</v>
      </c>
      <c r="I154" s="1">
        <v>1</v>
      </c>
      <c r="J154" s="8">
        <f t="shared" si="65"/>
        <v>27.929963901841628</v>
      </c>
      <c r="K154">
        <v>2008</v>
      </c>
      <c r="L154">
        <f>VLOOKUP(B154,[1]CPI_WB_2019!$A$2:$BI$265,MATCH(K154,[1]CPI_WB_2019!$A$1:$BI$1,0),FALSE)</f>
        <v>97.960789930000004</v>
      </c>
      <c r="M154">
        <v>2019</v>
      </c>
      <c r="N154">
        <f>VLOOKUP(B154,[1]CPI_WB_2019!$A$2:$BI$265,MATCH(M154,[1]CPI_WB_2019!$A$1:$BI$1,0),FALSE)</f>
        <v>116.75729819999999</v>
      </c>
      <c r="O154" s="1">
        <f t="shared" si="63"/>
        <v>1.1918778756626141</v>
      </c>
      <c r="P154" s="9">
        <f t="shared" si="66"/>
        <v>33.289106042660492</v>
      </c>
      <c r="Q154">
        <v>2019</v>
      </c>
      <c r="R154">
        <f>1/VLOOKUP(B154,'[2]API_PA.NUS.FCRF_DS2_en_csv_v2_2'!$A$2:$BL$265,MATCH(Q154, '[2]API_PA.NUS.FCRF_DS2_en_csv_v2_2'!$A$1:$BL$1,0),FALSE)</f>
        <v>0.7536968665528111</v>
      </c>
      <c r="S154" s="10">
        <f t="shared" si="67"/>
        <v>25.089894914697464</v>
      </c>
      <c r="T154">
        <v>2019</v>
      </c>
      <c r="U154" s="18">
        <f>VLOOKUP(B154,[3]Data!$A$2:$AE$265,MATCH(T154,[3]Data!$A$1:$AE$1,0),FALSE)</f>
        <v>1.193783</v>
      </c>
      <c r="V154" s="10">
        <f t="shared" si="68"/>
        <v>21.017132020390189</v>
      </c>
      <c r="W154">
        <f t="shared" si="69"/>
        <v>31.525698030585282</v>
      </c>
      <c r="X154">
        <f t="shared" si="70"/>
        <v>36.885066695784779</v>
      </c>
      <c r="Y154" s="4">
        <f>X154</f>
        <v>36.885066695784779</v>
      </c>
      <c r="Z154" s="32"/>
      <c r="AA154" s="32"/>
      <c r="AB154" s="32"/>
      <c r="AC154" s="33"/>
      <c r="AD154" s="34"/>
      <c r="AE154" s="32"/>
      <c r="AF154" s="32"/>
      <c r="AG154" s="35"/>
      <c r="AH154" s="34"/>
      <c r="AI154" s="35"/>
      <c r="AJ154" s="32"/>
      <c r="AK154" s="4">
        <v>36.885066695784779</v>
      </c>
    </row>
    <row r="155" spans="1:37" x14ac:dyDescent="0.35">
      <c r="A155" s="11" t="s">
        <v>83</v>
      </c>
      <c r="B155" s="1" t="s">
        <v>38</v>
      </c>
      <c r="C155" t="s">
        <v>24</v>
      </c>
      <c r="D155" s="11" t="s">
        <v>76</v>
      </c>
      <c r="E155" s="1">
        <v>2008</v>
      </c>
      <c r="F155" s="6">
        <v>18292.055535731062</v>
      </c>
      <c r="G155" s="5">
        <f t="shared" si="64"/>
        <v>9.5271122581932612</v>
      </c>
      <c r="H155" s="14">
        <v>2008</v>
      </c>
      <c r="I155" s="1">
        <v>1</v>
      </c>
      <c r="J155" s="8">
        <f t="shared" si="65"/>
        <v>9.5271122581932612</v>
      </c>
      <c r="K155">
        <v>2008</v>
      </c>
      <c r="L155">
        <f>VLOOKUP(B155,[1]CPI_WB_2019!$A$2:$BI$265,MATCH(K155,[1]CPI_WB_2019!$A$1:$BI$1,0),FALSE)</f>
        <v>97.633333989999997</v>
      </c>
      <c r="M155">
        <v>2019</v>
      </c>
      <c r="N155">
        <f>VLOOKUP(B155,[1]CPI_WB_2019!$A$2:$BI$265,MATCH(M155,[1]CPI_WB_2019!$A$1:$BI$1,0),FALSE)</f>
        <v>125.08315570000001</v>
      </c>
      <c r="O155" s="1">
        <f t="shared" si="63"/>
        <v>1.2811521494575975</v>
      </c>
      <c r="P155" s="9">
        <f t="shared" si="66"/>
        <v>12.205680347708123</v>
      </c>
      <c r="Q155">
        <v>2013</v>
      </c>
      <c r="R155">
        <f>1/VLOOKUP(B155,'[2]API_PA.NUS.FCRF_DS2_en_csv_v2_2'!$A$2:$BL$265,MATCH(Q155, '[2]API_PA.NUS.FCRF_DS2_en_csv_v2_2'!$A$1:$BL$1,0),FALSE)</f>
        <v>0.16140074291830928</v>
      </c>
      <c r="S155" s="10">
        <f t="shared" si="67"/>
        <v>1.9700058759434984</v>
      </c>
      <c r="T155">
        <v>2019</v>
      </c>
      <c r="U155" s="18">
        <f>VLOOKUP(B155,[3]Data!$A$2:$AE$265,MATCH(T155,[3]Data!$A$1:$AE$1,0),FALSE)</f>
        <v>4.2236057708054302</v>
      </c>
      <c r="V155" s="10">
        <f t="shared" si="68"/>
        <v>0.46642749888274343</v>
      </c>
      <c r="W155">
        <f t="shared" si="69"/>
        <v>0.69964124832411512</v>
      </c>
      <c r="X155">
        <f t="shared" si="70"/>
        <v>0.81858026053921462</v>
      </c>
      <c r="Y155" s="4">
        <f>X155</f>
        <v>0.81858026053921462</v>
      </c>
      <c r="Z155" s="32"/>
      <c r="AA155" s="32"/>
      <c r="AB155" s="32"/>
      <c r="AC155" s="33"/>
      <c r="AD155" s="34"/>
      <c r="AE155" s="32"/>
      <c r="AF155" s="32"/>
      <c r="AG155" s="35"/>
      <c r="AH155" s="34"/>
      <c r="AI155" s="35"/>
      <c r="AJ155" s="32"/>
      <c r="AK155" s="4">
        <v>0.81858026053921462</v>
      </c>
    </row>
    <row r="156" spans="1:37" x14ac:dyDescent="0.35">
      <c r="A156" s="11" t="s">
        <v>84</v>
      </c>
      <c r="B156" s="1" t="s">
        <v>38</v>
      </c>
      <c r="C156" t="s">
        <v>24</v>
      </c>
      <c r="D156" s="11"/>
      <c r="E156" s="1"/>
      <c r="F156" s="6"/>
      <c r="H156" s="14"/>
      <c r="I156" s="1"/>
      <c r="J156" s="8"/>
      <c r="O156" s="1"/>
      <c r="P156" s="9"/>
      <c r="Q156"/>
      <c r="S156" s="10"/>
      <c r="T156"/>
      <c r="U156" s="18"/>
      <c r="V156" s="10"/>
      <c r="Y156" s="4">
        <f>(Y155*2)/10</f>
        <v>0.16371605210784293</v>
      </c>
      <c r="Z156" s="32"/>
      <c r="AA156" s="32"/>
      <c r="AB156" s="32"/>
      <c r="AC156" s="33"/>
      <c r="AD156" s="34"/>
      <c r="AE156" s="32"/>
      <c r="AF156" s="32"/>
      <c r="AG156" s="35"/>
      <c r="AH156" s="34"/>
      <c r="AI156" s="35"/>
      <c r="AJ156" s="32"/>
      <c r="AK156" s="4">
        <v>0.16371605210784293</v>
      </c>
    </row>
    <row r="157" spans="1:37" x14ac:dyDescent="0.35">
      <c r="A157" s="11" t="s">
        <v>85</v>
      </c>
      <c r="B157" s="1" t="s">
        <v>38</v>
      </c>
      <c r="C157" t="s">
        <v>24</v>
      </c>
      <c r="D157" s="11" t="s">
        <v>76</v>
      </c>
      <c r="E157" s="1">
        <v>2008</v>
      </c>
      <c r="F157" s="6">
        <v>39101.735095778116</v>
      </c>
      <c r="G157" s="5">
        <f t="shared" si="64"/>
        <v>20.365487029051103</v>
      </c>
      <c r="H157" s="14">
        <v>2008</v>
      </c>
      <c r="I157" s="1">
        <v>1</v>
      </c>
      <c r="J157" s="8">
        <f t="shared" si="65"/>
        <v>20.365487029051103</v>
      </c>
      <c r="K157">
        <v>2008</v>
      </c>
      <c r="L157">
        <f>VLOOKUP(B157,[1]CPI_WB_2019!$A$2:$BI$265,MATCH(K157,[1]CPI_WB_2019!$A$1:$BI$1,0),FALSE)</f>
        <v>97.633333989999997</v>
      </c>
      <c r="M157">
        <v>2019</v>
      </c>
      <c r="N157">
        <f>VLOOKUP(B157,[1]CPI_WB_2019!$A$2:$BI$265,MATCH(M157,[1]CPI_WB_2019!$A$1:$BI$1,0),FALSE)</f>
        <v>125.08315570000001</v>
      </c>
      <c r="O157" s="1">
        <f t="shared" si="63"/>
        <v>1.2811521494575975</v>
      </c>
      <c r="P157" s="9">
        <f t="shared" si="66"/>
        <v>26.091287482019641</v>
      </c>
      <c r="Q157">
        <v>2013</v>
      </c>
      <c r="R157">
        <f>1/VLOOKUP(B157,'[2]API_PA.NUS.FCRF_DS2_en_csv_v2_2'!$A$2:$BL$265,MATCH(Q157, '[2]API_PA.NUS.FCRF_DS2_en_csv_v2_2'!$A$1:$BL$1,0),FALSE)</f>
        <v>0.16140074291830928</v>
      </c>
      <c r="S157" s="10">
        <f t="shared" si="67"/>
        <v>4.2111531832931535</v>
      </c>
      <c r="T157">
        <v>2019</v>
      </c>
      <c r="U157" s="18">
        <f>VLOOKUP(B157,[3]Data!$A$2:$AE$265,MATCH(T157,[3]Data!$A$1:$AE$1,0),FALSE)</f>
        <v>4.2236057708054302</v>
      </c>
      <c r="V157" s="10">
        <f t="shared" si="68"/>
        <v>0.9970516690742417</v>
      </c>
      <c r="W157">
        <f t="shared" si="69"/>
        <v>1.4955775036113625</v>
      </c>
      <c r="X157">
        <f t="shared" si="70"/>
        <v>1.749825679225294</v>
      </c>
      <c r="Y157" s="4">
        <f>X157</f>
        <v>1.749825679225294</v>
      </c>
      <c r="Z157" s="32"/>
      <c r="AA157" s="32"/>
      <c r="AB157" s="32"/>
      <c r="AC157" s="33"/>
      <c r="AD157" s="34"/>
      <c r="AE157" s="32"/>
      <c r="AF157" s="32"/>
      <c r="AG157" s="35"/>
      <c r="AH157" s="34"/>
      <c r="AI157" s="35"/>
      <c r="AJ157" s="32"/>
      <c r="AK157" s="4">
        <v>1.749825679225294</v>
      </c>
    </row>
    <row r="158" spans="1:37" x14ac:dyDescent="0.35">
      <c r="A158" s="11" t="s">
        <v>86</v>
      </c>
      <c r="B158" s="1" t="s">
        <v>38</v>
      </c>
      <c r="C158" t="s">
        <v>24</v>
      </c>
      <c r="D158" s="11" t="s">
        <v>76</v>
      </c>
      <c r="E158" s="1">
        <v>2008</v>
      </c>
      <c r="F158" s="6">
        <v>58695.72180780652</v>
      </c>
      <c r="G158" s="5">
        <f t="shared" si="64"/>
        <v>30.570688441565895</v>
      </c>
      <c r="H158" s="14">
        <v>2008</v>
      </c>
      <c r="I158" s="1">
        <v>1</v>
      </c>
      <c r="J158" s="8">
        <f t="shared" si="65"/>
        <v>30.570688441565895</v>
      </c>
      <c r="K158">
        <v>2008</v>
      </c>
      <c r="L158">
        <f>VLOOKUP(B158,[1]CPI_WB_2019!$A$2:$BI$265,MATCH(K158,[1]CPI_WB_2019!$A$1:$BI$1,0),FALSE)</f>
        <v>97.633333989999997</v>
      </c>
      <c r="M158">
        <v>2019</v>
      </c>
      <c r="N158">
        <f>VLOOKUP(B158,[1]CPI_WB_2019!$A$2:$BI$265,MATCH(M158,[1]CPI_WB_2019!$A$1:$BI$1,0),FALSE)</f>
        <v>125.08315570000001</v>
      </c>
      <c r="O158" s="1">
        <f t="shared" si="63"/>
        <v>1.2811521494575975</v>
      </c>
      <c r="P158" s="9">
        <f t="shared" si="66"/>
        <v>39.165703207310678</v>
      </c>
      <c r="Q158">
        <v>2013</v>
      </c>
      <c r="R158">
        <f>1/VLOOKUP(B158,'[2]API_PA.NUS.FCRF_DS2_en_csv_v2_2'!$A$2:$BL$265,MATCH(Q158, '[2]API_PA.NUS.FCRF_DS2_en_csv_v2_2'!$A$1:$BL$1,0),FALSE)</f>
        <v>0.16140074291830928</v>
      </c>
      <c r="S158" s="10">
        <f t="shared" si="67"/>
        <v>6.3213735945779517</v>
      </c>
      <c r="T158">
        <v>2019</v>
      </c>
      <c r="U158" s="18">
        <f>VLOOKUP(B158,[3]Data!$A$2:$AE$265,MATCH(T158,[3]Data!$A$1:$AE$1,0),FALSE)</f>
        <v>4.2236057708054302</v>
      </c>
      <c r="V158" s="10">
        <f t="shared" si="68"/>
        <v>1.4966769953466756</v>
      </c>
      <c r="W158">
        <f t="shared" si="69"/>
        <v>2.2450154930200137</v>
      </c>
      <c r="X158">
        <f t="shared" si="70"/>
        <v>2.6266681268334158</v>
      </c>
      <c r="Y158" s="4">
        <f>X158</f>
        <v>2.6266681268334158</v>
      </c>
      <c r="Z158" s="32"/>
      <c r="AA158" s="32"/>
      <c r="AB158" s="32"/>
      <c r="AC158" s="33"/>
      <c r="AD158" s="34"/>
      <c r="AE158" s="32"/>
      <c r="AF158" s="32"/>
      <c r="AG158" s="35"/>
      <c r="AH158" s="34"/>
      <c r="AI158" s="35"/>
      <c r="AJ158" s="32"/>
      <c r="AK158" s="4">
        <v>2.6266681268334158</v>
      </c>
    </row>
    <row r="159" spans="1:37" x14ac:dyDescent="0.35">
      <c r="A159" s="11" t="s">
        <v>87</v>
      </c>
      <c r="B159" s="1" t="s">
        <v>38</v>
      </c>
      <c r="C159" t="s">
        <v>24</v>
      </c>
      <c r="D159" s="11" t="s">
        <v>76</v>
      </c>
      <c r="E159" s="1">
        <v>2008</v>
      </c>
      <c r="F159" s="6">
        <v>24149.57645520032</v>
      </c>
      <c r="G159" s="5">
        <f t="shared" si="64"/>
        <v>12.577904403750166</v>
      </c>
      <c r="H159" s="14">
        <v>2008</v>
      </c>
      <c r="I159" s="1">
        <v>1</v>
      </c>
      <c r="J159" s="8">
        <f t="shared" si="65"/>
        <v>12.577904403750166</v>
      </c>
      <c r="K159">
        <v>2008</v>
      </c>
      <c r="L159">
        <f>VLOOKUP(B159,[1]CPI_WB_2019!$A$2:$BI$265,MATCH(K159,[1]CPI_WB_2019!$A$1:$BI$1,0),FALSE)</f>
        <v>97.633333989999997</v>
      </c>
      <c r="M159">
        <v>2019</v>
      </c>
      <c r="N159">
        <f>VLOOKUP(B159,[1]CPI_WB_2019!$A$2:$BI$265,MATCH(M159,[1]CPI_WB_2019!$A$1:$BI$1,0),FALSE)</f>
        <v>125.08315570000001</v>
      </c>
      <c r="O159" s="1">
        <f t="shared" si="63"/>
        <v>1.2811521494575975</v>
      </c>
      <c r="P159" s="9">
        <f t="shared" si="66"/>
        <v>16.114209262536708</v>
      </c>
      <c r="Q159">
        <v>2013</v>
      </c>
      <c r="R159">
        <f>1/VLOOKUP(B159,'[2]API_PA.NUS.FCRF_DS2_en_csv_v2_2'!$A$2:$BL$265,MATCH(Q159, '[2]API_PA.NUS.FCRF_DS2_en_csv_v2_2'!$A$1:$BL$1,0),FALSE)</f>
        <v>0.16140074291830928</v>
      </c>
      <c r="S159" s="10">
        <f t="shared" si="67"/>
        <v>2.6008453465145251</v>
      </c>
      <c r="T159">
        <v>2019</v>
      </c>
      <c r="U159" s="18">
        <f>VLOOKUP(B159,[3]Data!$A$2:$AE$265,MATCH(T159,[3]Data!$A$1:$AE$1,0),FALSE)</f>
        <v>4.2236057708054302</v>
      </c>
      <c r="V159" s="10">
        <f t="shared" si="68"/>
        <v>0.61578790437596898</v>
      </c>
      <c r="W159">
        <f t="shared" si="69"/>
        <v>0.92368185656395352</v>
      </c>
      <c r="X159">
        <f t="shared" si="70"/>
        <v>1.0807077721798255</v>
      </c>
      <c r="Y159" s="4">
        <f>X159</f>
        <v>1.0807077721798255</v>
      </c>
      <c r="Z159" s="32"/>
      <c r="AA159" s="32"/>
      <c r="AB159" s="32"/>
      <c r="AC159" s="33"/>
      <c r="AD159" s="34"/>
      <c r="AE159" s="32"/>
      <c r="AF159" s="32"/>
      <c r="AG159" s="35"/>
      <c r="AH159" s="34"/>
      <c r="AI159" s="35"/>
      <c r="AJ159" s="32"/>
      <c r="AK159" s="4">
        <v>1.0807077721798255</v>
      </c>
    </row>
    <row r="160" spans="1:37" x14ac:dyDescent="0.35">
      <c r="A160" s="11" t="s">
        <v>83</v>
      </c>
      <c r="B160" s="1" t="s">
        <v>39</v>
      </c>
      <c r="C160" t="s">
        <v>24</v>
      </c>
      <c r="D160" s="11" t="s">
        <v>76</v>
      </c>
      <c r="E160" s="1">
        <v>2008</v>
      </c>
      <c r="F160" s="6">
        <v>10952470.453008452</v>
      </c>
      <c r="G160" s="5">
        <f t="shared" si="64"/>
        <v>5704.4116942752353</v>
      </c>
      <c r="H160" s="14">
        <v>2008</v>
      </c>
      <c r="I160" s="1">
        <v>1</v>
      </c>
      <c r="J160" s="8">
        <f t="shared" si="65"/>
        <v>5704.4116942752353</v>
      </c>
      <c r="K160">
        <v>2008</v>
      </c>
      <c r="L160">
        <f>VLOOKUP(B160,[1]CPI_WB_2019!$A$2:$BI$265,MATCH(K160,[1]CPI_WB_2019!$A$1:$BI$1,0),FALSE)</f>
        <v>93.837114749999998</v>
      </c>
      <c r="M160">
        <v>2019</v>
      </c>
      <c r="N160">
        <f>VLOOKUP(B160,[1]CPI_WB_2019!$A$2:$BI$265,MATCH(M160,[1]CPI_WB_2019!$A$1:$BI$1,0),FALSE)</f>
        <v>140.95037389999999</v>
      </c>
      <c r="O160" s="1">
        <f t="shared" si="63"/>
        <v>1.5020748908949164</v>
      </c>
      <c r="P160" s="9">
        <f t="shared" si="66"/>
        <v>8568.4535732981585</v>
      </c>
      <c r="Q160">
        <v>2019</v>
      </c>
      <c r="R160">
        <f>1/VLOOKUP(B160,'[2]API_PA.NUS.FCRF_DS2_en_csv_v2_2'!$A$2:$BL$265,MATCH(Q160, '[2]API_PA.NUS.FCRF_DS2_en_csv_v2_2'!$A$1:$BL$1,0),FALSE)</f>
        <v>3.0480076773551512E-4</v>
      </c>
      <c r="S160" s="10">
        <f t="shared" si="67"/>
        <v>2.6116712274473968</v>
      </c>
      <c r="T160">
        <v>2019</v>
      </c>
      <c r="U160" s="18">
        <f>VLOOKUP(B160,[3]Data!$A$2:$AE$265,MATCH(T160,[3]Data!$A$1:$AE$1,0),FALSE)</f>
        <v>1349.011949</v>
      </c>
      <c r="V160" s="10">
        <f t="shared" si="68"/>
        <v>1.9359882092841246E-3</v>
      </c>
      <c r="W160">
        <f t="shared" si="69"/>
        <v>2.903982313926187E-3</v>
      </c>
      <c r="X160">
        <f t="shared" si="70"/>
        <v>3.3976593072936384E-3</v>
      </c>
      <c r="Y160" s="4">
        <f>X160</f>
        <v>3.3976593072936384E-3</v>
      </c>
      <c r="Z160" s="32"/>
      <c r="AA160" s="32"/>
      <c r="AB160" s="32"/>
      <c r="AC160" s="33"/>
      <c r="AD160" s="34"/>
      <c r="AE160" s="32"/>
      <c r="AF160" s="32"/>
      <c r="AG160" s="35"/>
      <c r="AH160" s="34"/>
      <c r="AI160" s="35"/>
      <c r="AJ160" s="32"/>
      <c r="AK160" s="4">
        <v>3.3976593072936384E-3</v>
      </c>
    </row>
    <row r="161" spans="1:37" x14ac:dyDescent="0.35">
      <c r="A161" s="11" t="s">
        <v>84</v>
      </c>
      <c r="B161" s="1" t="s">
        <v>39</v>
      </c>
      <c r="C161" t="s">
        <v>24</v>
      </c>
      <c r="D161" s="11"/>
      <c r="E161" s="1"/>
      <c r="F161" s="6"/>
      <c r="H161" s="14"/>
      <c r="I161" s="1"/>
      <c r="J161" s="8"/>
      <c r="O161" s="1"/>
      <c r="P161" s="9"/>
      <c r="Q161"/>
      <c r="S161" s="10"/>
      <c r="T161"/>
      <c r="U161" s="18"/>
      <c r="V161" s="10"/>
      <c r="Y161" s="4">
        <f>(Y160*2)/10</f>
        <v>6.7953186145872763E-4</v>
      </c>
      <c r="Z161" s="32"/>
      <c r="AA161" s="32"/>
      <c r="AB161" s="32"/>
      <c r="AC161" s="33"/>
      <c r="AD161" s="34"/>
      <c r="AE161" s="32"/>
      <c r="AF161" s="32"/>
      <c r="AG161" s="35"/>
      <c r="AH161" s="34"/>
      <c r="AI161" s="35"/>
      <c r="AJ161" s="32"/>
      <c r="AK161" s="4">
        <v>6.7953186145872763E-4</v>
      </c>
    </row>
    <row r="162" spans="1:37" x14ac:dyDescent="0.35">
      <c r="A162" s="11" t="s">
        <v>85</v>
      </c>
      <c r="B162" s="1" t="s">
        <v>39</v>
      </c>
      <c r="C162" t="s">
        <v>24</v>
      </c>
      <c r="D162" s="11" t="s">
        <v>76</v>
      </c>
      <c r="E162" s="1">
        <v>2008</v>
      </c>
      <c r="F162" s="6">
        <v>23412382.356992338</v>
      </c>
      <c r="G162" s="5">
        <f t="shared" si="64"/>
        <v>12193.949144266842</v>
      </c>
      <c r="H162" s="14">
        <v>2008</v>
      </c>
      <c r="I162" s="1">
        <v>1</v>
      </c>
      <c r="J162" s="8">
        <f t="shared" si="65"/>
        <v>12193.949144266842</v>
      </c>
      <c r="K162">
        <v>2008</v>
      </c>
      <c r="L162">
        <f>VLOOKUP(B162,[1]CPI_WB_2019!$A$2:$BI$265,MATCH(K162,[1]CPI_WB_2019!$A$1:$BI$1,0),FALSE)</f>
        <v>93.837114749999998</v>
      </c>
      <c r="M162">
        <v>2019</v>
      </c>
      <c r="N162">
        <f>VLOOKUP(B162,[1]CPI_WB_2019!$A$2:$BI$265,MATCH(M162,[1]CPI_WB_2019!$A$1:$BI$1,0),FALSE)</f>
        <v>140.95037389999999</v>
      </c>
      <c r="O162" s="1">
        <f t="shared" si="63"/>
        <v>1.5020748908949164</v>
      </c>
      <c r="P162" s="9">
        <f t="shared" si="66"/>
        <v>18316.224830452775</v>
      </c>
      <c r="Q162">
        <v>2019</v>
      </c>
      <c r="R162">
        <f>1/VLOOKUP(B162,'[2]API_PA.NUS.FCRF_DS2_en_csv_v2_2'!$A$2:$BL$265,MATCH(Q162, '[2]API_PA.NUS.FCRF_DS2_en_csv_v2_2'!$A$1:$BL$1,0),FALSE)</f>
        <v>3.0480076773551512E-4</v>
      </c>
      <c r="S162" s="10">
        <f t="shared" si="67"/>
        <v>5.5827993903383106</v>
      </c>
      <c r="T162">
        <v>2019</v>
      </c>
      <c r="U162" s="18">
        <f>VLOOKUP(B162,[3]Data!$A$2:$AE$265,MATCH(T162,[3]Data!$A$1:$AE$1,0),FALSE)</f>
        <v>1349.011949</v>
      </c>
      <c r="V162" s="10">
        <f t="shared" si="68"/>
        <v>4.1384358340760038E-3</v>
      </c>
      <c r="W162">
        <f t="shared" si="69"/>
        <v>6.2076537511140057E-3</v>
      </c>
      <c r="X162">
        <f t="shared" si="70"/>
        <v>7.2629548888033862E-3</v>
      </c>
      <c r="Y162" s="4">
        <f>X162</f>
        <v>7.2629548888033862E-3</v>
      </c>
      <c r="Z162" s="32"/>
      <c r="AA162" s="32"/>
      <c r="AB162" s="32"/>
      <c r="AC162" s="33"/>
      <c r="AD162" s="34"/>
      <c r="AE162" s="32"/>
      <c r="AF162" s="32"/>
      <c r="AG162" s="35"/>
      <c r="AH162" s="34"/>
      <c r="AI162" s="35"/>
      <c r="AJ162" s="32"/>
      <c r="AK162" s="4">
        <v>7.2629548888033862E-3</v>
      </c>
    </row>
    <row r="163" spans="1:37" x14ac:dyDescent="0.35">
      <c r="A163" s="11" t="s">
        <v>86</v>
      </c>
      <c r="B163" s="1" t="s">
        <v>39</v>
      </c>
      <c r="C163" t="s">
        <v>24</v>
      </c>
      <c r="D163" s="11" t="s">
        <v>76</v>
      </c>
      <c r="E163" s="1">
        <v>2008</v>
      </c>
      <c r="F163" s="6">
        <v>35144391.375931434</v>
      </c>
      <c r="G163" s="5">
        <f t="shared" si="64"/>
        <v>18304.370508297623</v>
      </c>
      <c r="H163" s="14">
        <v>2008</v>
      </c>
      <c r="I163" s="1">
        <v>1</v>
      </c>
      <c r="J163" s="8">
        <f t="shared" si="65"/>
        <v>18304.370508297623</v>
      </c>
      <c r="K163">
        <v>2008</v>
      </c>
      <c r="L163">
        <f>VLOOKUP(B163,[1]CPI_WB_2019!$A$2:$BI$265,MATCH(K163,[1]CPI_WB_2019!$A$1:$BI$1,0),FALSE)</f>
        <v>93.837114749999998</v>
      </c>
      <c r="M163">
        <v>2019</v>
      </c>
      <c r="N163">
        <f>VLOOKUP(B163,[1]CPI_WB_2019!$A$2:$BI$265,MATCH(M163,[1]CPI_WB_2019!$A$1:$BI$1,0),FALSE)</f>
        <v>140.95037389999999</v>
      </c>
      <c r="O163" s="1">
        <f t="shared" si="63"/>
        <v>1.5020748908949164</v>
      </c>
      <c r="P163" s="9">
        <f t="shared" si="66"/>
        <v>27494.535334151278</v>
      </c>
      <c r="Q163">
        <v>2019</v>
      </c>
      <c r="R163">
        <f>1/VLOOKUP(B163,'[2]API_PA.NUS.FCRF_DS2_en_csv_v2_2'!$A$2:$BL$265,MATCH(Q163, '[2]API_PA.NUS.FCRF_DS2_en_csv_v2_2'!$A$1:$BL$1,0),FALSE)</f>
        <v>3.0480076773551512E-4</v>
      </c>
      <c r="S163" s="10">
        <f t="shared" si="67"/>
        <v>8.3803554783805581</v>
      </c>
      <c r="T163">
        <v>2019</v>
      </c>
      <c r="U163" s="18">
        <f>VLOOKUP(B163,[3]Data!$A$2:$AE$265,MATCH(T163,[3]Data!$A$1:$AE$1,0),FALSE)</f>
        <v>1349.011949</v>
      </c>
      <c r="V163" s="10">
        <f t="shared" si="68"/>
        <v>6.2122173822053801E-3</v>
      </c>
      <c r="W163">
        <f t="shared" si="69"/>
        <v>9.3183260733080697E-3</v>
      </c>
      <c r="X163">
        <f t="shared" si="70"/>
        <v>1.0902441505770442E-2</v>
      </c>
      <c r="Y163" s="4">
        <f>X163</f>
        <v>1.0902441505770442E-2</v>
      </c>
      <c r="Z163" s="32"/>
      <c r="AA163" s="32"/>
      <c r="AB163" s="32"/>
      <c r="AC163" s="33"/>
      <c r="AD163" s="34"/>
      <c r="AE163" s="32"/>
      <c r="AF163" s="32"/>
      <c r="AG163" s="35"/>
      <c r="AH163" s="34"/>
      <c r="AI163" s="35"/>
      <c r="AJ163" s="32"/>
      <c r="AK163" s="4">
        <v>1.0902441505770442E-2</v>
      </c>
    </row>
    <row r="164" spans="1:37" x14ac:dyDescent="0.35">
      <c r="A164" s="11" t="s">
        <v>87</v>
      </c>
      <c r="B164" s="1" t="s">
        <v>39</v>
      </c>
      <c r="C164" t="s">
        <v>24</v>
      </c>
      <c r="D164" s="11" t="s">
        <v>76</v>
      </c>
      <c r="E164" s="1">
        <v>2008</v>
      </c>
      <c r="F164" s="6">
        <v>14459693.830558855</v>
      </c>
      <c r="G164" s="5">
        <f t="shared" si="64"/>
        <v>7531.0905367494033</v>
      </c>
      <c r="H164" s="14">
        <v>2008</v>
      </c>
      <c r="I164" s="1">
        <v>1</v>
      </c>
      <c r="J164" s="8">
        <f t="shared" si="65"/>
        <v>7531.0905367494033</v>
      </c>
      <c r="K164">
        <v>2008</v>
      </c>
      <c r="L164">
        <f>VLOOKUP(B164,[1]CPI_WB_2019!$A$2:$BI$265,MATCH(K164,[1]CPI_WB_2019!$A$1:$BI$1,0),FALSE)</f>
        <v>93.837114749999998</v>
      </c>
      <c r="M164">
        <v>2019</v>
      </c>
      <c r="N164">
        <f>VLOOKUP(B164,[1]CPI_WB_2019!$A$2:$BI$265,MATCH(M164,[1]CPI_WB_2019!$A$1:$BI$1,0),FALSE)</f>
        <v>140.95037389999999</v>
      </c>
      <c r="O164" s="1">
        <f t="shared" si="63"/>
        <v>1.5020748908949164</v>
      </c>
      <c r="P164" s="9">
        <f t="shared" si="66"/>
        <v>11312.261996307598</v>
      </c>
      <c r="Q164">
        <v>2019</v>
      </c>
      <c r="R164">
        <f>1/VLOOKUP(B164,'[2]API_PA.NUS.FCRF_DS2_en_csv_v2_2'!$A$2:$BL$265,MATCH(Q164, '[2]API_PA.NUS.FCRF_DS2_en_csv_v2_2'!$A$1:$BL$1,0),FALSE)</f>
        <v>3.0480076773551512E-4</v>
      </c>
      <c r="S164" s="10">
        <f t="shared" si="67"/>
        <v>3.4479861412998467</v>
      </c>
      <c r="T164">
        <v>2019</v>
      </c>
      <c r="U164" s="18">
        <f>VLOOKUP(B164,[3]Data!$A$2:$AE$265,MATCH(T164,[3]Data!$A$1:$AE$1,0),FALSE)</f>
        <v>1349.011949</v>
      </c>
      <c r="V164" s="10">
        <f t="shared" si="68"/>
        <v>2.5559344703030848E-3</v>
      </c>
      <c r="W164">
        <f t="shared" si="69"/>
        <v>3.8339017054546272E-3</v>
      </c>
      <c r="X164">
        <f t="shared" si="70"/>
        <v>4.4856649953819135E-3</v>
      </c>
      <c r="Y164" s="4">
        <f>X164</f>
        <v>4.4856649953819135E-3</v>
      </c>
      <c r="Z164" s="32"/>
      <c r="AA164" s="32"/>
      <c r="AB164" s="32"/>
      <c r="AC164" s="33"/>
      <c r="AD164" s="34"/>
      <c r="AE164" s="32"/>
      <c r="AF164" s="32"/>
      <c r="AG164" s="35"/>
      <c r="AH164" s="34"/>
      <c r="AI164" s="35"/>
      <c r="AJ164" s="32"/>
      <c r="AK164" s="4">
        <v>4.4856649953819135E-3</v>
      </c>
    </row>
    <row r="165" spans="1:37" x14ac:dyDescent="0.35">
      <c r="A165" s="11" t="s">
        <v>83</v>
      </c>
      <c r="B165" t="s">
        <v>72</v>
      </c>
      <c r="C165" t="s">
        <v>24</v>
      </c>
      <c r="D165" s="11" t="s">
        <v>76</v>
      </c>
      <c r="E165" s="1">
        <v>2008</v>
      </c>
      <c r="F165" s="6">
        <v>852944.17636741162</v>
      </c>
      <c r="G165" s="5">
        <f t="shared" si="64"/>
        <v>444.24175852469358</v>
      </c>
      <c r="H165" s="14">
        <v>2008</v>
      </c>
      <c r="I165" s="1">
        <v>1</v>
      </c>
      <c r="J165" s="8">
        <f t="shared" si="65"/>
        <v>444.24175852469358</v>
      </c>
      <c r="K165">
        <v>2008</v>
      </c>
      <c r="L165">
        <f>VLOOKUP(B165,[1]CPI_WB_2019!$A$2:$BI$265,MATCH(K165,[1]CPI_WB_2019!$A$1:$BI$1,0),FALSE)</f>
        <v>90.827511290000004</v>
      </c>
      <c r="M165">
        <v>2016</v>
      </c>
      <c r="N165">
        <f>VLOOKUP(B165,[1]CPI_WB_2019!$A$2:$BI$265,MATCH(M165,[1]CPI_WB_2019!$A$1:$BI$1,0),FALSE)</f>
        <v>133.85092660000001</v>
      </c>
      <c r="O165" s="1">
        <f t="shared" si="63"/>
        <v>1.4736826397525309</v>
      </c>
      <c r="P165" s="9">
        <f t="shared" si="66"/>
        <v>654.6713673909768</v>
      </c>
      <c r="Q165">
        <v>2019</v>
      </c>
      <c r="R165">
        <f>1/VLOOKUP(B165,'[2]API_PA.NUS.FCRF_DS2_en_csv_v2_2'!$A$2:$BL$265,MATCH(Q165, '[2]API_PA.NUS.FCRF_DS2_en_csv_v2_2'!$A$1:$BL$1,0),FALSE)</f>
        <v>6.0688445086537967E-4</v>
      </c>
      <c r="S165" s="10">
        <f t="shared" si="67"/>
        <v>0.39730987329636019</v>
      </c>
      <c r="T165">
        <v>2019</v>
      </c>
      <c r="U165" s="18">
        <f>VLOOKUP(B165,[3]Data!$A$2:$AE$265,MATCH(T165,[3]Data!$A$1:$AE$1,0),FALSE)</f>
        <v>785.67754348599897</v>
      </c>
      <c r="V165" s="10">
        <f t="shared" si="68"/>
        <v>5.0569075900212541E-4</v>
      </c>
      <c r="W165">
        <f t="shared" si="69"/>
        <v>7.5853613850318806E-4</v>
      </c>
      <c r="X165">
        <f t="shared" si="70"/>
        <v>8.8748728204873003E-4</v>
      </c>
      <c r="Y165" s="4">
        <f>X165</f>
        <v>8.8748728204873003E-4</v>
      </c>
      <c r="Z165" s="32"/>
      <c r="AA165" s="32"/>
      <c r="AB165" s="32"/>
      <c r="AC165" s="33"/>
      <c r="AD165" s="34"/>
      <c r="AE165" s="32"/>
      <c r="AF165" s="32"/>
      <c r="AG165" s="35"/>
      <c r="AH165" s="34"/>
      <c r="AI165" s="35"/>
      <c r="AJ165" s="32"/>
      <c r="AK165" s="4">
        <v>8.8748728204873003E-4</v>
      </c>
    </row>
    <row r="166" spans="1:37" x14ac:dyDescent="0.35">
      <c r="A166" s="11" t="s">
        <v>84</v>
      </c>
      <c r="B166" t="s">
        <v>72</v>
      </c>
      <c r="C166" t="s">
        <v>24</v>
      </c>
      <c r="D166" s="11"/>
      <c r="E166" s="1"/>
      <c r="F166" s="6"/>
      <c r="H166" s="14"/>
      <c r="I166" s="1"/>
      <c r="J166" s="8"/>
      <c r="O166" s="1"/>
      <c r="P166" s="9"/>
      <c r="Q166"/>
      <c r="S166" s="10"/>
      <c r="T166"/>
      <c r="U166" s="18"/>
      <c r="V166" s="10"/>
      <c r="Y166" s="4">
        <f>(Y165*2)/10</f>
        <v>1.77497456409746E-4</v>
      </c>
      <c r="Z166" s="32"/>
      <c r="AA166" s="32"/>
      <c r="AB166" s="32"/>
      <c r="AC166" s="33"/>
      <c r="AD166" s="34"/>
      <c r="AE166" s="32"/>
      <c r="AF166" s="32"/>
      <c r="AG166" s="35"/>
      <c r="AH166" s="34"/>
      <c r="AI166" s="35"/>
      <c r="AJ166" s="32"/>
      <c r="AK166" s="4">
        <v>1.77497456409746E-4</v>
      </c>
    </row>
    <row r="167" spans="1:37" x14ac:dyDescent="0.35">
      <c r="A167" s="11" t="s">
        <v>85</v>
      </c>
      <c r="B167" t="s">
        <v>72</v>
      </c>
      <c r="C167" t="s">
        <v>24</v>
      </c>
      <c r="D167" s="11" t="s">
        <v>76</v>
      </c>
      <c r="E167" s="1">
        <v>2008</v>
      </c>
      <c r="F167" s="6">
        <v>1823283.1827269131</v>
      </c>
      <c r="G167" s="5">
        <f t="shared" si="64"/>
        <v>949.62665767026726</v>
      </c>
      <c r="H167" s="14">
        <v>2008</v>
      </c>
      <c r="I167" s="1">
        <v>1</v>
      </c>
      <c r="J167" s="8">
        <f t="shared" si="65"/>
        <v>949.62665767026726</v>
      </c>
      <c r="K167">
        <v>2008</v>
      </c>
      <c r="L167">
        <f>VLOOKUP(B167,[1]CPI_WB_2019!$A$2:$BI$265,MATCH(K167,[1]CPI_WB_2019!$A$1:$BI$1,0),FALSE)</f>
        <v>90.827511290000004</v>
      </c>
      <c r="M167">
        <v>2016</v>
      </c>
      <c r="N167">
        <f>VLOOKUP(B167,[1]CPI_WB_2019!$A$2:$BI$265,MATCH(M167,[1]CPI_WB_2019!$A$1:$BI$1,0),FALSE)</f>
        <v>133.85092660000001</v>
      </c>
      <c r="O167" s="1">
        <f t="shared" si="63"/>
        <v>1.4736826397525309</v>
      </c>
      <c r="P167" s="9">
        <f t="shared" si="66"/>
        <v>1399.4483196548924</v>
      </c>
      <c r="Q167">
        <v>2019</v>
      </c>
      <c r="R167">
        <f>1/VLOOKUP(B167,'[2]API_PA.NUS.FCRF_DS2_en_csv_v2_2'!$A$2:$BL$265,MATCH(Q167, '[2]API_PA.NUS.FCRF_DS2_en_csv_v2_2'!$A$1:$BL$1,0),FALSE)</f>
        <v>6.0688445086537967E-4</v>
      </c>
      <c r="S167" s="10">
        <f t="shared" si="67"/>
        <v>0.84930342498823774</v>
      </c>
      <c r="T167">
        <v>2019</v>
      </c>
      <c r="U167" s="18">
        <f>VLOOKUP(B167,[3]Data!$A$2:$AE$265,MATCH(T167,[3]Data!$A$1:$AE$1,0),FALSE)</f>
        <v>785.67754348599897</v>
      </c>
      <c r="V167" s="10">
        <f t="shared" si="68"/>
        <v>1.08098218159569E-3</v>
      </c>
      <c r="W167">
        <f t="shared" si="69"/>
        <v>1.6214732723935348E-3</v>
      </c>
      <c r="X167">
        <f t="shared" si="70"/>
        <v>1.8971237287004356E-3</v>
      </c>
      <c r="Y167" s="4">
        <f>X167</f>
        <v>1.8971237287004356E-3</v>
      </c>
      <c r="Z167" s="32"/>
      <c r="AA167" s="32"/>
      <c r="AB167" s="32"/>
      <c r="AC167" s="33"/>
      <c r="AD167" s="34"/>
      <c r="AE167" s="32"/>
      <c r="AF167" s="32"/>
      <c r="AG167" s="35"/>
      <c r="AH167" s="34"/>
      <c r="AI167" s="35"/>
      <c r="AJ167" s="32"/>
      <c r="AK167" s="4">
        <v>1.8971237287004356E-3</v>
      </c>
    </row>
    <row r="168" spans="1:37" x14ac:dyDescent="0.35">
      <c r="A168" s="11" t="s">
        <v>86</v>
      </c>
      <c r="B168" t="s">
        <v>72</v>
      </c>
      <c r="C168" t="s">
        <v>24</v>
      </c>
      <c r="D168" s="11" t="s">
        <v>76</v>
      </c>
      <c r="E168" s="1">
        <v>2008</v>
      </c>
      <c r="F168" s="6">
        <v>2736935.3868326414</v>
      </c>
      <c r="G168" s="5">
        <f t="shared" si="64"/>
        <v>1425.4871806420008</v>
      </c>
      <c r="H168" s="14">
        <v>2008</v>
      </c>
      <c r="I168" s="1">
        <v>1</v>
      </c>
      <c r="J168" s="8">
        <f t="shared" si="65"/>
        <v>1425.4871806420008</v>
      </c>
      <c r="K168">
        <v>2008</v>
      </c>
      <c r="L168">
        <f>VLOOKUP(B168,[1]CPI_WB_2019!$A$2:$BI$265,MATCH(K168,[1]CPI_WB_2019!$A$1:$BI$1,0),FALSE)</f>
        <v>90.827511290000004</v>
      </c>
      <c r="M168">
        <v>2016</v>
      </c>
      <c r="N168">
        <f>VLOOKUP(B168,[1]CPI_WB_2019!$A$2:$BI$265,MATCH(M168,[1]CPI_WB_2019!$A$1:$BI$1,0),FALSE)</f>
        <v>133.85092660000001</v>
      </c>
      <c r="O168" s="1">
        <f t="shared" si="63"/>
        <v>1.4736826397525309</v>
      </c>
      <c r="P168" s="9">
        <f t="shared" si="66"/>
        <v>2100.7157113018966</v>
      </c>
      <c r="Q168">
        <v>2019</v>
      </c>
      <c r="R168">
        <f>1/VLOOKUP(B168,'[2]API_PA.NUS.FCRF_DS2_en_csv_v2_2'!$A$2:$BL$265,MATCH(Q168, '[2]API_PA.NUS.FCRF_DS2_en_csv_v2_2'!$A$1:$BL$1,0),FALSE)</f>
        <v>6.0688445086537967E-4</v>
      </c>
      <c r="S168" s="10">
        <f t="shared" si="67"/>
        <v>1.274891700877727</v>
      </c>
      <c r="T168">
        <v>2019</v>
      </c>
      <c r="U168" s="18">
        <f>VLOOKUP(B168,[3]Data!$A$2:$AE$265,MATCH(T168,[3]Data!$A$1:$AE$1,0),FALSE)</f>
        <v>785.67754348599897</v>
      </c>
      <c r="V168" s="10">
        <f t="shared" si="68"/>
        <v>1.6226653179128899E-3</v>
      </c>
      <c r="W168">
        <f t="shared" si="69"/>
        <v>2.4339979768693348E-3</v>
      </c>
      <c r="X168">
        <f t="shared" si="70"/>
        <v>2.8477776329371217E-3</v>
      </c>
      <c r="Y168" s="4">
        <f>X168</f>
        <v>2.8477776329371217E-3</v>
      </c>
      <c r="Z168" s="32"/>
      <c r="AA168" s="32"/>
      <c r="AB168" s="32"/>
      <c r="AC168" s="33"/>
      <c r="AD168" s="34"/>
      <c r="AE168" s="32"/>
      <c r="AF168" s="32"/>
      <c r="AG168" s="35"/>
      <c r="AH168" s="34"/>
      <c r="AI168" s="35"/>
      <c r="AJ168" s="32"/>
      <c r="AK168" s="4">
        <v>2.8477776329371217E-3</v>
      </c>
    </row>
    <row r="169" spans="1:37" x14ac:dyDescent="0.35">
      <c r="A169" s="11" t="s">
        <v>87</v>
      </c>
      <c r="B169" t="s">
        <v>72</v>
      </c>
      <c r="C169" t="s">
        <v>24</v>
      </c>
      <c r="D169" s="11" t="s">
        <v>76</v>
      </c>
      <c r="E169" s="1">
        <v>2008</v>
      </c>
      <c r="F169" s="6">
        <v>1126075.7742051892</v>
      </c>
      <c r="G169" s="5">
        <f t="shared" si="64"/>
        <v>586.49779906520268</v>
      </c>
      <c r="H169" s="14">
        <v>2008</v>
      </c>
      <c r="I169" s="1">
        <v>1</v>
      </c>
      <c r="J169" s="8">
        <f t="shared" si="65"/>
        <v>586.49779906520268</v>
      </c>
      <c r="K169">
        <v>2008</v>
      </c>
      <c r="L169">
        <f>VLOOKUP(B169,[1]CPI_WB_2019!$A$2:$BI$265,MATCH(K169,[1]CPI_WB_2019!$A$1:$BI$1,0),FALSE)</f>
        <v>90.827511290000004</v>
      </c>
      <c r="M169">
        <v>2016</v>
      </c>
      <c r="N169">
        <f>VLOOKUP(B169,[1]CPI_WB_2019!$A$2:$BI$265,MATCH(M169,[1]CPI_WB_2019!$A$1:$BI$1,0),FALSE)</f>
        <v>133.85092660000001</v>
      </c>
      <c r="O169" s="1">
        <f t="shared" si="63"/>
        <v>1.4736826397525309</v>
      </c>
      <c r="P169" s="9">
        <f t="shared" si="66"/>
        <v>864.31162473545737</v>
      </c>
      <c r="Q169">
        <v>2019</v>
      </c>
      <c r="R169">
        <f>1/VLOOKUP(B169,'[2]API_PA.NUS.FCRF_DS2_en_csv_v2_2'!$A$2:$BL$265,MATCH(Q169, '[2]API_PA.NUS.FCRF_DS2_en_csv_v2_2'!$A$1:$BL$1,0),FALSE)</f>
        <v>6.0688445086537967E-4</v>
      </c>
      <c r="S169" s="10">
        <f t="shared" si="67"/>
        <v>0.52453728575414216</v>
      </c>
      <c r="T169">
        <v>2019</v>
      </c>
      <c r="U169" s="18">
        <f>VLOOKUP(B169,[3]Data!$A$2:$AE$265,MATCH(T169,[3]Data!$A$1:$AE$1,0),FALSE)</f>
        <v>785.67754348599897</v>
      </c>
      <c r="V169" s="10">
        <f t="shared" si="68"/>
        <v>6.6762412913929693E-4</v>
      </c>
      <c r="W169">
        <f t="shared" si="69"/>
        <v>1.0014361937089454E-3</v>
      </c>
      <c r="X169">
        <f t="shared" si="70"/>
        <v>1.1716803466394661E-3</v>
      </c>
      <c r="Y169" s="4">
        <f>X169</f>
        <v>1.1716803466394661E-3</v>
      </c>
      <c r="Z169" s="32"/>
      <c r="AA169" s="32"/>
      <c r="AB169" s="32"/>
      <c r="AC169" s="33"/>
      <c r="AD169" s="34"/>
      <c r="AE169" s="32"/>
      <c r="AF169" s="32"/>
      <c r="AG169" s="35"/>
      <c r="AH169" s="34"/>
      <c r="AI169" s="35"/>
      <c r="AJ169" s="32"/>
      <c r="AK169" s="4">
        <v>1.1716803466394661E-3</v>
      </c>
    </row>
    <row r="170" spans="1:37" x14ac:dyDescent="0.35">
      <c r="A170" s="11" t="s">
        <v>83</v>
      </c>
      <c r="B170" t="s">
        <v>71</v>
      </c>
      <c r="C170" t="s">
        <v>24</v>
      </c>
      <c r="D170" s="11" t="s">
        <v>76</v>
      </c>
      <c r="E170" s="1">
        <v>2008</v>
      </c>
      <c r="F170" s="6">
        <v>28230.456078938529</v>
      </c>
      <c r="G170" s="5">
        <f t="shared" si="64"/>
        <v>14.703362541113817</v>
      </c>
      <c r="H170" s="14">
        <v>2008</v>
      </c>
      <c r="I170" s="1">
        <v>1</v>
      </c>
      <c r="J170" s="8">
        <f t="shared" si="65"/>
        <v>14.703362541113817</v>
      </c>
      <c r="K170">
        <v>2008</v>
      </c>
      <c r="L170">
        <f>VLOOKUP(B170,[1]CPI_WB_2019!$A$2:$BI$265,MATCH(K170,[1]CPI_WB_2019!$A$1:$BI$1,0),FALSE)</f>
        <v>80.415675960000002</v>
      </c>
      <c r="M170">
        <v>2018</v>
      </c>
      <c r="N170">
        <f>VLOOKUP(B170,[1]CPI_WB_2019!$A$2:$BI$265,MATCH(M170,[1]CPI_WB_2019!$A$1:$BI$1,0),FALSE)</f>
        <v>264.37505540000001</v>
      </c>
      <c r="O170" s="1">
        <f t="shared" si="63"/>
        <v>3.2876059579665071</v>
      </c>
      <c r="P170" s="9">
        <f t="shared" si="66"/>
        <v>48.338862292307347</v>
      </c>
      <c r="Q170">
        <v>2019</v>
      </c>
      <c r="R170">
        <f>1/VLOOKUP(B170,'[2]API_PA.NUS.FCRF_DS2_en_csv_v2_2'!$A$2:$BL$265,MATCH(Q170, '[2]API_PA.NUS.FCRF_DS2_en_csv_v2_2'!$A$1:$BL$1,0),FALSE)</f>
        <v>5.9628223359750251E-2</v>
      </c>
      <c r="S170" s="10">
        <f t="shared" si="67"/>
        <v>2.8823604777219116</v>
      </c>
      <c r="T170">
        <v>2019</v>
      </c>
      <c r="U170" s="18">
        <f>VLOOKUP(B170,[3]Data!$A$2:$AE$265,MATCH(T170,[3]Data!$A$1:$AE$1,0),FALSE)</f>
        <v>4.3276634269670904</v>
      </c>
      <c r="V170" s="10">
        <f t="shared" si="68"/>
        <v>0.66603157254812795</v>
      </c>
      <c r="W170">
        <f t="shared" si="69"/>
        <v>0.99904735882219198</v>
      </c>
      <c r="X170">
        <f t="shared" si="70"/>
        <v>1.1688854098219645</v>
      </c>
      <c r="Y170" s="4">
        <f>X170</f>
        <v>1.1688854098219645</v>
      </c>
      <c r="Z170" s="32"/>
      <c r="AA170" s="32"/>
      <c r="AB170" s="32"/>
      <c r="AC170" s="33"/>
      <c r="AD170" s="34"/>
      <c r="AE170" s="32"/>
      <c r="AF170" s="32"/>
      <c r="AG170" s="35"/>
      <c r="AH170" s="34"/>
      <c r="AI170" s="35"/>
      <c r="AJ170" s="32"/>
      <c r="AK170" s="4">
        <v>1.1688854098219645</v>
      </c>
    </row>
    <row r="171" spans="1:37" x14ac:dyDescent="0.35">
      <c r="A171" s="11" t="s">
        <v>84</v>
      </c>
      <c r="B171" t="s">
        <v>71</v>
      </c>
      <c r="C171" t="s">
        <v>24</v>
      </c>
      <c r="D171" s="11"/>
      <c r="E171" s="1"/>
      <c r="F171" s="6"/>
      <c r="H171" s="14"/>
      <c r="I171" s="1"/>
      <c r="J171" s="8"/>
      <c r="O171" s="1"/>
      <c r="P171" s="9"/>
      <c r="Q171"/>
      <c r="S171" s="10"/>
      <c r="T171"/>
      <c r="U171" s="18"/>
      <c r="V171" s="10"/>
      <c r="Y171" s="4">
        <f>(Y170*2)/10</f>
        <v>0.2337770819643929</v>
      </c>
      <c r="Z171" s="32"/>
      <c r="AA171" s="32"/>
      <c r="AB171" s="32"/>
      <c r="AC171" s="33"/>
      <c r="AD171" s="34"/>
      <c r="AE171" s="32"/>
      <c r="AF171" s="32"/>
      <c r="AG171" s="35"/>
      <c r="AH171" s="34"/>
      <c r="AI171" s="35"/>
      <c r="AJ171" s="32"/>
      <c r="AK171" s="4">
        <v>0.2337770819643929</v>
      </c>
    </row>
    <row r="172" spans="1:37" x14ac:dyDescent="0.35">
      <c r="A172" s="11" t="s">
        <v>85</v>
      </c>
      <c r="B172" t="s">
        <v>71</v>
      </c>
      <c r="C172" t="s">
        <v>24</v>
      </c>
      <c r="D172" s="11" t="s">
        <v>76</v>
      </c>
      <c r="E172" s="1">
        <v>2008</v>
      </c>
      <c r="F172" s="6">
        <v>60346.40628962739</v>
      </c>
      <c r="G172" s="5">
        <f t="shared" si="64"/>
        <v>31.430419942514266</v>
      </c>
      <c r="H172" s="14">
        <v>2008</v>
      </c>
      <c r="I172" s="1">
        <v>1</v>
      </c>
      <c r="J172" s="8">
        <f t="shared" ref="J172" si="71">G172*I172</f>
        <v>31.430419942514266</v>
      </c>
      <c r="K172">
        <v>2008</v>
      </c>
      <c r="L172">
        <f>VLOOKUP(B172,[1]CPI_WB_2019!$A$2:$BI$265,MATCH(K172,[1]CPI_WB_2019!$A$1:$BI$1,0),FALSE)</f>
        <v>80.415675960000002</v>
      </c>
      <c r="M172">
        <v>2018</v>
      </c>
      <c r="N172">
        <f>VLOOKUP(B172,[1]CPI_WB_2019!$A$2:$BI$265,MATCH(M172,[1]CPI_WB_2019!$A$1:$BI$1,0),FALSE)</f>
        <v>264.37505540000001</v>
      </c>
      <c r="O172" s="1">
        <f t="shared" ref="O172" si="72">N172/L172</f>
        <v>3.2876059579665071</v>
      </c>
      <c r="P172" s="9">
        <f t="shared" ref="P172" si="73">J172*O172</f>
        <v>103.33083586439922</v>
      </c>
      <c r="Q172">
        <v>2019</v>
      </c>
      <c r="R172">
        <f>1/VLOOKUP(B172,'[2]API_PA.NUS.FCRF_DS2_en_csv_v2_2'!$A$2:$BL$265,MATCH(Q172, '[2]API_PA.NUS.FCRF_DS2_en_csv_v2_2'!$A$1:$BL$1,0),FALSE)</f>
        <v>5.9628223359750251E-2</v>
      </c>
      <c r="S172" s="10">
        <f t="shared" ref="S172" si="74">R172*P172</f>
        <v>6.1614341608720888</v>
      </c>
      <c r="T172">
        <v>2019</v>
      </c>
      <c r="U172" s="18">
        <f>VLOOKUP(B172,[3]Data!$A$2:$AE$265,MATCH(T172,[3]Data!$A$1:$AE$1,0),FALSE)</f>
        <v>4.3276634269670904</v>
      </c>
      <c r="V172" s="10">
        <f t="shared" ref="V172" si="75">S172/U172</f>
        <v>1.4237322899184284</v>
      </c>
      <c r="W172">
        <f t="shared" si="69"/>
        <v>2.1355984348776427</v>
      </c>
      <c r="X172">
        <f t="shared" si="70"/>
        <v>2.4986501688068419</v>
      </c>
      <c r="Y172" s="4">
        <f>X172</f>
        <v>2.4986501688068419</v>
      </c>
      <c r="Z172" s="32"/>
      <c r="AA172" s="32"/>
      <c r="AB172" s="32"/>
      <c r="AC172" s="33"/>
      <c r="AD172" s="34"/>
      <c r="AE172" s="32"/>
      <c r="AF172" s="32"/>
      <c r="AG172" s="35"/>
      <c r="AH172" s="34"/>
      <c r="AI172" s="35"/>
      <c r="AJ172" s="32"/>
      <c r="AK172" s="4">
        <v>2.4986501688068419</v>
      </c>
    </row>
    <row r="173" spans="1:37" x14ac:dyDescent="0.35">
      <c r="A173" s="11" t="s">
        <v>86</v>
      </c>
      <c r="B173" t="s">
        <v>71</v>
      </c>
      <c r="C173" t="s">
        <v>24</v>
      </c>
      <c r="D173" s="11" t="s">
        <v>76</v>
      </c>
      <c r="E173" s="1">
        <v>2008</v>
      </c>
      <c r="F173" s="6">
        <v>90586.156010741324</v>
      </c>
      <c r="G173" s="5">
        <f t="shared" si="64"/>
        <v>47.180289588927771</v>
      </c>
      <c r="H173" s="14">
        <v>2008</v>
      </c>
      <c r="I173" s="1">
        <v>1</v>
      </c>
      <c r="J173" s="8">
        <f t="shared" si="65"/>
        <v>47.180289588927771</v>
      </c>
      <c r="K173">
        <v>2008</v>
      </c>
      <c r="L173">
        <f>VLOOKUP(B173,[1]CPI_WB_2019!$A$2:$BI$265,MATCH(K173,[1]CPI_WB_2019!$A$1:$BI$1,0),FALSE)</f>
        <v>80.415675960000002</v>
      </c>
      <c r="M173">
        <v>2018</v>
      </c>
      <c r="N173">
        <f>VLOOKUP(B173,[1]CPI_WB_2019!$A$2:$BI$265,MATCH(M173,[1]CPI_WB_2019!$A$1:$BI$1,0),FALSE)</f>
        <v>264.37505540000001</v>
      </c>
      <c r="O173" s="1">
        <f t="shared" si="63"/>
        <v>3.2876059579665071</v>
      </c>
      <c r="P173" s="9">
        <f t="shared" si="66"/>
        <v>155.11020115114411</v>
      </c>
      <c r="Q173">
        <v>2019</v>
      </c>
      <c r="R173">
        <f>1/VLOOKUP(B173,'[2]API_PA.NUS.FCRF_DS2_en_csv_v2_2'!$A$2:$BL$265,MATCH(Q173, '[2]API_PA.NUS.FCRF_DS2_en_csv_v2_2'!$A$1:$BL$1,0),FALSE)</f>
        <v>5.9628223359750251E-2</v>
      </c>
      <c r="S173" s="10">
        <f t="shared" si="67"/>
        <v>9.248945719616211</v>
      </c>
      <c r="T173">
        <v>2019</v>
      </c>
      <c r="U173" s="18">
        <f>VLOOKUP(B173,[3]Data!$A$2:$AE$265,MATCH(T173,[3]Data!$A$1:$AE$1,0),FALSE)</f>
        <v>4.3276634269670904</v>
      </c>
      <c r="V173" s="10">
        <f t="shared" si="68"/>
        <v>2.137168445675095</v>
      </c>
      <c r="W173">
        <f t="shared" si="69"/>
        <v>3.2057526685126425</v>
      </c>
      <c r="X173">
        <f t="shared" si="70"/>
        <v>3.7507306221597916</v>
      </c>
      <c r="Y173" s="4">
        <f>X173</f>
        <v>3.7507306221597916</v>
      </c>
      <c r="Z173" s="32"/>
      <c r="AA173" s="32"/>
      <c r="AB173" s="32"/>
      <c r="AC173" s="33"/>
      <c r="AD173" s="34"/>
      <c r="AE173" s="32"/>
      <c r="AF173" s="32"/>
      <c r="AG173" s="35"/>
      <c r="AH173" s="34"/>
      <c r="AI173" s="35"/>
      <c r="AJ173" s="32"/>
      <c r="AK173" s="4">
        <v>3.7507306221597916</v>
      </c>
    </row>
    <row r="174" spans="1:37" x14ac:dyDescent="0.35">
      <c r="A174" s="11" t="s">
        <v>87</v>
      </c>
      <c r="B174" t="s">
        <v>71</v>
      </c>
      <c r="C174" t="s">
        <v>24</v>
      </c>
      <c r="D174" s="11" t="s">
        <v>76</v>
      </c>
      <c r="E174" s="1">
        <v>2008</v>
      </c>
      <c r="F174" s="6">
        <v>37270.472753146183</v>
      </c>
      <c r="G174" s="5">
        <f t="shared" si="64"/>
        <v>19.411704558930303</v>
      </c>
      <c r="H174" s="14">
        <v>2008</v>
      </c>
      <c r="I174" s="1">
        <v>1</v>
      </c>
      <c r="J174" s="8">
        <f t="shared" si="65"/>
        <v>19.411704558930303</v>
      </c>
      <c r="K174">
        <v>2008</v>
      </c>
      <c r="L174">
        <f>VLOOKUP(B174,[1]CPI_WB_2019!$A$2:$BI$265,MATCH(K174,[1]CPI_WB_2019!$A$1:$BI$1,0),FALSE)</f>
        <v>80.415675960000002</v>
      </c>
      <c r="M174">
        <v>2018</v>
      </c>
      <c r="N174">
        <f>VLOOKUP(B174,[1]CPI_WB_2019!$A$2:$BI$265,MATCH(M174,[1]CPI_WB_2019!$A$1:$BI$1,0),FALSE)</f>
        <v>264.37505540000001</v>
      </c>
      <c r="O174" s="1">
        <f t="shared" si="63"/>
        <v>3.2876059579665071</v>
      </c>
      <c r="P174" s="9">
        <f t="shared" si="66"/>
        <v>63.818035562224871</v>
      </c>
      <c r="Q174">
        <v>2019</v>
      </c>
      <c r="R174">
        <f>1/VLOOKUP(B174,'[2]API_PA.NUS.FCRF_DS2_en_csv_v2_2'!$A$2:$BL$265,MATCH(Q174, '[2]API_PA.NUS.FCRF_DS2_en_csv_v2_2'!$A$1:$BL$1,0),FALSE)</f>
        <v>5.9628223359750251E-2</v>
      </c>
      <c r="S174" s="10">
        <f t="shared" si="67"/>
        <v>3.8053560788848295</v>
      </c>
      <c r="T174">
        <v>2019</v>
      </c>
      <c r="U174" s="18">
        <f>VLOOKUP(B174,[3]Data!$A$2:$AE$265,MATCH(T174,[3]Data!$A$1:$AE$1,0),FALSE)</f>
        <v>4.3276634269670904</v>
      </c>
      <c r="V174" s="10">
        <f t="shared" si="68"/>
        <v>0.8793096189441183</v>
      </c>
      <c r="W174">
        <f t="shared" si="69"/>
        <v>1.3189644284161774</v>
      </c>
      <c r="X174">
        <f t="shared" si="70"/>
        <v>1.5431883812469276</v>
      </c>
      <c r="Y174" s="4">
        <f>X174</f>
        <v>1.5431883812469276</v>
      </c>
      <c r="Z174" s="32"/>
      <c r="AA174" s="32"/>
      <c r="AB174" s="32"/>
      <c r="AC174" s="33"/>
      <c r="AD174" s="34"/>
      <c r="AE174" s="32"/>
      <c r="AF174" s="32"/>
      <c r="AG174" s="35"/>
      <c r="AH174" s="34"/>
      <c r="AI174" s="35"/>
      <c r="AJ174" s="32"/>
      <c r="AK174" s="4">
        <v>1.5431883812469276</v>
      </c>
    </row>
    <row r="175" spans="1:37" x14ac:dyDescent="0.35">
      <c r="A175" s="11" t="s">
        <v>83</v>
      </c>
      <c r="B175" s="1" t="s">
        <v>40</v>
      </c>
      <c r="C175" t="s">
        <v>24</v>
      </c>
      <c r="D175" s="11" t="s">
        <v>76</v>
      </c>
      <c r="E175" s="1">
        <v>2008</v>
      </c>
      <c r="F175" s="6">
        <v>17726.216061395462</v>
      </c>
      <c r="G175" s="5">
        <f t="shared" si="64"/>
        <v>9.2324041986434704</v>
      </c>
      <c r="H175" s="14">
        <v>2008</v>
      </c>
      <c r="I175" s="1">
        <v>1</v>
      </c>
      <c r="J175" s="8">
        <f t="shared" si="65"/>
        <v>9.2324041986434704</v>
      </c>
      <c r="K175">
        <v>2008</v>
      </c>
      <c r="L175">
        <f>VLOOKUP(B175,[1]CPI_WB_2019!$A$2:$BI$265,MATCH(K175,[1]CPI_WB_2019!$A$1:$BI$1,0),FALSE)</f>
        <v>57.572624439999998</v>
      </c>
      <c r="M175">
        <v>2019</v>
      </c>
      <c r="N175">
        <f>VLOOKUP(B175,[1]CPI_WB_2019!$A$2:$BI$265,MATCH(M175,[1]CPI_WB_2019!$A$1:$BI$1,0),FALSE)</f>
        <v>143.85508619999999</v>
      </c>
      <c r="O175" s="1">
        <f t="shared" si="63"/>
        <v>2.4986716794527979</v>
      </c>
      <c r="P175" s="9">
        <f t="shared" si="66"/>
        <v>23.068746904411544</v>
      </c>
      <c r="Q175">
        <v>2019</v>
      </c>
      <c r="R175">
        <f>1/VLOOKUP(B175,'[2]API_PA.NUS.FCRF_DS2_en_csv_v2_2'!$A$2:$BL$265,MATCH(Q175, '[2]API_PA.NUS.FCRF_DS2_en_csv_v2_2'!$A$1:$BL$1,0),FALSE)</f>
        <v>3.4400020640012387E-2</v>
      </c>
      <c r="S175" s="10">
        <f t="shared" si="67"/>
        <v>0.79356536965097901</v>
      </c>
      <c r="T175">
        <v>2019</v>
      </c>
      <c r="U175" s="18">
        <f>VLOOKUP(B175,[3]Data!$A$2:$AE$265,MATCH(T175,[3]Data!$A$1:$AE$1,0),FALSE)</f>
        <v>10.406395102892899</v>
      </c>
      <c r="V175" s="10">
        <f t="shared" si="68"/>
        <v>7.6257470699951979E-2</v>
      </c>
      <c r="W175">
        <f t="shared" si="69"/>
        <v>0.11438620604992797</v>
      </c>
      <c r="X175">
        <f t="shared" si="70"/>
        <v>0.13383186107841571</v>
      </c>
      <c r="Y175" s="4">
        <f>X175</f>
        <v>0.13383186107841571</v>
      </c>
      <c r="Z175" s="32"/>
      <c r="AA175" s="32"/>
      <c r="AB175" s="32"/>
      <c r="AC175" s="33"/>
      <c r="AD175" s="34"/>
      <c r="AE175" s="32"/>
      <c r="AF175" s="32"/>
      <c r="AG175" s="35"/>
      <c r="AH175" s="34"/>
      <c r="AI175" s="35"/>
      <c r="AJ175" s="32"/>
      <c r="AK175" s="4">
        <v>0.13383186107841571</v>
      </c>
    </row>
    <row r="176" spans="1:37" x14ac:dyDescent="0.35">
      <c r="A176" s="11" t="s">
        <v>84</v>
      </c>
      <c r="B176" s="1" t="s">
        <v>40</v>
      </c>
      <c r="C176" t="s">
        <v>24</v>
      </c>
      <c r="D176" s="11"/>
      <c r="E176" s="1"/>
      <c r="F176" s="6"/>
      <c r="H176" s="14"/>
      <c r="I176" s="1"/>
      <c r="J176" s="8"/>
      <c r="O176" s="1"/>
      <c r="P176" s="9"/>
      <c r="Q176"/>
      <c r="S176" s="10"/>
      <c r="T176"/>
      <c r="U176" s="18"/>
      <c r="V176" s="10"/>
      <c r="Y176" s="4">
        <f>(Y175*2)/10</f>
        <v>2.6766372215683142E-2</v>
      </c>
      <c r="Z176" s="32"/>
      <c r="AA176" s="32"/>
      <c r="AB176" s="32"/>
      <c r="AC176" s="33"/>
      <c r="AD176" s="34"/>
      <c r="AE176" s="32"/>
      <c r="AF176" s="32"/>
      <c r="AG176" s="35"/>
      <c r="AH176" s="34"/>
      <c r="AI176" s="35"/>
      <c r="AJ176" s="32"/>
      <c r="AK176" s="4">
        <v>2.6766372215683142E-2</v>
      </c>
    </row>
    <row r="177" spans="1:37" x14ac:dyDescent="0.35">
      <c r="A177" s="11" t="s">
        <v>85</v>
      </c>
      <c r="B177" s="1" t="s">
        <v>40</v>
      </c>
      <c r="C177" t="s">
        <v>24</v>
      </c>
      <c r="D177" s="11" t="s">
        <v>76</v>
      </c>
      <c r="E177" s="1">
        <v>2008</v>
      </c>
      <c r="F177" s="6">
        <v>37892.176925074658</v>
      </c>
      <c r="G177" s="5">
        <f t="shared" si="64"/>
        <v>19.735508815143053</v>
      </c>
      <c r="H177" s="14">
        <v>2008</v>
      </c>
      <c r="I177" s="1">
        <v>1</v>
      </c>
      <c r="J177" s="8">
        <f t="shared" si="65"/>
        <v>19.735508815143053</v>
      </c>
      <c r="K177">
        <v>2008</v>
      </c>
      <c r="L177">
        <f>VLOOKUP(B177,[1]CPI_WB_2019!$A$2:$BI$265,MATCH(K177,[1]CPI_WB_2019!$A$1:$BI$1,0),FALSE)</f>
        <v>57.572624439999998</v>
      </c>
      <c r="M177">
        <v>2019</v>
      </c>
      <c r="N177">
        <f>VLOOKUP(B177,[1]CPI_WB_2019!$A$2:$BI$265,MATCH(M177,[1]CPI_WB_2019!$A$1:$BI$1,0),FALSE)</f>
        <v>143.85508619999999</v>
      </c>
      <c r="O177" s="1">
        <f t="shared" si="63"/>
        <v>2.4986716794527979</v>
      </c>
      <c r="P177" s="9">
        <f t="shared" si="66"/>
        <v>49.312556955988988</v>
      </c>
      <c r="Q177">
        <v>2019</v>
      </c>
      <c r="R177">
        <f>1/VLOOKUP(B177,'[2]API_PA.NUS.FCRF_DS2_en_csv_v2_2'!$A$2:$BL$265,MATCH(Q177, '[2]API_PA.NUS.FCRF_DS2_en_csv_v2_2'!$A$1:$BL$1,0),FALSE)</f>
        <v>3.4400020640012387E-2</v>
      </c>
      <c r="S177" s="10">
        <f t="shared" si="67"/>
        <v>1.6963529770978076</v>
      </c>
      <c r="T177">
        <v>2019</v>
      </c>
      <c r="U177" s="18">
        <f>VLOOKUP(B177,[3]Data!$A$2:$AE$265,MATCH(T177,[3]Data!$A$1:$AE$1,0),FALSE)</f>
        <v>10.406395102892899</v>
      </c>
      <c r="V177" s="10">
        <f t="shared" si="68"/>
        <v>0.16301062570901564</v>
      </c>
      <c r="W177">
        <f t="shared" si="69"/>
        <v>0.24451593856352347</v>
      </c>
      <c r="X177">
        <f t="shared" si="70"/>
        <v>0.28608364811932246</v>
      </c>
      <c r="Y177" s="4">
        <f>X177</f>
        <v>0.28608364811932246</v>
      </c>
      <c r="Z177" s="32"/>
      <c r="AA177" s="32"/>
      <c r="AB177" s="32"/>
      <c r="AC177" s="33"/>
      <c r="AD177" s="34"/>
      <c r="AE177" s="32"/>
      <c r="AF177" s="32"/>
      <c r="AG177" s="35"/>
      <c r="AH177" s="34"/>
      <c r="AI177" s="35"/>
      <c r="AJ177" s="32"/>
      <c r="AK177" s="4">
        <v>0.28608364811932246</v>
      </c>
    </row>
    <row r="178" spans="1:37" x14ac:dyDescent="0.35">
      <c r="A178" s="11" t="s">
        <v>86</v>
      </c>
      <c r="B178" s="1" t="s">
        <v>40</v>
      </c>
      <c r="C178" t="s">
        <v>24</v>
      </c>
      <c r="D178" s="11" t="s">
        <v>76</v>
      </c>
      <c r="E178" s="1">
        <v>2008</v>
      </c>
      <c r="F178" s="6">
        <v>56880.050719961757</v>
      </c>
      <c r="G178" s="5">
        <f t="shared" si="64"/>
        <v>29.625026416646747</v>
      </c>
      <c r="H178" s="14">
        <v>2008</v>
      </c>
      <c r="I178" s="1">
        <v>1</v>
      </c>
      <c r="J178" s="8">
        <f t="shared" si="65"/>
        <v>29.625026416646747</v>
      </c>
      <c r="K178">
        <v>2008</v>
      </c>
      <c r="L178">
        <f>VLOOKUP(B178,[1]CPI_WB_2019!$A$2:$BI$265,MATCH(K178,[1]CPI_WB_2019!$A$1:$BI$1,0),FALSE)</f>
        <v>57.572624439999998</v>
      </c>
      <c r="M178">
        <v>2019</v>
      </c>
      <c r="N178">
        <f>VLOOKUP(B178,[1]CPI_WB_2019!$A$2:$BI$265,MATCH(M178,[1]CPI_WB_2019!$A$1:$BI$1,0),FALSE)</f>
        <v>143.85508619999999</v>
      </c>
      <c r="O178" s="1">
        <f t="shared" si="63"/>
        <v>2.4986716794527979</v>
      </c>
      <c r="P178" s="9">
        <f t="shared" si="66"/>
        <v>74.023214510316237</v>
      </c>
      <c r="Q178">
        <v>2019</v>
      </c>
      <c r="R178">
        <f>1/VLOOKUP(B178,'[2]API_PA.NUS.FCRF_DS2_en_csv_v2_2'!$A$2:$BL$265,MATCH(Q178, '[2]API_PA.NUS.FCRF_DS2_en_csv_v2_2'!$A$1:$BL$1,0),FALSE)</f>
        <v>3.4400020640012387E-2</v>
      </c>
      <c r="S178" s="10">
        <f t="shared" si="67"/>
        <v>2.5464001069949429</v>
      </c>
      <c r="T178">
        <v>2019</v>
      </c>
      <c r="U178" s="18">
        <f>VLOOKUP(B178,[3]Data!$A$2:$AE$265,MATCH(T178,[3]Data!$A$1:$AE$1,0),FALSE)</f>
        <v>10.406395102892899</v>
      </c>
      <c r="V178" s="10">
        <f t="shared" si="68"/>
        <v>0.24469569738775945</v>
      </c>
      <c r="W178">
        <f t="shared" si="69"/>
        <v>0.36704354608163919</v>
      </c>
      <c r="X178">
        <f t="shared" si="70"/>
        <v>0.42944094891551782</v>
      </c>
      <c r="Y178" s="4">
        <f>X178</f>
        <v>0.42944094891551782</v>
      </c>
      <c r="Z178" s="32"/>
      <c r="AA178" s="32"/>
      <c r="AB178" s="32"/>
      <c r="AC178" s="33"/>
      <c r="AD178" s="34"/>
      <c r="AE178" s="32"/>
      <c r="AF178" s="32"/>
      <c r="AG178" s="35"/>
      <c r="AH178" s="34"/>
      <c r="AI178" s="35"/>
      <c r="AJ178" s="32"/>
      <c r="AK178" s="4">
        <v>0.42944094891551782</v>
      </c>
    </row>
    <row r="179" spans="1:37" x14ac:dyDescent="0.35">
      <c r="A179" s="11" t="s">
        <v>87</v>
      </c>
      <c r="B179" s="1" t="s">
        <v>40</v>
      </c>
      <c r="C179" t="s">
        <v>24</v>
      </c>
      <c r="D179" s="11" t="s">
        <v>76</v>
      </c>
      <c r="E179" s="1">
        <v>2008</v>
      </c>
      <c r="F179" s="6">
        <v>23402.542661204585</v>
      </c>
      <c r="G179" s="5">
        <f t="shared" si="64"/>
        <v>12.188824302710721</v>
      </c>
      <c r="H179" s="14">
        <v>2008</v>
      </c>
      <c r="I179" s="1">
        <v>1</v>
      </c>
      <c r="J179" s="8">
        <f t="shared" si="65"/>
        <v>12.188824302710721</v>
      </c>
      <c r="K179">
        <v>2008</v>
      </c>
      <c r="L179">
        <f>VLOOKUP(B179,[1]CPI_WB_2019!$A$2:$BI$265,MATCH(K179,[1]CPI_WB_2019!$A$1:$BI$1,0),FALSE)</f>
        <v>57.572624439999998</v>
      </c>
      <c r="M179">
        <v>2019</v>
      </c>
      <c r="N179">
        <f>VLOOKUP(B179,[1]CPI_WB_2019!$A$2:$BI$265,MATCH(M179,[1]CPI_WB_2019!$A$1:$BI$1,0),FALSE)</f>
        <v>143.85508619999999</v>
      </c>
      <c r="O179" s="1">
        <f t="shared" si="63"/>
        <v>2.4986716794527979</v>
      </c>
      <c r="P179" s="9">
        <f t="shared" si="66"/>
        <v>30.455870091009274</v>
      </c>
      <c r="Q179">
        <v>2019</v>
      </c>
      <c r="R179">
        <f>1/VLOOKUP(B179,'[2]API_PA.NUS.FCRF_DS2_en_csv_v2_2'!$A$2:$BL$265,MATCH(Q179, '[2]API_PA.NUS.FCRF_DS2_en_csv_v2_2'!$A$1:$BL$1,0),FALSE)</f>
        <v>3.4400020640012387E-2</v>
      </c>
      <c r="S179" s="10">
        <f t="shared" si="67"/>
        <v>1.047682559740255</v>
      </c>
      <c r="T179">
        <v>2019</v>
      </c>
      <c r="U179" s="18">
        <f>VLOOKUP(B179,[3]Data!$A$2:$AE$265,MATCH(T179,[3]Data!$A$1:$AE$1,0),FALSE)</f>
        <v>10.406395102892899</v>
      </c>
      <c r="V179" s="10">
        <f t="shared" si="68"/>
        <v>0.10067680011966941</v>
      </c>
      <c r="W179">
        <f t="shared" si="69"/>
        <v>0.15101520017950412</v>
      </c>
      <c r="X179">
        <f t="shared" si="70"/>
        <v>0.17668778421001982</v>
      </c>
      <c r="Y179" s="4">
        <f>X179</f>
        <v>0.17668778421001982</v>
      </c>
      <c r="Z179" s="32"/>
      <c r="AA179" s="32"/>
      <c r="AB179" s="32"/>
      <c r="AC179" s="33"/>
      <c r="AD179" s="34"/>
      <c r="AE179" s="32"/>
      <c r="AF179" s="32"/>
      <c r="AG179" s="35"/>
      <c r="AH179" s="34"/>
      <c r="AI179" s="35"/>
      <c r="AJ179" s="32"/>
      <c r="AK179" s="4">
        <v>0.17668778421001982</v>
      </c>
    </row>
    <row r="180" spans="1:37" x14ac:dyDescent="0.35">
      <c r="A180" s="11" t="s">
        <v>83</v>
      </c>
      <c r="B180" s="1" t="s">
        <v>41</v>
      </c>
      <c r="C180" t="s">
        <v>24</v>
      </c>
      <c r="D180" s="11" t="s">
        <v>76</v>
      </c>
      <c r="E180" s="1">
        <v>2008</v>
      </c>
      <c r="F180" s="6">
        <v>29669.547443302239</v>
      </c>
      <c r="G180" s="5">
        <f t="shared" si="64"/>
        <v>15.452889293386583</v>
      </c>
      <c r="H180" s="14">
        <v>2008</v>
      </c>
      <c r="I180" s="1">
        <v>1</v>
      </c>
      <c r="J180" s="8">
        <f t="shared" si="65"/>
        <v>15.452889293386583</v>
      </c>
      <c r="K180">
        <v>2008</v>
      </c>
      <c r="L180">
        <f>VLOOKUP(B180,[1]CPI_WB_2019!$A$2:$BI$265,MATCH(K180,[1]CPI_WB_2019!$A$1:$BI$1,0),FALSE)</f>
        <v>98.405743549999997</v>
      </c>
      <c r="M180">
        <v>2019</v>
      </c>
      <c r="N180">
        <f>VLOOKUP(B180,[1]CPI_WB_2019!$A$2:$BI$265,MATCH(M180,[1]CPI_WB_2019!$A$1:$BI$1,0),FALSE)</f>
        <v>110.0485668</v>
      </c>
      <c r="O180" s="1">
        <f t="shared" si="63"/>
        <v>1.1183144685460791</v>
      </c>
      <c r="P180" s="9">
        <f t="shared" si="66"/>
        <v>17.281189677635012</v>
      </c>
      <c r="Q180">
        <v>2019</v>
      </c>
      <c r="R180">
        <f>1/'[2]API_PA.NUS.FCRF_DS2_en_csv_v2_2'!$BL$68</f>
        <v>1.1194745098039198</v>
      </c>
      <c r="S180" s="10">
        <f t="shared" si="67"/>
        <v>19.345851343199016</v>
      </c>
      <c r="T180">
        <v>2019</v>
      </c>
      <c r="U180" s="18">
        <f>VLOOKUP(B180,[3]Data!$A$2:$AE$265,MATCH(T180,[3]Data!$A$1:$AE$1,0),FALSE)</f>
        <v>0.731711</v>
      </c>
      <c r="V180" s="10">
        <f t="shared" si="68"/>
        <v>26.439197091746625</v>
      </c>
      <c r="W180">
        <f t="shared" si="69"/>
        <v>39.658795637619939</v>
      </c>
      <c r="X180">
        <f t="shared" si="70"/>
        <v>46.400790896015323</v>
      </c>
      <c r="Y180" s="4">
        <f>X180</f>
        <v>46.400790896015323</v>
      </c>
      <c r="Z180" s="32"/>
      <c r="AA180" s="32"/>
      <c r="AB180" s="32"/>
      <c r="AC180" s="33"/>
      <c r="AD180" s="34"/>
      <c r="AE180" s="32"/>
      <c r="AF180" s="32"/>
      <c r="AG180" s="35"/>
      <c r="AH180" s="34"/>
      <c r="AI180" s="35"/>
      <c r="AJ180" s="32"/>
      <c r="AK180" s="4">
        <v>46.400790896015323</v>
      </c>
    </row>
    <row r="181" spans="1:37" x14ac:dyDescent="0.35">
      <c r="A181" s="11" t="s">
        <v>84</v>
      </c>
      <c r="B181" s="1" t="s">
        <v>41</v>
      </c>
      <c r="C181" t="s">
        <v>24</v>
      </c>
      <c r="D181" s="11"/>
      <c r="E181" s="1"/>
      <c r="F181" s="6"/>
      <c r="H181" s="14"/>
      <c r="I181" s="1"/>
      <c r="J181" s="8"/>
      <c r="O181" s="1"/>
      <c r="P181" s="9"/>
      <c r="Q181"/>
      <c r="S181" s="10"/>
      <c r="T181"/>
      <c r="U181" s="18"/>
      <c r="V181" s="10"/>
      <c r="Y181" s="4">
        <f>(Y180*2)/10</f>
        <v>9.280158179203065</v>
      </c>
      <c r="Z181" s="32"/>
      <c r="AA181" s="32"/>
      <c r="AB181" s="32"/>
      <c r="AC181" s="33"/>
      <c r="AD181" s="34"/>
      <c r="AE181" s="32"/>
      <c r="AF181" s="32"/>
      <c r="AG181" s="35"/>
      <c r="AH181" s="34"/>
      <c r="AI181" s="35"/>
      <c r="AJ181" s="32"/>
      <c r="AK181" s="4">
        <v>9.280158179203065</v>
      </c>
    </row>
    <row r="182" spans="1:37" x14ac:dyDescent="0.35">
      <c r="A182" s="11" t="s">
        <v>85</v>
      </c>
      <c r="B182" s="1" t="s">
        <v>41</v>
      </c>
      <c r="C182" t="s">
        <v>24</v>
      </c>
      <c r="D182" s="11" t="s">
        <v>76</v>
      </c>
      <c r="E182" s="1">
        <v>2008</v>
      </c>
      <c r="F182" s="6">
        <v>63422.658119174594</v>
      </c>
      <c r="G182" s="5">
        <f t="shared" si="64"/>
        <v>33.032634437070101</v>
      </c>
      <c r="H182" s="14">
        <v>2008</v>
      </c>
      <c r="I182" s="1">
        <v>1</v>
      </c>
      <c r="J182" s="8">
        <f t="shared" si="65"/>
        <v>33.032634437070101</v>
      </c>
      <c r="K182">
        <v>2008</v>
      </c>
      <c r="L182">
        <f>VLOOKUP(B182,[1]CPI_WB_2019!$A$2:$BI$265,MATCH(K182,[1]CPI_WB_2019!$A$1:$BI$1,0),FALSE)</f>
        <v>98.405743549999997</v>
      </c>
      <c r="M182">
        <v>2019</v>
      </c>
      <c r="N182">
        <f>VLOOKUP(B182,[1]CPI_WB_2019!$A$2:$BI$265,MATCH(M182,[1]CPI_WB_2019!$A$1:$BI$1,0),FALSE)</f>
        <v>110.0485668</v>
      </c>
      <c r="O182" s="1">
        <f t="shared" si="63"/>
        <v>1.1183144685460791</v>
      </c>
      <c r="P182" s="9">
        <f t="shared" si="66"/>
        <v>36.940873025168962</v>
      </c>
      <c r="Q182">
        <v>2019</v>
      </c>
      <c r="R182">
        <f>1/'[2]API_PA.NUS.FCRF_DS2_en_csv_v2_2'!$BL$68</f>
        <v>1.1194745098039198</v>
      </c>
      <c r="S182" s="10">
        <f t="shared" si="67"/>
        <v>41.354365721579867</v>
      </c>
      <c r="T182">
        <v>2019</v>
      </c>
      <c r="U182" s="18">
        <f>VLOOKUP(B182,[3]Data!$A$2:$AE$265,MATCH(T182,[3]Data!$A$1:$AE$1,0),FALSE)</f>
        <v>0.731711</v>
      </c>
      <c r="V182" s="10">
        <f t="shared" si="68"/>
        <v>56.517348682170784</v>
      </c>
      <c r="W182">
        <f t="shared" si="69"/>
        <v>84.776023023256172</v>
      </c>
      <c r="X182">
        <f t="shared" si="70"/>
        <v>99.187946937209716</v>
      </c>
      <c r="Y182" s="4">
        <f>X182</f>
        <v>99.187946937209716</v>
      </c>
      <c r="Z182" s="32"/>
      <c r="AA182" s="32"/>
      <c r="AB182" s="32"/>
      <c r="AC182" s="33"/>
      <c r="AD182" s="34"/>
      <c r="AE182" s="32"/>
      <c r="AF182" s="32"/>
      <c r="AG182" s="35"/>
      <c r="AH182" s="34"/>
      <c r="AI182" s="35"/>
      <c r="AJ182" s="32"/>
      <c r="AK182" s="4">
        <v>99.187946937209716</v>
      </c>
    </row>
    <row r="183" spans="1:37" x14ac:dyDescent="0.35">
      <c r="A183" s="11" t="s">
        <v>86</v>
      </c>
      <c r="B183" s="1" t="s">
        <v>41</v>
      </c>
      <c r="C183" t="s">
        <v>24</v>
      </c>
      <c r="D183" s="11" t="s">
        <v>76</v>
      </c>
      <c r="E183" s="1">
        <v>2008</v>
      </c>
      <c r="F183" s="6">
        <v>95203.926070192058</v>
      </c>
      <c r="G183" s="5">
        <f t="shared" si="64"/>
        <v>49.58537816155836</v>
      </c>
      <c r="H183" s="14">
        <v>2008</v>
      </c>
      <c r="I183" s="1">
        <v>1</v>
      </c>
      <c r="J183" s="8">
        <f t="shared" si="65"/>
        <v>49.58537816155836</v>
      </c>
      <c r="K183">
        <v>2008</v>
      </c>
      <c r="L183">
        <f>VLOOKUP(B183,[1]CPI_WB_2019!$A$2:$BI$265,MATCH(K183,[1]CPI_WB_2019!$A$1:$BI$1,0),FALSE)</f>
        <v>98.405743549999997</v>
      </c>
      <c r="M183">
        <v>2019</v>
      </c>
      <c r="N183">
        <f>VLOOKUP(B183,[1]CPI_WB_2019!$A$2:$BI$265,MATCH(M183,[1]CPI_WB_2019!$A$1:$BI$1,0),FALSE)</f>
        <v>110.0485668</v>
      </c>
      <c r="O183" s="1">
        <f t="shared" si="63"/>
        <v>1.1183144685460791</v>
      </c>
      <c r="P183" s="9">
        <f t="shared" si="66"/>
        <v>55.452045826399491</v>
      </c>
      <c r="Q183">
        <v>2019</v>
      </c>
      <c r="R183">
        <f>1/'[2]API_PA.NUS.FCRF_DS2_en_csv_v2_2'!$BL$68</f>
        <v>1.1194745098039198</v>
      </c>
      <c r="S183" s="10">
        <f t="shared" si="67"/>
        <v>62.077151819133071</v>
      </c>
      <c r="T183">
        <v>2019</v>
      </c>
      <c r="U183" s="18">
        <f>VLOOKUP(B183,[3]Data!$A$2:$AE$265,MATCH(T183,[3]Data!$A$1:$AE$1,0),FALSE)</f>
        <v>0.731711</v>
      </c>
      <c r="V183" s="10">
        <f t="shared" si="68"/>
        <v>84.838347133134633</v>
      </c>
      <c r="W183">
        <f t="shared" si="69"/>
        <v>127.25752069970196</v>
      </c>
      <c r="X183">
        <f t="shared" si="70"/>
        <v>148.89129921865128</v>
      </c>
      <c r="Y183" s="4">
        <f>X183</f>
        <v>148.89129921865128</v>
      </c>
      <c r="Z183" s="32"/>
      <c r="AA183" s="32"/>
      <c r="AB183" s="32"/>
      <c r="AC183" s="33"/>
      <c r="AD183" s="34"/>
      <c r="AE183" s="32"/>
      <c r="AF183" s="32"/>
      <c r="AG183" s="35"/>
      <c r="AH183" s="34"/>
      <c r="AI183" s="35"/>
      <c r="AJ183" s="32"/>
      <c r="AK183" s="4">
        <v>148.89129921865128</v>
      </c>
    </row>
    <row r="184" spans="1:37" x14ac:dyDescent="0.35">
      <c r="A184" s="11" t="s">
        <v>87</v>
      </c>
      <c r="B184" s="1" t="s">
        <v>41</v>
      </c>
      <c r="C184" t="s">
        <v>24</v>
      </c>
      <c r="D184" s="11" t="s">
        <v>76</v>
      </c>
      <c r="E184" s="1">
        <v>2008</v>
      </c>
      <c r="F184" s="6">
        <v>39170.393014258108</v>
      </c>
      <c r="G184" s="5">
        <f t="shared" si="64"/>
        <v>20.401246361592765</v>
      </c>
      <c r="H184" s="14">
        <v>2008</v>
      </c>
      <c r="I184" s="1">
        <v>1</v>
      </c>
      <c r="J184" s="8">
        <f t="shared" si="65"/>
        <v>20.401246361592765</v>
      </c>
      <c r="K184">
        <v>2008</v>
      </c>
      <c r="L184">
        <f>VLOOKUP(B184,[1]CPI_WB_2019!$A$2:$BI$265,MATCH(K184,[1]CPI_WB_2019!$A$1:$BI$1,0),FALSE)</f>
        <v>98.405743549999997</v>
      </c>
      <c r="M184">
        <v>2019</v>
      </c>
      <c r="N184">
        <f>VLOOKUP(B184,[1]CPI_WB_2019!$A$2:$BI$265,MATCH(M184,[1]CPI_WB_2019!$A$1:$BI$1,0),FALSE)</f>
        <v>110.0485668</v>
      </c>
      <c r="O184" s="1">
        <f t="shared" si="63"/>
        <v>1.1183144685460791</v>
      </c>
      <c r="P184" s="9">
        <f t="shared" si="66"/>
        <v>22.815008982542242</v>
      </c>
      <c r="Q184">
        <v>2019</v>
      </c>
      <c r="R184">
        <f>1/'[2]API_PA.NUS.FCRF_DS2_en_csv_v2_2'!$BL$68</f>
        <v>1.1194745098039198</v>
      </c>
      <c r="S184" s="10">
        <f t="shared" si="67"/>
        <v>25.540820996903506</v>
      </c>
      <c r="T184">
        <v>2019</v>
      </c>
      <c r="U184" s="18">
        <f>VLOOKUP(B184,[3]Data!$A$2:$AE$265,MATCH(T184,[3]Data!$A$1:$AE$1,0),FALSE)</f>
        <v>0.731711</v>
      </c>
      <c r="V184" s="10">
        <f t="shared" si="68"/>
        <v>34.905613004182669</v>
      </c>
      <c r="W184">
        <f t="shared" si="69"/>
        <v>52.358419506274004</v>
      </c>
      <c r="X184">
        <f t="shared" si="70"/>
        <v>61.259350822340579</v>
      </c>
      <c r="Y184" s="4">
        <f>X184</f>
        <v>61.259350822340579</v>
      </c>
      <c r="Z184" s="32"/>
      <c r="AA184" s="32"/>
      <c r="AB184" s="32"/>
      <c r="AC184" s="33"/>
      <c r="AD184" s="34"/>
      <c r="AE184" s="32"/>
      <c r="AF184" s="32"/>
      <c r="AG184" s="35"/>
      <c r="AH184" s="34"/>
      <c r="AI184" s="35"/>
      <c r="AJ184" s="32"/>
      <c r="AK184" s="4">
        <v>61.259350822340579</v>
      </c>
    </row>
    <row r="185" spans="1:37" x14ac:dyDescent="0.35">
      <c r="A185" s="11" t="s">
        <v>83</v>
      </c>
      <c r="B185" s="1" t="s">
        <v>42</v>
      </c>
      <c r="C185" t="s">
        <v>24</v>
      </c>
      <c r="D185" s="11" t="s">
        <v>76</v>
      </c>
      <c r="E185" s="1">
        <v>2008</v>
      </c>
      <c r="F185" s="6">
        <v>25524.721405994664</v>
      </c>
      <c r="G185" s="5">
        <f t="shared" si="64"/>
        <v>13.294125732288887</v>
      </c>
      <c r="H185" s="14">
        <v>2008</v>
      </c>
      <c r="I185" s="1">
        <v>1</v>
      </c>
      <c r="J185" s="8">
        <f t="shared" si="65"/>
        <v>13.294125732288887</v>
      </c>
      <c r="K185">
        <v>2008</v>
      </c>
      <c r="L185">
        <f>VLOOKUP(B185,[1]CPI_WB_2019!$A$2:$BI$265,MATCH(K185,[1]CPI_WB_2019!$A$1:$BI$1,0),FALSE)</f>
        <v>98.599882829999999</v>
      </c>
      <c r="M185">
        <v>2019</v>
      </c>
      <c r="N185">
        <f>VLOOKUP(B185,[1]CPI_WB_2019!$A$2:$BI$265,MATCH(M185,[1]CPI_WB_2019!$A$1:$BI$1,0),FALSE)</f>
        <v>112.8548873</v>
      </c>
      <c r="O185" s="1">
        <f t="shared" si="63"/>
        <v>1.1445742536487353</v>
      </c>
      <c r="P185" s="9">
        <f t="shared" si="66"/>
        <v>15.216114037946999</v>
      </c>
      <c r="Q185">
        <v>2019</v>
      </c>
      <c r="R185">
        <f>1/'[2]API_PA.NUS.FCRF_DS2_en_csv_v2_2'!$BL$68</f>
        <v>1.1194745098039198</v>
      </c>
      <c r="S185" s="10">
        <f t="shared" si="67"/>
        <v>17.034051803751261</v>
      </c>
      <c r="T185">
        <v>2019</v>
      </c>
      <c r="U185" s="18">
        <f>VLOOKUP(B185,[3]Data!$A$2:$AE$265,MATCH(T185,[3]Data!$A$1:$AE$1,0),FALSE)</f>
        <v>0.73720200000000002</v>
      </c>
      <c r="V185" s="10">
        <f t="shared" si="68"/>
        <v>23.106355929244984</v>
      </c>
      <c r="W185">
        <f t="shared" si="69"/>
        <v>34.659533893867476</v>
      </c>
      <c r="X185">
        <f t="shared" si="70"/>
        <v>40.551654655824947</v>
      </c>
      <c r="Y185" s="4">
        <f>X185</f>
        <v>40.551654655824947</v>
      </c>
      <c r="Z185" s="32"/>
      <c r="AA185" s="32"/>
      <c r="AB185" s="32"/>
      <c r="AC185" s="33"/>
      <c r="AD185" s="34"/>
      <c r="AE185" s="32"/>
      <c r="AF185" s="32"/>
      <c r="AG185" s="35"/>
      <c r="AH185" s="34"/>
      <c r="AI185" s="35"/>
      <c r="AJ185" s="32"/>
      <c r="AK185" s="4">
        <v>40.551654655824947</v>
      </c>
    </row>
    <row r="186" spans="1:37" x14ac:dyDescent="0.35">
      <c r="A186" s="11" t="s">
        <v>84</v>
      </c>
      <c r="B186" s="1" t="s">
        <v>42</v>
      </c>
      <c r="C186" t="s">
        <v>24</v>
      </c>
      <c r="D186" s="11"/>
      <c r="E186" s="1"/>
      <c r="F186" s="6"/>
      <c r="H186" s="14"/>
      <c r="I186" s="1"/>
      <c r="J186" s="8"/>
      <c r="O186" s="1"/>
      <c r="P186" s="9"/>
      <c r="Q186"/>
      <c r="S186" s="10"/>
      <c r="T186"/>
      <c r="U186" s="18"/>
      <c r="V186" s="10"/>
      <c r="Y186" s="4">
        <f>(Y185*2)/10</f>
        <v>8.1103309311649898</v>
      </c>
      <c r="Z186" s="32"/>
      <c r="AA186" s="32"/>
      <c r="AB186" s="32"/>
      <c r="AC186" s="33"/>
      <c r="AD186" s="34"/>
      <c r="AE186" s="32"/>
      <c r="AF186" s="32"/>
      <c r="AG186" s="35"/>
      <c r="AH186" s="34"/>
      <c r="AI186" s="35"/>
      <c r="AJ186" s="32"/>
      <c r="AK186" s="4">
        <v>8.1103309311649898</v>
      </c>
    </row>
    <row r="187" spans="1:37" x14ac:dyDescent="0.35">
      <c r="A187" s="11" t="s">
        <v>85</v>
      </c>
      <c r="B187" s="1" t="s">
        <v>42</v>
      </c>
      <c r="C187" t="s">
        <v>24</v>
      </c>
      <c r="D187" s="11" t="s">
        <v>76</v>
      </c>
      <c r="E187" s="1">
        <v>2008</v>
      </c>
      <c r="F187" s="6">
        <v>54562.533601604489</v>
      </c>
      <c r="G187" s="5">
        <f t="shared" si="64"/>
        <v>28.417986250835671</v>
      </c>
      <c r="H187" s="14">
        <v>2008</v>
      </c>
      <c r="I187" s="1">
        <v>1</v>
      </c>
      <c r="J187" s="8">
        <f t="shared" si="65"/>
        <v>28.417986250835671</v>
      </c>
      <c r="K187">
        <v>2008</v>
      </c>
      <c r="L187">
        <f>VLOOKUP(B187,[1]CPI_WB_2019!$A$2:$BI$265,MATCH(K187,[1]CPI_WB_2019!$A$1:$BI$1,0),FALSE)</f>
        <v>98.599882829999999</v>
      </c>
      <c r="M187">
        <v>2019</v>
      </c>
      <c r="N187">
        <f>VLOOKUP(B187,[1]CPI_WB_2019!$A$2:$BI$265,MATCH(M187,[1]CPI_WB_2019!$A$1:$BI$1,0),FALSE)</f>
        <v>112.8548873</v>
      </c>
      <c r="O187" s="1">
        <f t="shared" si="63"/>
        <v>1.1445742536487353</v>
      </c>
      <c r="P187" s="9">
        <f t="shared" si="66"/>
        <v>32.526495403250259</v>
      </c>
      <c r="Q187">
        <v>2019</v>
      </c>
      <c r="R187">
        <f>1/'[2]API_PA.NUS.FCRF_DS2_en_csv_v2_2'!$BL$68</f>
        <v>1.1194745098039198</v>
      </c>
      <c r="S187" s="10">
        <f t="shared" si="67"/>
        <v>36.412582497193036</v>
      </c>
      <c r="T187">
        <v>2019</v>
      </c>
      <c r="U187" s="18">
        <f>VLOOKUP(B187,[3]Data!$A$2:$AE$265,MATCH(T187,[3]Data!$A$1:$AE$1,0),FALSE)</f>
        <v>0.73720200000000002</v>
      </c>
      <c r="V187" s="10">
        <f t="shared" si="68"/>
        <v>49.392951317539882</v>
      </c>
      <c r="W187">
        <f t="shared" si="69"/>
        <v>74.089426976309824</v>
      </c>
      <c r="X187">
        <f t="shared" si="70"/>
        <v>86.684629562282495</v>
      </c>
      <c r="Y187" s="4">
        <f>X187</f>
        <v>86.684629562282495</v>
      </c>
      <c r="Z187" s="32"/>
      <c r="AA187" s="32"/>
      <c r="AB187" s="32"/>
      <c r="AC187" s="33"/>
      <c r="AD187" s="34"/>
      <c r="AE187" s="32"/>
      <c r="AF187" s="32"/>
      <c r="AG187" s="35"/>
      <c r="AH187" s="34"/>
      <c r="AI187" s="35"/>
      <c r="AJ187" s="32"/>
      <c r="AK187" s="4">
        <v>86.684629562282495</v>
      </c>
    </row>
    <row r="188" spans="1:37" x14ac:dyDescent="0.35">
      <c r="A188" s="11" t="s">
        <v>86</v>
      </c>
      <c r="B188" s="1" t="s">
        <v>42</v>
      </c>
      <c r="C188" t="s">
        <v>24</v>
      </c>
      <c r="D188" s="11" t="s">
        <v>76</v>
      </c>
      <c r="E188" s="1">
        <v>2008</v>
      </c>
      <c r="F188" s="6">
        <v>81903.968853665065</v>
      </c>
      <c r="G188" s="5">
        <f t="shared" si="64"/>
        <v>42.658317111283885</v>
      </c>
      <c r="H188" s="14">
        <v>2008</v>
      </c>
      <c r="I188" s="1">
        <v>1</v>
      </c>
      <c r="J188" s="8">
        <f t="shared" si="65"/>
        <v>42.658317111283885</v>
      </c>
      <c r="K188">
        <v>2008</v>
      </c>
      <c r="L188">
        <f>VLOOKUP(B188,[1]CPI_WB_2019!$A$2:$BI$265,MATCH(K188,[1]CPI_WB_2019!$A$1:$BI$1,0),FALSE)</f>
        <v>98.599882829999999</v>
      </c>
      <c r="M188">
        <v>2019</v>
      </c>
      <c r="N188">
        <f>VLOOKUP(B188,[1]CPI_WB_2019!$A$2:$BI$265,MATCH(M188,[1]CPI_WB_2019!$A$1:$BI$1,0),FALSE)</f>
        <v>112.8548873</v>
      </c>
      <c r="O188" s="1">
        <f t="shared" si="63"/>
        <v>1.1445742536487353</v>
      </c>
      <c r="P188" s="9">
        <f t="shared" si="66"/>
        <v>48.825611469558829</v>
      </c>
      <c r="Q188">
        <v>2019</v>
      </c>
      <c r="R188">
        <f>1/'[2]API_PA.NUS.FCRF_DS2_en_csv_v2_2'!$BL$68</f>
        <v>1.1194745098039198</v>
      </c>
      <c r="S188" s="10">
        <f t="shared" si="67"/>
        <v>54.659027465761014</v>
      </c>
      <c r="T188">
        <v>2019</v>
      </c>
      <c r="U188" s="18">
        <f>VLOOKUP(B188,[3]Data!$A$2:$AE$265,MATCH(T188,[3]Data!$A$1:$AE$1,0),FALSE)</f>
        <v>0.73720200000000002</v>
      </c>
      <c r="V188" s="10">
        <f t="shared" si="68"/>
        <v>74.143894706960936</v>
      </c>
      <c r="W188">
        <f t="shared" si="69"/>
        <v>111.2158420604414</v>
      </c>
      <c r="X188">
        <f t="shared" si="70"/>
        <v>130.12253521071642</v>
      </c>
      <c r="Y188" s="4">
        <f>X188</f>
        <v>130.12253521071642</v>
      </c>
      <c r="Z188" s="32"/>
      <c r="AA188" s="32"/>
      <c r="AB188" s="32"/>
      <c r="AC188" s="33"/>
      <c r="AD188" s="34"/>
      <c r="AE188" s="32"/>
      <c r="AF188" s="32"/>
      <c r="AG188" s="35"/>
      <c r="AH188" s="34"/>
      <c r="AI188" s="35"/>
      <c r="AJ188" s="32"/>
      <c r="AK188" s="4">
        <v>130.12253521071642</v>
      </c>
    </row>
    <row r="189" spans="1:37" x14ac:dyDescent="0.35">
      <c r="A189" s="11" t="s">
        <v>87</v>
      </c>
      <c r="B189" s="1" t="s">
        <v>42</v>
      </c>
      <c r="C189" t="s">
        <v>24</v>
      </c>
      <c r="D189" s="11" t="s">
        <v>76</v>
      </c>
      <c r="E189" s="1">
        <v>2008</v>
      </c>
      <c r="F189" s="6">
        <v>33698.301969818582</v>
      </c>
      <c r="G189" s="5">
        <f t="shared" si="64"/>
        <v>17.551198942613844</v>
      </c>
      <c r="H189" s="14">
        <v>2008</v>
      </c>
      <c r="I189" s="1">
        <v>1</v>
      </c>
      <c r="J189" s="8">
        <f t="shared" si="65"/>
        <v>17.551198942613844</v>
      </c>
      <c r="K189">
        <v>2008</v>
      </c>
      <c r="L189">
        <f>VLOOKUP(B189,[1]CPI_WB_2019!$A$2:$BI$265,MATCH(K189,[1]CPI_WB_2019!$A$1:$BI$1,0),FALSE)</f>
        <v>98.599882829999999</v>
      </c>
      <c r="M189">
        <v>2019</v>
      </c>
      <c r="N189">
        <f>VLOOKUP(B189,[1]CPI_WB_2019!$A$2:$BI$265,MATCH(M189,[1]CPI_WB_2019!$A$1:$BI$1,0),FALSE)</f>
        <v>112.8548873</v>
      </c>
      <c r="O189" s="1">
        <f t="shared" si="63"/>
        <v>1.1445742536487353</v>
      </c>
      <c r="P189" s="9">
        <f t="shared" si="66"/>
        <v>20.088650430382714</v>
      </c>
      <c r="Q189">
        <v>2019</v>
      </c>
      <c r="R189">
        <f>1/'[2]API_PA.NUS.FCRF_DS2_en_csv_v2_2'!$BL$68</f>
        <v>1.1194745098039198</v>
      </c>
      <c r="S189" s="10">
        <f t="shared" si="67"/>
        <v>22.488732093174992</v>
      </c>
      <c r="T189">
        <v>2019</v>
      </c>
      <c r="U189" s="18">
        <f>VLOOKUP(B189,[3]Data!$A$2:$AE$265,MATCH(T189,[3]Data!$A$1:$AE$1,0),FALSE)</f>
        <v>0.73720200000000002</v>
      </c>
      <c r="V189" s="10">
        <f t="shared" si="68"/>
        <v>30.505522357745896</v>
      </c>
      <c r="W189">
        <f t="shared" si="69"/>
        <v>45.758283536618848</v>
      </c>
      <c r="X189">
        <f t="shared" si="70"/>
        <v>53.537191737844047</v>
      </c>
      <c r="Y189" s="4">
        <f>X189</f>
        <v>53.537191737844047</v>
      </c>
      <c r="Z189" s="32"/>
      <c r="AA189" s="32"/>
      <c r="AB189" s="32"/>
      <c r="AC189" s="33"/>
      <c r="AD189" s="34"/>
      <c r="AE189" s="32"/>
      <c r="AF189" s="32"/>
      <c r="AG189" s="35"/>
      <c r="AH189" s="34"/>
      <c r="AI189" s="35"/>
      <c r="AJ189" s="32"/>
      <c r="AK189" s="4">
        <v>53.537191737844047</v>
      </c>
    </row>
    <row r="190" spans="1:37" x14ac:dyDescent="0.35">
      <c r="A190" s="11" t="s">
        <v>83</v>
      </c>
      <c r="B190" s="1" t="s">
        <v>43</v>
      </c>
      <c r="C190" t="s">
        <v>24</v>
      </c>
      <c r="D190" s="11" t="s">
        <v>76</v>
      </c>
      <c r="E190" s="1">
        <v>2008</v>
      </c>
      <c r="F190" s="1">
        <v>94045.467196478436</v>
      </c>
      <c r="G190" s="5">
        <f t="shared" si="64"/>
        <v>48.98201416483252</v>
      </c>
      <c r="H190" s="14">
        <v>2008</v>
      </c>
      <c r="I190" s="1">
        <v>1</v>
      </c>
      <c r="J190" s="8">
        <f t="shared" si="65"/>
        <v>48.98201416483252</v>
      </c>
      <c r="K190">
        <v>2008</v>
      </c>
      <c r="L190">
        <f>VLOOKUP(B190,[1]CPI_WB_2019!$A$2:$BI$265,MATCH(K190,[1]CPI_WB_2019!$A$1:$BI$1,0),FALSE)</f>
        <v>80.530554240000001</v>
      </c>
      <c r="M190">
        <v>2019</v>
      </c>
      <c r="N190">
        <f>VLOOKUP(B190,[1]CPI_WB_2019!$A$2:$BI$265,MATCH(M190,[1]CPI_WB_2019!$A$1:$BI$1,0),FALSE)</f>
        <v>180.4358124</v>
      </c>
      <c r="O190" s="1">
        <f t="shared" si="63"/>
        <v>2.2405882351468591</v>
      </c>
      <c r="P190" s="9">
        <f t="shared" si="66"/>
        <v>109.74852467152056</v>
      </c>
      <c r="Q190">
        <v>2019</v>
      </c>
      <c r="R190">
        <f>1/VLOOKUP(B190,'[2]API_PA.NUS.FCRF_DS2_en_csv_v2_2'!$A$2:$BL$265,MATCH(Q190, '[2]API_PA.NUS.FCRF_DS2_en_csv_v2_2'!$A$1:$BL$1,0),FALSE)</f>
        <v>1.4200442548121755E-2</v>
      </c>
      <c r="S190" s="10">
        <f t="shared" si="67"/>
        <v>1.5584776193390506</v>
      </c>
      <c r="T190">
        <v>2019</v>
      </c>
      <c r="U190" s="18">
        <f>VLOOKUP(B190,[3]Data!$A$2:$AE$265,MATCH(T190,[3]Data!$A$1:$AE$1,0),FALSE)</f>
        <v>21.208322057008601</v>
      </c>
      <c r="V190" s="10">
        <f t="shared" si="68"/>
        <v>7.3484249020258005E-2</v>
      </c>
      <c r="W190">
        <f t="shared" si="69"/>
        <v>0.110226373530387</v>
      </c>
      <c r="X190">
        <f t="shared" si="70"/>
        <v>0.12896485703055277</v>
      </c>
      <c r="Y190" s="4">
        <f>X190</f>
        <v>0.12896485703055277</v>
      </c>
      <c r="Z190" s="32"/>
      <c r="AA190" s="32"/>
      <c r="AB190" s="32"/>
      <c r="AC190" s="33"/>
      <c r="AD190" s="34"/>
      <c r="AE190" s="32"/>
      <c r="AF190" s="32"/>
      <c r="AG190" s="35"/>
      <c r="AH190" s="34"/>
      <c r="AI190" s="35"/>
      <c r="AJ190" s="32"/>
      <c r="AK190" s="4">
        <v>0.12896485703055277</v>
      </c>
    </row>
    <row r="191" spans="1:37" x14ac:dyDescent="0.35">
      <c r="A191" s="11" t="s">
        <v>84</v>
      </c>
      <c r="B191" s="1" t="s">
        <v>43</v>
      </c>
      <c r="C191" t="s">
        <v>24</v>
      </c>
      <c r="D191" s="11"/>
      <c r="E191" s="1"/>
      <c r="F191" s="6"/>
      <c r="H191" s="14"/>
      <c r="I191" s="1"/>
      <c r="J191" s="8"/>
      <c r="O191" s="1"/>
      <c r="P191" s="9"/>
      <c r="Q191"/>
      <c r="S191" s="10"/>
      <c r="T191"/>
      <c r="U191" s="18"/>
      <c r="V191" s="10"/>
      <c r="Y191" s="4">
        <f>(Y190*2)/10</f>
        <v>2.5792971406110553E-2</v>
      </c>
      <c r="Z191" s="32"/>
      <c r="AA191" s="32"/>
      <c r="AB191" s="32"/>
      <c r="AC191" s="33"/>
      <c r="AD191" s="34"/>
      <c r="AE191" s="32"/>
      <c r="AF191" s="32"/>
      <c r="AG191" s="35"/>
      <c r="AH191" s="34"/>
      <c r="AI191" s="35"/>
      <c r="AJ191" s="32"/>
      <c r="AK191" s="4">
        <v>2.5792971406110553E-2</v>
      </c>
    </row>
    <row r="192" spans="1:37" x14ac:dyDescent="0.35">
      <c r="A192" s="11" t="s">
        <v>85</v>
      </c>
      <c r="B192" s="1" t="s">
        <v>43</v>
      </c>
      <c r="C192" t="s">
        <v>24</v>
      </c>
      <c r="D192" s="11" t="s">
        <v>76</v>
      </c>
      <c r="E192" s="1">
        <v>2008</v>
      </c>
      <c r="F192" s="1">
        <v>201034.86664427636</v>
      </c>
      <c r="G192" s="5">
        <f t="shared" si="64"/>
        <v>104.70565971056061</v>
      </c>
      <c r="H192" s="14">
        <v>2008</v>
      </c>
      <c r="I192" s="1">
        <v>1</v>
      </c>
      <c r="J192" s="8">
        <f t="shared" si="65"/>
        <v>104.70565971056061</v>
      </c>
      <c r="K192">
        <v>2008</v>
      </c>
      <c r="L192">
        <f>VLOOKUP(B192,[1]CPI_WB_2019!$A$2:$BI$265,MATCH(K192,[1]CPI_WB_2019!$A$1:$BI$1,0),FALSE)</f>
        <v>80.530554240000001</v>
      </c>
      <c r="M192">
        <v>2019</v>
      </c>
      <c r="N192">
        <f>VLOOKUP(B192,[1]CPI_WB_2019!$A$2:$BI$265,MATCH(M192,[1]CPI_WB_2019!$A$1:$BI$1,0),FALSE)</f>
        <v>180.4358124</v>
      </c>
      <c r="O192" s="1">
        <f t="shared" si="63"/>
        <v>2.2405882351468591</v>
      </c>
      <c r="P192" s="9">
        <f t="shared" si="66"/>
        <v>234.60226930077258</v>
      </c>
      <c r="Q192">
        <v>2019</v>
      </c>
      <c r="R192">
        <f>1/VLOOKUP(B192,'[2]API_PA.NUS.FCRF_DS2_en_csv_v2_2'!$A$2:$BL$265,MATCH(Q192, '[2]API_PA.NUS.FCRF_DS2_en_csv_v2_2'!$A$1:$BL$1,0),FALSE)</f>
        <v>1.4200442548121755E-2</v>
      </c>
      <c r="S192" s="10">
        <f t="shared" si="67"/>
        <v>3.3314560468646093</v>
      </c>
      <c r="T192">
        <v>2019</v>
      </c>
      <c r="U192" s="18">
        <f>VLOOKUP(B192,[3]Data!$A$2:$AE$265,MATCH(T192,[3]Data!$A$1:$AE$1,0),FALSE)</f>
        <v>21.208322057008601</v>
      </c>
      <c r="V192" s="10">
        <f t="shared" si="68"/>
        <v>0.15708249044453193</v>
      </c>
      <c r="W192">
        <f t="shared" si="69"/>
        <v>0.2356237356667979</v>
      </c>
      <c r="X192">
        <f t="shared" si="70"/>
        <v>0.27567977073015354</v>
      </c>
      <c r="Y192" s="4">
        <f>X192</f>
        <v>0.27567977073015354</v>
      </c>
      <c r="Z192" s="32"/>
      <c r="AA192" s="32"/>
      <c r="AB192" s="32"/>
      <c r="AC192" s="33"/>
      <c r="AD192" s="34"/>
      <c r="AE192" s="32"/>
      <c r="AF192" s="32"/>
      <c r="AG192" s="35"/>
      <c r="AH192" s="34"/>
      <c r="AI192" s="35"/>
      <c r="AJ192" s="32"/>
      <c r="AK192" s="4">
        <v>0.27567977073015354</v>
      </c>
    </row>
    <row r="193" spans="1:37" x14ac:dyDescent="0.35">
      <c r="A193" s="11" t="s">
        <v>86</v>
      </c>
      <c r="B193" s="1" t="s">
        <v>43</v>
      </c>
      <c r="C193" t="s">
        <v>24</v>
      </c>
      <c r="D193" s="11" t="s">
        <v>76</v>
      </c>
      <c r="E193" s="1">
        <v>2008</v>
      </c>
      <c r="F193" s="1">
        <v>301773.98975566129</v>
      </c>
      <c r="G193" s="5">
        <f t="shared" si="64"/>
        <v>157.17395299774026</v>
      </c>
      <c r="H193" s="14">
        <v>2008</v>
      </c>
      <c r="I193" s="1">
        <v>1</v>
      </c>
      <c r="J193" s="8">
        <f t="shared" si="65"/>
        <v>157.17395299774026</v>
      </c>
      <c r="K193">
        <v>2008</v>
      </c>
      <c r="L193">
        <f>VLOOKUP(B193,[1]CPI_WB_2019!$A$2:$BI$265,MATCH(K193,[1]CPI_WB_2019!$A$1:$BI$1,0),FALSE)</f>
        <v>80.530554240000001</v>
      </c>
      <c r="M193">
        <v>2019</v>
      </c>
      <c r="N193">
        <f>VLOOKUP(B193,[1]CPI_WB_2019!$A$2:$BI$265,MATCH(M193,[1]CPI_WB_2019!$A$1:$BI$1,0),FALSE)</f>
        <v>180.4358124</v>
      </c>
      <c r="O193" s="1">
        <f t="shared" si="63"/>
        <v>2.2405882351468591</v>
      </c>
      <c r="P193" s="9">
        <f t="shared" si="66"/>
        <v>352.16210995826225</v>
      </c>
      <c r="Q193">
        <v>2019</v>
      </c>
      <c r="R193">
        <f>1/VLOOKUP(B193,'[2]API_PA.NUS.FCRF_DS2_en_csv_v2_2'!$A$2:$BL$265,MATCH(Q193, '[2]API_PA.NUS.FCRF_DS2_en_csv_v2_2'!$A$1:$BL$1,0),FALSE)</f>
        <v>1.4200442548121755E-2</v>
      </c>
      <c r="S193" s="10">
        <f t="shared" si="67"/>
        <v>5.0008578100876395</v>
      </c>
      <c r="T193">
        <v>2019</v>
      </c>
      <c r="U193" s="18">
        <f>VLOOKUP(B193,[3]Data!$A$2:$AE$265,MATCH(T193,[3]Data!$A$1:$AE$1,0),FALSE)</f>
        <v>21.208322057008601</v>
      </c>
      <c r="V193" s="10">
        <f t="shared" si="68"/>
        <v>0.23579695728144759</v>
      </c>
      <c r="W193">
        <f t="shared" si="69"/>
        <v>0.3536954359221714</v>
      </c>
      <c r="X193">
        <f t="shared" si="70"/>
        <v>0.4138236600289405</v>
      </c>
      <c r="Y193" s="4">
        <f>X193</f>
        <v>0.4138236600289405</v>
      </c>
      <c r="Z193" s="32"/>
      <c r="AA193" s="32"/>
      <c r="AB193" s="32"/>
      <c r="AC193" s="33"/>
      <c r="AD193" s="34"/>
      <c r="AE193" s="32"/>
      <c r="AF193" s="32"/>
      <c r="AG193" s="35"/>
      <c r="AH193" s="34"/>
      <c r="AI193" s="35"/>
      <c r="AJ193" s="32"/>
      <c r="AK193" s="4">
        <v>0.4138236600289405</v>
      </c>
    </row>
    <row r="194" spans="1:37" x14ac:dyDescent="0.35">
      <c r="A194" s="11" t="s">
        <v>87</v>
      </c>
      <c r="B194" s="1" t="s">
        <v>43</v>
      </c>
      <c r="C194" t="s">
        <v>24</v>
      </c>
      <c r="D194" s="11" t="s">
        <v>76</v>
      </c>
      <c r="E194" s="1">
        <v>2008</v>
      </c>
      <c r="F194" s="1">
        <v>124160.90667831118</v>
      </c>
      <c r="G194" s="5">
        <f t="shared" si="64"/>
        <v>64.667138894953737</v>
      </c>
      <c r="H194" s="14">
        <v>2008</v>
      </c>
      <c r="I194" s="1">
        <v>1</v>
      </c>
      <c r="J194" s="8">
        <f t="shared" si="65"/>
        <v>64.667138894953737</v>
      </c>
      <c r="K194">
        <v>2008</v>
      </c>
      <c r="L194">
        <f>VLOOKUP(B194,[1]CPI_WB_2019!$A$2:$BI$265,MATCH(K194,[1]CPI_WB_2019!$A$1:$BI$1,0),FALSE)</f>
        <v>80.530554240000001</v>
      </c>
      <c r="M194">
        <v>2019</v>
      </c>
      <c r="N194">
        <f>VLOOKUP(B194,[1]CPI_WB_2019!$A$2:$BI$265,MATCH(M194,[1]CPI_WB_2019!$A$1:$BI$1,0),FALSE)</f>
        <v>180.4358124</v>
      </c>
      <c r="O194" s="1">
        <f t="shared" si="63"/>
        <v>2.2405882351468591</v>
      </c>
      <c r="P194" s="9">
        <f t="shared" si="66"/>
        <v>144.89243060864121</v>
      </c>
      <c r="Q194">
        <v>2019</v>
      </c>
      <c r="R194">
        <f>1/VLOOKUP(B194,'[2]API_PA.NUS.FCRF_DS2_en_csv_v2_2'!$A$2:$BL$265,MATCH(Q194, '[2]API_PA.NUS.FCRF_DS2_en_csv_v2_2'!$A$1:$BL$1,0),FALSE)</f>
        <v>1.4200442548121755E-2</v>
      </c>
      <c r="S194" s="10">
        <f t="shared" si="67"/>
        <v>2.0575366365157275</v>
      </c>
      <c r="T194">
        <v>2019</v>
      </c>
      <c r="U194" s="18">
        <f>VLOOKUP(B194,[3]Data!$A$2:$AE$265,MATCH(T194,[3]Data!$A$1:$AE$1,0),FALSE)</f>
        <v>21.208322057008601</v>
      </c>
      <c r="V194" s="10">
        <f t="shared" si="68"/>
        <v>9.7015531496787336E-2</v>
      </c>
      <c r="W194">
        <f t="shared" si="69"/>
        <v>0.14552329724518101</v>
      </c>
      <c r="X194">
        <f t="shared" si="70"/>
        <v>0.17026225777686177</v>
      </c>
      <c r="Y194" s="4">
        <f>X194</f>
        <v>0.17026225777686177</v>
      </c>
      <c r="Z194" s="32"/>
      <c r="AA194" s="32"/>
      <c r="AB194" s="32"/>
      <c r="AC194" s="33"/>
      <c r="AD194" s="34"/>
      <c r="AE194" s="32"/>
      <c r="AF194" s="32"/>
      <c r="AG194" s="35"/>
      <c r="AH194" s="34"/>
      <c r="AI194" s="35"/>
      <c r="AJ194" s="32"/>
      <c r="AK194" s="4">
        <v>0.17026225777686177</v>
      </c>
    </row>
    <row r="195" spans="1:37" x14ac:dyDescent="0.35">
      <c r="A195" s="11" t="s">
        <v>83</v>
      </c>
      <c r="B195" s="1" t="s">
        <v>44</v>
      </c>
      <c r="C195" t="s">
        <v>24</v>
      </c>
      <c r="D195" s="11" t="s">
        <v>76</v>
      </c>
      <c r="E195" s="1">
        <v>2008</v>
      </c>
      <c r="F195" s="1">
        <v>21181884.066203348</v>
      </c>
      <c r="G195" s="5">
        <f t="shared" si="64"/>
        <v>11032.231284480911</v>
      </c>
      <c r="H195" s="14">
        <v>2008</v>
      </c>
      <c r="I195" s="1">
        <v>1</v>
      </c>
      <c r="J195" s="8">
        <f t="shared" si="65"/>
        <v>11032.231284480911</v>
      </c>
      <c r="K195">
        <v>2008</v>
      </c>
      <c r="L195">
        <f>VLOOKUP(B195,[1]CPI_WB_2019!$A$2:$BI$265,MATCH(K195,[1]CPI_WB_2019!$A$1:$BI$1,0),FALSE)</f>
        <v>91.119637679999997</v>
      </c>
      <c r="M195">
        <v>2019</v>
      </c>
      <c r="N195">
        <f>VLOOKUP(B195,[1]CPI_WB_2019!$A$2:$BI$265,MATCH(M195,[1]CPI_WB_2019!$A$1:$BI$1,0),FALSE)</f>
        <v>151.17667510000001</v>
      </c>
      <c r="O195" s="1">
        <f t="shared" si="63"/>
        <v>1.659100924335458</v>
      </c>
      <c r="P195" s="9">
        <f t="shared" si="66"/>
        <v>18303.585121564836</v>
      </c>
      <c r="Q195">
        <v>2019</v>
      </c>
      <c r="R195">
        <f>1/VLOOKUP(B195,'[2]API_PA.NUS.FCRF_DS2_en_csv_v2_2'!$A$2:$BL$265,MATCH(Q195, '[2]API_PA.NUS.FCRF_DS2_en_csv_v2_2'!$A$1:$BL$1,0),FALSE)</f>
        <v>7.0683010264768365E-5</v>
      </c>
      <c r="S195" s="10">
        <f t="shared" si="67"/>
        <v>1.2937524950296289</v>
      </c>
      <c r="T195">
        <v>2019</v>
      </c>
      <c r="U195" s="18">
        <f>VLOOKUP(B195,[3]Data!$A$2:$AE$265,MATCH(T195,[3]Data!$A$1:$AE$1,0),FALSE)</f>
        <v>4756.1250383042197</v>
      </c>
      <c r="V195" s="10">
        <f t="shared" si="68"/>
        <v>2.7201818383877305E-4</v>
      </c>
      <c r="W195">
        <f t="shared" si="69"/>
        <v>4.0802727575815957E-4</v>
      </c>
      <c r="X195">
        <f t="shared" si="70"/>
        <v>4.7739191263704669E-4</v>
      </c>
      <c r="Y195" s="4">
        <f>X195</f>
        <v>4.7739191263704669E-4</v>
      </c>
      <c r="Z195" s="32"/>
      <c r="AA195" s="32"/>
      <c r="AB195" s="32"/>
      <c r="AC195" s="33"/>
      <c r="AD195" s="34"/>
      <c r="AE195" s="32"/>
      <c r="AF195" s="32"/>
      <c r="AG195" s="35"/>
      <c r="AH195" s="34"/>
      <c r="AI195" s="35"/>
      <c r="AJ195" s="32"/>
      <c r="AK195" s="4">
        <v>4.7739191263704669E-4</v>
      </c>
    </row>
    <row r="196" spans="1:37" x14ac:dyDescent="0.35">
      <c r="A196" s="11" t="s">
        <v>84</v>
      </c>
      <c r="B196" s="1" t="s">
        <v>44</v>
      </c>
      <c r="C196" t="s">
        <v>24</v>
      </c>
      <c r="D196" s="11"/>
      <c r="E196" s="1"/>
      <c r="F196" s="6"/>
      <c r="H196" s="14"/>
      <c r="I196" s="1"/>
      <c r="J196" s="8"/>
      <c r="O196" s="1"/>
      <c r="P196" s="9"/>
      <c r="Q196"/>
      <c r="S196" s="10"/>
      <c r="T196"/>
      <c r="U196" s="18"/>
      <c r="V196" s="10"/>
      <c r="Y196" s="4">
        <f>(Y195*2)/10</f>
        <v>9.5478382527409335E-5</v>
      </c>
      <c r="Z196" s="32"/>
      <c r="AA196" s="32"/>
      <c r="AB196" s="32"/>
      <c r="AC196" s="33"/>
      <c r="AD196" s="34"/>
      <c r="AE196" s="32"/>
      <c r="AF196" s="32"/>
      <c r="AG196" s="35"/>
      <c r="AH196" s="34"/>
      <c r="AI196" s="35"/>
      <c r="AJ196" s="32"/>
      <c r="AK196" s="4">
        <v>9.5478382527409335E-5</v>
      </c>
    </row>
    <row r="197" spans="1:37" x14ac:dyDescent="0.35">
      <c r="A197" s="11" t="s">
        <v>85</v>
      </c>
      <c r="B197" s="1" t="s">
        <v>44</v>
      </c>
      <c r="C197" t="s">
        <v>24</v>
      </c>
      <c r="D197" s="11" t="s">
        <v>76</v>
      </c>
      <c r="E197" s="1">
        <v>2008</v>
      </c>
      <c r="F197" s="1">
        <v>45279133.226350404</v>
      </c>
      <c r="G197" s="5">
        <f t="shared" si="64"/>
        <v>23582.881888724169</v>
      </c>
      <c r="H197" s="14">
        <v>2008</v>
      </c>
      <c r="I197" s="1">
        <v>1</v>
      </c>
      <c r="J197" s="8">
        <f t="shared" si="65"/>
        <v>23582.881888724169</v>
      </c>
      <c r="K197">
        <v>2008</v>
      </c>
      <c r="L197">
        <f>VLOOKUP(B197,[1]CPI_WB_2019!$A$2:$BI$265,MATCH(K197,[1]CPI_WB_2019!$A$1:$BI$1,0),FALSE)</f>
        <v>91.119637679999997</v>
      </c>
      <c r="M197">
        <v>2019</v>
      </c>
      <c r="N197">
        <f>VLOOKUP(B197,[1]CPI_WB_2019!$A$2:$BI$265,MATCH(M197,[1]CPI_WB_2019!$A$1:$BI$1,0),FALSE)</f>
        <v>151.17667510000001</v>
      </c>
      <c r="O197" s="1">
        <f t="shared" si="63"/>
        <v>1.659100924335458</v>
      </c>
      <c r="P197" s="9">
        <f t="shared" si="66"/>
        <v>39126.381140076199</v>
      </c>
      <c r="Q197">
        <v>2019</v>
      </c>
      <c r="R197">
        <f>1/VLOOKUP(B197,'[2]API_PA.NUS.FCRF_DS2_en_csv_v2_2'!$A$2:$BL$265,MATCH(Q197, '[2]API_PA.NUS.FCRF_DS2_en_csv_v2_2'!$A$1:$BL$1,0),FALSE)</f>
        <v>7.0683010264768365E-5</v>
      </c>
      <c r="S197" s="10">
        <f t="shared" si="67"/>
        <v>2.7655703997472454</v>
      </c>
      <c r="T197">
        <v>2019</v>
      </c>
      <c r="U197" s="18">
        <f>VLOOKUP(B197,[3]Data!$A$2:$AE$265,MATCH(T197,[3]Data!$A$1:$AE$1,0),FALSE)</f>
        <v>4756.1250383042197</v>
      </c>
      <c r="V197" s="10">
        <f t="shared" si="68"/>
        <v>5.8147554521260024E-4</v>
      </c>
      <c r="W197">
        <f t="shared" si="69"/>
        <v>8.7221331781890037E-4</v>
      </c>
      <c r="X197">
        <f t="shared" si="70"/>
        <v>1.0204895818481134E-3</v>
      </c>
      <c r="Y197" s="4">
        <f>X197</f>
        <v>1.0204895818481134E-3</v>
      </c>
      <c r="Z197" s="32"/>
      <c r="AA197" s="32"/>
      <c r="AB197" s="32"/>
      <c r="AC197" s="33"/>
      <c r="AD197" s="34"/>
      <c r="AE197" s="32"/>
      <c r="AF197" s="32"/>
      <c r="AG197" s="35"/>
      <c r="AH197" s="34"/>
      <c r="AI197" s="35"/>
      <c r="AJ197" s="32"/>
      <c r="AK197" s="4">
        <v>1.0204895818481134E-3</v>
      </c>
    </row>
    <row r="198" spans="1:37" x14ac:dyDescent="0.35">
      <c r="A198" s="11" t="s">
        <v>86</v>
      </c>
      <c r="B198" s="1" t="s">
        <v>44</v>
      </c>
      <c r="C198" t="s">
        <v>24</v>
      </c>
      <c r="D198" s="11" t="s">
        <v>76</v>
      </c>
      <c r="E198" s="1">
        <v>2008</v>
      </c>
      <c r="F198" s="1">
        <v>67968631.086128637</v>
      </c>
      <c r="G198" s="5">
        <f t="shared" si="64"/>
        <v>35400.328690691997</v>
      </c>
      <c r="H198" s="14">
        <v>2008</v>
      </c>
      <c r="I198" s="1">
        <v>1</v>
      </c>
      <c r="J198" s="8">
        <f t="shared" si="65"/>
        <v>35400.328690691997</v>
      </c>
      <c r="K198">
        <v>2008</v>
      </c>
      <c r="L198">
        <f>VLOOKUP(B198,[1]CPI_WB_2019!$A$2:$BI$265,MATCH(K198,[1]CPI_WB_2019!$A$1:$BI$1,0),FALSE)</f>
        <v>91.119637679999997</v>
      </c>
      <c r="M198">
        <v>2019</v>
      </c>
      <c r="N198">
        <f>VLOOKUP(B198,[1]CPI_WB_2019!$A$2:$BI$265,MATCH(M198,[1]CPI_WB_2019!$A$1:$BI$1,0),FALSE)</f>
        <v>151.17667510000001</v>
      </c>
      <c r="O198" s="1">
        <f t="shared" si="63"/>
        <v>1.659100924335458</v>
      </c>
      <c r="P198" s="9">
        <f t="shared" si="66"/>
        <v>58732.718052506127</v>
      </c>
      <c r="Q198">
        <v>2019</v>
      </c>
      <c r="R198">
        <f>1/VLOOKUP(B198,'[2]API_PA.NUS.FCRF_DS2_en_csv_v2_2'!$A$2:$BL$265,MATCH(Q198, '[2]API_PA.NUS.FCRF_DS2_en_csv_v2_2'!$A$1:$BL$1,0),FALSE)</f>
        <v>7.0683010264768365E-5</v>
      </c>
      <c r="S198" s="10">
        <f t="shared" si="67"/>
        <v>4.1514053129830373</v>
      </c>
      <c r="T198">
        <v>2019</v>
      </c>
      <c r="U198" s="18">
        <f>VLOOKUP(B198,[3]Data!$A$2:$AE$265,MATCH(T198,[3]Data!$A$1:$AE$1,0),FALSE)</f>
        <v>4756.1250383042197</v>
      </c>
      <c r="V198" s="10">
        <f t="shared" si="68"/>
        <v>8.7285453589824185E-4</v>
      </c>
      <c r="W198">
        <f t="shared" si="69"/>
        <v>1.3092818038473628E-3</v>
      </c>
      <c r="X198">
        <f t="shared" si="70"/>
        <v>1.5318597105014144E-3</v>
      </c>
      <c r="Y198" s="4">
        <f>X198</f>
        <v>1.5318597105014144E-3</v>
      </c>
      <c r="Z198" s="32"/>
      <c r="AA198" s="32"/>
      <c r="AB198" s="32"/>
      <c r="AC198" s="33"/>
      <c r="AD198" s="34"/>
      <c r="AE198" s="32"/>
      <c r="AF198" s="32"/>
      <c r="AG198" s="35"/>
      <c r="AH198" s="34"/>
      <c r="AI198" s="35"/>
      <c r="AJ198" s="32"/>
      <c r="AK198" s="4">
        <v>1.5318597105014144E-3</v>
      </c>
    </row>
    <row r="199" spans="1:37" x14ac:dyDescent="0.35">
      <c r="A199" s="11" t="s">
        <v>87</v>
      </c>
      <c r="B199" s="1" t="s">
        <v>44</v>
      </c>
      <c r="C199" t="s">
        <v>24</v>
      </c>
      <c r="D199" s="11" t="s">
        <v>76</v>
      </c>
      <c r="E199" s="1">
        <v>2008</v>
      </c>
      <c r="F199" s="1">
        <v>27964792.022567153</v>
      </c>
      <c r="G199" s="5">
        <f t="shared" si="64"/>
        <v>14564.995845087058</v>
      </c>
      <c r="H199" s="14">
        <v>2008</v>
      </c>
      <c r="I199" s="1">
        <v>1</v>
      </c>
      <c r="J199" s="8">
        <f t="shared" si="65"/>
        <v>14564.995845087058</v>
      </c>
      <c r="K199">
        <v>2008</v>
      </c>
      <c r="L199">
        <f>VLOOKUP(B199,[1]CPI_WB_2019!$A$2:$BI$265,MATCH(K199,[1]CPI_WB_2019!$A$1:$BI$1,0),FALSE)</f>
        <v>91.119637679999997</v>
      </c>
      <c r="M199">
        <v>2019</v>
      </c>
      <c r="N199">
        <f>VLOOKUP(B199,[1]CPI_WB_2019!$A$2:$BI$265,MATCH(M199,[1]CPI_WB_2019!$A$1:$BI$1,0),FALSE)</f>
        <v>151.17667510000001</v>
      </c>
      <c r="O199" s="1">
        <f t="shared" si="63"/>
        <v>1.659100924335458</v>
      </c>
      <c r="P199" s="9">
        <f t="shared" si="66"/>
        <v>24164.798069526041</v>
      </c>
      <c r="Q199">
        <v>2019</v>
      </c>
      <c r="R199">
        <f>1/VLOOKUP(B199,'[2]API_PA.NUS.FCRF_DS2_en_csv_v2_2'!$A$2:$BL$265,MATCH(Q199, '[2]API_PA.NUS.FCRF_DS2_en_csv_v2_2'!$A$1:$BL$1,0),FALSE)</f>
        <v>7.0683010264768365E-5</v>
      </c>
      <c r="S199" s="10">
        <f t="shared" si="67"/>
        <v>1.708040669994364</v>
      </c>
      <c r="T199">
        <v>2019</v>
      </c>
      <c r="U199" s="18">
        <f>VLOOKUP(B199,[3]Data!$A$2:$AE$265,MATCH(T199,[3]Data!$A$1:$AE$1,0),FALSE)</f>
        <v>4756.1250383042197</v>
      </c>
      <c r="V199" s="10">
        <f t="shared" si="68"/>
        <v>3.5912442508100251E-4</v>
      </c>
      <c r="W199">
        <f t="shared" si="69"/>
        <v>5.386866376215038E-4</v>
      </c>
      <c r="X199">
        <f t="shared" si="70"/>
        <v>6.3026336601715945E-4</v>
      </c>
      <c r="Y199" s="4">
        <f>X199</f>
        <v>6.3026336601715945E-4</v>
      </c>
      <c r="Z199" s="32"/>
      <c r="AA199" s="32"/>
      <c r="AB199" s="32"/>
      <c r="AC199" s="33"/>
      <c r="AD199" s="34"/>
      <c r="AE199" s="32"/>
      <c r="AF199" s="32"/>
      <c r="AG199" s="35"/>
      <c r="AH199" s="34"/>
      <c r="AI199" s="35"/>
      <c r="AJ199" s="32"/>
      <c r="AK199" s="4">
        <v>6.3026336601715945E-4</v>
      </c>
    </row>
    <row r="200" spans="1:37" x14ac:dyDescent="0.35">
      <c r="A200" s="11" t="s">
        <v>83</v>
      </c>
      <c r="B200" t="s">
        <v>70</v>
      </c>
      <c r="C200" t="s">
        <v>24</v>
      </c>
      <c r="D200" s="11" t="s">
        <v>76</v>
      </c>
      <c r="E200" s="1">
        <v>2008</v>
      </c>
      <c r="F200" s="1">
        <v>74481170.181681067</v>
      </c>
      <c r="G200" s="5">
        <f t="shared" si="64"/>
        <v>38792.276136292225</v>
      </c>
      <c r="H200" s="14">
        <v>2008</v>
      </c>
      <c r="I200" s="1">
        <v>1</v>
      </c>
      <c r="J200" s="8">
        <f t="shared" si="65"/>
        <v>38792.276136292225</v>
      </c>
      <c r="K200">
        <v>2008</v>
      </c>
      <c r="L200">
        <f>VLOOKUP(B200,[1]CPI_WB_2019!$A$2:$BI$265,MATCH(K200,[1]CPI_WB_2019!$A$1:$BI$1,0),FALSE)</f>
        <v>79.994763030000001</v>
      </c>
      <c r="M200">
        <v>2019</v>
      </c>
      <c r="N200">
        <f>VLOOKUP(B200,[1]CPI_WB_2019!$A$2:$BI$265,MATCH(M200,[1]CPI_WB_2019!$A$1:$BI$1,0),FALSE)</f>
        <v>550.92942530000005</v>
      </c>
      <c r="O200" s="1">
        <f t="shared" si="63"/>
        <v>6.8870686583994001</v>
      </c>
      <c r="P200" s="9">
        <f t="shared" si="66"/>
        <v>267165.06916623318</v>
      </c>
      <c r="Q200">
        <v>2019</v>
      </c>
      <c r="R200">
        <f>1/VLOOKUP(B200,'[2]API_PA.NUS.FCRF_DS2_en_csv_v2_2'!$A$2:$BL$265,MATCH(Q200, '[2]API_PA.NUS.FCRF_DS2_en_csv_v2_2'!$A$1:$BL$1,0),FALSE)</f>
        <v>2.380952380952381E-5</v>
      </c>
      <c r="S200" s="10">
        <f t="shared" si="67"/>
        <v>6.3610730753865043</v>
      </c>
      <c r="T200">
        <v>2017</v>
      </c>
      <c r="U200" s="18">
        <f>VLOOKUP(B200,[3]Data!$A$2:$AE$265,MATCH(T200,[3]Data!$A$1:$AE$1,0),FALSE)</f>
        <v>13061.294921875</v>
      </c>
      <c r="V200" s="10">
        <f t="shared" si="68"/>
        <v>4.8701703111634107E-4</v>
      </c>
      <c r="W200">
        <f t="shared" si="69"/>
        <v>7.3052554667451164E-4</v>
      </c>
      <c r="X200">
        <f t="shared" si="70"/>
        <v>8.5471488960917855E-4</v>
      </c>
      <c r="Y200" s="4">
        <f>X200</f>
        <v>8.5471488960917855E-4</v>
      </c>
      <c r="Z200" s="32"/>
      <c r="AA200" s="32"/>
      <c r="AB200" s="32"/>
      <c r="AC200" s="33"/>
      <c r="AD200" s="34"/>
      <c r="AE200" s="32"/>
      <c r="AF200" s="32"/>
      <c r="AG200" s="35"/>
      <c r="AH200" s="34"/>
      <c r="AI200" s="35"/>
      <c r="AJ200" s="32"/>
      <c r="AK200" s="4">
        <v>8.5471488960917855E-4</v>
      </c>
    </row>
    <row r="201" spans="1:37" x14ac:dyDescent="0.35">
      <c r="A201" s="11" t="s">
        <v>84</v>
      </c>
      <c r="B201" t="s">
        <v>70</v>
      </c>
      <c r="C201" t="s">
        <v>24</v>
      </c>
      <c r="D201" s="11"/>
      <c r="E201" s="1"/>
      <c r="F201" s="6"/>
      <c r="H201" s="14"/>
      <c r="I201" s="1"/>
      <c r="J201" s="8"/>
      <c r="O201" s="1"/>
      <c r="P201" s="9"/>
      <c r="Q201"/>
      <c r="S201" s="10"/>
      <c r="T201"/>
      <c r="U201" s="18"/>
      <c r="V201" s="10"/>
      <c r="Y201" s="4">
        <f>(Y200*2)/10</f>
        <v>1.709429779218357E-4</v>
      </c>
      <c r="Z201" s="32"/>
      <c r="AA201" s="32"/>
      <c r="AB201" s="32"/>
      <c r="AC201" s="33"/>
      <c r="AD201" s="34"/>
      <c r="AE201" s="32"/>
      <c r="AF201" s="32"/>
      <c r="AG201" s="35"/>
      <c r="AH201" s="34"/>
      <c r="AI201" s="35"/>
      <c r="AJ201" s="32"/>
      <c r="AK201" s="4">
        <v>1.709429779218357E-4</v>
      </c>
    </row>
    <row r="202" spans="1:37" x14ac:dyDescent="0.35">
      <c r="A202" s="11" t="s">
        <v>85</v>
      </c>
      <c r="B202" t="s">
        <v>70</v>
      </c>
      <c r="C202" t="s">
        <v>24</v>
      </c>
      <c r="D202" s="11" t="s">
        <v>76</v>
      </c>
      <c r="E202" s="1">
        <v>2008</v>
      </c>
      <c r="F202" s="1">
        <v>159213543.84578571</v>
      </c>
      <c r="G202" s="5">
        <f t="shared" si="64"/>
        <v>82923.720753013389</v>
      </c>
      <c r="H202" s="14">
        <v>2008</v>
      </c>
      <c r="I202" s="1">
        <v>1</v>
      </c>
      <c r="J202" s="8">
        <f t="shared" si="65"/>
        <v>82923.720753013389</v>
      </c>
      <c r="K202">
        <v>2008</v>
      </c>
      <c r="L202">
        <f>VLOOKUP(B202,[1]CPI_WB_2019!$A$2:$BI$265,MATCH(K202,[1]CPI_WB_2019!$A$1:$BI$1,0),FALSE)</f>
        <v>79.994763030000001</v>
      </c>
      <c r="M202">
        <v>2019</v>
      </c>
      <c r="N202">
        <f>VLOOKUP(B202,[1]CPI_WB_2019!$A$2:$BI$265,MATCH(M202,[1]CPI_WB_2019!$A$1:$BI$1,0),FALSE)</f>
        <v>550.92942530000005</v>
      </c>
      <c r="O202" s="1">
        <f t="shared" si="63"/>
        <v>6.8870686583994001</v>
      </c>
      <c r="P202" s="9">
        <f t="shared" si="66"/>
        <v>571101.35823594243</v>
      </c>
      <c r="Q202">
        <v>2019</v>
      </c>
      <c r="R202">
        <f>1/VLOOKUP(B202,'[2]API_PA.NUS.FCRF_DS2_en_csv_v2_2'!$A$2:$BL$265,MATCH(Q202, '[2]API_PA.NUS.FCRF_DS2_en_csv_v2_2'!$A$1:$BL$1,0),FALSE)</f>
        <v>2.380952380952381E-5</v>
      </c>
      <c r="S202" s="10">
        <f t="shared" si="67"/>
        <v>13.597651386570059</v>
      </c>
      <c r="T202">
        <v>2017</v>
      </c>
      <c r="U202" s="18">
        <f>VLOOKUP(B202,[3]Data!$A$2:$AE$265,MATCH(T202,[3]Data!$A$1:$AE$1,0),FALSE)</f>
        <v>13061.294921875</v>
      </c>
      <c r="V202" s="10">
        <f t="shared" si="68"/>
        <v>1.0410645703893243E-3</v>
      </c>
      <c r="W202">
        <f t="shared" si="69"/>
        <v>1.5615968555839864E-3</v>
      </c>
      <c r="X202">
        <f t="shared" si="70"/>
        <v>1.827068321033264E-3</v>
      </c>
      <c r="Y202" s="4">
        <f>X202</f>
        <v>1.827068321033264E-3</v>
      </c>
      <c r="Z202" s="32"/>
      <c r="AA202" s="32"/>
      <c r="AB202" s="32"/>
      <c r="AC202" s="33"/>
      <c r="AD202" s="34"/>
      <c r="AE202" s="32"/>
      <c r="AF202" s="32"/>
      <c r="AG202" s="35"/>
      <c r="AH202" s="34"/>
      <c r="AI202" s="35"/>
      <c r="AJ202" s="32"/>
      <c r="AK202" s="4">
        <v>1.827068321033264E-3</v>
      </c>
    </row>
    <row r="203" spans="1:37" x14ac:dyDescent="0.35">
      <c r="A203" s="11" t="s">
        <v>86</v>
      </c>
      <c r="B203" t="s">
        <v>70</v>
      </c>
      <c r="C203" t="s">
        <v>24</v>
      </c>
      <c r="D203" s="11" t="s">
        <v>76</v>
      </c>
      <c r="E203" s="1">
        <v>2008</v>
      </c>
      <c r="F203" s="1">
        <v>238995887.38752049</v>
      </c>
      <c r="G203" s="5">
        <f t="shared" si="64"/>
        <v>124477.02468100026</v>
      </c>
      <c r="H203" s="14">
        <v>2008</v>
      </c>
      <c r="I203" s="1">
        <v>1</v>
      </c>
      <c r="J203" s="8">
        <f t="shared" si="65"/>
        <v>124477.02468100026</v>
      </c>
      <c r="K203">
        <v>2008</v>
      </c>
      <c r="L203">
        <f>VLOOKUP(B203,[1]CPI_WB_2019!$A$2:$BI$265,MATCH(K203,[1]CPI_WB_2019!$A$1:$BI$1,0),FALSE)</f>
        <v>79.994763030000001</v>
      </c>
      <c r="M203">
        <v>2019</v>
      </c>
      <c r="N203">
        <f>VLOOKUP(B203,[1]CPI_WB_2019!$A$2:$BI$265,MATCH(M203,[1]CPI_WB_2019!$A$1:$BI$1,0),FALSE)</f>
        <v>550.92942530000005</v>
      </c>
      <c r="O203" s="1">
        <f t="shared" si="63"/>
        <v>6.8870686583994001</v>
      </c>
      <c r="P203" s="9">
        <f t="shared" si="66"/>
        <v>857281.81537132547</v>
      </c>
      <c r="Q203">
        <v>2019</v>
      </c>
      <c r="R203">
        <f>1/VLOOKUP(B203,'[2]API_PA.NUS.FCRF_DS2_en_csv_v2_2'!$A$2:$BL$265,MATCH(Q203, '[2]API_PA.NUS.FCRF_DS2_en_csv_v2_2'!$A$1:$BL$1,0),FALSE)</f>
        <v>2.380952380952381E-5</v>
      </c>
      <c r="S203" s="10">
        <f t="shared" si="67"/>
        <v>20.411471794555368</v>
      </c>
      <c r="T203">
        <v>2017</v>
      </c>
      <c r="U203" s="18">
        <f>VLOOKUP(B203,[3]Data!$A$2:$AE$265,MATCH(T203,[3]Data!$A$1:$AE$1,0),FALSE)</f>
        <v>13061.294921875</v>
      </c>
      <c r="V203" s="10">
        <f t="shared" si="68"/>
        <v>1.5627448822375432E-3</v>
      </c>
      <c r="W203">
        <f t="shared" si="69"/>
        <v>2.344117323356315E-3</v>
      </c>
      <c r="X203">
        <f t="shared" si="70"/>
        <v>2.7426172683268882E-3</v>
      </c>
      <c r="Y203" s="4">
        <f>X203</f>
        <v>2.7426172683268882E-3</v>
      </c>
      <c r="Z203" s="32"/>
      <c r="AA203" s="32"/>
      <c r="AB203" s="32"/>
      <c r="AC203" s="33"/>
      <c r="AD203" s="34"/>
      <c r="AE203" s="32"/>
      <c r="AF203" s="32"/>
      <c r="AG203" s="35"/>
      <c r="AH203" s="34"/>
      <c r="AI203" s="35"/>
      <c r="AJ203" s="32"/>
      <c r="AK203" s="4">
        <v>2.7426172683268882E-3</v>
      </c>
    </row>
    <row r="204" spans="1:37" x14ac:dyDescent="0.35">
      <c r="A204" s="11" t="s">
        <v>87</v>
      </c>
      <c r="B204" t="s">
        <v>70</v>
      </c>
      <c r="C204" t="s">
        <v>24</v>
      </c>
      <c r="D204" s="11" t="s">
        <v>76</v>
      </c>
      <c r="E204" s="1">
        <v>2008</v>
      </c>
      <c r="F204" s="1">
        <v>98331688.872352242</v>
      </c>
      <c r="G204" s="5">
        <f t="shared" si="64"/>
        <v>51214.421287683457</v>
      </c>
      <c r="H204" s="14">
        <v>2008</v>
      </c>
      <c r="I204" s="1">
        <v>1</v>
      </c>
      <c r="J204" s="8">
        <f t="shared" si="65"/>
        <v>51214.421287683457</v>
      </c>
      <c r="K204">
        <v>2008</v>
      </c>
      <c r="L204">
        <f>VLOOKUP(B204,[1]CPI_WB_2019!$A$2:$BI$265,MATCH(K204,[1]CPI_WB_2019!$A$1:$BI$1,0),FALSE)</f>
        <v>79.994763030000001</v>
      </c>
      <c r="M204">
        <v>2019</v>
      </c>
      <c r="N204">
        <f>VLOOKUP(B204,[1]CPI_WB_2019!$A$2:$BI$265,MATCH(M204,[1]CPI_WB_2019!$A$1:$BI$1,0),FALSE)</f>
        <v>550.92942530000005</v>
      </c>
      <c r="O204" s="1">
        <f t="shared" si="63"/>
        <v>6.8870686583994001</v>
      </c>
      <c r="P204" s="9">
        <f t="shared" si="66"/>
        <v>352717.23570846778</v>
      </c>
      <c r="Q204">
        <v>2019</v>
      </c>
      <c r="R204">
        <f>1/VLOOKUP(B204,'[2]API_PA.NUS.FCRF_DS2_en_csv_v2_2'!$A$2:$BL$265,MATCH(Q204, '[2]API_PA.NUS.FCRF_DS2_en_csv_v2_2'!$A$1:$BL$1,0),FALSE)</f>
        <v>2.380952380952381E-5</v>
      </c>
      <c r="S204" s="10">
        <f t="shared" si="67"/>
        <v>8.3980294216301861</v>
      </c>
      <c r="T204">
        <v>2017</v>
      </c>
      <c r="U204" s="18">
        <f>VLOOKUP(B204,[3]Data!$A$2:$AE$265,MATCH(T204,[3]Data!$A$1:$AE$1,0),FALSE)</f>
        <v>13061.294921875</v>
      </c>
      <c r="V204" s="10">
        <f t="shared" si="68"/>
        <v>6.4297066040253049E-4</v>
      </c>
      <c r="W204">
        <f t="shared" si="69"/>
        <v>9.6445599060379574E-4</v>
      </c>
      <c r="X204">
        <f t="shared" si="70"/>
        <v>1.1284135090064409E-3</v>
      </c>
      <c r="Y204" s="4">
        <f>X204</f>
        <v>1.1284135090064409E-3</v>
      </c>
      <c r="Z204" s="32"/>
      <c r="AA204" s="32"/>
      <c r="AB204" s="32"/>
      <c r="AC204" s="33"/>
      <c r="AD204" s="34"/>
      <c r="AE204" s="32"/>
      <c r="AF204" s="32"/>
      <c r="AG204" s="35"/>
      <c r="AH204" s="34"/>
      <c r="AI204" s="35"/>
      <c r="AJ204" s="32"/>
      <c r="AK204" s="4">
        <v>1.1284135090064409E-3</v>
      </c>
    </row>
    <row r="205" spans="1:37" x14ac:dyDescent="0.35">
      <c r="A205" s="11" t="s">
        <v>83</v>
      </c>
      <c r="B205" s="1" t="s">
        <v>45</v>
      </c>
      <c r="C205" t="s">
        <v>24</v>
      </c>
      <c r="D205" s="11" t="s">
        <v>76</v>
      </c>
      <c r="E205" s="1">
        <v>2008</v>
      </c>
      <c r="F205" s="1">
        <v>7234326.2873467077</v>
      </c>
      <c r="G205" s="5">
        <f t="shared" si="64"/>
        <v>3767.8782746597435</v>
      </c>
      <c r="H205" s="14">
        <v>2008</v>
      </c>
      <c r="I205" s="1">
        <v>1</v>
      </c>
      <c r="J205" s="8">
        <f t="shared" si="65"/>
        <v>3767.8782746597435</v>
      </c>
      <c r="K205">
        <v>2008</v>
      </c>
      <c r="L205">
        <f>VLOOKUP(B205,[1]CPI_WB_2019!$A$2:$BI$265,MATCH(K205,[1]CPI_WB_2019!$A$1:$BI$1,0),FALSE)</f>
        <v>90.951120239999995</v>
      </c>
      <c r="M205">
        <v>2018</v>
      </c>
      <c r="N205">
        <f>VLOOKUP(B205,[1]CPI_WB_2019!$A$2:$BI$265,MATCH(M205,[1]CPI_WB_2019!$A$1:$BI$1,0),FALSE)</f>
        <v>119.85717390000001</v>
      </c>
      <c r="O205" s="1">
        <f t="shared" ref="O205:O284" si="76">N205/L205</f>
        <v>1.317819655038039</v>
      </c>
      <c r="P205" s="9">
        <f t="shared" ref="P205:P284" si="77">J205*O205</f>
        <v>4965.3840481374245</v>
      </c>
      <c r="Q205">
        <v>2019</v>
      </c>
      <c r="R205">
        <f>1/VLOOKUP(B205,'[2]API_PA.NUS.FCRF_DS2_en_csv_v2_2'!$A$2:$BL$265,MATCH(Q205, '[2]API_PA.NUS.FCRF_DS2_en_csv_v2_2'!$A$1:$BL$1,0),FALSE)</f>
        <v>8.4602368866328254E-4</v>
      </c>
      <c r="S205" s="10">
        <f t="shared" si="67"/>
        <v>4.200832528035046</v>
      </c>
      <c r="T205">
        <v>2019</v>
      </c>
      <c r="U205" s="18">
        <f>VLOOKUP(B205,[3]Data!$A$2:$AE$265,MATCH(T205,[3]Data!$A$1:$AE$1,0),FALSE)</f>
        <v>621.14816214466896</v>
      </c>
      <c r="V205" s="10">
        <f t="shared" si="68"/>
        <v>6.7630120864088589E-3</v>
      </c>
      <c r="W205">
        <f t="shared" si="69"/>
        <v>1.0144518129613289E-2</v>
      </c>
      <c r="X205">
        <f t="shared" si="70"/>
        <v>1.1869086211647548E-2</v>
      </c>
      <c r="Y205" s="4">
        <f>X205</f>
        <v>1.1869086211647548E-2</v>
      </c>
      <c r="Z205" s="32"/>
      <c r="AA205" s="32"/>
      <c r="AB205" s="32"/>
      <c r="AC205" s="33"/>
      <c r="AD205" s="34"/>
      <c r="AE205" s="32"/>
      <c r="AF205" s="32"/>
      <c r="AG205" s="35"/>
      <c r="AH205" s="34"/>
      <c r="AI205" s="35"/>
      <c r="AJ205" s="32"/>
      <c r="AK205" s="4">
        <v>1.1869086211647548E-2</v>
      </c>
    </row>
    <row r="206" spans="1:37" x14ac:dyDescent="0.35">
      <c r="A206" s="11" t="s">
        <v>84</v>
      </c>
      <c r="B206" s="1" t="s">
        <v>45</v>
      </c>
      <c r="C206" t="s">
        <v>24</v>
      </c>
      <c r="D206" s="11"/>
      <c r="E206" s="1"/>
      <c r="F206" s="6"/>
      <c r="H206" s="14"/>
      <c r="I206" s="1"/>
      <c r="J206" s="8"/>
      <c r="O206" s="1"/>
      <c r="P206" s="9"/>
      <c r="Q206"/>
      <c r="S206" s="10"/>
      <c r="T206"/>
      <c r="U206" s="18"/>
      <c r="V206" s="10"/>
      <c r="Y206" s="4">
        <f>(Y205*2)/10</f>
        <v>2.3738172423295096E-3</v>
      </c>
      <c r="Z206" s="32"/>
      <c r="AA206" s="32"/>
      <c r="AB206" s="32"/>
      <c r="AC206" s="33"/>
      <c r="AD206" s="34"/>
      <c r="AE206" s="32"/>
      <c r="AF206" s="32"/>
      <c r="AG206" s="35"/>
      <c r="AH206" s="34"/>
      <c r="AI206" s="35"/>
      <c r="AJ206" s="32"/>
      <c r="AK206" s="4">
        <v>2.3738172423295096E-3</v>
      </c>
    </row>
    <row r="207" spans="1:37" x14ac:dyDescent="0.35">
      <c r="A207" s="11" t="s">
        <v>85</v>
      </c>
      <c r="B207" s="1" t="s">
        <v>45</v>
      </c>
      <c r="C207" t="s">
        <v>24</v>
      </c>
      <c r="D207" s="11" t="s">
        <v>76</v>
      </c>
      <c r="E207" s="1">
        <v>2008</v>
      </c>
      <c r="F207" s="1">
        <v>15464347.871221889</v>
      </c>
      <c r="G207" s="5">
        <f t="shared" ref="G207:G267" si="78">F207/(240*8)</f>
        <v>8054.3478495947338</v>
      </c>
      <c r="H207" s="14">
        <v>2008</v>
      </c>
      <c r="I207" s="1">
        <v>1</v>
      </c>
      <c r="J207" s="8">
        <f t="shared" ref="J207:J285" si="79">G207*I207</f>
        <v>8054.3478495947338</v>
      </c>
      <c r="K207">
        <v>2008</v>
      </c>
      <c r="L207">
        <f>VLOOKUP(B207,[1]CPI_WB_2019!$A$2:$BI$265,MATCH(K207,[1]CPI_WB_2019!$A$1:$BI$1,0),FALSE)</f>
        <v>90.951120239999995</v>
      </c>
      <c r="M207">
        <v>2018</v>
      </c>
      <c r="N207">
        <f>VLOOKUP(B207,[1]CPI_WB_2019!$A$2:$BI$265,MATCH(M207,[1]CPI_WB_2019!$A$1:$BI$1,0),FALSE)</f>
        <v>119.85717390000001</v>
      </c>
      <c r="O207" s="1">
        <f t="shared" si="76"/>
        <v>1.317819655038039</v>
      </c>
      <c r="P207" s="9">
        <f t="shared" si="77"/>
        <v>10614.177904709304</v>
      </c>
      <c r="Q207">
        <v>2019</v>
      </c>
      <c r="R207">
        <f>1/VLOOKUP(B207,'[2]API_PA.NUS.FCRF_DS2_en_csv_v2_2'!$A$2:$BL$265,MATCH(Q207, '[2]API_PA.NUS.FCRF_DS2_en_csv_v2_2'!$A$1:$BL$1,0),FALSE)</f>
        <v>8.4602368866328254E-4</v>
      </c>
      <c r="S207" s="10">
        <f t="shared" ref="S207:S285" si="80">R207*P207</f>
        <v>8.9798459430704778</v>
      </c>
      <c r="T207">
        <v>2019</v>
      </c>
      <c r="U207" s="18">
        <f>VLOOKUP(B207,[3]Data!$A$2:$AE$265,MATCH(T207,[3]Data!$A$1:$AE$1,0),FALSE)</f>
        <v>621.14816214466896</v>
      </c>
      <c r="V207" s="10">
        <f t="shared" ref="V207:V285" si="81">S207/U207</f>
        <v>1.4456850217612043E-2</v>
      </c>
      <c r="W207">
        <f t="shared" ref="W207:W285" si="82">V207*1.5</f>
        <v>2.1685275326418063E-2</v>
      </c>
      <c r="X207">
        <f t="shared" ref="X207:X285" si="83">W207*1.17</f>
        <v>2.5371772131909134E-2</v>
      </c>
      <c r="Y207" s="4">
        <f>X207</f>
        <v>2.5371772131909134E-2</v>
      </c>
      <c r="Z207" s="32"/>
      <c r="AA207" s="32"/>
      <c r="AB207" s="32"/>
      <c r="AC207" s="33"/>
      <c r="AD207" s="34"/>
      <c r="AE207" s="32"/>
      <c r="AF207" s="32"/>
      <c r="AG207" s="35"/>
      <c r="AH207" s="34"/>
      <c r="AI207" s="35"/>
      <c r="AJ207" s="32"/>
      <c r="AK207" s="4">
        <v>2.5371772131909134E-2</v>
      </c>
    </row>
    <row r="208" spans="1:37" x14ac:dyDescent="0.35">
      <c r="A208" s="11" t="s">
        <v>86</v>
      </c>
      <c r="B208" s="1" t="s">
        <v>45</v>
      </c>
      <c r="C208" t="s">
        <v>24</v>
      </c>
      <c r="D208" s="11" t="s">
        <v>76</v>
      </c>
      <c r="E208" s="1">
        <v>2008</v>
      </c>
      <c r="F208" s="1">
        <v>23213575.007989608</v>
      </c>
      <c r="G208" s="5">
        <f t="shared" si="78"/>
        <v>12090.403649994587</v>
      </c>
      <c r="H208" s="14">
        <v>2008</v>
      </c>
      <c r="I208" s="1">
        <v>1</v>
      </c>
      <c r="J208" s="8">
        <f t="shared" si="79"/>
        <v>12090.403649994587</v>
      </c>
      <c r="K208">
        <v>2008</v>
      </c>
      <c r="L208">
        <f>VLOOKUP(B208,[1]CPI_WB_2019!$A$2:$BI$265,MATCH(K208,[1]CPI_WB_2019!$A$1:$BI$1,0),FALSE)</f>
        <v>90.951120239999995</v>
      </c>
      <c r="M208">
        <v>2018</v>
      </c>
      <c r="N208">
        <f>VLOOKUP(B208,[1]CPI_WB_2019!$A$2:$BI$265,MATCH(M208,[1]CPI_WB_2019!$A$1:$BI$1,0),FALSE)</f>
        <v>119.85717390000001</v>
      </c>
      <c r="O208" s="1">
        <f t="shared" si="76"/>
        <v>1.317819655038039</v>
      </c>
      <c r="P208" s="9">
        <f t="shared" si="77"/>
        <v>15932.971567306515</v>
      </c>
      <c r="Q208">
        <v>2019</v>
      </c>
      <c r="R208">
        <f>1/VLOOKUP(B208,'[2]API_PA.NUS.FCRF_DS2_en_csv_v2_2'!$A$2:$BL$265,MATCH(Q208, '[2]API_PA.NUS.FCRF_DS2_en_csv_v2_2'!$A$1:$BL$1,0),FALSE)</f>
        <v>8.4602368866328254E-4</v>
      </c>
      <c r="S208" s="10">
        <f t="shared" si="80"/>
        <v>13.47967137673986</v>
      </c>
      <c r="T208">
        <v>2019</v>
      </c>
      <c r="U208" s="18">
        <f>VLOOKUP(B208,[3]Data!$A$2:$AE$265,MATCH(T208,[3]Data!$A$1:$AE$1,0),FALSE)</f>
        <v>621.14816214466896</v>
      </c>
      <c r="V208" s="10">
        <f t="shared" si="81"/>
        <v>2.1701217516603338E-2</v>
      </c>
      <c r="W208">
        <f t="shared" si="82"/>
        <v>3.2551826274905007E-2</v>
      </c>
      <c r="X208">
        <f t="shared" si="83"/>
        <v>3.8085636741638854E-2</v>
      </c>
      <c r="Y208" s="4">
        <f>X208</f>
        <v>3.8085636741638854E-2</v>
      </c>
      <c r="Z208" s="32"/>
      <c r="AA208" s="32"/>
      <c r="AB208" s="32"/>
      <c r="AC208" s="33"/>
      <c r="AD208" s="34"/>
      <c r="AE208" s="32"/>
      <c r="AF208" s="32"/>
      <c r="AG208" s="35"/>
      <c r="AH208" s="34"/>
      <c r="AI208" s="35"/>
      <c r="AJ208" s="32"/>
      <c r="AK208" s="4">
        <v>3.8085636741638854E-2</v>
      </c>
    </row>
    <row r="209" spans="1:37" x14ac:dyDescent="0.35">
      <c r="A209" s="11" t="s">
        <v>87</v>
      </c>
      <c r="B209" s="1" t="s">
        <v>45</v>
      </c>
      <c r="C209" t="s">
        <v>24</v>
      </c>
      <c r="D209" s="11" t="s">
        <v>76</v>
      </c>
      <c r="E209" s="1">
        <v>2008</v>
      </c>
      <c r="F209" s="1">
        <v>9550917.6339903679</v>
      </c>
      <c r="G209" s="5">
        <f t="shared" si="78"/>
        <v>4974.4362677033168</v>
      </c>
      <c r="H209" s="14">
        <v>2008</v>
      </c>
      <c r="I209" s="1">
        <v>1</v>
      </c>
      <c r="J209" s="8">
        <f t="shared" si="79"/>
        <v>4974.4362677033168</v>
      </c>
      <c r="K209">
        <v>2008</v>
      </c>
      <c r="L209">
        <f>VLOOKUP(B209,[1]CPI_WB_2019!$A$2:$BI$265,MATCH(K209,[1]CPI_WB_2019!$A$1:$BI$1,0),FALSE)</f>
        <v>90.951120239999995</v>
      </c>
      <c r="M209">
        <v>2018</v>
      </c>
      <c r="N209">
        <f>VLOOKUP(B209,[1]CPI_WB_2019!$A$2:$BI$265,MATCH(M209,[1]CPI_WB_2019!$A$1:$BI$1,0),FALSE)</f>
        <v>119.85717390000001</v>
      </c>
      <c r="O209" s="1">
        <f t="shared" si="76"/>
        <v>1.317819655038039</v>
      </c>
      <c r="P209" s="9">
        <f t="shared" si="77"/>
        <v>6555.409886313495</v>
      </c>
      <c r="Q209">
        <v>2019</v>
      </c>
      <c r="R209">
        <f>1/VLOOKUP(B209,'[2]API_PA.NUS.FCRF_DS2_en_csv_v2_2'!$A$2:$BL$265,MATCH(Q209, '[2]API_PA.NUS.FCRF_DS2_en_csv_v2_2'!$A$1:$BL$1,0),FALSE)</f>
        <v>8.4602368866328254E-4</v>
      </c>
      <c r="S209" s="10">
        <f t="shared" si="80"/>
        <v>5.5460320527186928</v>
      </c>
      <c r="T209">
        <v>2019</v>
      </c>
      <c r="U209" s="18">
        <f>VLOOKUP(B209,[3]Data!$A$2:$AE$265,MATCH(T209,[3]Data!$A$1:$AE$1,0),FALSE)</f>
        <v>621.14816214466896</v>
      </c>
      <c r="V209" s="10">
        <f t="shared" si="81"/>
        <v>8.9286781974362347E-3</v>
      </c>
      <c r="W209">
        <f t="shared" si="82"/>
        <v>1.3393017296154351E-2</v>
      </c>
      <c r="X209">
        <f t="shared" si="83"/>
        <v>1.5669830236500589E-2</v>
      </c>
      <c r="Y209" s="4">
        <f>X209</f>
        <v>1.5669830236500589E-2</v>
      </c>
      <c r="Z209" s="32"/>
      <c r="AA209" s="32"/>
      <c r="AB209" s="32"/>
      <c r="AC209" s="33"/>
      <c r="AD209" s="34"/>
      <c r="AE209" s="32"/>
      <c r="AF209" s="32"/>
      <c r="AG209" s="35"/>
      <c r="AH209" s="34"/>
      <c r="AI209" s="35"/>
      <c r="AJ209" s="32"/>
      <c r="AK209" s="4">
        <v>1.5669830236500589E-2</v>
      </c>
    </row>
    <row r="210" spans="1:37" x14ac:dyDescent="0.35">
      <c r="A210" s="11" t="s">
        <v>83</v>
      </c>
      <c r="B210" s="1" t="s">
        <v>46</v>
      </c>
      <c r="C210" t="s">
        <v>24</v>
      </c>
      <c r="D210" s="11" t="s">
        <v>76</v>
      </c>
      <c r="E210" s="1">
        <v>2008</v>
      </c>
      <c r="F210" s="1">
        <v>24451.551936303225</v>
      </c>
      <c r="G210" s="5">
        <f t="shared" si="78"/>
        <v>12.73518330015793</v>
      </c>
      <c r="H210" s="14">
        <v>2008</v>
      </c>
      <c r="I210" s="1">
        <v>1</v>
      </c>
      <c r="J210" s="8">
        <f t="shared" si="79"/>
        <v>12.73518330015793</v>
      </c>
      <c r="K210">
        <v>2008</v>
      </c>
      <c r="L210">
        <f>VLOOKUP(B210,[1]CPI_WB_2019!$A$2:$BI$265,MATCH(K210,[1]CPI_WB_2019!$A$1:$BI$1,0),FALSE)</f>
        <v>97.740146780000003</v>
      </c>
      <c r="M210">
        <v>2019</v>
      </c>
      <c r="N210">
        <f>VLOOKUP(B210,[1]CPI_WB_2019!$A$2:$BI$265,MATCH(M210,[1]CPI_WB_2019!$A$1:$BI$1,0),FALSE)</f>
        <v>110.6235956</v>
      </c>
      <c r="O210" s="1">
        <f t="shared" si="76"/>
        <v>1.1318132747334513</v>
      </c>
      <c r="P210" s="9">
        <f t="shared" si="77"/>
        <v>14.413849515282507</v>
      </c>
      <c r="Q210">
        <v>2019</v>
      </c>
      <c r="R210">
        <f>1/'[2]API_PA.NUS.FCRF_DS2_en_csv_v2_2'!$BL$68</f>
        <v>1.1194745098039198</v>
      </c>
      <c r="S210" s="10">
        <f t="shared" si="80"/>
        <v>16.135937120508352</v>
      </c>
      <c r="T210">
        <v>2019</v>
      </c>
      <c r="U210" s="18">
        <f>VLOOKUP(B210,[3]Data!$A$2:$AE$265,MATCH(T210,[3]Data!$A$1:$AE$1,0),FALSE)</f>
        <v>0.67080700000000004</v>
      </c>
      <c r="V210" s="10">
        <f t="shared" si="81"/>
        <v>24.054515114643035</v>
      </c>
      <c r="W210">
        <f t="shared" si="82"/>
        <v>36.081772671964551</v>
      </c>
      <c r="X210">
        <f t="shared" si="83"/>
        <v>42.215674026198521</v>
      </c>
      <c r="Y210" s="4">
        <f>X210</f>
        <v>42.215674026198521</v>
      </c>
      <c r="Z210" s="32"/>
      <c r="AA210" s="32"/>
      <c r="AB210" s="32"/>
      <c r="AC210" s="33"/>
      <c r="AD210" s="34"/>
      <c r="AE210" s="32"/>
      <c r="AF210" s="32"/>
      <c r="AG210" s="35"/>
      <c r="AH210" s="34"/>
      <c r="AI210" s="35"/>
      <c r="AJ210" s="32"/>
      <c r="AK210" s="4">
        <v>42.215674026198521</v>
      </c>
    </row>
    <row r="211" spans="1:37" x14ac:dyDescent="0.35">
      <c r="A211" s="11" t="s">
        <v>84</v>
      </c>
      <c r="B211" s="1" t="s">
        <v>46</v>
      </c>
      <c r="C211" t="s">
        <v>24</v>
      </c>
      <c r="D211" s="11"/>
      <c r="E211" s="1"/>
      <c r="F211" s="6"/>
      <c r="H211" s="14"/>
      <c r="I211" s="1"/>
      <c r="J211" s="8"/>
      <c r="O211" s="1"/>
      <c r="P211" s="9"/>
      <c r="Q211"/>
      <c r="S211" s="10"/>
      <c r="T211"/>
      <c r="U211" s="18"/>
      <c r="V211" s="10"/>
      <c r="Y211" s="4">
        <f>(Y210*2)/10</f>
        <v>8.4431348052397048</v>
      </c>
      <c r="Z211" s="32"/>
      <c r="AA211" s="32"/>
      <c r="AB211" s="32"/>
      <c r="AC211" s="33"/>
      <c r="AD211" s="34"/>
      <c r="AE211" s="32"/>
      <c r="AF211" s="32"/>
      <c r="AG211" s="35"/>
      <c r="AH211" s="34"/>
      <c r="AI211" s="35"/>
      <c r="AJ211" s="32"/>
      <c r="AK211" s="4">
        <v>8.4431348052397048</v>
      </c>
    </row>
    <row r="212" spans="1:37" x14ac:dyDescent="0.35">
      <c r="A212" s="11" t="s">
        <v>85</v>
      </c>
      <c r="B212" s="1" t="s">
        <v>46</v>
      </c>
      <c r="C212" t="s">
        <v>24</v>
      </c>
      <c r="D212" s="11" t="s">
        <v>76</v>
      </c>
      <c r="E212" s="1">
        <v>2008</v>
      </c>
      <c r="F212" s="1">
        <v>52268.48916057474</v>
      </c>
      <c r="G212" s="5">
        <f t="shared" si="78"/>
        <v>27.223171437799344</v>
      </c>
      <c r="H212" s="14">
        <v>2008</v>
      </c>
      <c r="I212" s="1">
        <v>1</v>
      </c>
      <c r="J212" s="8">
        <f t="shared" si="79"/>
        <v>27.223171437799344</v>
      </c>
      <c r="K212">
        <v>2008</v>
      </c>
      <c r="L212">
        <f>VLOOKUP(B212,[1]CPI_WB_2019!$A$2:$BI$265,MATCH(K212,[1]CPI_WB_2019!$A$1:$BI$1,0),FALSE)</f>
        <v>97.740146780000003</v>
      </c>
      <c r="M212">
        <v>2019</v>
      </c>
      <c r="N212">
        <f>VLOOKUP(B212,[1]CPI_WB_2019!$A$2:$BI$265,MATCH(M212,[1]CPI_WB_2019!$A$1:$BI$1,0),FALSE)</f>
        <v>110.6235956</v>
      </c>
      <c r="O212" s="1">
        <f t="shared" si="76"/>
        <v>1.1318132747334513</v>
      </c>
      <c r="P212" s="9">
        <f t="shared" si="77"/>
        <v>30.811546813645833</v>
      </c>
      <c r="Q212">
        <v>2019</v>
      </c>
      <c r="R212">
        <f>1/'[2]API_PA.NUS.FCRF_DS2_en_csv_v2_2'!$BL$68</f>
        <v>1.1194745098039198</v>
      </c>
      <c r="S212" s="10">
        <f t="shared" si="80"/>
        <v>34.492741265506695</v>
      </c>
      <c r="T212">
        <v>2019</v>
      </c>
      <c r="U212" s="18">
        <f>VLOOKUP(B212,[3]Data!$A$2:$AE$265,MATCH(T212,[3]Data!$A$1:$AE$1,0),FALSE)</f>
        <v>0.67080700000000004</v>
      </c>
      <c r="V212" s="10">
        <f t="shared" si="81"/>
        <v>51.419769420275415</v>
      </c>
      <c r="W212">
        <f t="shared" si="82"/>
        <v>77.129654130413115</v>
      </c>
      <c r="X212">
        <f t="shared" si="83"/>
        <v>90.241695332583333</v>
      </c>
      <c r="Y212" s="4">
        <f>X212</f>
        <v>90.241695332583333</v>
      </c>
      <c r="Z212" s="32"/>
      <c r="AA212" s="32"/>
      <c r="AB212" s="32"/>
      <c r="AC212" s="33"/>
      <c r="AD212" s="34"/>
      <c r="AE212" s="32"/>
      <c r="AF212" s="32"/>
      <c r="AG212" s="35"/>
      <c r="AH212" s="34"/>
      <c r="AI212" s="35"/>
      <c r="AJ212" s="32"/>
      <c r="AK212" s="4">
        <v>90.241695332583333</v>
      </c>
    </row>
    <row r="213" spans="1:37" x14ac:dyDescent="0.35">
      <c r="A213" s="11" t="s">
        <v>86</v>
      </c>
      <c r="B213" s="1" t="s">
        <v>46</v>
      </c>
      <c r="C213" t="s">
        <v>24</v>
      </c>
      <c r="D213" s="11" t="s">
        <v>76</v>
      </c>
      <c r="E213" s="1">
        <v>2008</v>
      </c>
      <c r="F213" s="1">
        <v>78460.372450702227</v>
      </c>
      <c r="G213" s="5">
        <f t="shared" si="78"/>
        <v>40.864777318074076</v>
      </c>
      <c r="H213" s="14">
        <v>2008</v>
      </c>
      <c r="I213" s="1">
        <v>1</v>
      </c>
      <c r="J213" s="8">
        <f t="shared" si="79"/>
        <v>40.864777318074076</v>
      </c>
      <c r="K213">
        <v>2008</v>
      </c>
      <c r="L213">
        <f>VLOOKUP(B213,[1]CPI_WB_2019!$A$2:$BI$265,MATCH(K213,[1]CPI_WB_2019!$A$1:$BI$1,0),FALSE)</f>
        <v>97.740146780000003</v>
      </c>
      <c r="M213">
        <v>2019</v>
      </c>
      <c r="N213">
        <f>VLOOKUP(B213,[1]CPI_WB_2019!$A$2:$BI$265,MATCH(M213,[1]CPI_WB_2019!$A$1:$BI$1,0),FALSE)</f>
        <v>110.6235956</v>
      </c>
      <c r="O213" s="1">
        <f t="shared" si="76"/>
        <v>1.1318132747334513</v>
      </c>
      <c r="P213" s="9">
        <f t="shared" si="77"/>
        <v>46.251297437622682</v>
      </c>
      <c r="Q213">
        <v>2019</v>
      </c>
      <c r="R213">
        <f>1/'[2]API_PA.NUS.FCRF_DS2_en_csv_v2_2'!$BL$68</f>
        <v>1.1194745098039198</v>
      </c>
      <c r="S213" s="10">
        <f t="shared" si="80"/>
        <v>51.777148526777943</v>
      </c>
      <c r="T213">
        <v>2019</v>
      </c>
      <c r="U213" s="18">
        <f>VLOOKUP(B213,[3]Data!$A$2:$AE$265,MATCH(T213,[3]Data!$A$1:$AE$1,0),FALSE)</f>
        <v>0.67080700000000004</v>
      </c>
      <c r="V213" s="10">
        <f t="shared" si="81"/>
        <v>77.186356920512068</v>
      </c>
      <c r="W213">
        <f t="shared" si="82"/>
        <v>115.7795353807681</v>
      </c>
      <c r="X213">
        <f t="shared" si="83"/>
        <v>135.46205639549865</v>
      </c>
      <c r="Y213" s="4">
        <f>X213</f>
        <v>135.46205639549865</v>
      </c>
      <c r="Z213" s="32"/>
      <c r="AA213" s="32"/>
      <c r="AB213" s="32"/>
      <c r="AC213" s="33"/>
      <c r="AD213" s="34"/>
      <c r="AE213" s="32"/>
      <c r="AF213" s="32"/>
      <c r="AG213" s="35"/>
      <c r="AH213" s="34"/>
      <c r="AI213" s="35"/>
      <c r="AJ213" s="32"/>
      <c r="AK213" s="4">
        <v>135.46205639549865</v>
      </c>
    </row>
    <row r="214" spans="1:37" x14ac:dyDescent="0.35">
      <c r="A214" s="11" t="s">
        <v>87</v>
      </c>
      <c r="B214" s="1" t="s">
        <v>46</v>
      </c>
      <c r="C214" t="s">
        <v>24</v>
      </c>
      <c r="D214" s="11" t="s">
        <v>76</v>
      </c>
      <c r="E214" s="1">
        <v>2008</v>
      </c>
      <c r="F214" s="1">
        <v>32281.479890579016</v>
      </c>
      <c r="G214" s="5">
        <f t="shared" si="78"/>
        <v>16.813270776343238</v>
      </c>
      <c r="H214" s="14">
        <v>2008</v>
      </c>
      <c r="I214" s="1">
        <v>1</v>
      </c>
      <c r="J214" s="8">
        <f t="shared" si="79"/>
        <v>16.813270776343238</v>
      </c>
      <c r="K214">
        <v>2008</v>
      </c>
      <c r="L214">
        <f>VLOOKUP(B214,[1]CPI_WB_2019!$A$2:$BI$265,MATCH(K214,[1]CPI_WB_2019!$A$1:$BI$1,0),FALSE)</f>
        <v>97.740146780000003</v>
      </c>
      <c r="M214">
        <v>2019</v>
      </c>
      <c r="N214">
        <f>VLOOKUP(B214,[1]CPI_WB_2019!$A$2:$BI$265,MATCH(M214,[1]CPI_WB_2019!$A$1:$BI$1,0),FALSE)</f>
        <v>110.6235956</v>
      </c>
      <c r="O214" s="1">
        <f t="shared" si="76"/>
        <v>1.1318132747334513</v>
      </c>
      <c r="P214" s="9">
        <f t="shared" si="77"/>
        <v>19.029483056353278</v>
      </c>
      <c r="Q214">
        <v>2019</v>
      </c>
      <c r="R214">
        <f>1/'[2]API_PA.NUS.FCRF_DS2_en_csv_v2_2'!$BL$68</f>
        <v>1.1194745098039198</v>
      </c>
      <c r="S214" s="10">
        <f>R214*P214</f>
        <v>21.303021216333086</v>
      </c>
      <c r="T214">
        <v>2019</v>
      </c>
      <c r="U214" s="18">
        <f>VLOOKUP(B214,[3]Data!$A$2:$AE$265,MATCH(T214,[3]Data!$A$1:$AE$1,0),FALSE)</f>
        <v>0.67080700000000004</v>
      </c>
      <c r="V214" s="10">
        <f t="shared" si="81"/>
        <v>31.757303093636597</v>
      </c>
      <c r="W214">
        <f t="shared" si="82"/>
        <v>47.635954640454898</v>
      </c>
      <c r="X214">
        <f t="shared" si="83"/>
        <v>55.734066929332229</v>
      </c>
      <c r="Y214" s="4">
        <f>X214</f>
        <v>55.734066929332229</v>
      </c>
      <c r="Z214" s="32"/>
      <c r="AA214" s="32"/>
      <c r="AB214" s="32"/>
      <c r="AC214" s="33"/>
      <c r="AD214" s="34"/>
      <c r="AE214" s="32"/>
      <c r="AF214" s="32"/>
      <c r="AG214" s="35"/>
      <c r="AH214" s="34"/>
      <c r="AI214" s="35"/>
      <c r="AJ214" s="32"/>
      <c r="AK214" s="4">
        <v>55.734066929332229</v>
      </c>
    </row>
    <row r="215" spans="1:37" x14ac:dyDescent="0.35">
      <c r="A215" s="11" t="s">
        <v>83</v>
      </c>
      <c r="B215" s="1" t="s">
        <v>47</v>
      </c>
      <c r="C215" t="s">
        <v>24</v>
      </c>
      <c r="D215" s="11" t="s">
        <v>76</v>
      </c>
      <c r="E215" s="1">
        <v>2008</v>
      </c>
      <c r="F215" s="1">
        <v>4033785.9009466078</v>
      </c>
      <c r="G215" s="5">
        <f t="shared" si="78"/>
        <v>2100.9301567430248</v>
      </c>
      <c r="H215" s="14">
        <v>2008</v>
      </c>
      <c r="I215" s="1">
        <v>1</v>
      </c>
      <c r="J215" s="8">
        <f t="shared" si="79"/>
        <v>2100.9301567430248</v>
      </c>
      <c r="K215">
        <v>2008</v>
      </c>
      <c r="L215">
        <f>VLOOKUP(B215,[1]CPI_WB_2019!$A$2:$BI$265,MATCH(K215,[1]CPI_WB_2019!$A$1:$BI$1,0),FALSE)</f>
        <v>102.1065354</v>
      </c>
      <c r="M215">
        <v>2019</v>
      </c>
      <c r="N215">
        <f>VLOOKUP(B215,[1]CPI_WB_2019!$A$2:$BI$265,MATCH(M215,[1]CPI_WB_2019!$A$1:$BI$1,0),FALSE)</f>
        <v>105.4821721</v>
      </c>
      <c r="O215" s="1">
        <f t="shared" si="76"/>
        <v>1.0330599475026356</v>
      </c>
      <c r="P215" s="9">
        <f t="shared" si="77"/>
        <v>2170.3867974316531</v>
      </c>
      <c r="Q215">
        <v>2019</v>
      </c>
      <c r="R215">
        <f>1/VLOOKUP(B215,'[2]API_PA.NUS.FCRF_DS2_en_csv_v2_2'!$A$2:$BL$265,MATCH(Q215, '[2]API_PA.NUS.FCRF_DS2_en_csv_v2_2'!$A$1:$BL$1,0),FALSE)</f>
        <v>9.1734984392066038E-3</v>
      </c>
      <c r="S215" s="10">
        <f t="shared" si="80"/>
        <v>19.91003989871389</v>
      </c>
      <c r="T215">
        <v>2019</v>
      </c>
      <c r="U215" s="18">
        <f>VLOOKUP(B215,[3]Data!$A$2:$AE$265,MATCH(T215,[3]Data!$A$1:$AE$1,0),FALSE)</f>
        <v>101.47394799999999</v>
      </c>
      <c r="V215" s="10">
        <f t="shared" si="81"/>
        <v>0.19620838935638821</v>
      </c>
      <c r="W215">
        <f t="shared" si="82"/>
        <v>0.29431258403458233</v>
      </c>
      <c r="X215">
        <f t="shared" si="83"/>
        <v>0.34434572332046132</v>
      </c>
      <c r="Y215" s="4">
        <f>X215</f>
        <v>0.34434572332046132</v>
      </c>
      <c r="Z215" s="32"/>
      <c r="AA215" s="32"/>
      <c r="AB215" s="32"/>
      <c r="AC215" s="33"/>
      <c r="AD215" s="34"/>
      <c r="AE215" s="32"/>
      <c r="AF215" s="32"/>
      <c r="AG215" s="35"/>
      <c r="AH215" s="34"/>
      <c r="AI215" s="35"/>
      <c r="AJ215" s="32"/>
      <c r="AK215" s="4">
        <v>0.34434572332046132</v>
      </c>
    </row>
    <row r="216" spans="1:37" x14ac:dyDescent="0.35">
      <c r="A216" s="11" t="s">
        <v>84</v>
      </c>
      <c r="B216" s="1" t="s">
        <v>47</v>
      </c>
      <c r="C216" t="s">
        <v>24</v>
      </c>
      <c r="D216" s="11"/>
      <c r="E216" s="1"/>
      <c r="F216" s="6"/>
      <c r="H216" s="14"/>
      <c r="I216" s="1"/>
      <c r="J216" s="8"/>
      <c r="O216" s="1"/>
      <c r="P216" s="9"/>
      <c r="Q216"/>
      <c r="S216" s="10"/>
      <c r="T216"/>
      <c r="U216" s="18"/>
      <c r="V216" s="10"/>
      <c r="Y216" s="4">
        <f>(Y215*2)/10</f>
        <v>6.8869144664092261E-2</v>
      </c>
      <c r="Z216" s="32"/>
      <c r="AA216" s="32"/>
      <c r="AB216" s="32"/>
      <c r="AC216" s="33"/>
      <c r="AD216" s="34"/>
      <c r="AE216" s="32"/>
      <c r="AF216" s="32"/>
      <c r="AG216" s="35"/>
      <c r="AH216" s="34"/>
      <c r="AI216" s="35"/>
      <c r="AJ216" s="32"/>
      <c r="AK216" s="4">
        <v>6.8869144664092261E-2</v>
      </c>
    </row>
    <row r="217" spans="1:37" x14ac:dyDescent="0.35">
      <c r="A217" s="11" t="s">
        <v>85</v>
      </c>
      <c r="B217" s="1" t="s">
        <v>47</v>
      </c>
      <c r="C217" t="s">
        <v>24</v>
      </c>
      <c r="D217" s="11" t="s">
        <v>76</v>
      </c>
      <c r="E217" s="1">
        <v>2008</v>
      </c>
      <c r="F217" s="1">
        <v>8622761.2541301716</v>
      </c>
      <c r="G217" s="5">
        <f t="shared" si="78"/>
        <v>4491.0214865261314</v>
      </c>
      <c r="H217" s="14">
        <v>2008</v>
      </c>
      <c r="I217" s="1">
        <v>1</v>
      </c>
      <c r="J217" s="8">
        <f t="shared" si="79"/>
        <v>4491.0214865261314</v>
      </c>
      <c r="K217">
        <v>2008</v>
      </c>
      <c r="L217">
        <f>VLOOKUP(B217,[1]CPI_WB_2019!$A$2:$BI$265,MATCH(K217,[1]CPI_WB_2019!$A$1:$BI$1,0),FALSE)</f>
        <v>102.1065354</v>
      </c>
      <c r="M217">
        <v>2019</v>
      </c>
      <c r="N217">
        <f>VLOOKUP(B217,[1]CPI_WB_2019!$A$2:$BI$265,MATCH(M217,[1]CPI_WB_2019!$A$1:$BI$1,0),FALSE)</f>
        <v>105.4821721</v>
      </c>
      <c r="O217" s="1">
        <f t="shared" si="76"/>
        <v>1.0330599475026356</v>
      </c>
      <c r="P217" s="9">
        <f t="shared" si="77"/>
        <v>4639.4944211038937</v>
      </c>
      <c r="Q217">
        <v>2019</v>
      </c>
      <c r="R217">
        <f>1/VLOOKUP(B217,'[2]API_PA.NUS.FCRF_DS2_en_csv_v2_2'!$A$2:$BL$265,MATCH(Q217, '[2]API_PA.NUS.FCRF_DS2_en_csv_v2_2'!$A$1:$BL$1,0),FALSE)</f>
        <v>9.1734984392066038E-3</v>
      </c>
      <c r="S217" s="10">
        <f t="shared" si="80"/>
        <v>42.560394830704318</v>
      </c>
      <c r="T217">
        <v>2019</v>
      </c>
      <c r="U217" s="18">
        <f>VLOOKUP(B217,[3]Data!$A$2:$AE$265,MATCH(T217,[3]Data!$A$1:$AE$1,0),FALSE)</f>
        <v>101.47394799999999</v>
      </c>
      <c r="V217" s="10">
        <f t="shared" si="81"/>
        <v>0.41942188778053968</v>
      </c>
      <c r="W217">
        <f t="shared" si="82"/>
        <v>0.62913283167080958</v>
      </c>
      <c r="X217">
        <f t="shared" si="83"/>
        <v>0.7360854130548472</v>
      </c>
      <c r="Y217" s="4">
        <f>X217</f>
        <v>0.7360854130548472</v>
      </c>
      <c r="Z217" s="32"/>
      <c r="AA217" s="32"/>
      <c r="AB217" s="32"/>
      <c r="AC217" s="33"/>
      <c r="AD217" s="34"/>
      <c r="AE217" s="32"/>
      <c r="AF217" s="32"/>
      <c r="AG217" s="35"/>
      <c r="AH217" s="34"/>
      <c r="AI217" s="35"/>
      <c r="AJ217" s="32"/>
      <c r="AK217" s="4">
        <v>0.7360854130548472</v>
      </c>
    </row>
    <row r="218" spans="1:37" x14ac:dyDescent="0.35">
      <c r="A218" s="11" t="s">
        <v>86</v>
      </c>
      <c r="B218" s="1" t="s">
        <v>47</v>
      </c>
      <c r="C218" t="s">
        <v>24</v>
      </c>
      <c r="D218" s="11" t="s">
        <v>76</v>
      </c>
      <c r="E218" s="1">
        <v>2008</v>
      </c>
      <c r="F218" s="1">
        <v>12943650.570693061</v>
      </c>
      <c r="G218" s="5">
        <f t="shared" si="78"/>
        <v>6741.4846722359689</v>
      </c>
      <c r="H218" s="14">
        <v>2008</v>
      </c>
      <c r="I218" s="1">
        <v>1</v>
      </c>
      <c r="J218" s="8">
        <f t="shared" si="79"/>
        <v>6741.4846722359689</v>
      </c>
      <c r="K218">
        <v>2008</v>
      </c>
      <c r="L218">
        <f>VLOOKUP(B218,[1]CPI_WB_2019!$A$2:$BI$265,MATCH(K218,[1]CPI_WB_2019!$A$1:$BI$1,0),FALSE)</f>
        <v>102.1065354</v>
      </c>
      <c r="M218">
        <v>2019</v>
      </c>
      <c r="N218">
        <f>VLOOKUP(B218,[1]CPI_WB_2019!$A$2:$BI$265,MATCH(M218,[1]CPI_WB_2019!$A$1:$BI$1,0),FALSE)</f>
        <v>105.4821721</v>
      </c>
      <c r="O218" s="1">
        <f t="shared" si="76"/>
        <v>1.0330599475026356</v>
      </c>
      <c r="P218" s="9">
        <f t="shared" si="77"/>
        <v>6964.3578015899129</v>
      </c>
      <c r="Q218">
        <v>2019</v>
      </c>
      <c r="R218">
        <f>1/VLOOKUP(B218,'[2]API_PA.NUS.FCRF_DS2_en_csv_v2_2'!$A$2:$BL$265,MATCH(Q218, '[2]API_PA.NUS.FCRF_DS2_en_csv_v2_2'!$A$1:$BL$1,0),FALSE)</f>
        <v>9.1734984392066038E-3</v>
      </c>
      <c r="S218" s="10">
        <f t="shared" si="80"/>
        <v>63.887525422961403</v>
      </c>
      <c r="T218">
        <v>2019</v>
      </c>
      <c r="U218" s="18">
        <f>VLOOKUP(B218,[3]Data!$A$2:$AE$265,MATCH(T218,[3]Data!$A$1:$AE$1,0),FALSE)</f>
        <v>101.47394799999999</v>
      </c>
      <c r="V218" s="10">
        <f t="shared" si="81"/>
        <v>0.62959534621597069</v>
      </c>
      <c r="W218">
        <f t="shared" si="82"/>
        <v>0.94439301932395603</v>
      </c>
      <c r="X218">
        <f t="shared" si="83"/>
        <v>1.1049398326090285</v>
      </c>
      <c r="Y218" s="4">
        <f>X218</f>
        <v>1.1049398326090285</v>
      </c>
      <c r="Z218" s="32"/>
      <c r="AA218" s="32"/>
      <c r="AB218" s="32"/>
      <c r="AC218" s="33"/>
      <c r="AD218" s="34"/>
      <c r="AE218" s="32"/>
      <c r="AF218" s="32"/>
      <c r="AG218" s="35"/>
      <c r="AH218" s="34"/>
      <c r="AI218" s="35"/>
      <c r="AJ218" s="32"/>
      <c r="AK218" s="4">
        <v>1.1049398326090285</v>
      </c>
    </row>
    <row r="219" spans="1:37" x14ac:dyDescent="0.35">
      <c r="A219" s="11" t="s">
        <v>87</v>
      </c>
      <c r="B219" s="1" t="s">
        <v>47</v>
      </c>
      <c r="C219" t="s">
        <v>24</v>
      </c>
      <c r="D219" s="11" t="s">
        <v>76</v>
      </c>
      <c r="E219" s="1">
        <v>2008</v>
      </c>
      <c r="F219" s="1">
        <v>5325493.3994997879</v>
      </c>
      <c r="G219" s="5">
        <f t="shared" si="78"/>
        <v>2773.6944789061395</v>
      </c>
      <c r="H219" s="14">
        <v>2008</v>
      </c>
      <c r="I219" s="1">
        <v>1</v>
      </c>
      <c r="J219" s="8">
        <f t="shared" si="79"/>
        <v>2773.6944789061395</v>
      </c>
      <c r="K219">
        <v>2008</v>
      </c>
      <c r="L219">
        <f>VLOOKUP(B219,[1]CPI_WB_2019!$A$2:$BI$265,MATCH(K219,[1]CPI_WB_2019!$A$1:$BI$1,0),FALSE)</f>
        <v>102.1065354</v>
      </c>
      <c r="M219">
        <v>2019</v>
      </c>
      <c r="N219">
        <f>VLOOKUP(B219,[1]CPI_WB_2019!$A$2:$BI$265,MATCH(M219,[1]CPI_WB_2019!$A$1:$BI$1,0),FALSE)</f>
        <v>105.4821721</v>
      </c>
      <c r="O219" s="1">
        <f t="shared" si="76"/>
        <v>1.0330599475026356</v>
      </c>
      <c r="P219" s="9">
        <f t="shared" si="77"/>
        <v>2865.3926727671269</v>
      </c>
      <c r="Q219">
        <v>2019</v>
      </c>
      <c r="R219">
        <f>1/VLOOKUP(B219,'[2]API_PA.NUS.FCRF_DS2_en_csv_v2_2'!$A$2:$BL$265,MATCH(Q219, '[2]API_PA.NUS.FCRF_DS2_en_csv_v2_2'!$A$1:$BL$1,0),FALSE)</f>
        <v>9.1734984392066038E-3</v>
      </c>
      <c r="S219" s="10">
        <f t="shared" si="80"/>
        <v>26.285675211343278</v>
      </c>
      <c r="T219">
        <v>2019</v>
      </c>
      <c r="U219" s="18">
        <f>VLOOKUP(B219,[3]Data!$A$2:$AE$265,MATCH(T219,[3]Data!$A$1:$AE$1,0),FALSE)</f>
        <v>101.47394799999999</v>
      </c>
      <c r="V219" s="10">
        <f t="shared" si="81"/>
        <v>0.25903865700921858</v>
      </c>
      <c r="W219">
        <f t="shared" si="82"/>
        <v>0.38855798551382786</v>
      </c>
      <c r="X219">
        <f t="shared" si="83"/>
        <v>0.45461284305117855</v>
      </c>
      <c r="Y219" s="4">
        <f>X219</f>
        <v>0.45461284305117855</v>
      </c>
      <c r="Z219" s="32"/>
      <c r="AA219" s="32"/>
      <c r="AB219" s="32"/>
      <c r="AC219" s="33"/>
      <c r="AD219" s="34"/>
      <c r="AE219" s="32"/>
      <c r="AF219" s="32"/>
      <c r="AG219" s="35"/>
      <c r="AH219" s="34"/>
      <c r="AI219" s="35"/>
      <c r="AJ219" s="32"/>
      <c r="AK219" s="4">
        <v>0.45461284305117855</v>
      </c>
    </row>
    <row r="220" spans="1:37" x14ac:dyDescent="0.35">
      <c r="A220" s="11" t="s">
        <v>83</v>
      </c>
      <c r="B220" s="1" t="s">
        <v>48</v>
      </c>
      <c r="C220" t="s">
        <v>24</v>
      </c>
      <c r="D220" s="11" t="s">
        <v>76</v>
      </c>
      <c r="E220" s="1">
        <v>2008</v>
      </c>
      <c r="F220" s="1">
        <v>268343.04886791331</v>
      </c>
      <c r="G220" s="5">
        <f t="shared" si="78"/>
        <v>139.76200461870485</v>
      </c>
      <c r="H220" s="14">
        <v>2008</v>
      </c>
      <c r="I220" s="1">
        <v>1</v>
      </c>
      <c r="J220" s="8">
        <f t="shared" si="79"/>
        <v>139.76200461870485</v>
      </c>
      <c r="K220">
        <v>2008</v>
      </c>
      <c r="L220">
        <f>VLOOKUP(B220,[1]CPI_WB_2019!$A$2:$BI$265,MATCH(K220,[1]CPI_WB_2019!$A$1:$BI$1,0),FALSE)</f>
        <v>88.058156499999996</v>
      </c>
      <c r="M220">
        <v>2018</v>
      </c>
      <c r="N220">
        <f>VLOOKUP(B220,[1]CPI_WB_2019!$A$2:$BI$265,MATCH(M220,[1]CPI_WB_2019!$A$1:$BI$1,0),FALSE)</f>
        <v>180.51481219999999</v>
      </c>
      <c r="O220" s="1">
        <f t="shared" si="76"/>
        <v>2.0499499350750092</v>
      </c>
      <c r="P220" s="9">
        <f t="shared" si="77"/>
        <v>286.50511229406715</v>
      </c>
      <c r="Q220">
        <v>2019</v>
      </c>
      <c r="R220">
        <f>1/VLOOKUP(B220,'[2]API_PA.NUS.FCRF_DS2_en_csv_v2_2'!$A$2:$BL$265,MATCH(Q220, '[2]API_PA.NUS.FCRF_DS2_en_csv_v2_2'!$A$1:$BL$1,0),FALSE)</f>
        <v>9.8047580116346535E-3</v>
      </c>
      <c r="S220" s="10">
        <f t="shared" si="80"/>
        <v>2.8091132951395408</v>
      </c>
      <c r="T220">
        <v>2019</v>
      </c>
      <c r="U220" s="18">
        <f>VLOOKUP(B220,[3]Data!$A$2:$AE$265,MATCH(T220,[3]Data!$A$1:$AE$1,0),FALSE)</f>
        <v>41.085910883528399</v>
      </c>
      <c r="V220" s="10">
        <f t="shared" si="81"/>
        <v>6.8371693233305733E-2</v>
      </c>
      <c r="W220">
        <f t="shared" si="82"/>
        <v>0.10255753984995861</v>
      </c>
      <c r="X220">
        <f t="shared" si="83"/>
        <v>0.11999232162445156</v>
      </c>
      <c r="Y220" s="4">
        <f>X220</f>
        <v>0.11999232162445156</v>
      </c>
      <c r="Z220" s="32"/>
      <c r="AA220" s="32"/>
      <c r="AB220" s="32"/>
      <c r="AC220" s="33"/>
      <c r="AD220" s="34"/>
      <c r="AE220" s="32"/>
      <c r="AF220" s="32"/>
      <c r="AG220" s="35"/>
      <c r="AH220" s="34"/>
      <c r="AI220" s="35"/>
      <c r="AJ220" s="32"/>
      <c r="AK220" s="4">
        <v>0.11999232162445156</v>
      </c>
    </row>
    <row r="221" spans="1:37" x14ac:dyDescent="0.35">
      <c r="A221" s="11" t="s">
        <v>84</v>
      </c>
      <c r="B221" s="1" t="s">
        <v>48</v>
      </c>
      <c r="C221" t="s">
        <v>24</v>
      </c>
      <c r="D221" s="11"/>
      <c r="E221" s="1"/>
      <c r="F221" s="6"/>
      <c r="H221" s="14"/>
      <c r="I221" s="1"/>
      <c r="J221" s="8"/>
      <c r="O221" s="1"/>
      <c r="P221" s="9"/>
      <c r="Q221"/>
      <c r="S221" s="10"/>
      <c r="T221"/>
      <c r="U221" s="18"/>
      <c r="V221" s="10"/>
      <c r="Y221" s="4">
        <f>(Y220*2)/10</f>
        <v>2.3998464324890313E-2</v>
      </c>
      <c r="Z221" s="32"/>
      <c r="AA221" s="32"/>
      <c r="AB221" s="32"/>
      <c r="AC221" s="33"/>
      <c r="AD221" s="34"/>
      <c r="AE221" s="32"/>
      <c r="AF221" s="32"/>
      <c r="AG221" s="35"/>
      <c r="AH221" s="34"/>
      <c r="AI221" s="35"/>
      <c r="AJ221" s="32"/>
      <c r="AK221" s="4">
        <v>2.3998464324890313E-2</v>
      </c>
    </row>
    <row r="222" spans="1:37" x14ac:dyDescent="0.35">
      <c r="A222" s="11" t="s">
        <v>85</v>
      </c>
      <c r="B222" s="1" t="s">
        <v>48</v>
      </c>
      <c r="C222" t="s">
        <v>24</v>
      </c>
      <c r="D222" s="11" t="s">
        <v>76</v>
      </c>
      <c r="E222" s="1">
        <v>2008</v>
      </c>
      <c r="F222" s="1">
        <v>573619.44867981446</v>
      </c>
      <c r="G222" s="5">
        <f t="shared" si="78"/>
        <v>298.76012952073671</v>
      </c>
      <c r="H222" s="14">
        <v>2008</v>
      </c>
      <c r="I222" s="1">
        <v>1</v>
      </c>
      <c r="J222" s="8">
        <f t="shared" si="79"/>
        <v>298.76012952073671</v>
      </c>
      <c r="K222">
        <v>2008</v>
      </c>
      <c r="L222">
        <f>VLOOKUP(B222,[1]CPI_WB_2019!$A$2:$BI$265,MATCH(K222,[1]CPI_WB_2019!$A$1:$BI$1,0),FALSE)</f>
        <v>88.058156499999996</v>
      </c>
      <c r="M222">
        <v>2018</v>
      </c>
      <c r="N222">
        <f>VLOOKUP(B222,[1]CPI_WB_2019!$A$2:$BI$265,MATCH(M222,[1]CPI_WB_2019!$A$1:$BI$1,0),FALSE)</f>
        <v>180.51481219999999</v>
      </c>
      <c r="O222" s="1">
        <f t="shared" si="76"/>
        <v>2.0499499350750092</v>
      </c>
      <c r="P222" s="9">
        <f t="shared" si="77"/>
        <v>612.44330811403552</v>
      </c>
      <c r="Q222">
        <v>2019</v>
      </c>
      <c r="R222">
        <f>1/VLOOKUP(B222,'[2]API_PA.NUS.FCRF_DS2_en_csv_v2_2'!$A$2:$BL$265,MATCH(Q222, '[2]API_PA.NUS.FCRF_DS2_en_csv_v2_2'!$A$1:$BL$1,0),FALSE)</f>
        <v>9.8047580116346535E-3</v>
      </c>
      <c r="S222" s="10">
        <f t="shared" si="80"/>
        <v>6.00485843190312</v>
      </c>
      <c r="T222">
        <v>2019</v>
      </c>
      <c r="U222" s="18">
        <f>VLOOKUP(B222,[3]Data!$A$2:$AE$265,MATCH(T222,[3]Data!$A$1:$AE$1,0),FALSE)</f>
        <v>41.085910883528399</v>
      </c>
      <c r="V222" s="10">
        <f t="shared" si="81"/>
        <v>0.14615371310437481</v>
      </c>
      <c r="W222">
        <f t="shared" si="82"/>
        <v>0.21923056965656221</v>
      </c>
      <c r="X222">
        <f t="shared" si="83"/>
        <v>0.25649976649817779</v>
      </c>
      <c r="Y222" s="4">
        <f>X222</f>
        <v>0.25649976649817779</v>
      </c>
      <c r="Z222" s="32"/>
      <c r="AA222" s="32"/>
      <c r="AB222" s="32"/>
      <c r="AC222" s="33"/>
      <c r="AD222" s="34"/>
      <c r="AE222" s="32"/>
      <c r="AF222" s="32"/>
      <c r="AG222" s="35"/>
      <c r="AH222" s="34"/>
      <c r="AI222" s="35"/>
      <c r="AJ222" s="32"/>
      <c r="AK222" s="4">
        <v>0.25649976649817779</v>
      </c>
    </row>
    <row r="223" spans="1:37" x14ac:dyDescent="0.35">
      <c r="A223" s="11" t="s">
        <v>86</v>
      </c>
      <c r="B223" s="1" t="s">
        <v>48</v>
      </c>
      <c r="C223" t="s">
        <v>24</v>
      </c>
      <c r="D223" s="11" t="s">
        <v>76</v>
      </c>
      <c r="E223" s="1">
        <v>2008</v>
      </c>
      <c r="F223" s="1">
        <v>861061.72784370976</v>
      </c>
      <c r="G223" s="5">
        <f t="shared" si="78"/>
        <v>448.4696499185988</v>
      </c>
      <c r="H223" s="14">
        <v>2008</v>
      </c>
      <c r="I223" s="1">
        <v>1</v>
      </c>
      <c r="J223" s="8">
        <f t="shared" si="79"/>
        <v>448.4696499185988</v>
      </c>
      <c r="K223">
        <v>2008</v>
      </c>
      <c r="L223">
        <f>VLOOKUP(B223,[1]CPI_WB_2019!$A$2:$BI$265,MATCH(K223,[1]CPI_WB_2019!$A$1:$BI$1,0),FALSE)</f>
        <v>88.058156499999996</v>
      </c>
      <c r="M223">
        <v>2018</v>
      </c>
      <c r="N223">
        <f>VLOOKUP(B223,[1]CPI_WB_2019!$A$2:$BI$265,MATCH(M223,[1]CPI_WB_2019!$A$1:$BI$1,0),FALSE)</f>
        <v>180.51481219999999</v>
      </c>
      <c r="O223" s="1">
        <f t="shared" si="76"/>
        <v>2.0499499350750092</v>
      </c>
      <c r="P223" s="9">
        <f t="shared" si="77"/>
        <v>919.34032973374372</v>
      </c>
      <c r="Q223">
        <v>2019</v>
      </c>
      <c r="R223">
        <f>1/VLOOKUP(B223,'[2]API_PA.NUS.FCRF_DS2_en_csv_v2_2'!$A$2:$BL$265,MATCH(Q223, '[2]API_PA.NUS.FCRF_DS2_en_csv_v2_2'!$A$1:$BL$1,0),FALSE)</f>
        <v>9.8047580116346535E-3</v>
      </c>
      <c r="S223" s="10">
        <f t="shared" si="80"/>
        <v>9.0139094633757679</v>
      </c>
      <c r="T223">
        <v>2019</v>
      </c>
      <c r="U223" s="18">
        <f>VLOOKUP(B223,[3]Data!$A$2:$AE$265,MATCH(T223,[3]Data!$A$1:$AE$1,0),FALSE)</f>
        <v>41.085910883528399</v>
      </c>
      <c r="V223" s="10">
        <f t="shared" si="81"/>
        <v>0.21939173963864828</v>
      </c>
      <c r="W223">
        <f t="shared" si="82"/>
        <v>0.32908760945797244</v>
      </c>
      <c r="X223">
        <f t="shared" si="83"/>
        <v>0.38503250306582776</v>
      </c>
      <c r="Y223" s="4">
        <f>X223</f>
        <v>0.38503250306582776</v>
      </c>
      <c r="Z223" s="32"/>
      <c r="AA223" s="32"/>
      <c r="AB223" s="32"/>
      <c r="AC223" s="33"/>
      <c r="AD223" s="34"/>
      <c r="AE223" s="32"/>
      <c r="AF223" s="32"/>
      <c r="AG223" s="35"/>
      <c r="AH223" s="34"/>
      <c r="AI223" s="35"/>
      <c r="AJ223" s="32"/>
      <c r="AK223" s="4">
        <v>0.38503250306582776</v>
      </c>
    </row>
    <row r="224" spans="1:37" x14ac:dyDescent="0.35">
      <c r="A224" s="11" t="s">
        <v>87</v>
      </c>
      <c r="B224" s="1" t="s">
        <v>48</v>
      </c>
      <c r="C224" t="s">
        <v>24</v>
      </c>
      <c r="D224" s="11" t="s">
        <v>76</v>
      </c>
      <c r="E224" s="1">
        <v>2008</v>
      </c>
      <c r="F224" s="1">
        <v>354272.4305750496</v>
      </c>
      <c r="G224" s="5">
        <f t="shared" si="78"/>
        <v>184.51689092450499</v>
      </c>
      <c r="H224" s="14">
        <v>2008</v>
      </c>
      <c r="I224" s="1">
        <v>1</v>
      </c>
      <c r="J224" s="8">
        <f t="shared" si="79"/>
        <v>184.51689092450499</v>
      </c>
      <c r="K224">
        <v>2008</v>
      </c>
      <c r="L224">
        <f>VLOOKUP(B224,[1]CPI_WB_2019!$A$2:$BI$265,MATCH(K224,[1]CPI_WB_2019!$A$1:$BI$1,0),FALSE)</f>
        <v>88.058156499999996</v>
      </c>
      <c r="M224">
        <v>2018</v>
      </c>
      <c r="N224">
        <f>VLOOKUP(B224,[1]CPI_WB_2019!$A$2:$BI$265,MATCH(M224,[1]CPI_WB_2019!$A$1:$BI$1,0),FALSE)</f>
        <v>180.51481219999999</v>
      </c>
      <c r="O224" s="1">
        <f t="shared" si="76"/>
        <v>2.0499499350750092</v>
      </c>
      <c r="P224" s="9">
        <f t="shared" si="77"/>
        <v>378.25038857093159</v>
      </c>
      <c r="Q224">
        <v>2019</v>
      </c>
      <c r="R224">
        <f>1/VLOOKUP(B224,'[2]API_PA.NUS.FCRF_DS2_en_csv_v2_2'!$A$2:$BL$265,MATCH(Q224, '[2]API_PA.NUS.FCRF_DS2_en_csv_v2_2'!$A$1:$BL$1,0),FALSE)</f>
        <v>9.8047580116346535E-3</v>
      </c>
      <c r="S224" s="10">
        <f t="shared" si="80"/>
        <v>3.7086535277447621</v>
      </c>
      <c r="T224">
        <v>2019</v>
      </c>
      <c r="U224" s="18">
        <f>VLOOKUP(B224,[3]Data!$A$2:$AE$265,MATCH(T224,[3]Data!$A$1:$AE$1,0),FALSE)</f>
        <v>41.085910883528399</v>
      </c>
      <c r="V224" s="10">
        <f t="shared" si="81"/>
        <v>9.0265822224513098E-2</v>
      </c>
      <c r="W224">
        <f t="shared" si="82"/>
        <v>0.13539873333676966</v>
      </c>
      <c r="X224">
        <f t="shared" si="83"/>
        <v>0.15841651800402048</v>
      </c>
      <c r="Y224" s="4">
        <f>X224</f>
        <v>0.15841651800402048</v>
      </c>
      <c r="Z224" s="32"/>
      <c r="AA224" s="32"/>
      <c r="AB224" s="32"/>
      <c r="AC224" s="33"/>
      <c r="AD224" s="34"/>
      <c r="AE224" s="32"/>
      <c r="AF224" s="32"/>
      <c r="AG224" s="35"/>
      <c r="AH224" s="34"/>
      <c r="AI224" s="35"/>
      <c r="AJ224" s="32"/>
      <c r="AK224" s="4">
        <v>0.15841651800402048</v>
      </c>
    </row>
    <row r="225" spans="1:37" x14ac:dyDescent="0.35">
      <c r="A225" s="11" t="s">
        <v>83</v>
      </c>
      <c r="B225" s="1" t="s">
        <v>49</v>
      </c>
      <c r="C225" t="s">
        <v>24</v>
      </c>
      <c r="D225" s="11" t="s">
        <v>76</v>
      </c>
      <c r="E225" s="1">
        <v>2008</v>
      </c>
      <c r="F225" s="1">
        <v>90498.566147721518</v>
      </c>
      <c r="G225" s="5">
        <f t="shared" si="78"/>
        <v>47.134669868604959</v>
      </c>
      <c r="H225" s="14">
        <v>2008</v>
      </c>
      <c r="I225" s="1">
        <v>1</v>
      </c>
      <c r="J225" s="8">
        <f t="shared" si="79"/>
        <v>47.134669868604959</v>
      </c>
      <c r="K225">
        <v>2008</v>
      </c>
      <c r="L225">
        <f>VLOOKUP(B225,[1]CPI_WB_2019!$A$2:$BI$265,MATCH(K225,[1]CPI_WB_2019!$A$1:$BI$1,0),FALSE)</f>
        <v>91.1790807</v>
      </c>
      <c r="M225">
        <v>2019</v>
      </c>
      <c r="N225">
        <f>VLOOKUP(B225,[1]CPI_WB_2019!$A$2:$BI$265,MATCH(M225,[1]CPI_WB_2019!$A$1:$BI$1,0),FALSE)</f>
        <v>141.54252299999999</v>
      </c>
      <c r="O225" s="1">
        <f t="shared" si="76"/>
        <v>1.5523574257751864</v>
      </c>
      <c r="P225" s="9">
        <f t="shared" si="77"/>
        <v>73.169854781990836</v>
      </c>
      <c r="Q225">
        <v>2019</v>
      </c>
      <c r="R225">
        <f>1/VLOOKUP(B225,'[2]API_PA.NUS.FCRF_DS2_en_csv_v2_2'!$A$2:$BL$265,MATCH(Q225, '[2]API_PA.NUS.FCRF_DS2_en_csv_v2_2'!$A$1:$BL$1,0),FALSE)</f>
        <v>5.191128707114797E-2</v>
      </c>
      <c r="S225" s="10">
        <f t="shared" si="80"/>
        <v>3.7983413365421352</v>
      </c>
      <c r="T225">
        <v>2019</v>
      </c>
      <c r="U225" s="18">
        <f>VLOOKUP(B225,[3]Data!$A$2:$AE$265,MATCH(T225,[3]Data!$A$1:$AE$1,0),FALSE)</f>
        <v>9.3087560000000007</v>
      </c>
      <c r="V225" s="10">
        <f t="shared" si="81"/>
        <v>0.40803962812454586</v>
      </c>
      <c r="W225">
        <f t="shared" si="82"/>
        <v>0.61205944218681885</v>
      </c>
      <c r="X225">
        <f t="shared" si="83"/>
        <v>0.71610954735857801</v>
      </c>
      <c r="Y225" s="4">
        <f>X225</f>
        <v>0.71610954735857801</v>
      </c>
      <c r="Z225" s="32"/>
      <c r="AA225" s="32"/>
      <c r="AB225" s="32"/>
      <c r="AC225" s="33"/>
      <c r="AD225" s="34"/>
      <c r="AE225" s="32"/>
      <c r="AF225" s="32"/>
      <c r="AG225" s="35"/>
      <c r="AH225" s="34"/>
      <c r="AI225" s="35"/>
      <c r="AJ225" s="32"/>
      <c r="AK225" s="4">
        <v>0.71610954735857801</v>
      </c>
    </row>
    <row r="226" spans="1:37" x14ac:dyDescent="0.35">
      <c r="A226" s="11" t="s">
        <v>84</v>
      </c>
      <c r="B226" s="1" t="s">
        <v>49</v>
      </c>
      <c r="C226" t="s">
        <v>24</v>
      </c>
      <c r="D226" s="11"/>
      <c r="E226" s="1"/>
      <c r="F226" s="6"/>
      <c r="H226" s="14"/>
      <c r="I226" s="1"/>
      <c r="J226" s="8"/>
      <c r="O226" s="1"/>
      <c r="P226" s="9"/>
      <c r="Q226"/>
      <c r="S226" s="10"/>
      <c r="T226"/>
      <c r="U226" s="18"/>
      <c r="V226" s="10"/>
      <c r="Y226" s="4">
        <f>(Y225*2)/10</f>
        <v>0.14322190947171559</v>
      </c>
      <c r="Z226" s="32"/>
      <c r="AA226" s="32"/>
      <c r="AB226" s="32"/>
      <c r="AC226" s="33"/>
      <c r="AD226" s="34"/>
      <c r="AE226" s="32"/>
      <c r="AF226" s="32"/>
      <c r="AG226" s="35"/>
      <c r="AH226" s="34"/>
      <c r="AI226" s="35"/>
      <c r="AJ226" s="32"/>
      <c r="AK226" s="4">
        <v>0.14322190947171559</v>
      </c>
    </row>
    <row r="227" spans="1:37" x14ac:dyDescent="0.35">
      <c r="A227" s="11" t="s">
        <v>85</v>
      </c>
      <c r="B227" s="1" t="s">
        <v>49</v>
      </c>
      <c r="C227" t="s">
        <v>24</v>
      </c>
      <c r="D227" s="11" t="s">
        <v>76</v>
      </c>
      <c r="E227" s="1">
        <v>2008</v>
      </c>
      <c r="F227" s="1">
        <v>193452.8874102578</v>
      </c>
      <c r="G227" s="5">
        <f t="shared" si="78"/>
        <v>100.7567121928426</v>
      </c>
      <c r="H227" s="14">
        <v>2008</v>
      </c>
      <c r="I227" s="1">
        <v>1</v>
      </c>
      <c r="J227" s="8">
        <f t="shared" si="79"/>
        <v>100.7567121928426</v>
      </c>
      <c r="K227">
        <v>2008</v>
      </c>
      <c r="L227">
        <f>VLOOKUP(B227,[1]CPI_WB_2019!$A$2:$BI$265,MATCH(K227,[1]CPI_WB_2019!$A$1:$BI$1,0),FALSE)</f>
        <v>91.1790807</v>
      </c>
      <c r="M227">
        <v>2019</v>
      </c>
      <c r="N227">
        <f>VLOOKUP(B227,[1]CPI_WB_2019!$A$2:$BI$265,MATCH(M227,[1]CPI_WB_2019!$A$1:$BI$1,0),FALSE)</f>
        <v>141.54252299999999</v>
      </c>
      <c r="O227" s="1">
        <f t="shared" si="76"/>
        <v>1.5523574257751864</v>
      </c>
      <c r="P227" s="9">
        <f t="shared" si="77"/>
        <v>156.41043036925248</v>
      </c>
      <c r="Q227">
        <v>2019</v>
      </c>
      <c r="R227">
        <f>1/VLOOKUP(B227,'[2]API_PA.NUS.FCRF_DS2_en_csv_v2_2'!$A$2:$BL$265,MATCH(Q227, '[2]API_PA.NUS.FCRF_DS2_en_csv_v2_2'!$A$1:$BL$1,0),FALSE)</f>
        <v>5.191128707114797E-2</v>
      </c>
      <c r="S227" s="10">
        <f t="shared" si="80"/>
        <v>8.1194667518200667</v>
      </c>
      <c r="T227">
        <v>2019</v>
      </c>
      <c r="U227" s="18">
        <f>VLOOKUP(B227,[3]Data!$A$2:$AE$265,MATCH(T227,[3]Data!$A$1:$AE$1,0),FALSE)</f>
        <v>9.3087560000000007</v>
      </c>
      <c r="V227" s="10">
        <f t="shared" si="81"/>
        <v>0.87223972266756866</v>
      </c>
      <c r="W227">
        <f t="shared" si="82"/>
        <v>1.3083595840013529</v>
      </c>
      <c r="X227">
        <f t="shared" si="83"/>
        <v>1.5307807132815827</v>
      </c>
      <c r="Y227" s="4">
        <f>X227</f>
        <v>1.5307807132815827</v>
      </c>
      <c r="Z227" s="32"/>
      <c r="AA227" s="32"/>
      <c r="AB227" s="32"/>
      <c r="AC227" s="33"/>
      <c r="AD227" s="34"/>
      <c r="AE227" s="32"/>
      <c r="AF227" s="32"/>
      <c r="AG227" s="35"/>
      <c r="AH227" s="34"/>
      <c r="AI227" s="35"/>
      <c r="AJ227" s="32"/>
      <c r="AK227" s="4">
        <v>1.5307807132815827</v>
      </c>
    </row>
    <row r="228" spans="1:37" x14ac:dyDescent="0.35">
      <c r="A228" s="11" t="s">
        <v>86</v>
      </c>
      <c r="B228" s="1" t="s">
        <v>49</v>
      </c>
      <c r="C228" t="s">
        <v>24</v>
      </c>
      <c r="D228" s="11" t="s">
        <v>76</v>
      </c>
      <c r="E228" s="1">
        <v>2008</v>
      </c>
      <c r="F228" s="1">
        <v>290392.65993020887</v>
      </c>
      <c r="G228" s="5">
        <f t="shared" si="78"/>
        <v>151.24617704698377</v>
      </c>
      <c r="H228" s="14">
        <v>2008</v>
      </c>
      <c r="I228" s="1">
        <v>1</v>
      </c>
      <c r="J228" s="8">
        <f t="shared" si="79"/>
        <v>151.24617704698377</v>
      </c>
      <c r="K228">
        <v>2008</v>
      </c>
      <c r="L228">
        <f>VLOOKUP(B228,[1]CPI_WB_2019!$A$2:$BI$265,MATCH(K228,[1]CPI_WB_2019!$A$1:$BI$1,0),FALSE)</f>
        <v>91.1790807</v>
      </c>
      <c r="M228">
        <v>2019</v>
      </c>
      <c r="N228">
        <f>VLOOKUP(B228,[1]CPI_WB_2019!$A$2:$BI$265,MATCH(M228,[1]CPI_WB_2019!$A$1:$BI$1,0),FALSE)</f>
        <v>141.54252299999999</v>
      </c>
      <c r="O228" s="1">
        <f t="shared" si="76"/>
        <v>1.5523574257751864</v>
      </c>
      <c r="P228" s="9">
        <f t="shared" si="77"/>
        <v>234.78812605899381</v>
      </c>
      <c r="Q228">
        <v>2019</v>
      </c>
      <c r="R228">
        <f>1/VLOOKUP(B228,'[2]API_PA.NUS.FCRF_DS2_en_csv_v2_2'!$A$2:$BL$265,MATCH(Q228, '[2]API_PA.NUS.FCRF_DS2_en_csv_v2_2'!$A$1:$BL$1,0),FALSE)</f>
        <v>5.191128707114797E-2</v>
      </c>
      <c r="S228" s="10">
        <f t="shared" si="80"/>
        <v>12.188153812745306</v>
      </c>
      <c r="T228">
        <v>2019</v>
      </c>
      <c r="U228" s="18">
        <f>VLOOKUP(B228,[3]Data!$A$2:$AE$265,MATCH(T228,[3]Data!$A$1:$AE$1,0),FALSE)</f>
        <v>9.3087560000000007</v>
      </c>
      <c r="V228" s="10">
        <f t="shared" si="81"/>
        <v>1.3093214402381268</v>
      </c>
      <c r="W228">
        <f t="shared" si="82"/>
        <v>1.9639821603571903</v>
      </c>
      <c r="X228">
        <f t="shared" si="83"/>
        <v>2.2978591276179126</v>
      </c>
      <c r="Y228" s="4">
        <f>X228</f>
        <v>2.2978591276179126</v>
      </c>
      <c r="Z228" s="32"/>
      <c r="AA228" s="32"/>
      <c r="AB228" s="32"/>
      <c r="AC228" s="33"/>
      <c r="AD228" s="34"/>
      <c r="AE228" s="32"/>
      <c r="AF228" s="32"/>
      <c r="AG228" s="35"/>
      <c r="AH228" s="34"/>
      <c r="AI228" s="35"/>
      <c r="AJ228" s="32"/>
      <c r="AK228" s="4">
        <v>2.2978591276179126</v>
      </c>
    </row>
    <row r="229" spans="1:37" x14ac:dyDescent="0.35">
      <c r="A229" s="11" t="s">
        <v>87</v>
      </c>
      <c r="B229" s="1" t="s">
        <v>49</v>
      </c>
      <c r="C229" t="s">
        <v>24</v>
      </c>
      <c r="D229" s="11" t="s">
        <v>76</v>
      </c>
      <c r="E229" s="1">
        <v>2008</v>
      </c>
      <c r="F229" s="1">
        <v>119478.20943367042</v>
      </c>
      <c r="G229" s="5">
        <f t="shared" si="78"/>
        <v>62.228234080036678</v>
      </c>
      <c r="H229" s="14">
        <v>2008</v>
      </c>
      <c r="I229" s="1">
        <v>1</v>
      </c>
      <c r="J229" s="8">
        <f t="shared" si="79"/>
        <v>62.228234080036678</v>
      </c>
      <c r="K229">
        <v>2008</v>
      </c>
      <c r="L229">
        <f>VLOOKUP(B229,[1]CPI_WB_2019!$A$2:$BI$265,MATCH(K229,[1]CPI_WB_2019!$A$1:$BI$1,0),FALSE)</f>
        <v>91.1790807</v>
      </c>
      <c r="M229">
        <v>2019</v>
      </c>
      <c r="N229">
        <f>VLOOKUP(B229,[1]CPI_WB_2019!$A$2:$BI$265,MATCH(M229,[1]CPI_WB_2019!$A$1:$BI$1,0),FALSE)</f>
        <v>141.54252299999999</v>
      </c>
      <c r="O229" s="1">
        <f t="shared" si="76"/>
        <v>1.5523574257751864</v>
      </c>
      <c r="P229" s="9">
        <f t="shared" si="77"/>
        <v>96.600461267021458</v>
      </c>
      <c r="Q229">
        <v>2019</v>
      </c>
      <c r="R229">
        <f>1/VLOOKUP(B229,'[2]API_PA.NUS.FCRF_DS2_en_csv_v2_2'!$A$2:$BL$265,MATCH(Q229, '[2]API_PA.NUS.FCRF_DS2_en_csv_v2_2'!$A$1:$BL$1,0),FALSE)</f>
        <v>5.191128707114797E-2</v>
      </c>
      <c r="S229" s="10">
        <f t="shared" si="80"/>
        <v>5.0146542760376613</v>
      </c>
      <c r="T229">
        <v>2019</v>
      </c>
      <c r="U229" s="18">
        <f>VLOOKUP(B229,[3]Data!$A$2:$AE$265,MATCH(T229,[3]Data!$A$1:$AE$1,0),FALSE)</f>
        <v>9.3087560000000007</v>
      </c>
      <c r="V229" s="10">
        <f t="shared" si="81"/>
        <v>0.53870294548892039</v>
      </c>
      <c r="W229">
        <f t="shared" si="82"/>
        <v>0.80805441823338064</v>
      </c>
      <c r="X229">
        <f t="shared" si="83"/>
        <v>0.94542366933305533</v>
      </c>
      <c r="Y229" s="4">
        <f>X229</f>
        <v>0.94542366933305533</v>
      </c>
      <c r="Z229" s="32"/>
      <c r="AA229" s="32"/>
      <c r="AB229" s="32"/>
      <c r="AC229" s="33"/>
      <c r="AD229" s="34"/>
      <c r="AE229" s="32"/>
      <c r="AF229" s="32"/>
      <c r="AG229" s="35"/>
      <c r="AH229" s="34"/>
      <c r="AI229" s="35"/>
      <c r="AJ229" s="32"/>
      <c r="AK229" s="4">
        <v>0.94542366933305533</v>
      </c>
    </row>
    <row r="230" spans="1:37" x14ac:dyDescent="0.35">
      <c r="A230" s="11" t="s">
        <v>83</v>
      </c>
      <c r="B230" s="1" t="s">
        <v>50</v>
      </c>
      <c r="C230" t="s">
        <v>24</v>
      </c>
      <c r="D230" s="11" t="s">
        <v>76</v>
      </c>
      <c r="E230" s="1">
        <v>2008</v>
      </c>
      <c r="F230" s="1">
        <v>40881.937479764165</v>
      </c>
      <c r="G230" s="5">
        <f t="shared" si="78"/>
        <v>21.292675770710503</v>
      </c>
      <c r="H230" s="14">
        <v>2008</v>
      </c>
      <c r="I230" s="1">
        <v>1</v>
      </c>
      <c r="J230" s="8">
        <f t="shared" si="79"/>
        <v>21.292675770710503</v>
      </c>
      <c r="K230">
        <v>2008</v>
      </c>
      <c r="L230">
        <f>VLOOKUP(B230,[1]CPI_WB_2019!$A$2:$BI$265,MATCH(K230,[1]CPI_WB_2019!$A$1:$BI$1,0),FALSE)</f>
        <v>98.06317731</v>
      </c>
      <c r="M230">
        <v>2019</v>
      </c>
      <c r="N230">
        <f>VLOOKUP(B230,[1]CPI_WB_2019!$A$2:$BI$265,MATCH(M230,[1]CPI_WB_2019!$A$1:$BI$1,0),FALSE)</f>
        <v>111.06755819999999</v>
      </c>
      <c r="O230" s="1">
        <f t="shared" si="76"/>
        <v>1.1326122735029296</v>
      </c>
      <c r="P230" s="9">
        <f t="shared" si="77"/>
        <v>24.116345913625167</v>
      </c>
      <c r="Q230">
        <v>2019</v>
      </c>
      <c r="R230">
        <f>1/VLOOKUP(B230,'[2]API_PA.NUS.FCRF_DS2_en_csv_v2_2'!$A$2:$BL$265,MATCH(Q230, '[2]API_PA.NUS.FCRF_DS2_en_csv_v2_2'!$A$1:$BL$1,0),FALSE)</f>
        <v>0.10398170812553072</v>
      </c>
      <c r="S230" s="10">
        <f t="shared" si="80"/>
        <v>2.5076588418449077</v>
      </c>
      <c r="T230">
        <v>2019</v>
      </c>
      <c r="U230" s="18">
        <f>VLOOKUP(B230,[3]Data!$A$2:$AE$265,MATCH(T230,[3]Data!$A$1:$AE$1,0),FALSE)</f>
        <v>3.9373070889633199</v>
      </c>
      <c r="V230" s="10">
        <f t="shared" si="81"/>
        <v>0.63689694128104346</v>
      </c>
      <c r="W230">
        <f t="shared" si="82"/>
        <v>0.95534541192156519</v>
      </c>
      <c r="X230">
        <f t="shared" si="83"/>
        <v>1.1177541319482311</v>
      </c>
      <c r="Y230" s="4">
        <f>X230</f>
        <v>1.1177541319482311</v>
      </c>
      <c r="Z230" s="32"/>
      <c r="AA230" s="32"/>
      <c r="AB230" s="32"/>
      <c r="AC230" s="33"/>
      <c r="AD230" s="34"/>
      <c r="AE230" s="32"/>
      <c r="AF230" s="32"/>
      <c r="AG230" s="35"/>
      <c r="AH230" s="34"/>
      <c r="AI230" s="35"/>
      <c r="AJ230" s="32"/>
      <c r="AK230" s="4">
        <v>1.1177541319482311</v>
      </c>
    </row>
    <row r="231" spans="1:37" x14ac:dyDescent="0.35">
      <c r="A231" s="11" t="s">
        <v>84</v>
      </c>
      <c r="B231" s="1" t="s">
        <v>50</v>
      </c>
      <c r="C231" t="s">
        <v>24</v>
      </c>
      <c r="D231" s="11"/>
      <c r="E231" s="1"/>
      <c r="F231" s="6"/>
      <c r="H231" s="14"/>
      <c r="I231" s="1"/>
      <c r="J231" s="8"/>
      <c r="O231" s="1"/>
      <c r="P231" s="9"/>
      <c r="Q231"/>
      <c r="S231" s="10"/>
      <c r="T231"/>
      <c r="U231" s="18"/>
      <c r="V231" s="10"/>
      <c r="Y231" s="4">
        <f>(Y230*2)/10</f>
        <v>0.22355082638964624</v>
      </c>
      <c r="Z231" s="32"/>
      <c r="AA231" s="32"/>
      <c r="AB231" s="32"/>
      <c r="AC231" s="33"/>
      <c r="AD231" s="34"/>
      <c r="AE231" s="32"/>
      <c r="AF231" s="32"/>
      <c r="AG231" s="35"/>
      <c r="AH231" s="34"/>
      <c r="AI231" s="35"/>
      <c r="AJ231" s="32"/>
      <c r="AK231" s="4">
        <v>0.22355082638964624</v>
      </c>
    </row>
    <row r="232" spans="1:37" x14ac:dyDescent="0.35">
      <c r="A232" s="11" t="s">
        <v>85</v>
      </c>
      <c r="B232" s="1" t="s">
        <v>50</v>
      </c>
      <c r="C232" t="s">
        <v>24</v>
      </c>
      <c r="D232" s="11" t="s">
        <v>76</v>
      </c>
      <c r="E232" s="1">
        <v>2008</v>
      </c>
      <c r="F232" s="1">
        <v>87390.653631755151</v>
      </c>
      <c r="G232" s="5">
        <f t="shared" si="78"/>
        <v>45.515965433205807</v>
      </c>
      <c r="H232" s="14">
        <v>2008</v>
      </c>
      <c r="I232" s="1">
        <v>1</v>
      </c>
      <c r="J232" s="8">
        <f t="shared" si="79"/>
        <v>45.515965433205807</v>
      </c>
      <c r="K232">
        <v>2008</v>
      </c>
      <c r="L232">
        <f>VLOOKUP(B232,[1]CPI_WB_2019!$A$2:$BI$265,MATCH(K232,[1]CPI_WB_2019!$A$1:$BI$1,0),FALSE)</f>
        <v>98.06317731</v>
      </c>
      <c r="M232">
        <v>2019</v>
      </c>
      <c r="N232">
        <f>VLOOKUP(B232,[1]CPI_WB_2019!$A$2:$BI$265,MATCH(M232,[1]CPI_WB_2019!$A$1:$BI$1,0),FALSE)</f>
        <v>111.06755819999999</v>
      </c>
      <c r="O232" s="1">
        <f t="shared" si="76"/>
        <v>1.1326122735029296</v>
      </c>
      <c r="P232" s="9">
        <f t="shared" si="77"/>
        <v>51.551941089983984</v>
      </c>
      <c r="Q232">
        <v>2019</v>
      </c>
      <c r="R232">
        <f>1/VLOOKUP(B232,'[2]API_PA.NUS.FCRF_DS2_en_csv_v2_2'!$A$2:$BL$265,MATCH(Q232, '[2]API_PA.NUS.FCRF_DS2_en_csv_v2_2'!$A$1:$BL$1,0),FALSE)</f>
        <v>0.10398170812553072</v>
      </c>
      <c r="S232" s="10">
        <f t="shared" si="80"/>
        <v>5.3604588917232681</v>
      </c>
      <c r="T232">
        <v>2019</v>
      </c>
      <c r="U232" s="18">
        <f>VLOOKUP(B232,[3]Data!$A$2:$AE$265,MATCH(T232,[3]Data!$A$1:$AE$1,0),FALSE)</f>
        <v>3.9373070889633199</v>
      </c>
      <c r="V232" s="10">
        <f t="shared" si="81"/>
        <v>1.3614530872507227</v>
      </c>
      <c r="W232">
        <f t="shared" si="82"/>
        <v>2.0421796308760838</v>
      </c>
      <c r="X232">
        <f t="shared" si="83"/>
        <v>2.3893501681250178</v>
      </c>
      <c r="Y232" s="4">
        <f>X232</f>
        <v>2.3893501681250178</v>
      </c>
      <c r="Z232" s="32"/>
      <c r="AA232" s="32"/>
      <c r="AB232" s="32"/>
      <c r="AC232" s="33"/>
      <c r="AD232" s="34"/>
      <c r="AE232" s="32"/>
      <c r="AF232" s="32"/>
      <c r="AG232" s="35"/>
      <c r="AH232" s="34"/>
      <c r="AI232" s="35"/>
      <c r="AJ232" s="32"/>
      <c r="AK232" s="4">
        <v>2.3893501681250178</v>
      </c>
    </row>
    <row r="233" spans="1:37" x14ac:dyDescent="0.35">
      <c r="A233" s="11" t="s">
        <v>86</v>
      </c>
      <c r="B233" s="1" t="s">
        <v>50</v>
      </c>
      <c r="C233" t="s">
        <v>24</v>
      </c>
      <c r="D233" s="11" t="s">
        <v>76</v>
      </c>
      <c r="E233" s="1">
        <v>2008</v>
      </c>
      <c r="F233" s="1">
        <v>131182.34987801642</v>
      </c>
      <c r="G233" s="5">
        <f t="shared" si="78"/>
        <v>68.324140561466891</v>
      </c>
      <c r="H233" s="14">
        <v>2008</v>
      </c>
      <c r="I233" s="1">
        <v>1</v>
      </c>
      <c r="J233" s="8">
        <f t="shared" si="79"/>
        <v>68.324140561466891</v>
      </c>
      <c r="K233">
        <v>2008</v>
      </c>
      <c r="L233">
        <f>VLOOKUP(B233,[1]CPI_WB_2019!$A$2:$BI$265,MATCH(K233,[1]CPI_WB_2019!$A$1:$BI$1,0),FALSE)</f>
        <v>98.06317731</v>
      </c>
      <c r="M233">
        <v>2019</v>
      </c>
      <c r="N233">
        <f>VLOOKUP(B233,[1]CPI_WB_2019!$A$2:$BI$265,MATCH(M233,[1]CPI_WB_2019!$A$1:$BI$1,0),FALSE)</f>
        <v>111.06755819999999</v>
      </c>
      <c r="O233" s="1">
        <f t="shared" si="76"/>
        <v>1.1326122735029296</v>
      </c>
      <c r="P233" s="9">
        <f t="shared" si="77"/>
        <v>77.384760176456737</v>
      </c>
      <c r="Q233">
        <v>2019</v>
      </c>
      <c r="R233">
        <f>1/VLOOKUP(B233,'[2]API_PA.NUS.FCRF_DS2_en_csv_v2_2'!$A$2:$BL$265,MATCH(Q233, '[2]API_PA.NUS.FCRF_DS2_en_csv_v2_2'!$A$1:$BL$1,0),FALSE)</f>
        <v>0.10398170812553072</v>
      </c>
      <c r="S233" s="10">
        <f t="shared" si="80"/>
        <v>8.0465995460325175</v>
      </c>
      <c r="T233">
        <v>2019</v>
      </c>
      <c r="U233" s="18">
        <f>VLOOKUP(B233,[3]Data!$A$2:$AE$265,MATCH(T233,[3]Data!$A$1:$AE$1,0),FALSE)</f>
        <v>3.9373070889633199</v>
      </c>
      <c r="V233" s="10">
        <f t="shared" si="81"/>
        <v>2.0436809637195865</v>
      </c>
      <c r="W233">
        <f t="shared" si="82"/>
        <v>3.06552144557938</v>
      </c>
      <c r="X233">
        <f t="shared" si="83"/>
        <v>3.5866600913278743</v>
      </c>
      <c r="Y233" s="4">
        <f>X233</f>
        <v>3.5866600913278743</v>
      </c>
      <c r="Z233" s="32"/>
      <c r="AA233" s="32"/>
      <c r="AB233" s="32"/>
      <c r="AC233" s="33"/>
      <c r="AD233" s="34"/>
      <c r="AE233" s="32"/>
      <c r="AF233" s="32"/>
      <c r="AG233" s="35"/>
      <c r="AH233" s="34"/>
      <c r="AI233" s="35"/>
      <c r="AJ233" s="32"/>
      <c r="AK233" s="4">
        <v>3.5866600913278743</v>
      </c>
    </row>
    <row r="234" spans="1:37" x14ac:dyDescent="0.35">
      <c r="A234" s="11" t="s">
        <v>87</v>
      </c>
      <c r="B234" s="1" t="s">
        <v>50</v>
      </c>
      <c r="C234" t="s">
        <v>24</v>
      </c>
      <c r="D234" s="11" t="s">
        <v>76</v>
      </c>
      <c r="E234" s="1">
        <v>2008</v>
      </c>
      <c r="F234" s="1">
        <v>53973.238429971083</v>
      </c>
      <c r="G234" s="5">
        <f t="shared" si="78"/>
        <v>28.111061682276606</v>
      </c>
      <c r="H234" s="14">
        <v>2008</v>
      </c>
      <c r="I234" s="1">
        <v>1</v>
      </c>
      <c r="J234" s="8">
        <f t="shared" si="79"/>
        <v>28.111061682276606</v>
      </c>
      <c r="K234">
        <v>2008</v>
      </c>
      <c r="L234">
        <f>VLOOKUP(B234,[1]CPI_WB_2019!$A$2:$BI$265,MATCH(K234,[1]CPI_WB_2019!$A$1:$BI$1,0),FALSE)</f>
        <v>98.06317731</v>
      </c>
      <c r="M234">
        <v>2019</v>
      </c>
      <c r="N234">
        <f>VLOOKUP(B234,[1]CPI_WB_2019!$A$2:$BI$265,MATCH(M234,[1]CPI_WB_2019!$A$1:$BI$1,0),FALSE)</f>
        <v>111.06755819999999</v>
      </c>
      <c r="O234" s="1">
        <f t="shared" si="76"/>
        <v>1.1326122735029296</v>
      </c>
      <c r="P234" s="9">
        <f t="shared" si="77"/>
        <v>31.838933482544395</v>
      </c>
      <c r="Q234">
        <v>2019</v>
      </c>
      <c r="R234">
        <f>1/VLOOKUP(B234,'[2]API_PA.NUS.FCRF_DS2_en_csv_v2_2'!$A$2:$BL$265,MATCH(Q234, '[2]API_PA.NUS.FCRF_DS2_en_csv_v2_2'!$A$1:$BL$1,0),FALSE)</f>
        <v>0.10398170812553072</v>
      </c>
      <c r="S234" s="10">
        <f t="shared" si="80"/>
        <v>3.3106666884101186</v>
      </c>
      <c r="T234">
        <v>2019</v>
      </c>
      <c r="U234" s="18">
        <f>VLOOKUP(B234,[3]Data!$A$2:$AE$265,MATCH(T234,[3]Data!$A$1:$AE$1,0),FALSE)</f>
        <v>3.9373070889633199</v>
      </c>
      <c r="V234" s="10">
        <f t="shared" si="81"/>
        <v>0.84084543410145995</v>
      </c>
      <c r="W234">
        <f t="shared" si="82"/>
        <v>1.2612681511521899</v>
      </c>
      <c r="X234">
        <f t="shared" si="83"/>
        <v>1.4756837368480622</v>
      </c>
      <c r="Y234" s="4">
        <f>X234</f>
        <v>1.4756837368480622</v>
      </c>
      <c r="Z234" s="32"/>
      <c r="AA234" s="32"/>
      <c r="AB234" s="32"/>
      <c r="AC234" s="33"/>
      <c r="AD234" s="34"/>
      <c r="AE234" s="32"/>
      <c r="AF234" s="32"/>
      <c r="AG234" s="35"/>
      <c r="AH234" s="34"/>
      <c r="AI234" s="35"/>
      <c r="AJ234" s="32"/>
      <c r="AK234" s="4">
        <v>1.4756837368480622</v>
      </c>
    </row>
    <row r="235" spans="1:37" x14ac:dyDescent="0.35">
      <c r="A235" s="11" t="s">
        <v>83</v>
      </c>
      <c r="B235" s="1" t="s">
        <v>51</v>
      </c>
      <c r="C235" t="s">
        <v>24</v>
      </c>
      <c r="D235" s="11" t="s">
        <v>76</v>
      </c>
      <c r="E235" s="1">
        <v>2008</v>
      </c>
      <c r="F235" s="1">
        <v>54271.582891896294</v>
      </c>
      <c r="G235" s="5">
        <f t="shared" si="78"/>
        <v>28.266449422862653</v>
      </c>
      <c r="H235" s="14">
        <v>2008</v>
      </c>
      <c r="I235" s="1">
        <v>1</v>
      </c>
      <c r="J235" s="8">
        <f t="shared" si="79"/>
        <v>28.266449422862653</v>
      </c>
      <c r="K235">
        <v>2008</v>
      </c>
      <c r="L235">
        <f>VLOOKUP(B235,[1]CPI_WB_2019!$A$2:$BI$265,MATCH(K235,[1]CPI_WB_2019!$A$1:$BI$1,0),FALSE)</f>
        <v>85.700883640000001</v>
      </c>
      <c r="M235">
        <v>2019</v>
      </c>
      <c r="N235">
        <f>VLOOKUP(B235,[1]CPI_WB_2019!$A$2:$BI$265,MATCH(M235,[1]CPI_WB_2019!$A$1:$BI$1,0),FALSE)</f>
        <v>182.31478340000001</v>
      </c>
      <c r="O235" s="1">
        <f t="shared" si="76"/>
        <v>2.127338431723083</v>
      </c>
      <c r="P235" s="9">
        <f t="shared" si="77"/>
        <v>60.132304185612483</v>
      </c>
      <c r="Q235">
        <v>2019</v>
      </c>
      <c r="R235">
        <f>1/VLOOKUP(B235,'[2]API_PA.NUS.FCRF_DS2_en_csv_v2_2'!$A$2:$BL$265,MATCH(Q235, '[2]API_PA.NUS.FCRF_DS2_en_csv_v2_2'!$A$1:$BL$1,0),FALSE)</f>
        <v>1.5987636227983701E-2</v>
      </c>
      <c r="S235" s="10">
        <f t="shared" si="80"/>
        <v>0.96137340487003409</v>
      </c>
      <c r="T235">
        <v>2019</v>
      </c>
      <c r="U235" s="18">
        <f>VLOOKUP(B235,[3]Data!$A$2:$AE$265,MATCH(T235,[3]Data!$A$1:$AE$1,0),FALSE)</f>
        <v>23.075967232428798</v>
      </c>
      <c r="V235" s="10">
        <f t="shared" si="81"/>
        <v>4.1661239816591963E-2</v>
      </c>
      <c r="W235">
        <f t="shared" si="82"/>
        <v>6.2491859724887945E-2</v>
      </c>
      <c r="X235">
        <f t="shared" si="83"/>
        <v>7.3115475878118896E-2</v>
      </c>
      <c r="Y235" s="4">
        <f>X235</f>
        <v>7.3115475878118896E-2</v>
      </c>
      <c r="Z235" s="32"/>
      <c r="AA235" s="32"/>
      <c r="AB235" s="32"/>
      <c r="AC235" s="33"/>
      <c r="AD235" s="34"/>
      <c r="AE235" s="32"/>
      <c r="AF235" s="32"/>
      <c r="AG235" s="35"/>
      <c r="AH235" s="34"/>
      <c r="AI235" s="35"/>
      <c r="AJ235" s="32"/>
      <c r="AK235" s="4">
        <v>7.3115475878118896E-2</v>
      </c>
    </row>
    <row r="236" spans="1:37" x14ac:dyDescent="0.35">
      <c r="A236" s="11" t="s">
        <v>84</v>
      </c>
      <c r="B236" s="1" t="s">
        <v>51</v>
      </c>
      <c r="C236" t="s">
        <v>24</v>
      </c>
      <c r="D236" s="11"/>
      <c r="E236" s="1"/>
      <c r="F236" s="6"/>
      <c r="H236" s="14"/>
      <c r="I236" s="1"/>
      <c r="J236" s="8"/>
      <c r="O236" s="1"/>
      <c r="P236" s="9"/>
      <c r="Q236"/>
      <c r="S236" s="10"/>
      <c r="T236"/>
      <c r="U236" s="18"/>
      <c r="V236" s="10"/>
      <c r="Y236" s="4">
        <f>(Y235*2)/10</f>
        <v>1.4623095175623779E-2</v>
      </c>
      <c r="Z236" s="32"/>
      <c r="AA236" s="32"/>
      <c r="AB236" s="32"/>
      <c r="AC236" s="33"/>
      <c r="AD236" s="34"/>
      <c r="AE236" s="32"/>
      <c r="AF236" s="32"/>
      <c r="AG236" s="35"/>
      <c r="AH236" s="34"/>
      <c r="AI236" s="35"/>
      <c r="AJ236" s="32"/>
      <c r="AK236" s="4">
        <v>1.4623095175623779E-2</v>
      </c>
    </row>
    <row r="237" spans="1:37" x14ac:dyDescent="0.35">
      <c r="A237" s="11" t="s">
        <v>85</v>
      </c>
      <c r="B237" s="1" t="s">
        <v>51</v>
      </c>
      <c r="C237" t="s">
        <v>24</v>
      </c>
      <c r="D237" s="11" t="s">
        <v>76</v>
      </c>
      <c r="E237" s="1">
        <v>2008</v>
      </c>
      <c r="F237" s="1">
        <v>116012.82607754123</v>
      </c>
      <c r="G237" s="5">
        <f t="shared" si="78"/>
        <v>60.423346915386063</v>
      </c>
      <c r="H237" s="14">
        <v>2008</v>
      </c>
      <c r="I237" s="1">
        <v>1</v>
      </c>
      <c r="J237" s="8">
        <f t="shared" si="79"/>
        <v>60.423346915386063</v>
      </c>
      <c r="K237">
        <v>2008</v>
      </c>
      <c r="L237">
        <f>VLOOKUP(B237,[1]CPI_WB_2019!$A$2:$BI$265,MATCH(K237,[1]CPI_WB_2019!$A$1:$BI$1,0),FALSE)</f>
        <v>85.700883640000001</v>
      </c>
      <c r="M237">
        <v>2019</v>
      </c>
      <c r="N237">
        <f>VLOOKUP(B237,[1]CPI_WB_2019!$A$2:$BI$265,MATCH(M237,[1]CPI_WB_2019!$A$1:$BI$1,0),FALSE)</f>
        <v>182.31478340000001</v>
      </c>
      <c r="O237" s="1">
        <f t="shared" si="76"/>
        <v>2.127338431723083</v>
      </c>
      <c r="P237" s="9">
        <f t="shared" si="77"/>
        <v>128.54090806643717</v>
      </c>
      <c r="Q237">
        <v>2019</v>
      </c>
      <c r="R237">
        <f>1/VLOOKUP(B237,'[2]API_PA.NUS.FCRF_DS2_en_csv_v2_2'!$A$2:$BL$265,MATCH(Q237, '[2]API_PA.NUS.FCRF_DS2_en_csv_v2_2'!$A$1:$BL$1,0),FALSE)</f>
        <v>1.5987636227983701E-2</v>
      </c>
      <c r="S237" s="10">
        <f t="shared" si="80"/>
        <v>2.0550652785808934</v>
      </c>
      <c r="T237">
        <v>2019</v>
      </c>
      <c r="U237" s="18">
        <f>VLOOKUP(B237,[3]Data!$A$2:$AE$265,MATCH(T237,[3]Data!$A$1:$AE$1,0),FALSE)</f>
        <v>23.075967232428798</v>
      </c>
      <c r="V237" s="10">
        <f t="shared" si="81"/>
        <v>8.9056517453053818E-2</v>
      </c>
      <c r="W237">
        <f t="shared" si="82"/>
        <v>0.13358477617958073</v>
      </c>
      <c r="X237">
        <f t="shared" si="83"/>
        <v>0.15629418813010945</v>
      </c>
      <c r="Y237" s="4">
        <f>X237</f>
        <v>0.15629418813010945</v>
      </c>
      <c r="Z237" s="32"/>
      <c r="AA237" s="32"/>
      <c r="AB237" s="32"/>
      <c r="AC237" s="33"/>
      <c r="AD237" s="34"/>
      <c r="AE237" s="32"/>
      <c r="AF237" s="32"/>
      <c r="AG237" s="35"/>
      <c r="AH237" s="34"/>
      <c r="AI237" s="35"/>
      <c r="AJ237" s="32"/>
      <c r="AK237" s="4">
        <v>0.15629418813010945</v>
      </c>
    </row>
    <row r="238" spans="1:37" x14ac:dyDescent="0.35">
      <c r="A238" s="11" t="s">
        <v>86</v>
      </c>
      <c r="B238" s="1" t="s">
        <v>51</v>
      </c>
      <c r="C238" t="s">
        <v>24</v>
      </c>
      <c r="D238" s="11" t="s">
        <v>76</v>
      </c>
      <c r="E238" s="1">
        <v>2008</v>
      </c>
      <c r="F238" s="1">
        <v>174147.17144662034</v>
      </c>
      <c r="G238" s="5">
        <f t="shared" si="78"/>
        <v>90.701651795114756</v>
      </c>
      <c r="H238" s="14">
        <v>2008</v>
      </c>
      <c r="I238" s="1">
        <v>1</v>
      </c>
      <c r="J238" s="8">
        <f t="shared" si="79"/>
        <v>90.701651795114756</v>
      </c>
      <c r="K238">
        <v>2008</v>
      </c>
      <c r="L238">
        <f>VLOOKUP(B238,[1]CPI_WB_2019!$A$2:$BI$265,MATCH(K238,[1]CPI_WB_2019!$A$1:$BI$1,0),FALSE)</f>
        <v>85.700883640000001</v>
      </c>
      <c r="M238">
        <v>2019</v>
      </c>
      <c r="N238">
        <f>VLOOKUP(B238,[1]CPI_WB_2019!$A$2:$BI$265,MATCH(M238,[1]CPI_WB_2019!$A$1:$BI$1,0),FALSE)</f>
        <v>182.31478340000001</v>
      </c>
      <c r="O238" s="1">
        <f t="shared" si="76"/>
        <v>2.127338431723083</v>
      </c>
      <c r="P238" s="9">
        <f t="shared" si="77"/>
        <v>192.95310968451258</v>
      </c>
      <c r="Q238">
        <v>2019</v>
      </c>
      <c r="R238">
        <f>1/VLOOKUP(B238,'[2]API_PA.NUS.FCRF_DS2_en_csv_v2_2'!$A$2:$BL$265,MATCH(Q238, '[2]API_PA.NUS.FCRF_DS2_en_csv_v2_2'!$A$1:$BL$1,0),FALSE)</f>
        <v>1.5987636227983701E-2</v>
      </c>
      <c r="S238" s="10">
        <f t="shared" si="80"/>
        <v>3.0848641266942263</v>
      </c>
      <c r="T238">
        <v>2019</v>
      </c>
      <c r="U238" s="18">
        <f>VLOOKUP(B238,[3]Data!$A$2:$AE$265,MATCH(T238,[3]Data!$A$1:$AE$1,0),FALSE)</f>
        <v>23.075967232428798</v>
      </c>
      <c r="V238" s="10">
        <f t="shared" si="81"/>
        <v>0.1336829826296099</v>
      </c>
      <c r="W238">
        <f t="shared" si="82"/>
        <v>0.20052447394441486</v>
      </c>
      <c r="X238">
        <f t="shared" si="83"/>
        <v>0.23461363451496536</v>
      </c>
      <c r="Y238" s="4">
        <f>X238</f>
        <v>0.23461363451496536</v>
      </c>
      <c r="Z238" s="32"/>
      <c r="AA238" s="32"/>
      <c r="AB238" s="32"/>
      <c r="AC238" s="33"/>
      <c r="AD238" s="34"/>
      <c r="AE238" s="32"/>
      <c r="AF238" s="32"/>
      <c r="AG238" s="35"/>
      <c r="AH238" s="34"/>
      <c r="AI238" s="35"/>
      <c r="AJ238" s="32"/>
      <c r="AK238" s="4">
        <v>0.23461363451496536</v>
      </c>
    </row>
    <row r="239" spans="1:37" x14ac:dyDescent="0.35">
      <c r="A239" s="11" t="s">
        <v>87</v>
      </c>
      <c r="B239" s="1" t="s">
        <v>51</v>
      </c>
      <c r="C239" t="s">
        <v>24</v>
      </c>
      <c r="D239" s="11" t="s">
        <v>76</v>
      </c>
      <c r="E239" s="1">
        <v>2008</v>
      </c>
      <c r="F239" s="1">
        <v>71650.54456741843</v>
      </c>
      <c r="G239" s="5">
        <f t="shared" si="78"/>
        <v>37.317991962197098</v>
      </c>
      <c r="H239" s="14">
        <v>2008</v>
      </c>
      <c r="I239" s="1">
        <v>1</v>
      </c>
      <c r="J239" s="8">
        <f t="shared" si="79"/>
        <v>37.317991962197098</v>
      </c>
      <c r="K239">
        <v>2008</v>
      </c>
      <c r="L239">
        <f>VLOOKUP(B239,[1]CPI_WB_2019!$A$2:$BI$265,MATCH(K239,[1]CPI_WB_2019!$A$1:$BI$1,0),FALSE)</f>
        <v>85.700883640000001</v>
      </c>
      <c r="M239">
        <v>2019</v>
      </c>
      <c r="N239">
        <f>VLOOKUP(B239,[1]CPI_WB_2019!$A$2:$BI$265,MATCH(M239,[1]CPI_WB_2019!$A$1:$BI$1,0),FALSE)</f>
        <v>182.31478340000001</v>
      </c>
      <c r="O239" s="1">
        <f t="shared" si="76"/>
        <v>2.127338431723083</v>
      </c>
      <c r="P239" s="9">
        <f t="shared" si="77"/>
        <v>79.387998495914985</v>
      </c>
      <c r="Q239">
        <v>2019</v>
      </c>
      <c r="R239">
        <f>1/VLOOKUP(B239,'[2]API_PA.NUS.FCRF_DS2_en_csv_v2_2'!$A$2:$BL$265,MATCH(Q239, '[2]API_PA.NUS.FCRF_DS2_en_csv_v2_2'!$A$1:$BL$1,0),FALSE)</f>
        <v>1.5987636227983701E-2</v>
      </c>
      <c r="S239" s="10">
        <f t="shared" si="80"/>
        <v>1.2692264408204059</v>
      </c>
      <c r="T239">
        <v>2019</v>
      </c>
      <c r="U239" s="18">
        <f>VLOOKUP(B239,[3]Data!$A$2:$AE$265,MATCH(T239,[3]Data!$A$1:$AE$1,0),FALSE)</f>
        <v>23.075967232428798</v>
      </c>
      <c r="V239" s="10">
        <f t="shared" si="81"/>
        <v>5.5002090618188879E-2</v>
      </c>
      <c r="W239">
        <f t="shared" si="82"/>
        <v>8.2503135927283311E-2</v>
      </c>
      <c r="X239">
        <f t="shared" si="83"/>
        <v>9.6528669034921466E-2</v>
      </c>
      <c r="Y239" s="4">
        <f>X239</f>
        <v>9.6528669034921466E-2</v>
      </c>
      <c r="Z239" s="32"/>
      <c r="AA239" s="32"/>
      <c r="AB239" s="32"/>
      <c r="AC239" s="33"/>
      <c r="AD239" s="34"/>
      <c r="AE239" s="32"/>
      <c r="AF239" s="32"/>
      <c r="AG239" s="35"/>
      <c r="AH239" s="34"/>
      <c r="AI239" s="35"/>
      <c r="AJ239" s="32"/>
      <c r="AK239" s="4">
        <v>9.6528669034921466E-2</v>
      </c>
    </row>
    <row r="240" spans="1:37" x14ac:dyDescent="0.35">
      <c r="A240" s="11" t="s">
        <v>83</v>
      </c>
      <c r="B240" s="1" t="s">
        <v>52</v>
      </c>
      <c r="C240" t="s">
        <v>24</v>
      </c>
      <c r="D240" s="11" t="s">
        <v>76</v>
      </c>
      <c r="E240" s="1">
        <v>2008</v>
      </c>
      <c r="F240" s="1">
        <v>604517.86913069582</v>
      </c>
      <c r="G240" s="5">
        <f t="shared" si="78"/>
        <v>314.85305683890408</v>
      </c>
      <c r="H240" s="14">
        <v>2008</v>
      </c>
      <c r="I240" s="1">
        <v>1</v>
      </c>
      <c r="J240" s="8">
        <f t="shared" si="79"/>
        <v>314.85305683890408</v>
      </c>
      <c r="K240">
        <v>2008</v>
      </c>
      <c r="L240">
        <f>VLOOKUP(B240,[1]CPI_WB_2019!$A$2:$BI$265,MATCH(K240,[1]CPI_WB_2019!$A$1:$BI$1,0),FALSE)</f>
        <v>78.126386659999994</v>
      </c>
      <c r="M240">
        <v>2019</v>
      </c>
      <c r="N240">
        <f>VLOOKUP(B240,[1]CPI_WB_2019!$A$2:$BI$265,MATCH(M240,[1]CPI_WB_2019!$A$1:$BI$1,0),FALSE)</f>
        <v>267.5115151</v>
      </c>
      <c r="O240" s="1">
        <f t="shared" si="76"/>
        <v>3.4240866183174381</v>
      </c>
      <c r="P240" s="9">
        <f t="shared" si="77"/>
        <v>1078.0841386584311</v>
      </c>
      <c r="Q240">
        <v>2019</v>
      </c>
      <c r="R240">
        <f>1/VLOOKUP(B240,'[2]API_PA.NUS.FCRF_DS2_en_csv_v2_2'!$A$2:$BL$265,MATCH(Q240, '[2]API_PA.NUS.FCRF_DS2_en_csv_v2_2'!$A$1:$BL$1,0),FALSE)</f>
        <v>3.2581679260679742E-3</v>
      </c>
      <c r="S240" s="10">
        <f t="shared" si="80"/>
        <v>3.5125791621795188</v>
      </c>
      <c r="T240">
        <v>2019</v>
      </c>
      <c r="U240" s="18">
        <f>VLOOKUP(B240,[3]Data!$A$2:$AE$265,MATCH(T240,[3]Data!$A$1:$AE$1,0),FALSE)</f>
        <v>135.50075422314501</v>
      </c>
      <c r="V240" s="10">
        <f t="shared" si="81"/>
        <v>2.5922949154917191E-2</v>
      </c>
      <c r="W240">
        <f t="shared" si="82"/>
        <v>3.8884423732375786E-2</v>
      </c>
      <c r="X240">
        <f t="shared" si="83"/>
        <v>4.5494775766879665E-2</v>
      </c>
      <c r="Y240" s="4">
        <f>X240</f>
        <v>4.5494775766879665E-2</v>
      </c>
      <c r="Z240" s="32"/>
      <c r="AA240" s="32"/>
      <c r="AB240" s="32"/>
      <c r="AC240" s="33"/>
      <c r="AD240" s="34"/>
      <c r="AE240" s="32"/>
      <c r="AF240" s="32"/>
      <c r="AG240" s="35"/>
      <c r="AH240" s="34"/>
      <c r="AI240" s="35"/>
      <c r="AJ240" s="32"/>
      <c r="AK240" s="4">
        <v>4.5494775766879665E-2</v>
      </c>
    </row>
    <row r="241" spans="1:37" x14ac:dyDescent="0.35">
      <c r="A241" s="11" t="s">
        <v>84</v>
      </c>
      <c r="B241" s="1" t="s">
        <v>52</v>
      </c>
      <c r="C241" t="s">
        <v>24</v>
      </c>
      <c r="D241" s="11"/>
      <c r="E241" s="1"/>
      <c r="F241" s="6"/>
      <c r="H241" s="14"/>
      <c r="I241" s="1"/>
      <c r="J241" s="8"/>
      <c r="O241" s="1"/>
      <c r="P241" s="9"/>
      <c r="Q241"/>
      <c r="S241" s="10"/>
      <c r="T241"/>
      <c r="U241" s="18"/>
      <c r="V241" s="10"/>
      <c r="Y241" s="4">
        <f>(Y240*2)/10</f>
        <v>9.0989551533759323E-3</v>
      </c>
      <c r="Z241" s="32"/>
      <c r="AA241" s="32"/>
      <c r="AB241" s="32"/>
      <c r="AC241" s="33"/>
      <c r="AD241" s="34"/>
      <c r="AE241" s="32"/>
      <c r="AF241" s="32"/>
      <c r="AG241" s="35"/>
      <c r="AH241" s="34"/>
      <c r="AI241" s="35"/>
      <c r="AJ241" s="32"/>
      <c r="AK241" s="4">
        <v>9.0989551533759323E-3</v>
      </c>
    </row>
    <row r="242" spans="1:37" x14ac:dyDescent="0.35">
      <c r="A242" s="11" t="s">
        <v>85</v>
      </c>
      <c r="B242" s="1" t="s">
        <v>52</v>
      </c>
      <c r="C242" t="s">
        <v>24</v>
      </c>
      <c r="D242" s="11" t="s">
        <v>76</v>
      </c>
      <c r="E242" s="1">
        <v>2008</v>
      </c>
      <c r="F242" s="1">
        <v>1292238.454734609</v>
      </c>
      <c r="G242" s="5">
        <f t="shared" si="78"/>
        <v>673.04086184094217</v>
      </c>
      <c r="H242" s="14">
        <v>2008</v>
      </c>
      <c r="I242" s="1">
        <v>1</v>
      </c>
      <c r="J242" s="8">
        <f t="shared" si="79"/>
        <v>673.04086184094217</v>
      </c>
      <c r="K242">
        <v>2008</v>
      </c>
      <c r="L242">
        <f>VLOOKUP(B242,[1]CPI_WB_2019!$A$2:$BI$265,MATCH(K242,[1]CPI_WB_2019!$A$1:$BI$1,0),FALSE)</f>
        <v>78.126386659999994</v>
      </c>
      <c r="M242">
        <v>2019</v>
      </c>
      <c r="N242">
        <f>VLOOKUP(B242,[1]CPI_WB_2019!$A$2:$BI$265,MATCH(M242,[1]CPI_WB_2019!$A$1:$BI$1,0),FALSE)</f>
        <v>267.5115151</v>
      </c>
      <c r="O242" s="1">
        <f t="shared" si="76"/>
        <v>3.4240866183174381</v>
      </c>
      <c r="P242" s="9">
        <f t="shared" si="77"/>
        <v>2304.5502086104057</v>
      </c>
      <c r="Q242">
        <v>2019</v>
      </c>
      <c r="R242">
        <f>1/VLOOKUP(B242,'[2]API_PA.NUS.FCRF_DS2_en_csv_v2_2'!$A$2:$BL$265,MATCH(Q242, '[2]API_PA.NUS.FCRF_DS2_en_csv_v2_2'!$A$1:$BL$1,0),FALSE)</f>
        <v>3.2581679260679742E-3</v>
      </c>
      <c r="S242" s="10">
        <f t="shared" si="80"/>
        <v>7.5086115737076824</v>
      </c>
      <c r="T242">
        <v>2019</v>
      </c>
      <c r="U242" s="18">
        <f>VLOOKUP(B242,[3]Data!$A$2:$AE$265,MATCH(T242,[3]Data!$A$1:$AE$1,0),FALSE)</f>
        <v>135.50075422314501</v>
      </c>
      <c r="V242" s="10">
        <f t="shared" si="81"/>
        <v>5.5413799109504364E-2</v>
      </c>
      <c r="W242">
        <f t="shared" si="82"/>
        <v>8.3120698664256545E-2</v>
      </c>
      <c r="X242">
        <f t="shared" si="83"/>
        <v>9.7251217437180154E-2</v>
      </c>
      <c r="Y242" s="4">
        <f>X242</f>
        <v>9.7251217437180154E-2</v>
      </c>
      <c r="Z242" s="32"/>
      <c r="AA242" s="32"/>
      <c r="AB242" s="32"/>
      <c r="AC242" s="33"/>
      <c r="AD242" s="34"/>
      <c r="AE242" s="32"/>
      <c r="AF242" s="32"/>
      <c r="AG242" s="35"/>
      <c r="AH242" s="34"/>
      <c r="AI242" s="35"/>
      <c r="AJ242" s="32"/>
      <c r="AK242" s="4">
        <v>9.7251217437180154E-2</v>
      </c>
    </row>
    <row r="243" spans="1:37" x14ac:dyDescent="0.35">
      <c r="A243" s="11" t="s">
        <v>86</v>
      </c>
      <c r="B243" s="1" t="s">
        <v>52</v>
      </c>
      <c r="C243" t="s">
        <v>24</v>
      </c>
      <c r="D243" s="11" t="s">
        <v>76</v>
      </c>
      <c r="E243" s="1">
        <v>2008</v>
      </c>
      <c r="F243" s="1">
        <v>1939782.6889948403</v>
      </c>
      <c r="G243" s="5">
        <f t="shared" si="78"/>
        <v>1010.3034838514793</v>
      </c>
      <c r="H243" s="14">
        <v>2008</v>
      </c>
      <c r="I243" s="1">
        <v>1</v>
      </c>
      <c r="J243" s="8">
        <f t="shared" si="79"/>
        <v>1010.3034838514793</v>
      </c>
      <c r="K243">
        <v>2008</v>
      </c>
      <c r="L243">
        <f>VLOOKUP(B243,[1]CPI_WB_2019!$A$2:$BI$265,MATCH(K243,[1]CPI_WB_2019!$A$1:$BI$1,0),FALSE)</f>
        <v>78.126386659999994</v>
      </c>
      <c r="M243">
        <v>2019</v>
      </c>
      <c r="N243">
        <f>VLOOKUP(B243,[1]CPI_WB_2019!$A$2:$BI$265,MATCH(M243,[1]CPI_WB_2019!$A$1:$BI$1,0),FALSE)</f>
        <v>267.5115151</v>
      </c>
      <c r="O243" s="1">
        <f t="shared" si="76"/>
        <v>3.4240866183174381</v>
      </c>
      <c r="P243" s="9">
        <f t="shared" si="77"/>
        <v>3459.3666394953384</v>
      </c>
      <c r="Q243">
        <v>2019</v>
      </c>
      <c r="R243">
        <f>1/VLOOKUP(B243,'[2]API_PA.NUS.FCRF_DS2_en_csv_v2_2'!$A$2:$BL$265,MATCH(Q243, '[2]API_PA.NUS.FCRF_DS2_en_csv_v2_2'!$A$1:$BL$1,0),FALSE)</f>
        <v>3.2581679260679742E-3</v>
      </c>
      <c r="S243" s="10">
        <f t="shared" si="80"/>
        <v>11.271197429313265</v>
      </c>
      <c r="T243">
        <v>2019</v>
      </c>
      <c r="U243" s="18">
        <f>VLOOKUP(B243,[3]Data!$A$2:$AE$265,MATCH(T243,[3]Data!$A$1:$AE$1,0),FALSE)</f>
        <v>135.50075422314501</v>
      </c>
      <c r="V243" s="10">
        <f t="shared" si="81"/>
        <v>8.3181805842583431E-2</v>
      </c>
      <c r="W243">
        <f t="shared" si="82"/>
        <v>0.12477270876387514</v>
      </c>
      <c r="X243">
        <f t="shared" si="83"/>
        <v>0.14598406925373392</v>
      </c>
      <c r="Y243" s="4">
        <f>X243</f>
        <v>0.14598406925373392</v>
      </c>
      <c r="Z243" s="32"/>
      <c r="AA243" s="32"/>
      <c r="AB243" s="32"/>
      <c r="AC243" s="33"/>
      <c r="AD243" s="34"/>
      <c r="AE243" s="32"/>
      <c r="AF243" s="32"/>
      <c r="AG243" s="35"/>
      <c r="AH243" s="34"/>
      <c r="AI243" s="35"/>
      <c r="AJ243" s="32"/>
      <c r="AK243" s="4">
        <v>0.14598406925373392</v>
      </c>
    </row>
    <row r="244" spans="1:37" x14ac:dyDescent="0.35">
      <c r="A244" s="11" t="s">
        <v>87</v>
      </c>
      <c r="B244" s="1" t="s">
        <v>52</v>
      </c>
      <c r="C244" t="s">
        <v>24</v>
      </c>
      <c r="D244" s="11" t="s">
        <v>76</v>
      </c>
      <c r="E244" s="1">
        <v>2008</v>
      </c>
      <c r="F244" s="1">
        <v>798097.86661699414</v>
      </c>
      <c r="G244" s="5">
        <f t="shared" si="78"/>
        <v>415.6759721963511</v>
      </c>
      <c r="H244" s="14">
        <v>2008</v>
      </c>
      <c r="I244" s="1">
        <v>1</v>
      </c>
      <c r="J244" s="8">
        <f t="shared" si="79"/>
        <v>415.6759721963511</v>
      </c>
      <c r="K244">
        <v>2008</v>
      </c>
      <c r="L244">
        <f>VLOOKUP(B244,[1]CPI_WB_2019!$A$2:$BI$265,MATCH(K244,[1]CPI_WB_2019!$A$1:$BI$1,0),FALSE)</f>
        <v>78.126386659999994</v>
      </c>
      <c r="M244">
        <v>2019</v>
      </c>
      <c r="N244">
        <f>VLOOKUP(B244,[1]CPI_WB_2019!$A$2:$BI$265,MATCH(M244,[1]CPI_WB_2019!$A$1:$BI$1,0),FALSE)</f>
        <v>267.5115151</v>
      </c>
      <c r="O244" s="1">
        <f t="shared" si="76"/>
        <v>3.4240866183174381</v>
      </c>
      <c r="P244" s="9">
        <f t="shared" si="77"/>
        <v>1423.3105339536173</v>
      </c>
      <c r="Q244">
        <v>2019</v>
      </c>
      <c r="R244">
        <f>1/VLOOKUP(B244,'[2]API_PA.NUS.FCRF_DS2_en_csv_v2_2'!$A$2:$BL$265,MATCH(Q244, '[2]API_PA.NUS.FCRF_DS2_en_csv_v2_2'!$A$1:$BL$1,0),FALSE)</f>
        <v>3.2581679260679742E-3</v>
      </c>
      <c r="S244" s="10">
        <f t="shared" si="80"/>
        <v>4.6373847305623581</v>
      </c>
      <c r="T244">
        <v>2019</v>
      </c>
      <c r="U244" s="18">
        <f>VLOOKUP(B244,[3]Data!$A$2:$AE$265,MATCH(T244,[3]Data!$A$1:$AE$1,0),FALSE)</f>
        <v>135.50075422314501</v>
      </c>
      <c r="V244" s="10">
        <f t="shared" si="81"/>
        <v>3.4224051055283665E-2</v>
      </c>
      <c r="W244">
        <f t="shared" si="82"/>
        <v>5.1336076582925494E-2</v>
      </c>
      <c r="X244">
        <f t="shared" si="83"/>
        <v>6.0063209602022827E-2</v>
      </c>
      <c r="Y244" s="4">
        <f>X244</f>
        <v>6.0063209602022827E-2</v>
      </c>
      <c r="Z244" s="32"/>
      <c r="AA244" s="32"/>
      <c r="AB244" s="32"/>
      <c r="AC244" s="33"/>
      <c r="AD244" s="34"/>
      <c r="AE244" s="32"/>
      <c r="AF244" s="32"/>
      <c r="AG244" s="35"/>
      <c r="AH244" s="34"/>
      <c r="AI244" s="35"/>
      <c r="AJ244" s="32"/>
      <c r="AK244" s="4">
        <v>6.0063209602022827E-2</v>
      </c>
    </row>
    <row r="245" spans="1:37" x14ac:dyDescent="0.35">
      <c r="A245" s="11" t="s">
        <v>83</v>
      </c>
      <c r="B245" s="1" t="s">
        <v>53</v>
      </c>
      <c r="C245" t="s">
        <v>24</v>
      </c>
      <c r="D245" s="11" t="s">
        <v>76</v>
      </c>
      <c r="E245" s="1">
        <v>2008</v>
      </c>
      <c r="F245" s="1">
        <v>193757.77145223247</v>
      </c>
      <c r="G245" s="5">
        <f t="shared" si="78"/>
        <v>100.91550596470441</v>
      </c>
      <c r="H245" s="14">
        <v>2008</v>
      </c>
      <c r="I245" s="1">
        <v>1</v>
      </c>
      <c r="J245" s="8">
        <f t="shared" si="79"/>
        <v>100.91550596470441</v>
      </c>
      <c r="K245">
        <v>2008</v>
      </c>
      <c r="L245">
        <f>VLOOKUP(B245,[1]CPI_WB_2019!$A$2:$BI$265,MATCH(K245,[1]CPI_WB_2019!$A$1:$BI$1,0),FALSE)</f>
        <v>77.910440559999998</v>
      </c>
      <c r="M245">
        <v>2019</v>
      </c>
      <c r="N245">
        <f>VLOOKUP(B245,[1]CPI_WB_2019!$A$2:$BI$265,MATCH(M245,[1]CPI_WB_2019!$A$1:$BI$1,0),FALSE)</f>
        <v>182.32038639999999</v>
      </c>
      <c r="O245" s="1">
        <f t="shared" si="76"/>
        <v>2.3401277812001631</v>
      </c>
      <c r="P245" s="9">
        <f t="shared" si="77"/>
        <v>236.15517906187554</v>
      </c>
      <c r="Q245">
        <v>2019</v>
      </c>
      <c r="R245">
        <f>1/VLOOKUP(B245,'[2]API_PA.NUS.FCRF_DS2_en_csv_v2_2'!$A$2:$BL$265,MATCH(Q245, '[2]API_PA.NUS.FCRF_DS2_en_csv_v2_2'!$A$1:$BL$1,0),FALSE)</f>
        <v>6.6650557742351747E-3</v>
      </c>
      <c r="S245" s="10">
        <f t="shared" si="80"/>
        <v>1.5739874398218952</v>
      </c>
      <c r="T245">
        <v>2019</v>
      </c>
      <c r="U245" s="18">
        <f>VLOOKUP(B245,[3]Data!$A$2:$AE$265,MATCH(T245,[3]Data!$A$1:$AE$1,0),FALSE)</f>
        <v>35.894184205172699</v>
      </c>
      <c r="V245" s="10">
        <f t="shared" si="81"/>
        <v>4.385076509400284E-2</v>
      </c>
      <c r="W245">
        <f t="shared" si="82"/>
        <v>6.5776147641004257E-2</v>
      </c>
      <c r="X245">
        <f t="shared" si="83"/>
        <v>7.6958092739974976E-2</v>
      </c>
      <c r="Y245" s="4">
        <f>X245</f>
        <v>7.6958092739974976E-2</v>
      </c>
      <c r="Z245" s="32"/>
      <c r="AA245" s="32"/>
      <c r="AB245" s="32"/>
      <c r="AC245" s="33"/>
      <c r="AD245" s="34"/>
      <c r="AE245" s="32"/>
      <c r="AF245" s="32"/>
      <c r="AG245" s="35"/>
      <c r="AH245" s="34"/>
      <c r="AI245" s="35"/>
      <c r="AJ245" s="32"/>
      <c r="AK245" s="4">
        <v>7.6958092739974976E-2</v>
      </c>
    </row>
    <row r="246" spans="1:37" x14ac:dyDescent="0.35">
      <c r="A246" s="11" t="s">
        <v>84</v>
      </c>
      <c r="B246" s="1" t="s">
        <v>53</v>
      </c>
      <c r="C246" t="s">
        <v>24</v>
      </c>
      <c r="D246" s="11"/>
      <c r="E246" s="1"/>
      <c r="F246" s="6"/>
      <c r="H246" s="14"/>
      <c r="I246" s="1"/>
      <c r="J246" s="8"/>
      <c r="O246" s="1"/>
      <c r="P246" s="9"/>
      <c r="Q246"/>
      <c r="S246" s="10"/>
      <c r="T246"/>
      <c r="U246" s="18"/>
      <c r="V246" s="10"/>
      <c r="Y246" s="4">
        <f>(Y245*2)/10</f>
        <v>1.5391618547994996E-2</v>
      </c>
      <c r="Z246" s="32"/>
      <c r="AA246" s="32"/>
      <c r="AB246" s="32"/>
      <c r="AC246" s="33"/>
      <c r="AD246" s="34"/>
      <c r="AE246" s="32"/>
      <c r="AF246" s="32"/>
      <c r="AG246" s="35"/>
      <c r="AH246" s="34"/>
      <c r="AI246" s="35"/>
      <c r="AJ246" s="32"/>
      <c r="AK246" s="4">
        <v>1.5391618547994996E-2</v>
      </c>
    </row>
    <row r="247" spans="1:37" x14ac:dyDescent="0.35">
      <c r="A247" s="11" t="s">
        <v>85</v>
      </c>
      <c r="B247" s="1" t="s">
        <v>53</v>
      </c>
      <c r="C247" t="s">
        <v>24</v>
      </c>
      <c r="D247" s="11" t="s">
        <v>76</v>
      </c>
      <c r="E247" s="1">
        <v>2008</v>
      </c>
      <c r="F247" s="1">
        <v>414183.36158417532</v>
      </c>
      <c r="G247" s="5">
        <f t="shared" si="78"/>
        <v>215.72050082509131</v>
      </c>
      <c r="H247" s="14">
        <v>2008</v>
      </c>
      <c r="I247" s="1">
        <v>1</v>
      </c>
      <c r="J247" s="8">
        <f t="shared" si="79"/>
        <v>215.72050082509131</v>
      </c>
      <c r="K247">
        <v>2008</v>
      </c>
      <c r="L247">
        <f>VLOOKUP(B247,[1]CPI_WB_2019!$A$2:$BI$265,MATCH(K247,[1]CPI_WB_2019!$A$1:$BI$1,0),FALSE)</f>
        <v>77.910440559999998</v>
      </c>
      <c r="M247">
        <v>2019</v>
      </c>
      <c r="N247">
        <f>VLOOKUP(B247,[1]CPI_WB_2019!$A$2:$BI$265,MATCH(M247,[1]CPI_WB_2019!$A$1:$BI$1,0),FALSE)</f>
        <v>182.32038639999999</v>
      </c>
      <c r="O247" s="1">
        <f t="shared" si="76"/>
        <v>2.3401277812001631</v>
      </c>
      <c r="P247" s="9">
        <f t="shared" si="77"/>
        <v>504.81353695520886</v>
      </c>
      <c r="Q247">
        <v>2019</v>
      </c>
      <c r="R247">
        <f>1/VLOOKUP(B247,'[2]API_PA.NUS.FCRF_DS2_en_csv_v2_2'!$A$2:$BL$265,MATCH(Q247, '[2]API_PA.NUS.FCRF_DS2_en_csv_v2_2'!$A$1:$BL$1,0),FALSE)</f>
        <v>6.6650557742351747E-3</v>
      </c>
      <c r="S247" s="10">
        <f t="shared" si="80"/>
        <v>3.3646103793953968</v>
      </c>
      <c r="T247">
        <v>2019</v>
      </c>
      <c r="U247" s="18">
        <f>VLOOKUP(B247,[3]Data!$A$2:$AE$265,MATCH(T247,[3]Data!$A$1:$AE$1,0),FALSE)</f>
        <v>35.894184205172699</v>
      </c>
      <c r="V247" s="10">
        <f t="shared" si="81"/>
        <v>9.3736922955628105E-2</v>
      </c>
      <c r="W247">
        <f t="shared" si="82"/>
        <v>0.14060538443344217</v>
      </c>
      <c r="X247">
        <f t="shared" si="83"/>
        <v>0.16450829978712733</v>
      </c>
      <c r="Y247" s="4">
        <f>X247</f>
        <v>0.16450829978712733</v>
      </c>
      <c r="Z247" s="32"/>
      <c r="AA247" s="32"/>
      <c r="AB247" s="32"/>
      <c r="AC247" s="33"/>
      <c r="AD247" s="34"/>
      <c r="AE247" s="32"/>
      <c r="AF247" s="32"/>
      <c r="AG247" s="35"/>
      <c r="AH247" s="34"/>
      <c r="AI247" s="35"/>
      <c r="AJ247" s="32"/>
      <c r="AK247" s="4">
        <v>0.16450829978712733</v>
      </c>
    </row>
    <row r="248" spans="1:37" x14ac:dyDescent="0.35">
      <c r="A248" s="11" t="s">
        <v>86</v>
      </c>
      <c r="B248" s="1" t="s">
        <v>53</v>
      </c>
      <c r="C248" t="s">
        <v>24</v>
      </c>
      <c r="D248" s="11" t="s">
        <v>76</v>
      </c>
      <c r="E248" s="1">
        <v>2008</v>
      </c>
      <c r="F248" s="1">
        <v>621731.78017340146</v>
      </c>
      <c r="G248" s="5">
        <f t="shared" si="78"/>
        <v>323.81863550697994</v>
      </c>
      <c r="H248" s="14">
        <v>2008</v>
      </c>
      <c r="I248" s="1">
        <v>1</v>
      </c>
      <c r="J248" s="8">
        <f t="shared" si="79"/>
        <v>323.81863550697994</v>
      </c>
      <c r="K248">
        <v>2008</v>
      </c>
      <c r="L248">
        <f>VLOOKUP(B248,[1]CPI_WB_2019!$A$2:$BI$265,MATCH(K248,[1]CPI_WB_2019!$A$1:$BI$1,0),FALSE)</f>
        <v>77.910440559999998</v>
      </c>
      <c r="M248">
        <v>2019</v>
      </c>
      <c r="N248">
        <f>VLOOKUP(B248,[1]CPI_WB_2019!$A$2:$BI$265,MATCH(M248,[1]CPI_WB_2019!$A$1:$BI$1,0),FALSE)</f>
        <v>182.32038639999999</v>
      </c>
      <c r="O248" s="1">
        <f t="shared" si="76"/>
        <v>2.3401277812001631</v>
      </c>
      <c r="P248" s="9">
        <f t="shared" si="77"/>
        <v>757.77698502021337</v>
      </c>
      <c r="Q248">
        <v>2019</v>
      </c>
      <c r="R248">
        <f>1/VLOOKUP(B248,'[2]API_PA.NUS.FCRF_DS2_en_csv_v2_2'!$A$2:$BL$265,MATCH(Q248, '[2]API_PA.NUS.FCRF_DS2_en_csv_v2_2'!$A$1:$BL$1,0),FALSE)</f>
        <v>6.6650557742351747E-3</v>
      </c>
      <c r="S248" s="10">
        <f t="shared" si="80"/>
        <v>5.050625869591495</v>
      </c>
      <c r="T248">
        <v>2019</v>
      </c>
      <c r="U248" s="18">
        <f>VLOOKUP(B248,[3]Data!$A$2:$AE$265,MATCH(T248,[3]Data!$A$1:$AE$1,0),FALSE)</f>
        <v>35.894184205172699</v>
      </c>
      <c r="V248" s="10">
        <f t="shared" si="81"/>
        <v>0.14070875216781362</v>
      </c>
      <c r="W248">
        <f t="shared" si="82"/>
        <v>0.21106312825172041</v>
      </c>
      <c r="X248">
        <f t="shared" si="83"/>
        <v>0.24694386005451285</v>
      </c>
      <c r="Y248" s="4">
        <f>X248</f>
        <v>0.24694386005451285</v>
      </c>
      <c r="Z248" s="32"/>
      <c r="AA248" s="32"/>
      <c r="AB248" s="32"/>
      <c r="AC248" s="33"/>
      <c r="AD248" s="34"/>
      <c r="AE248" s="32"/>
      <c r="AF248" s="32"/>
      <c r="AG248" s="35"/>
      <c r="AH248" s="34"/>
      <c r="AI248" s="35"/>
      <c r="AJ248" s="32"/>
      <c r="AK248" s="4">
        <v>0.24694386005451285</v>
      </c>
    </row>
    <row r="249" spans="1:37" x14ac:dyDescent="0.35">
      <c r="A249" s="11" t="s">
        <v>87</v>
      </c>
      <c r="B249" s="1" t="s">
        <v>53</v>
      </c>
      <c r="C249" t="s">
        <v>24</v>
      </c>
      <c r="D249" s="11" t="s">
        <v>76</v>
      </c>
      <c r="E249" s="1">
        <v>2008</v>
      </c>
      <c r="F249" s="1">
        <v>255803.29702885466</v>
      </c>
      <c r="G249" s="5">
        <f t="shared" si="78"/>
        <v>133.23088386919514</v>
      </c>
      <c r="H249" s="14">
        <v>2008</v>
      </c>
      <c r="I249" s="1">
        <v>1</v>
      </c>
      <c r="J249" s="8">
        <f t="shared" si="79"/>
        <v>133.23088386919514</v>
      </c>
      <c r="K249">
        <v>2008</v>
      </c>
      <c r="L249">
        <f>VLOOKUP(B249,[1]CPI_WB_2019!$A$2:$BI$265,MATCH(K249,[1]CPI_WB_2019!$A$1:$BI$1,0),FALSE)</f>
        <v>77.910440559999998</v>
      </c>
      <c r="M249">
        <v>2019</v>
      </c>
      <c r="N249">
        <f>VLOOKUP(B249,[1]CPI_WB_2019!$A$2:$BI$265,MATCH(M249,[1]CPI_WB_2019!$A$1:$BI$1,0),FALSE)</f>
        <v>182.32038639999999</v>
      </c>
      <c r="O249" s="1">
        <f t="shared" si="76"/>
        <v>2.3401277812001631</v>
      </c>
      <c r="P249" s="9">
        <f t="shared" si="77"/>
        <v>311.77729265615619</v>
      </c>
      <c r="Q249">
        <v>2019</v>
      </c>
      <c r="R249">
        <f>1/VLOOKUP(B249,'[2]API_PA.NUS.FCRF_DS2_en_csv_v2_2'!$A$2:$BL$265,MATCH(Q249, '[2]API_PA.NUS.FCRF_DS2_en_csv_v2_2'!$A$1:$BL$1,0),FALSE)</f>
        <v>6.6650557742351747E-3</v>
      </c>
      <c r="S249" s="10">
        <f t="shared" si="80"/>
        <v>2.0780130446933236</v>
      </c>
      <c r="T249">
        <v>2019</v>
      </c>
      <c r="U249" s="18">
        <f>VLOOKUP(B249,[3]Data!$A$2:$AE$265,MATCH(T249,[3]Data!$A$1:$AE$1,0),FALSE)</f>
        <v>35.894184205172699</v>
      </c>
      <c r="V249" s="10">
        <f t="shared" si="81"/>
        <v>5.7892750335689809E-2</v>
      </c>
      <c r="W249">
        <f t="shared" si="82"/>
        <v>8.6839125503534717E-2</v>
      </c>
      <c r="X249">
        <f t="shared" si="83"/>
        <v>0.10160177683913561</v>
      </c>
      <c r="Y249" s="4">
        <f>X249</f>
        <v>0.10160177683913561</v>
      </c>
      <c r="Z249" s="32"/>
      <c r="AA249" s="32"/>
      <c r="AB249" s="32"/>
      <c r="AC249" s="33"/>
      <c r="AD249" s="34"/>
      <c r="AE249" s="32"/>
      <c r="AF249" s="32"/>
      <c r="AG249" s="35"/>
      <c r="AH249" s="34"/>
      <c r="AI249" s="35"/>
      <c r="AJ249" s="32"/>
      <c r="AK249" s="4">
        <v>0.10160177683913561</v>
      </c>
    </row>
    <row r="250" spans="1:37" x14ac:dyDescent="0.35">
      <c r="A250" s="11" t="s">
        <v>83</v>
      </c>
      <c r="B250" s="1" t="s">
        <v>54</v>
      </c>
      <c r="C250" t="s">
        <v>24</v>
      </c>
      <c r="D250" s="11" t="s">
        <v>76</v>
      </c>
      <c r="E250" s="1">
        <v>2008</v>
      </c>
      <c r="F250" s="1">
        <v>116695.82137246744</v>
      </c>
      <c r="G250" s="5">
        <f t="shared" si="78"/>
        <v>60.779073631493461</v>
      </c>
      <c r="H250" s="14">
        <v>2008</v>
      </c>
      <c r="I250" s="1">
        <v>1</v>
      </c>
      <c r="J250" s="8">
        <f t="shared" si="79"/>
        <v>60.779073631493461</v>
      </c>
      <c r="K250">
        <v>2008</v>
      </c>
      <c r="L250">
        <f>VLOOKUP(B250,[1]CPI_WB_2019!$A$2:$BI$265,MATCH(K250,[1]CPI_WB_2019!$A$1:$BI$1,0),FALSE)</f>
        <v>92.448132779999995</v>
      </c>
      <c r="M250">
        <v>2019</v>
      </c>
      <c r="N250">
        <f>VLOOKUP(B250,[1]CPI_WB_2019!$A$2:$BI$265,MATCH(M250,[1]CPI_WB_2019!$A$1:$BI$1,0),FALSE)</f>
        <v>129.61325719999999</v>
      </c>
      <c r="O250" s="1">
        <f t="shared" si="76"/>
        <v>1.4020105469132873</v>
      </c>
      <c r="P250" s="9">
        <f t="shared" si="77"/>
        <v>85.212902262973103</v>
      </c>
      <c r="Q250">
        <v>2019</v>
      </c>
      <c r="R250">
        <f>1/VLOOKUP(B250,'[2]API_PA.NUS.FCRF_DS2_en_csv_v2_2'!$A$2:$BL$265,MATCH(Q250, '[2]API_PA.NUS.FCRF_DS2_en_csv_v2_2'!$A$1:$BL$1,0),FALSE)</f>
        <v>1.9306591170247255E-2</v>
      </c>
      <c r="S250" s="10">
        <f t="shared" si="80"/>
        <v>1.6451706664214589</v>
      </c>
      <c r="T250">
        <v>2019</v>
      </c>
      <c r="U250" s="18">
        <f>VLOOKUP(B250,[3]Data!$A$2:$AE$265,MATCH(T250,[3]Data!$A$1:$AE$1,0),FALSE)</f>
        <v>19.457300902720199</v>
      </c>
      <c r="V250" s="10">
        <f t="shared" si="81"/>
        <v>8.4552871677667188E-2</v>
      </c>
      <c r="W250">
        <f t="shared" si="82"/>
        <v>0.12682930751650079</v>
      </c>
      <c r="X250">
        <f t="shared" si="83"/>
        <v>0.14839028979430591</v>
      </c>
      <c r="Y250" s="4">
        <f>X250</f>
        <v>0.14839028979430591</v>
      </c>
      <c r="Z250" s="32"/>
      <c r="AA250" s="32"/>
      <c r="AB250" s="32"/>
      <c r="AC250" s="33"/>
      <c r="AD250" s="34"/>
      <c r="AE250" s="32"/>
      <c r="AF250" s="32"/>
      <c r="AG250" s="35"/>
      <c r="AH250" s="34"/>
      <c r="AI250" s="35"/>
      <c r="AJ250" s="32"/>
      <c r="AK250" s="4">
        <v>0.14839028979430591</v>
      </c>
    </row>
    <row r="251" spans="1:37" x14ac:dyDescent="0.35">
      <c r="A251" s="11" t="s">
        <v>84</v>
      </c>
      <c r="B251" s="1" t="s">
        <v>54</v>
      </c>
      <c r="C251" t="s">
        <v>24</v>
      </c>
      <c r="D251" s="11"/>
      <c r="E251" s="1"/>
      <c r="F251" s="6"/>
      <c r="H251" s="14"/>
      <c r="I251" s="1"/>
      <c r="J251" s="8"/>
      <c r="O251" s="1"/>
      <c r="P251" s="9"/>
      <c r="Q251"/>
      <c r="S251" s="10"/>
      <c r="T251"/>
      <c r="U251" s="18"/>
      <c r="V251" s="10"/>
      <c r="Y251" s="4">
        <f>(Y250*2)/10</f>
        <v>2.9678057958861182E-2</v>
      </c>
      <c r="Z251" s="32"/>
      <c r="AA251" s="32"/>
      <c r="AB251" s="32"/>
      <c r="AC251" s="33"/>
      <c r="AD251" s="34"/>
      <c r="AE251" s="32"/>
      <c r="AF251" s="32"/>
      <c r="AG251" s="35"/>
      <c r="AH251" s="34"/>
      <c r="AI251" s="35"/>
      <c r="AJ251" s="32"/>
      <c r="AK251" s="4">
        <v>2.9678057958861182E-2</v>
      </c>
    </row>
    <row r="252" spans="1:37" x14ac:dyDescent="0.35">
      <c r="A252" s="11" t="s">
        <v>85</v>
      </c>
      <c r="B252" s="1" t="s">
        <v>54</v>
      </c>
      <c r="C252" t="s">
        <v>24</v>
      </c>
      <c r="D252" s="11" t="s">
        <v>76</v>
      </c>
      <c r="E252" s="1">
        <v>2008</v>
      </c>
      <c r="F252" s="1">
        <v>249453.05272976257</v>
      </c>
      <c r="G252" s="5">
        <f t="shared" si="78"/>
        <v>129.92346496341801</v>
      </c>
      <c r="H252" s="14">
        <v>2008</v>
      </c>
      <c r="I252" s="1">
        <v>1</v>
      </c>
      <c r="J252" s="8">
        <f t="shared" si="79"/>
        <v>129.92346496341801</v>
      </c>
      <c r="K252">
        <v>2008</v>
      </c>
      <c r="L252">
        <f>VLOOKUP(B252,[1]CPI_WB_2019!$A$2:$BI$265,MATCH(K252,[1]CPI_WB_2019!$A$1:$BI$1,0),FALSE)</f>
        <v>92.448132779999995</v>
      </c>
      <c r="M252">
        <v>2019</v>
      </c>
      <c r="N252">
        <f>VLOOKUP(B252,[1]CPI_WB_2019!$A$2:$BI$265,MATCH(M252,[1]CPI_WB_2019!$A$1:$BI$1,0),FALSE)</f>
        <v>129.61325719999999</v>
      </c>
      <c r="O252" s="1">
        <f t="shared" si="76"/>
        <v>1.4020105469132873</v>
      </c>
      <c r="P252" s="9">
        <f t="shared" si="77"/>
        <v>182.154068170231</v>
      </c>
      <c r="Q252">
        <v>2019</v>
      </c>
      <c r="R252">
        <f>1/VLOOKUP(B252,'[2]API_PA.NUS.FCRF_DS2_en_csv_v2_2'!$A$2:$BL$265,MATCH(Q252, '[2]API_PA.NUS.FCRF_DS2_en_csv_v2_2'!$A$1:$BL$1,0),FALSE)</f>
        <v>1.9306591170247255E-2</v>
      </c>
      <c r="S252" s="10">
        <f t="shared" si="80"/>
        <v>3.5167741241599986</v>
      </c>
      <c r="T252">
        <v>2019</v>
      </c>
      <c r="U252" s="18">
        <f>VLOOKUP(B252,[3]Data!$A$2:$AE$265,MATCH(T252,[3]Data!$A$1:$AE$1,0),FALSE)</f>
        <v>19.457300902720199</v>
      </c>
      <c r="V252" s="10">
        <f t="shared" si="81"/>
        <v>0.18074316379967897</v>
      </c>
      <c r="W252">
        <f t="shared" si="82"/>
        <v>0.27111474569951843</v>
      </c>
      <c r="X252">
        <f t="shared" si="83"/>
        <v>0.31720425246843653</v>
      </c>
      <c r="Y252" s="4">
        <f>X252</f>
        <v>0.31720425246843653</v>
      </c>
      <c r="Z252" s="32"/>
      <c r="AA252" s="32"/>
      <c r="AB252" s="32"/>
      <c r="AC252" s="33"/>
      <c r="AD252" s="34"/>
      <c r="AE252" s="32"/>
      <c r="AF252" s="32"/>
      <c r="AG252" s="35"/>
      <c r="AH252" s="34"/>
      <c r="AI252" s="35"/>
      <c r="AJ252" s="32"/>
      <c r="AK252" s="4">
        <v>0.31720425246843653</v>
      </c>
    </row>
    <row r="253" spans="1:37" x14ac:dyDescent="0.35">
      <c r="A253" s="11" t="s">
        <v>86</v>
      </c>
      <c r="B253" s="1" t="s">
        <v>54</v>
      </c>
      <c r="C253" t="s">
        <v>24</v>
      </c>
      <c r="D253" s="11" t="s">
        <v>76</v>
      </c>
      <c r="E253" s="1">
        <v>2008</v>
      </c>
      <c r="F253" s="1">
        <v>374454.66169901856</v>
      </c>
      <c r="G253" s="5">
        <f t="shared" si="78"/>
        <v>195.02846963490549</v>
      </c>
      <c r="H253" s="14">
        <v>2008</v>
      </c>
      <c r="I253" s="1">
        <v>1</v>
      </c>
      <c r="J253" s="8">
        <f t="shared" si="79"/>
        <v>195.02846963490549</v>
      </c>
      <c r="K253">
        <v>2008</v>
      </c>
      <c r="L253">
        <f>VLOOKUP(B253,[1]CPI_WB_2019!$A$2:$BI$265,MATCH(K253,[1]CPI_WB_2019!$A$1:$BI$1,0),FALSE)</f>
        <v>92.448132779999995</v>
      </c>
      <c r="M253">
        <v>2019</v>
      </c>
      <c r="N253">
        <f>VLOOKUP(B253,[1]CPI_WB_2019!$A$2:$BI$265,MATCH(M253,[1]CPI_WB_2019!$A$1:$BI$1,0),FALSE)</f>
        <v>129.61325719999999</v>
      </c>
      <c r="O253" s="1">
        <f t="shared" si="76"/>
        <v>1.4020105469132873</v>
      </c>
      <c r="P253" s="9">
        <f t="shared" si="77"/>
        <v>273.43197137649531</v>
      </c>
      <c r="Q253">
        <v>2019</v>
      </c>
      <c r="R253">
        <f>1/VLOOKUP(B253,'[2]API_PA.NUS.FCRF_DS2_en_csv_v2_2'!$A$2:$BL$265,MATCH(Q253, '[2]API_PA.NUS.FCRF_DS2_en_csv_v2_2'!$A$1:$BL$1,0),FALSE)</f>
        <v>1.9306591170247255E-2</v>
      </c>
      <c r="S253" s="10">
        <f t="shared" si="80"/>
        <v>5.2790392842407448</v>
      </c>
      <c r="T253">
        <v>2019</v>
      </c>
      <c r="U253" s="18">
        <f>VLOOKUP(B253,[3]Data!$A$2:$AE$265,MATCH(T253,[3]Data!$A$1:$AE$1,0),FALSE)</f>
        <v>19.457300902720199</v>
      </c>
      <c r="V253" s="10">
        <f t="shared" si="81"/>
        <v>0.27131405895576793</v>
      </c>
      <c r="W253">
        <f t="shared" si="82"/>
        <v>0.40697108843365193</v>
      </c>
      <c r="X253">
        <f t="shared" si="83"/>
        <v>0.47615617346737271</v>
      </c>
      <c r="Y253" s="4">
        <f>X253</f>
        <v>0.47615617346737271</v>
      </c>
      <c r="Z253" s="32"/>
      <c r="AA253" s="32"/>
      <c r="AB253" s="32"/>
      <c r="AC253" s="33"/>
      <c r="AD253" s="34"/>
      <c r="AE253" s="32"/>
      <c r="AF253" s="32"/>
      <c r="AG253" s="35"/>
      <c r="AH253" s="34"/>
      <c r="AI253" s="35"/>
      <c r="AJ253" s="32"/>
      <c r="AK253" s="4">
        <v>0.47615617346737271</v>
      </c>
    </row>
    <row r="254" spans="1:37" x14ac:dyDescent="0.35">
      <c r="A254" s="11" t="s">
        <v>87</v>
      </c>
      <c r="B254" s="1" t="s">
        <v>54</v>
      </c>
      <c r="C254" t="s">
        <v>24</v>
      </c>
      <c r="D254" s="11" t="s">
        <v>76</v>
      </c>
      <c r="E254" s="1">
        <v>2008</v>
      </c>
      <c r="F254" s="1">
        <v>154064.40543174153</v>
      </c>
      <c r="G254" s="5">
        <f t="shared" si="78"/>
        <v>80.241877829032049</v>
      </c>
      <c r="H254" s="14">
        <v>2008</v>
      </c>
      <c r="I254" s="1">
        <v>1</v>
      </c>
      <c r="J254" s="8">
        <f t="shared" si="79"/>
        <v>80.241877829032049</v>
      </c>
      <c r="K254">
        <v>2008</v>
      </c>
      <c r="L254">
        <f>VLOOKUP(B254,[1]CPI_WB_2019!$A$2:$BI$265,MATCH(K254,[1]CPI_WB_2019!$A$1:$BI$1,0),FALSE)</f>
        <v>92.448132779999995</v>
      </c>
      <c r="M254">
        <v>2019</v>
      </c>
      <c r="N254">
        <f>VLOOKUP(B254,[1]CPI_WB_2019!$A$2:$BI$265,MATCH(M254,[1]CPI_WB_2019!$A$1:$BI$1,0),FALSE)</f>
        <v>129.61325719999999</v>
      </c>
      <c r="O254" s="1">
        <f t="shared" si="76"/>
        <v>1.4020105469132873</v>
      </c>
      <c r="P254" s="9">
        <f t="shared" si="77"/>
        <v>112.49995902043041</v>
      </c>
      <c r="Q254">
        <v>2019</v>
      </c>
      <c r="R254">
        <f>1/VLOOKUP(B254,'[2]API_PA.NUS.FCRF_DS2_en_csv_v2_2'!$A$2:$BL$265,MATCH(Q254, '[2]API_PA.NUS.FCRF_DS2_en_csv_v2_2'!$A$1:$BL$1,0),FALSE)</f>
        <v>1.9306591170247255E-2</v>
      </c>
      <c r="S254" s="10">
        <f t="shared" si="80"/>
        <v>2.1719907154770199</v>
      </c>
      <c r="T254">
        <v>2019</v>
      </c>
      <c r="U254" s="18">
        <f>VLOOKUP(B254,[3]Data!$A$2:$AE$265,MATCH(T254,[3]Data!$A$1:$AE$1,0),FALSE)</f>
        <v>19.457300902720199</v>
      </c>
      <c r="V254" s="10">
        <f t="shared" si="81"/>
        <v>0.11162857203762358</v>
      </c>
      <c r="W254">
        <f t="shared" si="82"/>
        <v>0.16744285805643538</v>
      </c>
      <c r="X254">
        <f t="shared" si="83"/>
        <v>0.1959081439260294</v>
      </c>
      <c r="Y254" s="4">
        <f>X254</f>
        <v>0.1959081439260294</v>
      </c>
      <c r="Z254" s="32"/>
      <c r="AA254" s="32"/>
      <c r="AB254" s="32"/>
      <c r="AC254" s="33"/>
      <c r="AD254" s="34"/>
      <c r="AE254" s="32"/>
      <c r="AF254" s="32"/>
      <c r="AG254" s="35"/>
      <c r="AH254" s="34"/>
      <c r="AI254" s="35"/>
      <c r="AJ254" s="32"/>
      <c r="AK254" s="4">
        <v>0.1959081439260294</v>
      </c>
    </row>
    <row r="255" spans="1:37" x14ac:dyDescent="0.35">
      <c r="A255" s="11" t="s">
        <v>83</v>
      </c>
      <c r="B255" s="1" t="s">
        <v>55</v>
      </c>
      <c r="C255" t="s">
        <v>24</v>
      </c>
      <c r="D255" s="11" t="s">
        <v>76</v>
      </c>
      <c r="E255" s="1">
        <v>2008</v>
      </c>
      <c r="F255" s="1">
        <v>251883.91343259154</v>
      </c>
      <c r="G255" s="5">
        <f t="shared" si="78"/>
        <v>131.18953824614144</v>
      </c>
      <c r="H255" s="14">
        <v>2008</v>
      </c>
      <c r="I255" s="1">
        <v>1</v>
      </c>
      <c r="J255" s="8">
        <f t="shared" si="79"/>
        <v>131.18953824614144</v>
      </c>
      <c r="K255">
        <v>2008</v>
      </c>
      <c r="L255">
        <f>VLOOKUP(B255,[1]CPI_WB_2019!$A$2:$BI$265,MATCH(K255,[1]CPI_WB_2019!$A$1:$BI$1,0),FALSE)</f>
        <v>83.826166099999995</v>
      </c>
      <c r="M255">
        <v>2019</v>
      </c>
      <c r="N255">
        <f>VLOOKUP(B255,[1]CPI_WB_2019!$A$2:$BI$265,MATCH(M255,[1]CPI_WB_2019!$A$1:$BI$1,0),FALSE)</f>
        <v>180.7502637</v>
      </c>
      <c r="O255" s="1">
        <f t="shared" si="76"/>
        <v>2.1562511099979798</v>
      </c>
      <c r="P255" s="9">
        <f t="shared" si="77"/>
        <v>282.87758746336488</v>
      </c>
      <c r="Q255">
        <v>2019</v>
      </c>
      <c r="R255">
        <f>1/VLOOKUP(B255,'[2]API_PA.NUS.FCRF_DS2_en_csv_v2_2'!$A$2:$BL$265,MATCH(Q255, '[2]API_PA.NUS.FCRF_DS2_en_csv_v2_2'!$A$1:$BL$1,0),FALSE)</f>
        <v>1.5446959710081171E-2</v>
      </c>
      <c r="S255" s="10">
        <f t="shared" si="80"/>
        <v>4.3695986964315594</v>
      </c>
      <c r="T255">
        <v>2019</v>
      </c>
      <c r="U255" s="18">
        <f>VLOOKUP(B255,[3]Data!$A$2:$AE$265,MATCH(T255,[3]Data!$A$1:$AE$1,0),FALSE)</f>
        <v>25.700854</v>
      </c>
      <c r="V255" s="10">
        <f t="shared" si="81"/>
        <v>0.17001764596738925</v>
      </c>
      <c r="W255">
        <f t="shared" si="82"/>
        <v>0.25502646895108388</v>
      </c>
      <c r="X255">
        <f t="shared" si="83"/>
        <v>0.29838096867276814</v>
      </c>
      <c r="Y255" s="4">
        <f>X255</f>
        <v>0.29838096867276814</v>
      </c>
      <c r="Z255" s="32"/>
      <c r="AA255" s="32"/>
      <c r="AB255" s="32"/>
      <c r="AC255" s="33"/>
      <c r="AD255" s="34"/>
      <c r="AE255" s="32"/>
      <c r="AF255" s="32"/>
      <c r="AG255" s="35"/>
      <c r="AH255" s="34"/>
      <c r="AI255" s="35"/>
      <c r="AJ255" s="32"/>
      <c r="AK255" s="4">
        <v>0.29838096867276814</v>
      </c>
    </row>
    <row r="256" spans="1:37" x14ac:dyDescent="0.35">
      <c r="A256" s="11" t="s">
        <v>84</v>
      </c>
      <c r="B256" s="1" t="s">
        <v>55</v>
      </c>
      <c r="C256" t="s">
        <v>24</v>
      </c>
      <c r="D256" s="11"/>
      <c r="E256" s="1"/>
      <c r="F256" s="6"/>
      <c r="H256" s="14"/>
      <c r="I256" s="1"/>
      <c r="J256" s="8"/>
      <c r="O256" s="1"/>
      <c r="P256" s="9"/>
      <c r="Q256"/>
      <c r="S256" s="10"/>
      <c r="T256"/>
      <c r="U256" s="18"/>
      <c r="V256" s="10"/>
      <c r="Y256" s="4">
        <f>(Y255*2)/10</f>
        <v>5.9676193734553629E-2</v>
      </c>
      <c r="Z256" s="32"/>
      <c r="AA256" s="32"/>
      <c r="AB256" s="32"/>
      <c r="AC256" s="33"/>
      <c r="AD256" s="34"/>
      <c r="AE256" s="32"/>
      <c r="AF256" s="32"/>
      <c r="AG256" s="35"/>
      <c r="AH256" s="34"/>
      <c r="AI256" s="35"/>
      <c r="AJ256" s="32"/>
      <c r="AK256" s="4">
        <v>5.9676193734553629E-2</v>
      </c>
    </row>
    <row r="257" spans="1:37" x14ac:dyDescent="0.35">
      <c r="A257" s="11" t="s">
        <v>85</v>
      </c>
      <c r="B257" s="1" t="s">
        <v>55</v>
      </c>
      <c r="C257" t="s">
        <v>24</v>
      </c>
      <c r="D257" s="11" t="s">
        <v>76</v>
      </c>
      <c r="E257" s="1">
        <v>2008</v>
      </c>
      <c r="F257" s="1">
        <v>538435.82743832306</v>
      </c>
      <c r="G257" s="5">
        <f t="shared" si="78"/>
        <v>280.43532679079328</v>
      </c>
      <c r="H257" s="14">
        <v>2008</v>
      </c>
      <c r="I257" s="1">
        <v>1</v>
      </c>
      <c r="J257" s="8">
        <f t="shared" si="79"/>
        <v>280.43532679079328</v>
      </c>
      <c r="K257">
        <v>2008</v>
      </c>
      <c r="L257">
        <f>VLOOKUP(B257,[1]CPI_WB_2019!$A$2:$BI$265,MATCH(K257,[1]CPI_WB_2019!$A$1:$BI$1,0),FALSE)</f>
        <v>83.826166099999995</v>
      </c>
      <c r="M257">
        <v>2019</v>
      </c>
      <c r="N257">
        <f>VLOOKUP(B257,[1]CPI_WB_2019!$A$2:$BI$265,MATCH(M257,[1]CPI_WB_2019!$A$1:$BI$1,0),FALSE)</f>
        <v>180.7502637</v>
      </c>
      <c r="O257" s="1">
        <f t="shared" si="76"/>
        <v>2.1562511099979798</v>
      </c>
      <c r="P257" s="9">
        <f t="shared" si="77"/>
        <v>604.68898467529425</v>
      </c>
      <c r="Q257">
        <v>2019</v>
      </c>
      <c r="R257">
        <f>1/VLOOKUP(B257,'[2]API_PA.NUS.FCRF_DS2_en_csv_v2_2'!$A$2:$BL$265,MATCH(Q257, '[2]API_PA.NUS.FCRF_DS2_en_csv_v2_2'!$A$1:$BL$1,0),FALSE)</f>
        <v>1.5446959710081171E-2</v>
      </c>
      <c r="S257" s="10">
        <f t="shared" si="80"/>
        <v>9.3406063834091615</v>
      </c>
      <c r="T257">
        <v>2019</v>
      </c>
      <c r="U257" s="18">
        <f>VLOOKUP(B257,[3]Data!$A$2:$AE$265,MATCH(T257,[3]Data!$A$1:$AE$1,0),FALSE)</f>
        <v>25.700854</v>
      </c>
      <c r="V257" s="10">
        <f t="shared" si="81"/>
        <v>0.36343564238795961</v>
      </c>
      <c r="W257">
        <f t="shared" si="82"/>
        <v>0.54515346358193939</v>
      </c>
      <c r="X257">
        <f t="shared" si="83"/>
        <v>0.63782955239086903</v>
      </c>
      <c r="Y257" s="4">
        <f>X257</f>
        <v>0.63782955239086903</v>
      </c>
      <c r="Z257" s="32"/>
      <c r="AA257" s="32"/>
      <c r="AB257" s="32"/>
      <c r="AC257" s="33"/>
      <c r="AD257" s="34"/>
      <c r="AE257" s="32"/>
      <c r="AF257" s="32"/>
      <c r="AG257" s="35"/>
      <c r="AH257" s="34"/>
      <c r="AI257" s="35"/>
      <c r="AJ257" s="32"/>
      <c r="AK257" s="4">
        <v>0.63782955239086903</v>
      </c>
    </row>
    <row r="258" spans="1:37" x14ac:dyDescent="0.35">
      <c r="A258" s="11" t="s">
        <v>86</v>
      </c>
      <c r="B258" s="1" t="s">
        <v>55</v>
      </c>
      <c r="C258" t="s">
        <v>24</v>
      </c>
      <c r="D258" s="11" t="s">
        <v>76</v>
      </c>
      <c r="E258" s="1">
        <v>2008</v>
      </c>
      <c r="F258" s="1">
        <v>808247.49748990708</v>
      </c>
      <c r="G258" s="5">
        <f t="shared" si="78"/>
        <v>420.96223827599329</v>
      </c>
      <c r="H258" s="14">
        <v>2008</v>
      </c>
      <c r="I258" s="1">
        <v>1</v>
      </c>
      <c r="J258" s="8">
        <f t="shared" si="79"/>
        <v>420.96223827599329</v>
      </c>
      <c r="K258">
        <v>2008</v>
      </c>
      <c r="L258">
        <f>VLOOKUP(B258,[1]CPI_WB_2019!$A$2:$BI$265,MATCH(K258,[1]CPI_WB_2019!$A$1:$BI$1,0),FALSE)</f>
        <v>83.826166099999995</v>
      </c>
      <c r="M258">
        <v>2019</v>
      </c>
      <c r="N258">
        <f>VLOOKUP(B258,[1]CPI_WB_2019!$A$2:$BI$265,MATCH(M258,[1]CPI_WB_2019!$A$1:$BI$1,0),FALSE)</f>
        <v>180.7502637</v>
      </c>
      <c r="O258" s="1">
        <f t="shared" si="76"/>
        <v>2.1562511099979798</v>
      </c>
      <c r="P258" s="9">
        <f t="shared" si="77"/>
        <v>907.70029354984456</v>
      </c>
      <c r="Q258">
        <v>2019</v>
      </c>
      <c r="R258">
        <f>1/VLOOKUP(B258,'[2]API_PA.NUS.FCRF_DS2_en_csv_v2_2'!$A$2:$BL$265,MATCH(Q258, '[2]API_PA.NUS.FCRF_DS2_en_csv_v2_2'!$A$1:$BL$1,0),FALSE)</f>
        <v>1.5446959710081171E-2</v>
      </c>
      <c r="S258" s="10">
        <f t="shared" si="80"/>
        <v>14.021209863293301</v>
      </c>
      <c r="T258">
        <v>2019</v>
      </c>
      <c r="U258" s="18">
        <f>VLOOKUP(B258,[3]Data!$A$2:$AE$265,MATCH(T258,[3]Data!$A$1:$AE$1,0),FALSE)</f>
        <v>25.700854</v>
      </c>
      <c r="V258" s="10">
        <f t="shared" si="81"/>
        <v>0.54555423968765016</v>
      </c>
      <c r="W258">
        <f t="shared" si="82"/>
        <v>0.81833135953147518</v>
      </c>
      <c r="X258">
        <f t="shared" si="83"/>
        <v>0.95744769065182589</v>
      </c>
      <c r="Y258" s="4">
        <f>X258</f>
        <v>0.95744769065182589</v>
      </c>
      <c r="Z258" s="32"/>
      <c r="AA258" s="32"/>
      <c r="AB258" s="32"/>
      <c r="AC258" s="33"/>
      <c r="AD258" s="34"/>
      <c r="AE258" s="32"/>
      <c r="AF258" s="32"/>
      <c r="AG258" s="35"/>
      <c r="AH258" s="34"/>
      <c r="AI258" s="35"/>
      <c r="AJ258" s="32"/>
      <c r="AK258" s="4">
        <v>0.95744769065182589</v>
      </c>
    </row>
    <row r="259" spans="1:37" x14ac:dyDescent="0.35">
      <c r="A259" s="11" t="s">
        <v>87</v>
      </c>
      <c r="B259" s="1" t="s">
        <v>55</v>
      </c>
      <c r="C259" t="s">
        <v>24</v>
      </c>
      <c r="D259" s="11" t="s">
        <v>76</v>
      </c>
      <c r="E259" s="1">
        <v>2008</v>
      </c>
      <c r="F259" s="1">
        <v>332542.71579229191</v>
      </c>
      <c r="G259" s="5">
        <f t="shared" si="78"/>
        <v>173.1993311418187</v>
      </c>
      <c r="H259" s="14">
        <v>2008</v>
      </c>
      <c r="I259" s="1">
        <v>1</v>
      </c>
      <c r="J259" s="8">
        <f t="shared" si="79"/>
        <v>173.1993311418187</v>
      </c>
      <c r="K259">
        <v>2008</v>
      </c>
      <c r="L259">
        <f>VLOOKUP(B259,[1]CPI_WB_2019!$A$2:$BI$265,MATCH(K259,[1]CPI_WB_2019!$A$1:$BI$1,0),FALSE)</f>
        <v>83.826166099999995</v>
      </c>
      <c r="M259">
        <v>2019</v>
      </c>
      <c r="N259">
        <f>VLOOKUP(B259,[1]CPI_WB_2019!$A$2:$BI$265,MATCH(M259,[1]CPI_WB_2019!$A$1:$BI$1,0),FALSE)</f>
        <v>180.7502637</v>
      </c>
      <c r="O259" s="1">
        <f t="shared" si="76"/>
        <v>2.1562511099979798</v>
      </c>
      <c r="P259" s="9">
        <f t="shared" si="77"/>
        <v>373.46125002545426</v>
      </c>
      <c r="Q259">
        <v>2019</v>
      </c>
      <c r="R259">
        <f>1/VLOOKUP(B259,'[2]API_PA.NUS.FCRF_DS2_en_csv_v2_2'!$A$2:$BL$265,MATCH(Q259, '[2]API_PA.NUS.FCRF_DS2_en_csv_v2_2'!$A$1:$BL$1,0),FALSE)</f>
        <v>1.5446959710081171E-2</v>
      </c>
      <c r="S259" s="10">
        <f t="shared" si="80"/>
        <v>5.7688408824197426</v>
      </c>
      <c r="T259">
        <v>2019</v>
      </c>
      <c r="U259" s="18">
        <f>VLOOKUP(B259,[3]Data!$A$2:$AE$265,MATCH(T259,[3]Data!$A$1:$AE$1,0),FALSE)</f>
        <v>25.700854</v>
      </c>
      <c r="V259" s="10">
        <f t="shared" si="81"/>
        <v>0.22446105808078373</v>
      </c>
      <c r="W259">
        <f t="shared" si="82"/>
        <v>0.33669158712117558</v>
      </c>
      <c r="X259">
        <f t="shared" si="83"/>
        <v>0.39392915693177538</v>
      </c>
      <c r="Y259" s="4">
        <f>X259</f>
        <v>0.39392915693177538</v>
      </c>
      <c r="Z259" s="32"/>
      <c r="AA259" s="32"/>
      <c r="AB259" s="32"/>
      <c r="AC259" s="33"/>
      <c r="AD259" s="34"/>
      <c r="AE259" s="32"/>
      <c r="AF259" s="32"/>
      <c r="AG259" s="35"/>
      <c r="AH259" s="34"/>
      <c r="AI259" s="35"/>
      <c r="AJ259" s="32"/>
      <c r="AK259" s="4">
        <v>0.39392915693177538</v>
      </c>
    </row>
    <row r="260" spans="1:37" x14ac:dyDescent="0.35">
      <c r="A260" s="11" t="s">
        <v>83</v>
      </c>
      <c r="B260" s="1" t="s">
        <v>56</v>
      </c>
      <c r="C260" t="s">
        <v>24</v>
      </c>
      <c r="D260" s="11" t="s">
        <v>76</v>
      </c>
      <c r="E260" s="1">
        <v>2008</v>
      </c>
      <c r="F260" s="1">
        <v>63078.237975032054</v>
      </c>
      <c r="G260" s="5">
        <f t="shared" si="78"/>
        <v>32.853248945329192</v>
      </c>
      <c r="H260" s="14">
        <v>2008</v>
      </c>
      <c r="I260" s="1">
        <v>1</v>
      </c>
      <c r="J260" s="8">
        <f t="shared" si="79"/>
        <v>32.853248945329192</v>
      </c>
      <c r="K260">
        <v>2008</v>
      </c>
      <c r="L260">
        <f>VLOOKUP(B260,[1]CPI_WB_2019!$A$2:$BI$265,MATCH(K260,[1]CPI_WB_2019!$A$1:$BI$1,0),FALSE)</f>
        <v>89.587031120000006</v>
      </c>
      <c r="M260">
        <v>2019</v>
      </c>
      <c r="N260">
        <f>VLOOKUP(B260,[1]CPI_WB_2019!$A$2:$BI$265,MATCH(M260,[1]CPI_WB_2019!$A$1:$BI$1,0),FALSE)</f>
        <v>158.92793750000001</v>
      </c>
      <c r="O260" s="1">
        <f t="shared" si="76"/>
        <v>1.7740060755793914</v>
      </c>
      <c r="P260" s="9">
        <f t="shared" si="77"/>
        <v>58.281863231536221</v>
      </c>
      <c r="Q260">
        <v>2019</v>
      </c>
      <c r="R260">
        <f>1/VLOOKUP(B260,'[2]API_PA.NUS.FCRF_DS2_en_csv_v2_2'!$A$2:$BL$265,MATCH(Q260, '[2]API_PA.NUS.FCRF_DS2_en_csv_v2_2'!$A$1:$BL$1,0),FALSE)</f>
        <v>6.9211686241339276E-2</v>
      </c>
      <c r="S260" s="10">
        <f t="shared" si="80"/>
        <v>4.0337860315417329</v>
      </c>
      <c r="T260">
        <v>2019</v>
      </c>
      <c r="U260" s="18">
        <f>VLOOKUP(B260,[3]Data!$A$2:$AE$265,MATCH(T260,[3]Data!$A$1:$AE$1,0),FALSE)</f>
        <v>6.6705006042945199</v>
      </c>
      <c r="V260" s="10">
        <f t="shared" si="81"/>
        <v>0.60472013583879303</v>
      </c>
      <c r="W260">
        <f t="shared" si="82"/>
        <v>0.90708020375818954</v>
      </c>
      <c r="X260">
        <f t="shared" si="83"/>
        <v>1.0612838383970817</v>
      </c>
      <c r="Y260" s="4">
        <f>X260</f>
        <v>1.0612838383970817</v>
      </c>
      <c r="Z260" s="32"/>
      <c r="AA260" s="32"/>
      <c r="AB260" s="32"/>
      <c r="AC260" s="33"/>
      <c r="AD260" s="34"/>
      <c r="AE260" s="32"/>
      <c r="AF260" s="32"/>
      <c r="AG260" s="35"/>
      <c r="AH260" s="34"/>
      <c r="AI260" s="35"/>
      <c r="AJ260" s="32"/>
      <c r="AK260" s="4">
        <v>1.0612838383970817</v>
      </c>
    </row>
    <row r="261" spans="1:37" x14ac:dyDescent="0.35">
      <c r="A261" s="11" t="s">
        <v>84</v>
      </c>
      <c r="B261" s="1" t="s">
        <v>56</v>
      </c>
      <c r="C261" t="s">
        <v>24</v>
      </c>
      <c r="D261" s="11"/>
      <c r="E261" s="1"/>
      <c r="F261" s="6"/>
      <c r="H261" s="14"/>
      <c r="I261" s="1"/>
      <c r="J261" s="8"/>
      <c r="O261" s="1"/>
      <c r="P261" s="9"/>
      <c r="Q261"/>
      <c r="S261" s="10"/>
      <c r="T261"/>
      <c r="U261" s="18"/>
      <c r="V261" s="10"/>
      <c r="Y261" s="4">
        <f>(Y260*2)/10</f>
        <v>0.21225676767941634</v>
      </c>
      <c r="Z261" s="32"/>
      <c r="AA261" s="32"/>
      <c r="AB261" s="32"/>
      <c r="AC261" s="33"/>
      <c r="AD261" s="34"/>
      <c r="AE261" s="32"/>
      <c r="AF261" s="32"/>
      <c r="AG261" s="35"/>
      <c r="AH261" s="34"/>
      <c r="AI261" s="35"/>
      <c r="AJ261" s="32"/>
      <c r="AK261" s="4">
        <v>0.21225676767941634</v>
      </c>
    </row>
    <row r="262" spans="1:37" x14ac:dyDescent="0.35">
      <c r="A262" s="11" t="s">
        <v>85</v>
      </c>
      <c r="B262" s="1" t="s">
        <v>56</v>
      </c>
      <c r="C262" t="s">
        <v>24</v>
      </c>
      <c r="D262" s="11" t="s">
        <v>76</v>
      </c>
      <c r="E262" s="1">
        <v>2008</v>
      </c>
      <c r="F262" s="1">
        <v>134838.23875289707</v>
      </c>
      <c r="G262" s="5">
        <f t="shared" si="78"/>
        <v>70.228249350467223</v>
      </c>
      <c r="H262" s="14">
        <v>2008</v>
      </c>
      <c r="I262" s="1">
        <v>1</v>
      </c>
      <c r="J262" s="8">
        <f t="shared" si="79"/>
        <v>70.228249350467223</v>
      </c>
      <c r="K262">
        <v>2008</v>
      </c>
      <c r="L262">
        <f>VLOOKUP(B262,[1]CPI_WB_2019!$A$2:$BI$265,MATCH(K262,[1]CPI_WB_2019!$A$1:$BI$1,0),FALSE)</f>
        <v>89.587031120000006</v>
      </c>
      <c r="M262">
        <v>2019</v>
      </c>
      <c r="N262">
        <f>VLOOKUP(B262,[1]CPI_WB_2019!$A$2:$BI$265,MATCH(M262,[1]CPI_WB_2019!$A$1:$BI$1,0),FALSE)</f>
        <v>158.92793750000001</v>
      </c>
      <c r="O262" s="1">
        <f t="shared" si="76"/>
        <v>1.7740060755793914</v>
      </c>
      <c r="P262" s="9">
        <f t="shared" si="77"/>
        <v>124.5853410250333</v>
      </c>
      <c r="Q262">
        <v>2019</v>
      </c>
      <c r="R262">
        <f>1/VLOOKUP(B262,'[2]API_PA.NUS.FCRF_DS2_en_csv_v2_2'!$A$2:$BL$265,MATCH(Q262, '[2]API_PA.NUS.FCRF_DS2_en_csv_v2_2'!$A$1:$BL$1,0),FALSE)</f>
        <v>6.9211686241339276E-2</v>
      </c>
      <c r="S262" s="10">
        <f t="shared" si="80"/>
        <v>8.6227615332948595</v>
      </c>
      <c r="T262">
        <v>2019</v>
      </c>
      <c r="U262" s="18">
        <f>VLOOKUP(B262,[3]Data!$A$2:$AE$265,MATCH(T262,[3]Data!$A$1:$AE$1,0),FALSE)</f>
        <v>6.6705006042945199</v>
      </c>
      <c r="V262" s="10">
        <f t="shared" si="81"/>
        <v>1.2926708270955645</v>
      </c>
      <c r="W262">
        <f t="shared" si="82"/>
        <v>1.9390062406433466</v>
      </c>
      <c r="X262">
        <f t="shared" si="83"/>
        <v>2.2686373015527153</v>
      </c>
      <c r="Y262" s="4">
        <f>X262</f>
        <v>2.2686373015527153</v>
      </c>
      <c r="Z262" s="32"/>
      <c r="AA262" s="32"/>
      <c r="AB262" s="32"/>
      <c r="AC262" s="33"/>
      <c r="AD262" s="34"/>
      <c r="AE262" s="32"/>
      <c r="AF262" s="32"/>
      <c r="AG262" s="35"/>
      <c r="AH262" s="34"/>
      <c r="AI262" s="35"/>
      <c r="AJ262" s="32"/>
      <c r="AK262" s="4">
        <v>2.2686373015527153</v>
      </c>
    </row>
    <row r="263" spans="1:37" x14ac:dyDescent="0.35">
      <c r="A263" s="11" t="s">
        <v>86</v>
      </c>
      <c r="B263" s="1" t="s">
        <v>56</v>
      </c>
      <c r="C263" t="s">
        <v>24</v>
      </c>
      <c r="D263" s="11" t="s">
        <v>76</v>
      </c>
      <c r="E263" s="1">
        <v>2008</v>
      </c>
      <c r="F263" s="1">
        <v>202406.05005145102</v>
      </c>
      <c r="G263" s="5">
        <f t="shared" si="78"/>
        <v>105.41981773513074</v>
      </c>
      <c r="H263" s="14">
        <v>2008</v>
      </c>
      <c r="I263" s="1">
        <v>1</v>
      </c>
      <c r="J263" s="8">
        <f t="shared" si="79"/>
        <v>105.41981773513074</v>
      </c>
      <c r="K263">
        <v>2008</v>
      </c>
      <c r="L263">
        <f>VLOOKUP(B263,[1]CPI_WB_2019!$A$2:$BI$265,MATCH(K263,[1]CPI_WB_2019!$A$1:$BI$1,0),FALSE)</f>
        <v>89.587031120000006</v>
      </c>
      <c r="M263">
        <v>2019</v>
      </c>
      <c r="N263">
        <f>VLOOKUP(B263,[1]CPI_WB_2019!$A$2:$BI$265,MATCH(M263,[1]CPI_WB_2019!$A$1:$BI$1,0),FALSE)</f>
        <v>158.92793750000001</v>
      </c>
      <c r="O263" s="1">
        <f t="shared" si="76"/>
        <v>1.7740060755793914</v>
      </c>
      <c r="P263" s="9">
        <f t="shared" si="77"/>
        <v>187.01539714859399</v>
      </c>
      <c r="Q263">
        <v>2019</v>
      </c>
      <c r="R263">
        <f>1/VLOOKUP(B263,'[2]API_PA.NUS.FCRF_DS2_en_csv_v2_2'!$A$2:$BL$265,MATCH(Q263, '[2]API_PA.NUS.FCRF_DS2_en_csv_v2_2'!$A$1:$BL$1,0),FALSE)</f>
        <v>6.9211686241339276E-2</v>
      </c>
      <c r="S263" s="10">
        <f t="shared" si="80"/>
        <v>12.943650989747944</v>
      </c>
      <c r="T263">
        <v>2019</v>
      </c>
      <c r="U263" s="18">
        <f>VLOOKUP(B263,[3]Data!$A$2:$AE$265,MATCH(T263,[3]Data!$A$1:$AE$1,0),FALSE)</f>
        <v>6.6705006042945199</v>
      </c>
      <c r="V263" s="10">
        <f t="shared" si="81"/>
        <v>1.9404317243318623</v>
      </c>
      <c r="W263">
        <f t="shared" si="82"/>
        <v>2.9106475864977934</v>
      </c>
      <c r="X263">
        <f t="shared" si="83"/>
        <v>3.4054576762024182</v>
      </c>
      <c r="Y263" s="4">
        <f>X263</f>
        <v>3.4054576762024182</v>
      </c>
      <c r="Z263" s="32"/>
      <c r="AA263" s="32"/>
      <c r="AB263" s="32"/>
      <c r="AC263" s="33"/>
      <c r="AD263" s="34"/>
      <c r="AE263" s="32"/>
      <c r="AF263" s="32"/>
      <c r="AG263" s="35"/>
      <c r="AH263" s="34"/>
      <c r="AI263" s="35"/>
      <c r="AJ263" s="32"/>
      <c r="AK263" s="4">
        <v>3.4054576762024182</v>
      </c>
    </row>
    <row r="264" spans="1:37" x14ac:dyDescent="0.35">
      <c r="A264" s="11" t="s">
        <v>87</v>
      </c>
      <c r="B264" s="1" t="s">
        <v>56</v>
      </c>
      <c r="C264" t="s">
        <v>24</v>
      </c>
      <c r="D264" s="11" t="s">
        <v>76</v>
      </c>
      <c r="E264" s="1">
        <v>2008</v>
      </c>
      <c r="F264" s="1">
        <v>83277.285467550231</v>
      </c>
      <c r="G264" s="5">
        <f t="shared" si="78"/>
        <v>43.373586181015746</v>
      </c>
      <c r="H264" s="14">
        <v>2008</v>
      </c>
      <c r="I264" s="1">
        <v>1</v>
      </c>
      <c r="J264" s="8">
        <f t="shared" si="79"/>
        <v>43.373586181015746</v>
      </c>
      <c r="K264">
        <v>2008</v>
      </c>
      <c r="L264">
        <f>VLOOKUP(B264,[1]CPI_WB_2019!$A$2:$BI$265,MATCH(K264,[1]CPI_WB_2019!$A$1:$BI$1,0),FALSE)</f>
        <v>89.587031120000006</v>
      </c>
      <c r="M264">
        <v>2019</v>
      </c>
      <c r="N264">
        <f>VLOOKUP(B264,[1]CPI_WB_2019!$A$2:$BI$265,MATCH(M264,[1]CPI_WB_2019!$A$1:$BI$1,0),FALSE)</f>
        <v>158.92793750000001</v>
      </c>
      <c r="O264" s="1">
        <f t="shared" si="76"/>
        <v>1.7740060755793914</v>
      </c>
      <c r="P264" s="9">
        <f t="shared" si="77"/>
        <v>76.945005404788262</v>
      </c>
      <c r="Q264">
        <v>2019</v>
      </c>
      <c r="R264">
        <f>1/VLOOKUP(B264,'[2]API_PA.NUS.FCRF_DS2_en_csv_v2_2'!$A$2:$BL$265,MATCH(Q264, '[2]API_PA.NUS.FCRF_DS2_en_csv_v2_2'!$A$1:$BL$1,0),FALSE)</f>
        <v>6.9211686241339276E-2</v>
      </c>
      <c r="S264" s="10">
        <f t="shared" si="80"/>
        <v>5.3254935719143601</v>
      </c>
      <c r="T264">
        <v>2019</v>
      </c>
      <c r="U264" s="18">
        <f>VLOOKUP(B264,[3]Data!$A$2:$AE$265,MATCH(T264,[3]Data!$A$1:$AE$1,0),FALSE)</f>
        <v>6.6705006042945199</v>
      </c>
      <c r="V264" s="10">
        <f t="shared" si="81"/>
        <v>0.79836490360045331</v>
      </c>
      <c r="W264">
        <f t="shared" si="82"/>
        <v>1.1975473554006799</v>
      </c>
      <c r="X264">
        <f t="shared" si="83"/>
        <v>1.4011304058187954</v>
      </c>
      <c r="Y264" s="4">
        <f>X264</f>
        <v>1.4011304058187954</v>
      </c>
      <c r="Z264" s="32"/>
      <c r="AA264" s="32"/>
      <c r="AB264" s="32"/>
      <c r="AC264" s="33"/>
      <c r="AD264" s="34"/>
      <c r="AE264" s="32"/>
      <c r="AF264" s="32"/>
      <c r="AG264" s="35"/>
      <c r="AH264" s="34"/>
      <c r="AI264" s="35"/>
      <c r="AJ264" s="32"/>
      <c r="AK264" s="4">
        <v>1.4011304058187954</v>
      </c>
    </row>
    <row r="265" spans="1:37" x14ac:dyDescent="0.35">
      <c r="A265" s="11" t="s">
        <v>83</v>
      </c>
      <c r="B265" s="1" t="s">
        <v>57</v>
      </c>
      <c r="C265" t="s">
        <v>24</v>
      </c>
      <c r="D265" s="11" t="s">
        <v>76</v>
      </c>
      <c r="E265" s="1">
        <v>2008</v>
      </c>
      <c r="F265" s="1">
        <v>5352.2933953909678</v>
      </c>
      <c r="G265" s="5">
        <f t="shared" si="78"/>
        <v>2.7876528100994622</v>
      </c>
      <c r="H265" s="14">
        <v>2008</v>
      </c>
      <c r="I265" s="1">
        <v>1</v>
      </c>
      <c r="J265" s="8">
        <f t="shared" si="79"/>
        <v>2.7876528100994622</v>
      </c>
      <c r="K265">
        <v>2008</v>
      </c>
      <c r="L265">
        <f>VLOOKUP(B265,[1]CPI_WB_2019!$A$2:$BI$265,MATCH(K265,[1]CPI_WB_2019!$A$1:$BI$1,0),FALSE)</f>
        <v>79.375250230000006</v>
      </c>
      <c r="M265">
        <v>2019</v>
      </c>
      <c r="N265">
        <f>VLOOKUP(B265,[1]CPI_WB_2019!$A$2:$BI$265,MATCH(M265,[1]CPI_WB_2019!$A$1:$BI$1,0),FALSE)</f>
        <v>1344.1927619999999</v>
      </c>
      <c r="O265" s="1">
        <f t="shared" si="76"/>
        <v>16.934658575626891</v>
      </c>
      <c r="P265" s="9">
        <f t="shared" si="77"/>
        <v>47.207948566421258</v>
      </c>
      <c r="Q265">
        <v>2019</v>
      </c>
      <c r="R265">
        <f>1/VLOOKUP(B265,'[2]API_PA.NUS.FCRF_DS2_en_csv_v2_2'!$A$2:$BL$265,MATCH(Q265, '[2]API_PA.NUS.FCRF_DS2_en_csv_v2_2'!$A$1:$BL$1,0),FALSE)</f>
        <v>2.1849782743637469E-2</v>
      </c>
      <c r="S265" s="10">
        <f t="shared" si="80"/>
        <v>1.0314834199491165</v>
      </c>
      <c r="T265">
        <v>2019</v>
      </c>
      <c r="U265" s="18">
        <f>VLOOKUP(B265,[3]Data!$A$2:$AE$265,MATCH(T265,[3]Data!$A$1:$AE$1,0),FALSE)</f>
        <v>6.4765695050417698</v>
      </c>
      <c r="V265" s="10">
        <f t="shared" si="81"/>
        <v>0.15926385398105353</v>
      </c>
      <c r="W265">
        <f t="shared" si="82"/>
        <v>0.23889578097158029</v>
      </c>
      <c r="X265">
        <f t="shared" si="83"/>
        <v>0.27950806373674891</v>
      </c>
      <c r="Y265" s="4">
        <f>X265</f>
        <v>0.27950806373674891</v>
      </c>
      <c r="Z265" s="32"/>
      <c r="AA265" s="32"/>
      <c r="AB265" s="32"/>
      <c r="AC265" s="33"/>
      <c r="AD265" s="34"/>
      <c r="AE265" s="32"/>
      <c r="AF265" s="32"/>
      <c r="AG265" s="35"/>
      <c r="AH265" s="34"/>
      <c r="AI265" s="35"/>
      <c r="AJ265" s="32"/>
      <c r="AK265" s="4">
        <v>0.27950806373674891</v>
      </c>
    </row>
    <row r="266" spans="1:37" x14ac:dyDescent="0.35">
      <c r="A266" s="11" t="s">
        <v>84</v>
      </c>
      <c r="B266" s="1" t="s">
        <v>57</v>
      </c>
      <c r="C266" t="s">
        <v>24</v>
      </c>
      <c r="D266" s="11"/>
      <c r="E266" s="1"/>
      <c r="F266" s="6"/>
      <c r="H266" s="14"/>
      <c r="I266" s="1"/>
      <c r="J266" s="8"/>
      <c r="O266" s="1"/>
      <c r="P266" s="9"/>
      <c r="Q266"/>
      <c r="S266" s="10"/>
      <c r="T266"/>
      <c r="U266" s="18"/>
      <c r="V266" s="10"/>
      <c r="Y266" s="4">
        <f>(Y265*2)/10</f>
        <v>5.5901612747349783E-2</v>
      </c>
      <c r="Z266" s="32"/>
      <c r="AA266" s="32"/>
      <c r="AB266" s="32"/>
      <c r="AC266" s="33"/>
      <c r="AD266" s="34"/>
      <c r="AE266" s="32"/>
      <c r="AF266" s="32"/>
      <c r="AG266" s="35"/>
      <c r="AH266" s="34"/>
      <c r="AI266" s="35"/>
      <c r="AJ266" s="32"/>
      <c r="AK266" s="4">
        <v>5.5901612747349783E-2</v>
      </c>
    </row>
    <row r="267" spans="1:37" x14ac:dyDescent="0.35">
      <c r="A267" s="11" t="s">
        <v>85</v>
      </c>
      <c r="B267" s="1" t="s">
        <v>57</v>
      </c>
      <c r="C267" t="s">
        <v>24</v>
      </c>
      <c r="D267" s="11" t="s">
        <v>76</v>
      </c>
      <c r="E267" s="1">
        <v>2008</v>
      </c>
      <c r="F267" s="1">
        <v>11441.248802938109</v>
      </c>
      <c r="G267" s="5">
        <f t="shared" si="78"/>
        <v>5.9589837515302655</v>
      </c>
      <c r="H267" s="14">
        <v>2008</v>
      </c>
      <c r="I267" s="1">
        <v>1</v>
      </c>
      <c r="J267" s="8">
        <f t="shared" si="79"/>
        <v>5.9589837515302655</v>
      </c>
      <c r="K267">
        <v>2008</v>
      </c>
      <c r="L267">
        <f>VLOOKUP(B267,[1]CPI_WB_2019!$A$2:$BI$265,MATCH(K267,[1]CPI_WB_2019!$A$1:$BI$1,0),FALSE)</f>
        <v>79.375250230000006</v>
      </c>
      <c r="M267">
        <v>2019</v>
      </c>
      <c r="N267">
        <f>VLOOKUP(B267,[1]CPI_WB_2019!$A$2:$BI$265,MATCH(M267,[1]CPI_WB_2019!$A$1:$BI$1,0),FALSE)</f>
        <v>1344.1927619999999</v>
      </c>
      <c r="O267" s="1">
        <f t="shared" si="76"/>
        <v>16.934658575626891</v>
      </c>
      <c r="P267" s="9">
        <f t="shared" si="77"/>
        <v>100.91335528987331</v>
      </c>
      <c r="Q267">
        <v>2019</v>
      </c>
      <c r="R267">
        <f>1/VLOOKUP(B267,'[2]API_PA.NUS.FCRF_DS2_en_csv_v2_2'!$A$2:$BL$265,MATCH(Q267, '[2]API_PA.NUS.FCRF_DS2_en_csv_v2_2'!$A$1:$BL$1,0),FALSE)</f>
        <v>2.1849782743637469E-2</v>
      </c>
      <c r="S267" s="10">
        <f t="shared" si="80"/>
        <v>2.2049348890152309</v>
      </c>
      <c r="T267">
        <v>2019</v>
      </c>
      <c r="U267" s="18">
        <f>VLOOKUP(B267,[3]Data!$A$2:$AE$265,MATCH(T267,[3]Data!$A$1:$AE$1,0),FALSE)</f>
        <v>6.4765695050417698</v>
      </c>
      <c r="V267" s="10">
        <f t="shared" si="81"/>
        <v>0.34044796204206113</v>
      </c>
      <c r="W267">
        <f t="shared" si="82"/>
        <v>0.51067194306309172</v>
      </c>
      <c r="X267">
        <f t="shared" si="83"/>
        <v>0.59748617338381727</v>
      </c>
      <c r="Y267" s="4">
        <f>X267</f>
        <v>0.59748617338381727</v>
      </c>
      <c r="Z267" s="32"/>
      <c r="AA267" s="32"/>
      <c r="AB267" s="32"/>
      <c r="AC267" s="33"/>
      <c r="AD267" s="34"/>
      <c r="AE267" s="32"/>
      <c r="AF267" s="32"/>
      <c r="AG267" s="35"/>
      <c r="AH267" s="34"/>
      <c r="AI267" s="35"/>
      <c r="AJ267" s="32"/>
      <c r="AK267" s="4">
        <v>0.59748617338381727</v>
      </c>
    </row>
    <row r="268" spans="1:37" x14ac:dyDescent="0.35">
      <c r="A268" s="11" t="s">
        <v>86</v>
      </c>
      <c r="B268" s="1" t="s">
        <v>57</v>
      </c>
      <c r="C268" t="s">
        <v>24</v>
      </c>
      <c r="D268" s="11" t="s">
        <v>76</v>
      </c>
      <c r="E268" s="1">
        <v>2008</v>
      </c>
      <c r="F268" s="1">
        <v>17174.489961282139</v>
      </c>
      <c r="G268" s="5">
        <f>F268/(240*8)</f>
        <v>8.9450468548344482</v>
      </c>
      <c r="H268" s="14">
        <v>2008</v>
      </c>
      <c r="I268" s="1">
        <v>1</v>
      </c>
      <c r="J268" s="8">
        <f t="shared" si="79"/>
        <v>8.9450468548344482</v>
      </c>
      <c r="K268">
        <v>2008</v>
      </c>
      <c r="L268">
        <f>VLOOKUP(B268,[1]CPI_WB_2019!$A$2:$BI$265,MATCH(K268,[1]CPI_WB_2019!$A$1:$BI$1,0),FALSE)</f>
        <v>79.375250230000006</v>
      </c>
      <c r="M268">
        <v>2019</v>
      </c>
      <c r="N268">
        <f>VLOOKUP(B268,[1]CPI_WB_2019!$A$2:$BI$265,MATCH(M268,[1]CPI_WB_2019!$A$1:$BI$1,0),FALSE)</f>
        <v>1344.1927619999999</v>
      </c>
      <c r="O268" s="1">
        <f t="shared" si="76"/>
        <v>16.934658575626891</v>
      </c>
      <c r="P268" s="9">
        <f t="shared" si="77"/>
        <v>151.48131442960653</v>
      </c>
      <c r="Q268">
        <v>2019</v>
      </c>
      <c r="R268">
        <f>1/VLOOKUP(B268,'[2]API_PA.NUS.FCRF_DS2_en_csv_v2_2'!$A$2:$BL$265,MATCH(Q268, '[2]API_PA.NUS.FCRF_DS2_en_csv_v2_2'!$A$1:$BL$1,0),FALSE)</f>
        <v>2.1849782743637469E-2</v>
      </c>
      <c r="S268" s="10">
        <f t="shared" si="80"/>
        <v>3.3098338100075382</v>
      </c>
      <c r="T268">
        <v>2019</v>
      </c>
      <c r="U268" s="18">
        <f>VLOOKUP(B268,[3]Data!$A$2:$AE$265,MATCH(T268,[3]Data!$A$1:$AE$1,0),FALSE)</f>
        <v>6.4765695050417698</v>
      </c>
      <c r="V268" s="10">
        <f t="shared" si="81"/>
        <v>0.51104736966552355</v>
      </c>
      <c r="W268">
        <f t="shared" si="82"/>
        <v>0.76657105449828533</v>
      </c>
      <c r="X268">
        <f t="shared" si="83"/>
        <v>0.89688813376299381</v>
      </c>
      <c r="Y268" s="4">
        <f>X268</f>
        <v>0.89688813376299381</v>
      </c>
      <c r="Z268" s="32"/>
      <c r="AA268" s="32"/>
      <c r="AB268" s="32"/>
      <c r="AC268" s="33"/>
      <c r="AD268" s="34"/>
      <c r="AE268" s="32"/>
      <c r="AF268" s="32"/>
      <c r="AG268" s="35"/>
      <c r="AH268" s="34"/>
      <c r="AI268" s="35"/>
      <c r="AJ268" s="32"/>
      <c r="AK268" s="4">
        <v>0.89688813376299381</v>
      </c>
    </row>
    <row r="269" spans="1:37" x14ac:dyDescent="0.35">
      <c r="A269" s="11" t="s">
        <v>87</v>
      </c>
      <c r="B269" s="1" t="s">
        <v>57</v>
      </c>
      <c r="C269" t="s">
        <v>24</v>
      </c>
      <c r="D269" s="11" t="s">
        <v>76</v>
      </c>
      <c r="E269" s="1">
        <v>2008</v>
      </c>
      <c r="F269" s="1">
        <v>7066.2161674599374</v>
      </c>
      <c r="G269" s="5">
        <f t="shared" ref="G269:G309" si="84">F269/(240*8)</f>
        <v>3.6803209205520506</v>
      </c>
      <c r="H269" s="14">
        <v>2008</v>
      </c>
      <c r="I269" s="1">
        <v>1</v>
      </c>
      <c r="J269" s="8">
        <f t="shared" si="79"/>
        <v>3.6803209205520506</v>
      </c>
      <c r="K269">
        <v>2008</v>
      </c>
      <c r="L269">
        <f>VLOOKUP(B269,[1]CPI_WB_2019!$A$2:$BI$265,MATCH(K269,[1]CPI_WB_2019!$A$1:$BI$1,0),FALSE)</f>
        <v>79.375250230000006</v>
      </c>
      <c r="M269">
        <v>2019</v>
      </c>
      <c r="N269">
        <f>VLOOKUP(B269,[1]CPI_WB_2019!$A$2:$BI$265,MATCH(M269,[1]CPI_WB_2019!$A$1:$BI$1,0),FALSE)</f>
        <v>1344.1927619999999</v>
      </c>
      <c r="O269" s="1">
        <f t="shared" si="76"/>
        <v>16.934658575626891</v>
      </c>
      <c r="P269" s="9">
        <f t="shared" si="77"/>
        <v>62.324978238285837</v>
      </c>
      <c r="Q269">
        <v>2019</v>
      </c>
      <c r="R269">
        <f>1/VLOOKUP(B269,'[2]API_PA.NUS.FCRF_DS2_en_csv_v2_2'!$A$2:$BL$265,MATCH(Q269, '[2]API_PA.NUS.FCRF_DS2_en_csv_v2_2'!$A$1:$BL$1,0),FALSE)</f>
        <v>2.1849782743637469E-2</v>
      </c>
      <c r="S269" s="10">
        <f t="shared" si="80"/>
        <v>1.3617872340084787</v>
      </c>
      <c r="T269">
        <v>2019</v>
      </c>
      <c r="U269" s="18">
        <f>VLOOKUP(B269,[3]Data!$A$2:$AE$265,MATCH(T269,[3]Data!$A$1:$AE$1,0),FALSE)</f>
        <v>6.4765695050417698</v>
      </c>
      <c r="V269" s="10">
        <f t="shared" si="81"/>
        <v>0.21026366395796073</v>
      </c>
      <c r="W269">
        <f t="shared" si="82"/>
        <v>0.31539549593694111</v>
      </c>
      <c r="X269">
        <f t="shared" si="83"/>
        <v>0.36901273024622105</v>
      </c>
      <c r="Y269" s="4">
        <f>X269</f>
        <v>0.36901273024622105</v>
      </c>
      <c r="Z269" s="32"/>
      <c r="AA269" s="32"/>
      <c r="AB269" s="32"/>
      <c r="AC269" s="33"/>
      <c r="AD269" s="34"/>
      <c r="AE269" s="32"/>
      <c r="AF269" s="32"/>
      <c r="AG269" s="35"/>
      <c r="AH269" s="34"/>
      <c r="AI269" s="35"/>
      <c r="AJ269" s="32"/>
      <c r="AK269" s="4">
        <v>0.36901273024622105</v>
      </c>
    </row>
    <row r="270" spans="1:37" x14ac:dyDescent="0.35">
      <c r="A270" s="11" t="s">
        <v>83</v>
      </c>
      <c r="B270" s="1" t="s">
        <v>58</v>
      </c>
      <c r="C270" t="s">
        <v>24</v>
      </c>
      <c r="D270" s="11" t="s">
        <v>76</v>
      </c>
      <c r="E270" s="1">
        <v>2008</v>
      </c>
      <c r="F270" s="1">
        <v>3290229.7371940902</v>
      </c>
      <c r="G270" s="5">
        <f t="shared" si="84"/>
        <v>1713.6613214552553</v>
      </c>
      <c r="H270" s="14">
        <v>2008</v>
      </c>
      <c r="I270" s="1">
        <v>1</v>
      </c>
      <c r="J270" s="8">
        <f t="shared" si="79"/>
        <v>1713.6613214552553</v>
      </c>
      <c r="K270">
        <v>2008</v>
      </c>
      <c r="L270">
        <f>VLOOKUP(B270,[1]CPI_WB_2019!$A$2:$BI$265,MATCH(K270,[1]CPI_WB_2019!$A$1:$BI$1,0),FALSE)</f>
        <v>83.966425560000005</v>
      </c>
      <c r="M270">
        <v>2019</v>
      </c>
      <c r="N270">
        <f>VLOOKUP(B270,[1]CPI_WB_2019!$A$2:$BI$265,MATCH(M270,[1]CPI_WB_2019!$A$1:$BI$1,0),FALSE)</f>
        <v>187.43015890000001</v>
      </c>
      <c r="O270" s="1">
        <f t="shared" si="76"/>
        <v>2.2322036176955966</v>
      </c>
      <c r="P270" s="9">
        <f t="shared" si="77"/>
        <v>3825.2410012574378</v>
      </c>
      <c r="Q270">
        <v>2019</v>
      </c>
      <c r="R270">
        <f>1/VLOOKUP(B270,'[2]API_PA.NUS.FCRF_DS2_en_csv_v2_2'!$A$2:$BL$265,MATCH(Q270, '[2]API_PA.NUS.FCRF_DS2_en_csv_v2_2'!$A$1:$BL$1,0),FALSE)</f>
        <v>4.3702346233294713E-4</v>
      </c>
      <c r="S270" s="10">
        <f t="shared" si="80"/>
        <v>1.6717200666274747</v>
      </c>
      <c r="T270">
        <v>2019</v>
      </c>
      <c r="U270" s="18">
        <f>VLOOKUP(B270,[3]Data!$A$2:$AE$265,MATCH(T270,[3]Data!$A$1:$AE$1,0),FALSE)</f>
        <v>931.694670559889</v>
      </c>
      <c r="V270" s="10">
        <f t="shared" si="81"/>
        <v>1.7942788763864858E-3</v>
      </c>
      <c r="W270">
        <f t="shared" si="82"/>
        <v>2.6914183145797287E-3</v>
      </c>
      <c r="X270">
        <f t="shared" si="83"/>
        <v>3.1489594280582822E-3</v>
      </c>
      <c r="Y270" s="4">
        <f>X270</f>
        <v>3.1489594280582822E-3</v>
      </c>
      <c r="Z270" s="32"/>
      <c r="AA270" s="32"/>
      <c r="AB270" s="32"/>
      <c r="AC270" s="33"/>
      <c r="AD270" s="34"/>
      <c r="AE270" s="32"/>
      <c r="AF270" s="32"/>
      <c r="AG270" s="35"/>
      <c r="AH270" s="34"/>
      <c r="AI270" s="35"/>
      <c r="AJ270" s="32"/>
      <c r="AK270" s="4">
        <v>3.1489594280582822E-3</v>
      </c>
    </row>
    <row r="271" spans="1:37" x14ac:dyDescent="0.35">
      <c r="A271" s="11" t="s">
        <v>84</v>
      </c>
      <c r="B271" s="1" t="s">
        <v>58</v>
      </c>
      <c r="C271" t="s">
        <v>24</v>
      </c>
      <c r="D271" s="11"/>
      <c r="E271" s="1"/>
      <c r="F271" s="6"/>
      <c r="H271" s="14"/>
      <c r="I271" s="1"/>
      <c r="J271" s="8"/>
      <c r="O271" s="1"/>
      <c r="P271" s="9"/>
      <c r="Q271"/>
      <c r="S271" s="10"/>
      <c r="T271"/>
      <c r="U271" s="18"/>
      <c r="V271" s="10"/>
      <c r="Y271" s="4">
        <f>(Y270*2)/10</f>
        <v>6.2979188561165648E-4</v>
      </c>
      <c r="Z271" s="32"/>
      <c r="AA271" s="32"/>
      <c r="AB271" s="32"/>
      <c r="AC271" s="33"/>
      <c r="AD271" s="34"/>
      <c r="AE271" s="32"/>
      <c r="AF271" s="32"/>
      <c r="AG271" s="35"/>
      <c r="AH271" s="34"/>
      <c r="AI271" s="35"/>
      <c r="AJ271" s="32"/>
      <c r="AK271" s="4">
        <v>6.2979188561165648E-4</v>
      </c>
    </row>
    <row r="272" spans="1:37" x14ac:dyDescent="0.35">
      <c r="A272" s="11" t="s">
        <v>85</v>
      </c>
      <c r="B272" s="1" t="s">
        <v>58</v>
      </c>
      <c r="C272" t="s">
        <v>24</v>
      </c>
      <c r="D272" s="11" t="s">
        <v>76</v>
      </c>
      <c r="E272" s="1">
        <v>2008</v>
      </c>
      <c r="F272" s="1">
        <v>7033309.6975737549</v>
      </c>
      <c r="G272" s="5">
        <f t="shared" si="84"/>
        <v>3663.1821341529972</v>
      </c>
      <c r="H272" s="14">
        <v>2008</v>
      </c>
      <c r="I272" s="1">
        <v>1</v>
      </c>
      <c r="J272" s="8">
        <f t="shared" si="79"/>
        <v>3663.1821341529972</v>
      </c>
      <c r="K272">
        <v>2008</v>
      </c>
      <c r="L272">
        <f>VLOOKUP(B272,[1]CPI_WB_2019!$A$2:$BI$265,MATCH(K272,[1]CPI_WB_2019!$A$1:$BI$1,0),FALSE)</f>
        <v>83.966425560000005</v>
      </c>
      <c r="M272">
        <v>2019</v>
      </c>
      <c r="N272">
        <f>VLOOKUP(B272,[1]CPI_WB_2019!$A$2:$BI$265,MATCH(M272,[1]CPI_WB_2019!$A$1:$BI$1,0),FALSE)</f>
        <v>187.43015890000001</v>
      </c>
      <c r="O272" s="1">
        <f t="shared" si="76"/>
        <v>2.2322036176955966</v>
      </c>
      <c r="P272" s="9">
        <f t="shared" si="77"/>
        <v>8176.9684121341961</v>
      </c>
      <c r="Q272">
        <v>2019</v>
      </c>
      <c r="R272">
        <f>1/VLOOKUP(B272,'[2]API_PA.NUS.FCRF_DS2_en_csv_v2_2'!$A$2:$BL$265,MATCH(Q272, '[2]API_PA.NUS.FCRF_DS2_en_csv_v2_2'!$A$1:$BL$1,0),FALSE)</f>
        <v>4.3702346233294713E-4</v>
      </c>
      <c r="S272" s="10">
        <f t="shared" si="80"/>
        <v>3.5735270468580276</v>
      </c>
      <c r="T272">
        <v>2019</v>
      </c>
      <c r="U272" s="18">
        <f>VLOOKUP(B272,[3]Data!$A$2:$AE$265,MATCH(T272,[3]Data!$A$1:$AE$1,0),FALSE)</f>
        <v>931.694670559889</v>
      </c>
      <c r="V272" s="10">
        <f t="shared" si="81"/>
        <v>3.8355130277932855E-3</v>
      </c>
      <c r="W272">
        <f t="shared" si="82"/>
        <v>5.7532695416899282E-3</v>
      </c>
      <c r="X272">
        <f t="shared" si="83"/>
        <v>6.7313253637772156E-3</v>
      </c>
      <c r="Y272" s="4">
        <f>X272</f>
        <v>6.7313253637772156E-3</v>
      </c>
      <c r="Z272" s="32"/>
      <c r="AA272" s="32"/>
      <c r="AB272" s="32"/>
      <c r="AC272" s="33"/>
      <c r="AD272" s="34"/>
      <c r="AE272" s="32"/>
      <c r="AF272" s="32"/>
      <c r="AG272" s="35"/>
      <c r="AH272" s="34"/>
      <c r="AI272" s="35"/>
      <c r="AJ272" s="32"/>
      <c r="AK272" s="4">
        <v>6.7313253637772156E-3</v>
      </c>
    </row>
    <row r="273" spans="1:37" x14ac:dyDescent="0.35">
      <c r="A273" s="11" t="s">
        <v>86</v>
      </c>
      <c r="B273" s="1" t="s">
        <v>58</v>
      </c>
      <c r="C273" t="s">
        <v>24</v>
      </c>
      <c r="D273" s="11" t="s">
        <v>76</v>
      </c>
      <c r="E273" s="1">
        <v>2008</v>
      </c>
      <c r="F273" s="1">
        <v>10557720.479301965</v>
      </c>
      <c r="G273" s="5">
        <f t="shared" si="84"/>
        <v>5498.8127496364405</v>
      </c>
      <c r="H273" s="14">
        <v>2008</v>
      </c>
      <c r="I273" s="1">
        <v>1</v>
      </c>
      <c r="J273" s="8">
        <f t="shared" si="79"/>
        <v>5498.8127496364405</v>
      </c>
      <c r="K273">
        <v>2008</v>
      </c>
      <c r="L273">
        <f>VLOOKUP(B273,[1]CPI_WB_2019!$A$2:$BI$265,MATCH(K273,[1]CPI_WB_2019!$A$1:$BI$1,0),FALSE)</f>
        <v>83.966425560000005</v>
      </c>
      <c r="M273">
        <v>2019</v>
      </c>
      <c r="N273">
        <f>VLOOKUP(B273,[1]CPI_WB_2019!$A$2:$BI$265,MATCH(M273,[1]CPI_WB_2019!$A$1:$BI$1,0),FALSE)</f>
        <v>187.43015890000001</v>
      </c>
      <c r="O273" s="1">
        <f t="shared" si="76"/>
        <v>2.2322036176955966</v>
      </c>
      <c r="P273" s="9">
        <f t="shared" si="77"/>
        <v>12274.469712769132</v>
      </c>
      <c r="Q273">
        <v>2019</v>
      </c>
      <c r="R273">
        <f>1/VLOOKUP(B273,'[2]API_PA.NUS.FCRF_DS2_en_csv_v2_2'!$A$2:$BL$265,MATCH(Q273, '[2]API_PA.NUS.FCRF_DS2_en_csv_v2_2'!$A$1:$BL$1,0),FALSE)</f>
        <v>4.3702346233294713E-4</v>
      </c>
      <c r="S273" s="10">
        <f t="shared" si="80"/>
        <v>5.3642312521752613</v>
      </c>
      <c r="T273">
        <v>2019</v>
      </c>
      <c r="U273" s="18">
        <f>VLOOKUP(B273,[3]Data!$A$2:$AE$265,MATCH(T273,[3]Data!$A$1:$AE$1,0),FALSE)</f>
        <v>931.694670559889</v>
      </c>
      <c r="V273" s="10">
        <f t="shared" si="81"/>
        <v>5.7574991267812028E-3</v>
      </c>
      <c r="W273">
        <f t="shared" si="82"/>
        <v>8.6362486901718043E-3</v>
      </c>
      <c r="X273">
        <f t="shared" si="83"/>
        <v>1.0104410967501011E-2</v>
      </c>
      <c r="Y273" s="4">
        <f>X273</f>
        <v>1.0104410967501011E-2</v>
      </c>
      <c r="Z273" s="32"/>
      <c r="AA273" s="32"/>
      <c r="AB273" s="32"/>
      <c r="AC273" s="33"/>
      <c r="AD273" s="34"/>
      <c r="AE273" s="32"/>
      <c r="AF273" s="32"/>
      <c r="AG273" s="35"/>
      <c r="AH273" s="34"/>
      <c r="AI273" s="35"/>
      <c r="AJ273" s="32"/>
      <c r="AK273" s="4">
        <v>1.0104410967501011E-2</v>
      </c>
    </row>
    <row r="274" spans="1:37" x14ac:dyDescent="0.35">
      <c r="A274" s="11" t="s">
        <v>87</v>
      </c>
      <c r="B274" s="1" t="s">
        <v>58</v>
      </c>
      <c r="C274" t="s">
        <v>24</v>
      </c>
      <c r="D274" s="11" t="s">
        <v>76</v>
      </c>
      <c r="E274" s="1">
        <v>2008</v>
      </c>
      <c r="F274" s="1">
        <v>4343834.0999092488</v>
      </c>
      <c r="G274" s="5">
        <f t="shared" si="84"/>
        <v>2262.4135937027336</v>
      </c>
      <c r="H274" s="14">
        <v>2008</v>
      </c>
      <c r="I274" s="1">
        <v>1</v>
      </c>
      <c r="J274" s="8">
        <f t="shared" si="79"/>
        <v>2262.4135937027336</v>
      </c>
      <c r="K274">
        <v>2008</v>
      </c>
      <c r="L274">
        <f>VLOOKUP(B274,[1]CPI_WB_2019!$A$2:$BI$265,MATCH(K274,[1]CPI_WB_2019!$A$1:$BI$1,0),FALSE)</f>
        <v>83.966425560000005</v>
      </c>
      <c r="M274">
        <v>2019</v>
      </c>
      <c r="N274">
        <f>VLOOKUP(B274,[1]CPI_WB_2019!$A$2:$BI$265,MATCH(M274,[1]CPI_WB_2019!$A$1:$BI$1,0),FALSE)</f>
        <v>187.43015890000001</v>
      </c>
      <c r="O274" s="1">
        <f t="shared" si="76"/>
        <v>2.2322036176955966</v>
      </c>
      <c r="P274" s="9">
        <f t="shared" si="77"/>
        <v>5050.1678085869371</v>
      </c>
      <c r="Q274">
        <v>2019</v>
      </c>
      <c r="R274">
        <f>1/VLOOKUP(B274,'[2]API_PA.NUS.FCRF_DS2_en_csv_v2_2'!$A$2:$BL$265,MATCH(Q274, '[2]API_PA.NUS.FCRF_DS2_en_csv_v2_2'!$A$1:$BL$1,0),FALSE)</f>
        <v>4.3702346233294713E-4</v>
      </c>
      <c r="S274" s="10">
        <f t="shared" si="80"/>
        <v>2.2070418210710554</v>
      </c>
      <c r="T274">
        <v>2019</v>
      </c>
      <c r="U274" s="18">
        <f>VLOOKUP(B274,[3]Data!$A$2:$AE$265,MATCH(T274,[3]Data!$A$1:$AE$1,0),FALSE)</f>
        <v>931.694670559889</v>
      </c>
      <c r="V274" s="10">
        <f t="shared" si="81"/>
        <v>2.3688466734974067E-3</v>
      </c>
      <c r="W274">
        <f t="shared" si="82"/>
        <v>3.5532700102461102E-3</v>
      </c>
      <c r="X274">
        <f t="shared" si="83"/>
        <v>4.1573259119879486E-3</v>
      </c>
      <c r="Y274" s="4">
        <f>X274</f>
        <v>4.1573259119879486E-3</v>
      </c>
      <c r="Z274" s="32"/>
      <c r="AA274" s="32"/>
      <c r="AB274" s="32"/>
      <c r="AC274" s="33"/>
      <c r="AD274" s="34"/>
      <c r="AE274" s="32"/>
      <c r="AF274" s="32"/>
      <c r="AG274" s="35"/>
      <c r="AH274" s="34"/>
      <c r="AI274" s="35"/>
      <c r="AJ274" s="32"/>
      <c r="AK274" s="4">
        <v>4.1573259119879486E-3</v>
      </c>
    </row>
    <row r="275" spans="1:37" x14ac:dyDescent="0.35">
      <c r="A275" s="11" t="s">
        <v>83</v>
      </c>
      <c r="B275" s="1" t="s">
        <v>59</v>
      </c>
      <c r="C275" t="s">
        <v>24</v>
      </c>
      <c r="D275" s="11" t="s">
        <v>76</v>
      </c>
      <c r="E275" s="1">
        <v>2008</v>
      </c>
      <c r="F275" s="1">
        <v>79474.162997940162</v>
      </c>
      <c r="G275" s="5">
        <f t="shared" si="84"/>
        <v>41.392793228093836</v>
      </c>
      <c r="H275" s="14">
        <v>2008</v>
      </c>
      <c r="I275" s="1">
        <v>1</v>
      </c>
      <c r="J275" s="8">
        <f t="shared" si="79"/>
        <v>41.392793228093836</v>
      </c>
      <c r="K275">
        <v>2008</v>
      </c>
      <c r="L275">
        <f>VLOOKUP(B275,[1]CPI_WB_2019!$A$2:$BI$265,MATCH(K275,[1]CPI_WB_2019!$A$1:$BI$1,0),FALSE)</f>
        <v>97.680663530000004</v>
      </c>
      <c r="M275">
        <v>2019</v>
      </c>
      <c r="N275">
        <f>VLOOKUP(B275,[1]CPI_WB_2019!$A$2:$BI$265,MATCH(M275,[1]CPI_WB_2019!$A$1:$BI$1,0),FALSE)</f>
        <v>113.26564999999999</v>
      </c>
      <c r="O275" s="1">
        <f t="shared" si="76"/>
        <v>1.1595503747291138</v>
      </c>
      <c r="P275" s="9">
        <f t="shared" si="77"/>
        <v>47.997028898720934</v>
      </c>
      <c r="Q275">
        <v>2019</v>
      </c>
      <c r="R275">
        <f>1/VLOOKUP(B275,'[2]API_PA.NUS.FCRF_DS2_en_csv_v2_2'!$A$2:$BL$265,MATCH(Q275, '[2]API_PA.NUS.FCRF_DS2_en_csv_v2_2'!$A$1:$BL$1,0),FALSE)</f>
        <v>3.2208602720228449E-2</v>
      </c>
      <c r="S275" s="10">
        <f t="shared" si="80"/>
        <v>1.5459172355502266</v>
      </c>
      <c r="T275">
        <v>2019</v>
      </c>
      <c r="U275" s="18">
        <f>VLOOKUP(B275,[3]Data!$A$2:$AE$265,MATCH(T275,[3]Data!$A$1:$AE$1,0),FALSE)</f>
        <v>12.6077561426704</v>
      </c>
      <c r="V275" s="10">
        <f t="shared" si="81"/>
        <v>0.12261636551790031</v>
      </c>
      <c r="W275">
        <f t="shared" si="82"/>
        <v>0.18392454827685045</v>
      </c>
      <c r="X275">
        <f t="shared" si="83"/>
        <v>0.21519172148391502</v>
      </c>
      <c r="Y275" s="4">
        <f>X275</f>
        <v>0.21519172148391502</v>
      </c>
      <c r="Z275" s="32"/>
      <c r="AA275" s="32"/>
      <c r="AB275" s="32"/>
      <c r="AC275" s="33"/>
      <c r="AD275" s="34"/>
      <c r="AE275" s="32"/>
      <c r="AF275" s="32"/>
      <c r="AG275" s="35"/>
      <c r="AH275" s="34"/>
      <c r="AI275" s="35"/>
      <c r="AJ275" s="32"/>
      <c r="AK275" s="4">
        <v>0.21519172148391502</v>
      </c>
    </row>
    <row r="276" spans="1:37" x14ac:dyDescent="0.35">
      <c r="A276" s="11" t="s">
        <v>84</v>
      </c>
      <c r="B276" s="1" t="s">
        <v>59</v>
      </c>
      <c r="C276" t="s">
        <v>24</v>
      </c>
      <c r="D276" s="11"/>
      <c r="E276" s="1"/>
      <c r="F276" s="6"/>
      <c r="H276" s="14"/>
      <c r="I276" s="1"/>
      <c r="J276" s="8"/>
      <c r="O276" s="1"/>
      <c r="P276" s="9"/>
      <c r="Q276"/>
      <c r="S276" s="10"/>
      <c r="T276"/>
      <c r="U276" s="18"/>
      <c r="V276" s="10"/>
      <c r="Y276" s="4">
        <f>(Y275*2)/10</f>
        <v>4.3038344296783007E-2</v>
      </c>
      <c r="Z276" s="32"/>
      <c r="AA276" s="32"/>
      <c r="AB276" s="32"/>
      <c r="AC276" s="33"/>
      <c r="AD276" s="34"/>
      <c r="AE276" s="32"/>
      <c r="AF276" s="32"/>
      <c r="AG276" s="35"/>
      <c r="AH276" s="34"/>
      <c r="AI276" s="35"/>
      <c r="AJ276" s="32"/>
      <c r="AK276" s="4">
        <v>4.3038344296783007E-2</v>
      </c>
    </row>
    <row r="277" spans="1:37" x14ac:dyDescent="0.35">
      <c r="A277" s="11" t="s">
        <v>85</v>
      </c>
      <c r="B277" s="1" t="s">
        <v>59</v>
      </c>
      <c r="C277" t="s">
        <v>24</v>
      </c>
      <c r="D277" s="11" t="s">
        <v>76</v>
      </c>
      <c r="E277" s="1">
        <v>2008</v>
      </c>
      <c r="F277" s="1">
        <v>169886.73921495126</v>
      </c>
      <c r="G277" s="5">
        <f t="shared" si="84"/>
        <v>88.482676674453785</v>
      </c>
      <c r="H277" s="14">
        <v>2008</v>
      </c>
      <c r="I277" s="1">
        <v>1</v>
      </c>
      <c r="J277" s="8">
        <f t="shared" si="79"/>
        <v>88.482676674453785</v>
      </c>
      <c r="K277">
        <v>2008</v>
      </c>
      <c r="L277">
        <f>VLOOKUP(B277,[1]CPI_WB_2019!$A$2:$BI$265,MATCH(K277,[1]CPI_WB_2019!$A$1:$BI$1,0),FALSE)</f>
        <v>97.680663530000004</v>
      </c>
      <c r="M277">
        <v>2019</v>
      </c>
      <c r="N277">
        <f>VLOOKUP(B277,[1]CPI_WB_2019!$A$2:$BI$265,MATCH(M277,[1]CPI_WB_2019!$A$1:$BI$1,0),FALSE)</f>
        <v>113.26564999999999</v>
      </c>
      <c r="O277" s="1">
        <f t="shared" si="76"/>
        <v>1.1595503747291138</v>
      </c>
      <c r="P277" s="9">
        <f t="shared" si="77"/>
        <v>102.6001208948979</v>
      </c>
      <c r="Q277">
        <v>2019</v>
      </c>
      <c r="R277">
        <f>1/VLOOKUP(B277,'[2]API_PA.NUS.FCRF_DS2_en_csv_v2_2'!$A$2:$BL$265,MATCH(Q277, '[2]API_PA.NUS.FCRF_DS2_en_csv_v2_2'!$A$1:$BL$1,0),FALSE)</f>
        <v>3.2208602720228449E-2</v>
      </c>
      <c r="S277" s="10">
        <f t="shared" si="80"/>
        <v>3.3046065329511762</v>
      </c>
      <c r="T277">
        <v>2019</v>
      </c>
      <c r="U277" s="18">
        <f>VLOOKUP(B277,[3]Data!$A$2:$AE$265,MATCH(T277,[3]Data!$A$1:$AE$1,0),FALSE)</f>
        <v>12.6077561426704</v>
      </c>
      <c r="V277" s="10">
        <f t="shared" si="81"/>
        <v>0.26210901413034787</v>
      </c>
      <c r="W277">
        <f t="shared" si="82"/>
        <v>0.39316352119552178</v>
      </c>
      <c r="X277">
        <f t="shared" si="83"/>
        <v>0.46000131979876047</v>
      </c>
      <c r="Y277" s="4">
        <f>X277</f>
        <v>0.46000131979876047</v>
      </c>
      <c r="Z277" s="32"/>
      <c r="AA277" s="32"/>
      <c r="AB277" s="32"/>
      <c r="AC277" s="33"/>
      <c r="AD277" s="34"/>
      <c r="AE277" s="32"/>
      <c r="AF277" s="32"/>
      <c r="AG277" s="35"/>
      <c r="AH277" s="34"/>
      <c r="AI277" s="35"/>
      <c r="AJ277" s="32"/>
      <c r="AK277" s="4">
        <v>0.46000131979876047</v>
      </c>
    </row>
    <row r="278" spans="1:37" x14ac:dyDescent="0.35">
      <c r="A278" s="11" t="s">
        <v>86</v>
      </c>
      <c r="B278" s="1" t="s">
        <v>59</v>
      </c>
      <c r="C278" t="s">
        <v>24</v>
      </c>
      <c r="D278" s="11" t="s">
        <v>76</v>
      </c>
      <c r="E278" s="1">
        <v>2008</v>
      </c>
      <c r="F278" s="1">
        <v>255017.45023260638</v>
      </c>
      <c r="G278" s="5">
        <f t="shared" si="84"/>
        <v>132.82158866281583</v>
      </c>
      <c r="H278" s="14">
        <v>2008</v>
      </c>
      <c r="I278" s="1">
        <v>1</v>
      </c>
      <c r="J278" s="8">
        <f t="shared" si="79"/>
        <v>132.82158866281583</v>
      </c>
      <c r="K278">
        <v>2008</v>
      </c>
      <c r="L278">
        <f>VLOOKUP(B278,[1]CPI_WB_2019!$A$2:$BI$265,MATCH(K278,[1]CPI_WB_2019!$A$1:$BI$1,0),FALSE)</f>
        <v>97.680663530000004</v>
      </c>
      <c r="M278">
        <v>2019</v>
      </c>
      <c r="N278">
        <f>VLOOKUP(B278,[1]CPI_WB_2019!$A$2:$BI$265,MATCH(M278,[1]CPI_WB_2019!$A$1:$BI$1,0),FALSE)</f>
        <v>113.26564999999999</v>
      </c>
      <c r="O278" s="1">
        <f t="shared" si="76"/>
        <v>1.1595503747291138</v>
      </c>
      <c r="P278" s="9">
        <f t="shared" si="77"/>
        <v>154.01332290608431</v>
      </c>
      <c r="Q278">
        <v>2019</v>
      </c>
      <c r="R278">
        <f>1/VLOOKUP(B278,'[2]API_PA.NUS.FCRF_DS2_en_csv_v2_2'!$A$2:$BL$265,MATCH(Q278, '[2]API_PA.NUS.FCRF_DS2_en_csv_v2_2'!$A$1:$BL$1,0),FALSE)</f>
        <v>3.2208602720228449E-2</v>
      </c>
      <c r="S278" s="10">
        <f t="shared" si="80"/>
        <v>4.9605539311043296</v>
      </c>
      <c r="T278">
        <v>2019</v>
      </c>
      <c r="U278" s="18">
        <f>VLOOKUP(B278,[3]Data!$A$2:$AE$265,MATCH(T278,[3]Data!$A$1:$AE$1,0),FALSE)</f>
        <v>12.6077561426704</v>
      </c>
      <c r="V278" s="10">
        <f t="shared" si="81"/>
        <v>0.39345256007256924</v>
      </c>
      <c r="W278">
        <f t="shared" si="82"/>
        <v>0.59017884010885391</v>
      </c>
      <c r="X278">
        <f t="shared" si="83"/>
        <v>0.69050924292735905</v>
      </c>
      <c r="Y278" s="4">
        <f>X278</f>
        <v>0.69050924292735905</v>
      </c>
      <c r="Z278" s="32"/>
      <c r="AA278" s="32"/>
      <c r="AB278" s="32"/>
      <c r="AC278" s="33"/>
      <c r="AD278" s="34"/>
      <c r="AE278" s="32"/>
      <c r="AF278" s="32"/>
      <c r="AG278" s="35"/>
      <c r="AH278" s="34"/>
      <c r="AI278" s="35"/>
      <c r="AJ278" s="32"/>
      <c r="AK278" s="4">
        <v>0.69050924292735905</v>
      </c>
    </row>
    <row r="279" spans="1:37" x14ac:dyDescent="0.35">
      <c r="A279" s="11" t="s">
        <v>87</v>
      </c>
      <c r="B279" s="1" t="s">
        <v>59</v>
      </c>
      <c r="C279" t="s">
        <v>24</v>
      </c>
      <c r="D279" s="11" t="s">
        <v>76</v>
      </c>
      <c r="E279" s="1">
        <v>2008</v>
      </c>
      <c r="F279" s="1">
        <v>104923.54846522189</v>
      </c>
      <c r="G279" s="5">
        <f t="shared" si="84"/>
        <v>54.647681492303064</v>
      </c>
      <c r="H279" s="14">
        <v>2008</v>
      </c>
      <c r="I279" s="1">
        <v>1</v>
      </c>
      <c r="J279" s="8">
        <f t="shared" si="79"/>
        <v>54.647681492303064</v>
      </c>
      <c r="K279">
        <v>2008</v>
      </c>
      <c r="L279">
        <f>VLOOKUP(B279,[1]CPI_WB_2019!$A$2:$BI$265,MATCH(K279,[1]CPI_WB_2019!$A$1:$BI$1,0),FALSE)</f>
        <v>97.680663530000004</v>
      </c>
      <c r="M279">
        <v>2019</v>
      </c>
      <c r="N279">
        <f>VLOOKUP(B279,[1]CPI_WB_2019!$A$2:$BI$265,MATCH(M279,[1]CPI_WB_2019!$A$1:$BI$1,0),FALSE)</f>
        <v>113.26564999999999</v>
      </c>
      <c r="O279" s="1">
        <f t="shared" si="76"/>
        <v>1.1595503747291138</v>
      </c>
      <c r="P279" s="9">
        <f t="shared" si="77"/>
        <v>63.366739552477277</v>
      </c>
      <c r="Q279">
        <v>2019</v>
      </c>
      <c r="R279">
        <f>1/VLOOKUP(B279,'[2]API_PA.NUS.FCRF_DS2_en_csv_v2_2'!$A$2:$BL$265,MATCH(Q279, '[2]API_PA.NUS.FCRF_DS2_en_csv_v2_2'!$A$1:$BL$1,0),FALSE)</f>
        <v>3.2208602720228449E-2</v>
      </c>
      <c r="S279" s="10">
        <f t="shared" si="80"/>
        <v>2.0409541399219271</v>
      </c>
      <c r="T279">
        <v>2019</v>
      </c>
      <c r="U279" s="18">
        <f>VLOOKUP(B279,[3]Data!$A$2:$AE$265,MATCH(T279,[3]Data!$A$1:$AE$1,0),FALSE)</f>
        <v>12.6077561426704</v>
      </c>
      <c r="V279" s="10">
        <f t="shared" si="81"/>
        <v>0.1618808388127374</v>
      </c>
      <c r="W279">
        <f t="shared" si="82"/>
        <v>0.24282125821910611</v>
      </c>
      <c r="X279">
        <f t="shared" si="83"/>
        <v>0.28410087211635415</v>
      </c>
      <c r="Y279" s="4">
        <f>X279</f>
        <v>0.28410087211635415</v>
      </c>
      <c r="Z279" s="32"/>
      <c r="AA279" s="32"/>
      <c r="AB279" s="32"/>
      <c r="AC279" s="33"/>
      <c r="AD279" s="34"/>
      <c r="AE279" s="32"/>
      <c r="AF279" s="32"/>
      <c r="AG279" s="35"/>
      <c r="AH279" s="34"/>
      <c r="AI279" s="35"/>
      <c r="AJ279" s="32"/>
      <c r="AK279" s="4">
        <v>0.28410087211635415</v>
      </c>
    </row>
    <row r="280" spans="1:37" x14ac:dyDescent="0.35">
      <c r="A280" s="11" t="s">
        <v>83</v>
      </c>
      <c r="B280" s="1" t="s">
        <v>60</v>
      </c>
      <c r="C280" t="s">
        <v>24</v>
      </c>
      <c r="D280" s="11" t="s">
        <v>76</v>
      </c>
      <c r="E280" s="1">
        <v>2008</v>
      </c>
      <c r="F280" s="1">
        <v>6168.359757351478</v>
      </c>
      <c r="G280" s="5">
        <f t="shared" si="84"/>
        <v>3.2126873736205614</v>
      </c>
      <c r="H280" s="14">
        <v>2008</v>
      </c>
      <c r="I280" s="1">
        <v>1</v>
      </c>
      <c r="J280" s="8">
        <f t="shared" si="79"/>
        <v>3.2126873736205614</v>
      </c>
      <c r="K280">
        <v>2008</v>
      </c>
      <c r="L280">
        <f>VLOOKUP(B280,[1]CPI_WB_2019!$A$2:$BI$265,MATCH(K280,[1]CPI_WB_2019!$A$1:$BI$1,0),FALSE)</f>
        <v>86.690489540000002</v>
      </c>
      <c r="M280">
        <v>2019</v>
      </c>
      <c r="N280">
        <f>VLOOKUP(B280,[1]CPI_WB_2019!$A$2:$BI$265,MATCH(M280,[1]CPI_WB_2019!$A$1:$BI$1,0),FALSE)</f>
        <v>234.43712629999999</v>
      </c>
      <c r="O280" s="1">
        <f t="shared" si="76"/>
        <v>2.7043004087758433</v>
      </c>
      <c r="P280" s="9">
        <f t="shared" si="77"/>
        <v>8.688071777751075</v>
      </c>
      <c r="Q280">
        <v>2019</v>
      </c>
      <c r="R280">
        <f>1/VLOOKUP(B280,'[2]API_PA.NUS.FCRF_DS2_en_csv_v2_2'!$A$2:$BL$265,MATCH(Q280, '[2]API_PA.NUS.FCRF_DS2_en_csv_v2_2'!$A$1:$BL$1,0),FALSE)</f>
        <v>0.17624812240904758</v>
      </c>
      <c r="S280" s="10">
        <f t="shared" si="80"/>
        <v>1.531256338183663</v>
      </c>
      <c r="T280">
        <v>2019</v>
      </c>
      <c r="U280" s="18">
        <f>VLOOKUP(B280,[3]Data!$A$2:$AE$265,MATCH(T280,[3]Data!$A$1:$AE$1,0),FALSE)</f>
        <v>1.8405359999999999</v>
      </c>
      <c r="V280" s="10">
        <f t="shared" si="81"/>
        <v>0.83196217742204615</v>
      </c>
      <c r="W280">
        <f t="shared" si="82"/>
        <v>1.2479432661330692</v>
      </c>
      <c r="X280">
        <f t="shared" si="83"/>
        <v>1.4600936213756908</v>
      </c>
      <c r="Y280" s="4">
        <f>X280</f>
        <v>1.4600936213756908</v>
      </c>
      <c r="Z280" s="32"/>
      <c r="AA280" s="32"/>
      <c r="AB280" s="32"/>
      <c r="AC280" s="33"/>
      <c r="AD280" s="34"/>
      <c r="AE280" s="32"/>
      <c r="AF280" s="32"/>
      <c r="AG280" s="35"/>
      <c r="AH280" s="34"/>
      <c r="AI280" s="35"/>
      <c r="AJ280" s="32"/>
      <c r="AK280" s="4">
        <v>1.4600936213756908</v>
      </c>
    </row>
    <row r="281" spans="1:37" x14ac:dyDescent="0.35">
      <c r="A281" s="11" t="s">
        <v>84</v>
      </c>
      <c r="B281" s="1" t="s">
        <v>60</v>
      </c>
      <c r="C281" t="s">
        <v>24</v>
      </c>
      <c r="D281" s="11"/>
      <c r="E281" s="1"/>
      <c r="F281" s="6"/>
      <c r="H281" s="14"/>
      <c r="I281" s="1"/>
      <c r="J281" s="8"/>
      <c r="O281" s="1"/>
      <c r="P281" s="9"/>
      <c r="Q281"/>
      <c r="S281" s="10"/>
      <c r="T281"/>
      <c r="U281" s="18"/>
      <c r="V281" s="10"/>
      <c r="Y281" s="4">
        <f>(Y280*2)/10</f>
        <v>0.29201872427513814</v>
      </c>
      <c r="Z281" s="32"/>
      <c r="AA281" s="32"/>
      <c r="AB281" s="32"/>
      <c r="AC281" s="33"/>
      <c r="AD281" s="34"/>
      <c r="AE281" s="32"/>
      <c r="AF281" s="32"/>
      <c r="AG281" s="35"/>
      <c r="AH281" s="34"/>
      <c r="AI281" s="35"/>
      <c r="AJ281" s="32"/>
      <c r="AK281" s="4">
        <v>0.29201872427513814</v>
      </c>
    </row>
    <row r="282" spans="1:37" x14ac:dyDescent="0.35">
      <c r="A282" s="11" t="s">
        <v>85</v>
      </c>
      <c r="B282" s="1" t="s">
        <v>60</v>
      </c>
      <c r="C282" t="s">
        <v>24</v>
      </c>
      <c r="D282" s="11" t="s">
        <v>76</v>
      </c>
      <c r="E282" s="1">
        <v>2008</v>
      </c>
      <c r="F282" s="1">
        <v>13185.700684992833</v>
      </c>
      <c r="G282" s="5">
        <f t="shared" si="84"/>
        <v>6.8675524401004342</v>
      </c>
      <c r="H282" s="14">
        <v>2008</v>
      </c>
      <c r="I282" s="1">
        <v>1</v>
      </c>
      <c r="J282" s="8">
        <f t="shared" si="79"/>
        <v>6.8675524401004342</v>
      </c>
      <c r="K282">
        <v>2008</v>
      </c>
      <c r="L282">
        <f>VLOOKUP(B282,[1]CPI_WB_2019!$A$2:$BI$265,MATCH(K282,[1]CPI_WB_2019!$A$1:$BI$1,0),FALSE)</f>
        <v>86.690489540000002</v>
      </c>
      <c r="M282">
        <v>2019</v>
      </c>
      <c r="N282">
        <f>VLOOKUP(B282,[1]CPI_WB_2019!$A$2:$BI$265,MATCH(M282,[1]CPI_WB_2019!$A$1:$BI$1,0),FALSE)</f>
        <v>234.43712629999999</v>
      </c>
      <c r="O282" s="1">
        <f t="shared" si="76"/>
        <v>2.7043004087758433</v>
      </c>
      <c r="P282" s="9">
        <f t="shared" si="77"/>
        <v>18.571924871053145</v>
      </c>
      <c r="Q282">
        <v>2019</v>
      </c>
      <c r="R282">
        <f>1/VLOOKUP(B282,'[2]API_PA.NUS.FCRF_DS2_en_csv_v2_2'!$A$2:$BL$265,MATCH(Q282, '[2]API_PA.NUS.FCRF_DS2_en_csv_v2_2'!$A$1:$BL$1,0),FALSE)</f>
        <v>0.17624812240904758</v>
      </c>
      <c r="S282" s="10">
        <f t="shared" si="80"/>
        <v>3.27326688804501</v>
      </c>
      <c r="T282">
        <v>2019</v>
      </c>
      <c r="U282" s="18">
        <f>VLOOKUP(B282,[3]Data!$A$2:$AE$265,MATCH(T282,[3]Data!$A$1:$AE$1,0),FALSE)</f>
        <v>1.8405359999999999</v>
      </c>
      <c r="V282" s="10">
        <f t="shared" si="81"/>
        <v>1.7784313308976354</v>
      </c>
      <c r="W282">
        <f t="shared" si="82"/>
        <v>2.6676469963464529</v>
      </c>
      <c r="X282">
        <f t="shared" si="83"/>
        <v>3.1211469857253498</v>
      </c>
      <c r="Y282" s="4">
        <f>X282</f>
        <v>3.1211469857253498</v>
      </c>
      <c r="Z282" s="32"/>
      <c r="AA282" s="32"/>
      <c r="AB282" s="32"/>
      <c r="AC282" s="33"/>
      <c r="AD282" s="34"/>
      <c r="AE282" s="32"/>
      <c r="AF282" s="32"/>
      <c r="AG282" s="35"/>
      <c r="AH282" s="34"/>
      <c r="AI282" s="35"/>
      <c r="AJ282" s="32"/>
      <c r="AK282" s="4">
        <v>3.1211469857253498</v>
      </c>
    </row>
    <row r="283" spans="1:37" x14ac:dyDescent="0.35">
      <c r="A283" s="11" t="s">
        <v>86</v>
      </c>
      <c r="B283" s="1" t="s">
        <v>60</v>
      </c>
      <c r="C283" t="s">
        <v>24</v>
      </c>
      <c r="D283" s="11" t="s">
        <v>76</v>
      </c>
      <c r="E283" s="1">
        <v>2008</v>
      </c>
      <c r="F283" s="1">
        <v>19793.091466442555</v>
      </c>
      <c r="G283" s="5">
        <f t="shared" si="84"/>
        <v>10.308901805438831</v>
      </c>
      <c r="H283" s="14">
        <v>2008</v>
      </c>
      <c r="I283" s="1">
        <v>1</v>
      </c>
      <c r="J283" s="8">
        <f t="shared" si="79"/>
        <v>10.308901805438831</v>
      </c>
      <c r="K283">
        <v>2008</v>
      </c>
      <c r="L283">
        <f>VLOOKUP(B283,[1]CPI_WB_2019!$A$2:$BI$265,MATCH(K283,[1]CPI_WB_2019!$A$1:$BI$1,0),FALSE)</f>
        <v>86.690489540000002</v>
      </c>
      <c r="M283">
        <v>2019</v>
      </c>
      <c r="N283">
        <f>VLOOKUP(B283,[1]CPI_WB_2019!$A$2:$BI$265,MATCH(M283,[1]CPI_WB_2019!$A$1:$BI$1,0),FALSE)</f>
        <v>234.43712629999999</v>
      </c>
      <c r="O283" s="1">
        <f t="shared" si="76"/>
        <v>2.7043004087758433</v>
      </c>
      <c r="P283" s="9">
        <f t="shared" si="77"/>
        <v>27.878367366478258</v>
      </c>
      <c r="Q283">
        <v>2019</v>
      </c>
      <c r="R283">
        <f>1/VLOOKUP(B283,'[2]API_PA.NUS.FCRF_DS2_en_csv_v2_2'!$A$2:$BL$265,MATCH(Q283, '[2]API_PA.NUS.FCRF_DS2_en_csv_v2_2'!$A$1:$BL$1,0),FALSE)</f>
        <v>0.17624812240904758</v>
      </c>
      <c r="S283" s="10">
        <f t="shared" si="80"/>
        <v>4.9135099041714572</v>
      </c>
      <c r="T283">
        <v>2019</v>
      </c>
      <c r="U283" s="18">
        <f>VLOOKUP(B283,[3]Data!$A$2:$AE$265,MATCH(T283,[3]Data!$A$1:$AE$1,0),FALSE)</f>
        <v>1.8405359999999999</v>
      </c>
      <c r="V283" s="10">
        <f t="shared" si="81"/>
        <v>2.6696081490236852</v>
      </c>
      <c r="W283">
        <f t="shared" si="82"/>
        <v>4.0044122235355282</v>
      </c>
      <c r="X283">
        <f t="shared" si="83"/>
        <v>4.6851623015365673</v>
      </c>
      <c r="Y283" s="4">
        <f>X283</f>
        <v>4.6851623015365673</v>
      </c>
      <c r="Z283" s="32"/>
      <c r="AA283" s="32"/>
      <c r="AB283" s="32"/>
      <c r="AC283" s="33"/>
      <c r="AD283" s="34"/>
      <c r="AE283" s="32"/>
      <c r="AF283" s="32"/>
      <c r="AG283" s="35"/>
      <c r="AH283" s="34"/>
      <c r="AI283" s="35"/>
      <c r="AJ283" s="32"/>
      <c r="AK283" s="4">
        <v>4.6851623015365673</v>
      </c>
    </row>
    <row r="284" spans="1:37" x14ac:dyDescent="0.35">
      <c r="A284" s="11" t="s">
        <v>87</v>
      </c>
      <c r="B284" s="1" t="s">
        <v>60</v>
      </c>
      <c r="C284" t="s">
        <v>24</v>
      </c>
      <c r="D284" s="11" t="s">
        <v>76</v>
      </c>
      <c r="E284" s="1">
        <v>2008</v>
      </c>
      <c r="F284" s="1">
        <v>8143.6050351126996</v>
      </c>
      <c r="G284" s="5">
        <f t="shared" si="84"/>
        <v>4.241460955787864</v>
      </c>
      <c r="H284" s="14">
        <v>2008</v>
      </c>
      <c r="I284" s="1">
        <v>1</v>
      </c>
      <c r="J284" s="8">
        <f t="shared" si="79"/>
        <v>4.241460955787864</v>
      </c>
      <c r="K284">
        <v>2008</v>
      </c>
      <c r="L284">
        <f>VLOOKUP(B284,[1]CPI_WB_2019!$A$2:$BI$265,MATCH(K284,[1]CPI_WB_2019!$A$1:$BI$1,0),FALSE)</f>
        <v>86.690489540000002</v>
      </c>
      <c r="M284">
        <v>2019</v>
      </c>
      <c r="N284">
        <f>VLOOKUP(B284,[1]CPI_WB_2019!$A$2:$BI$265,MATCH(M284,[1]CPI_WB_2019!$A$1:$BI$1,0),FALSE)</f>
        <v>234.43712629999999</v>
      </c>
      <c r="O284" s="1">
        <f t="shared" si="76"/>
        <v>2.7043004087758433</v>
      </c>
      <c r="P284" s="9">
        <f t="shared" si="77"/>
        <v>11.4701845965439</v>
      </c>
      <c r="Q284">
        <v>2019</v>
      </c>
      <c r="R284">
        <f>1/VLOOKUP(B284,'[2]API_PA.NUS.FCRF_DS2_en_csv_v2_2'!$A$2:$BL$265,MATCH(Q284, '[2]API_PA.NUS.FCRF_DS2_en_csv_v2_2'!$A$1:$BL$1,0),FALSE)</f>
        <v>0.17624812240904758</v>
      </c>
      <c r="S284" s="10">
        <f t="shared" si="80"/>
        <v>2.0215984988260414</v>
      </c>
      <c r="T284">
        <v>2019</v>
      </c>
      <c r="U284" s="18">
        <f>VLOOKUP(B284,[3]Data!$A$2:$AE$265,MATCH(T284,[3]Data!$A$1:$AE$1,0),FALSE)</f>
        <v>1.8405359999999999</v>
      </c>
      <c r="V284" s="10">
        <f t="shared" si="81"/>
        <v>1.0983748749418873</v>
      </c>
      <c r="W284">
        <f t="shared" si="82"/>
        <v>1.6475623124128309</v>
      </c>
      <c r="X284">
        <f t="shared" si="83"/>
        <v>1.927647905523012</v>
      </c>
      <c r="Y284" s="4">
        <f>X284</f>
        <v>1.927647905523012</v>
      </c>
      <c r="Z284" s="32"/>
      <c r="AA284" s="32"/>
      <c r="AB284" s="32"/>
      <c r="AC284" s="33"/>
      <c r="AD284" s="34"/>
      <c r="AE284" s="32"/>
      <c r="AF284" s="32"/>
      <c r="AG284" s="35"/>
      <c r="AH284" s="34"/>
      <c r="AI284" s="35"/>
      <c r="AJ284" s="32"/>
      <c r="AK284" s="4">
        <v>1.927647905523012</v>
      </c>
    </row>
    <row r="285" spans="1:37" x14ac:dyDescent="0.35">
      <c r="A285" s="11" t="s">
        <v>83</v>
      </c>
      <c r="B285" s="1" t="s">
        <v>61</v>
      </c>
      <c r="C285" t="s">
        <v>24</v>
      </c>
      <c r="D285" s="11" t="s">
        <v>76</v>
      </c>
      <c r="E285" s="1">
        <v>2008</v>
      </c>
      <c r="F285" s="1">
        <v>5035581.1893785018</v>
      </c>
      <c r="G285" s="5">
        <f t="shared" si="84"/>
        <v>2622.6985361346365</v>
      </c>
      <c r="H285" s="14">
        <v>2008</v>
      </c>
      <c r="I285" s="1">
        <v>1</v>
      </c>
      <c r="J285" s="8">
        <f t="shared" si="79"/>
        <v>2622.6985361346365</v>
      </c>
      <c r="K285">
        <v>2008</v>
      </c>
      <c r="L285">
        <f>VLOOKUP(B285,[1]CPI_WB_2019!$A$2:$BI$265,MATCH(K285,[1]CPI_WB_2019!$A$1:$BI$1,0),FALSE)</f>
        <v>85.098092510000001</v>
      </c>
      <c r="M285">
        <v>2019</v>
      </c>
      <c r="N285">
        <f>VLOOKUP(B285,[1]CPI_WB_2019!$A$2:$BI$265,MATCH(M285,[1]CPI_WB_2019!$A$1:$BI$1,0),FALSE)</f>
        <v>173.8712682</v>
      </c>
      <c r="O285" s="1">
        <f t="shared" ref="O285:O353" si="85">N285/L285</f>
        <v>2.0431864342854471</v>
      </c>
      <c r="P285" s="9">
        <f t="shared" ref="P285:P353" si="86">J285*O285</f>
        <v>5358.6620702505897</v>
      </c>
      <c r="Q285">
        <v>2019</v>
      </c>
      <c r="R285">
        <f>1/VLOOKUP(B285,'[2]API_PA.NUS.FCRF_DS2_en_csv_v2_2'!$A$2:$BL$265,MATCH(Q285, '[2]API_PA.NUS.FCRF_DS2_en_csv_v2_2'!$A$1:$BL$1,0),FALSE)</f>
        <v>2.699748250208532E-4</v>
      </c>
      <c r="S285" s="10">
        <f t="shared" si="80"/>
        <v>1.4467038547617859</v>
      </c>
      <c r="T285">
        <v>2019</v>
      </c>
      <c r="U285" s="18">
        <f>VLOOKUP(B285,[3]Data!$A$2:$AE$265,MATCH(T285,[3]Data!$A$1:$AE$1,0),FALSE)</f>
        <v>1277.7702869172001</v>
      </c>
      <c r="V285" s="10">
        <f t="shared" si="81"/>
        <v>1.1322096542502656E-3</v>
      </c>
      <c r="W285">
        <f t="shared" si="82"/>
        <v>1.6983144813753986E-3</v>
      </c>
      <c r="X285">
        <f t="shared" si="83"/>
        <v>1.9870279432092162E-3</v>
      </c>
      <c r="Y285" s="4">
        <f>X285</f>
        <v>1.9870279432092162E-3</v>
      </c>
      <c r="Z285" s="32"/>
      <c r="AA285" s="32"/>
      <c r="AB285" s="32"/>
      <c r="AC285" s="33"/>
      <c r="AD285" s="34"/>
      <c r="AE285" s="32"/>
      <c r="AF285" s="32"/>
      <c r="AG285" s="35"/>
      <c r="AH285" s="34"/>
      <c r="AI285" s="35"/>
      <c r="AJ285" s="32"/>
      <c r="AK285" s="4">
        <v>1.9870279432092162E-3</v>
      </c>
    </row>
    <row r="286" spans="1:37" x14ac:dyDescent="0.35">
      <c r="A286" s="11" t="s">
        <v>84</v>
      </c>
      <c r="B286" s="1" t="s">
        <v>61</v>
      </c>
      <c r="C286" t="s">
        <v>24</v>
      </c>
      <c r="D286" s="11"/>
      <c r="E286" s="1"/>
      <c r="F286" s="6"/>
      <c r="H286" s="14"/>
      <c r="I286" s="1"/>
      <c r="J286" s="8"/>
      <c r="O286" s="1"/>
      <c r="P286" s="9"/>
      <c r="Q286"/>
      <c r="S286" s="10"/>
      <c r="T286"/>
      <c r="U286" s="18"/>
      <c r="V286" s="10"/>
      <c r="Y286" s="4">
        <f>(Y285*2)/10</f>
        <v>3.9740558864184326E-4</v>
      </c>
      <c r="Z286" s="32"/>
      <c r="AA286" s="32"/>
      <c r="AB286" s="32"/>
      <c r="AC286" s="33"/>
      <c r="AD286" s="34"/>
      <c r="AE286" s="32"/>
      <c r="AF286" s="32"/>
      <c r="AG286" s="35"/>
      <c r="AH286" s="34"/>
      <c r="AI286" s="35"/>
      <c r="AJ286" s="32"/>
      <c r="AK286" s="4">
        <v>3.9740558864184326E-4</v>
      </c>
    </row>
    <row r="287" spans="1:37" x14ac:dyDescent="0.35">
      <c r="A287" s="11" t="s">
        <v>85</v>
      </c>
      <c r="B287" s="1" t="s">
        <v>61</v>
      </c>
      <c r="C287" t="s">
        <v>24</v>
      </c>
      <c r="D287" s="11" t="s">
        <v>76</v>
      </c>
      <c r="E287" s="1">
        <v>2008</v>
      </c>
      <c r="F287" s="1">
        <v>10764233.759062454</v>
      </c>
      <c r="G287" s="5">
        <f t="shared" si="84"/>
        <v>5606.3717495116953</v>
      </c>
      <c r="H287" s="14">
        <v>2008</v>
      </c>
      <c r="I287" s="1">
        <v>1</v>
      </c>
      <c r="J287" s="8">
        <f t="shared" ref="J287:J354" si="87">G287*I287</f>
        <v>5606.3717495116953</v>
      </c>
      <c r="K287">
        <v>2008</v>
      </c>
      <c r="L287">
        <f>VLOOKUP(B287,[1]CPI_WB_2019!$A$2:$BI$265,MATCH(K287,[1]CPI_WB_2019!$A$1:$BI$1,0),FALSE)</f>
        <v>85.098092510000001</v>
      </c>
      <c r="M287">
        <v>2019</v>
      </c>
      <c r="N287">
        <f>VLOOKUP(B287,[1]CPI_WB_2019!$A$2:$BI$265,MATCH(M287,[1]CPI_WB_2019!$A$1:$BI$1,0),FALSE)</f>
        <v>173.8712682</v>
      </c>
      <c r="O287" s="1">
        <f t="shared" si="85"/>
        <v>2.0431864342854471</v>
      </c>
      <c r="P287" s="9">
        <f t="shared" si="86"/>
        <v>11454.862704163465</v>
      </c>
      <c r="Q287">
        <v>2019</v>
      </c>
      <c r="R287">
        <f>1/VLOOKUP(B287,'[2]API_PA.NUS.FCRF_DS2_en_csv_v2_2'!$A$2:$BL$265,MATCH(Q287, '[2]API_PA.NUS.FCRF_DS2_en_csv_v2_2'!$A$1:$BL$1,0),FALSE)</f>
        <v>2.699748250208532E-4</v>
      </c>
      <c r="S287" s="10">
        <f t="shared" ref="S287:S309" si="88">R287*P287</f>
        <v>3.0925245541944286</v>
      </c>
      <c r="T287">
        <v>2019</v>
      </c>
      <c r="U287" s="18">
        <f>VLOOKUP(B287,[3]Data!$A$2:$AE$265,MATCH(T287,[3]Data!$A$1:$AE$1,0),FALSE)</f>
        <v>1277.7702869172001</v>
      </c>
      <c r="V287" s="10">
        <f t="shared" ref="V287:V314" si="89">S287/U287</f>
        <v>2.4202507961392479E-3</v>
      </c>
      <c r="W287">
        <f t="shared" ref="W287:W354" si="90">V287*1.5</f>
        <v>3.6303761942088719E-3</v>
      </c>
      <c r="X287">
        <f t="shared" ref="X287:X354" si="91">W287*1.17</f>
        <v>4.2475401472243796E-3</v>
      </c>
      <c r="Y287" s="4">
        <f>X287</f>
        <v>4.2475401472243796E-3</v>
      </c>
      <c r="Z287" s="32"/>
      <c r="AA287" s="32"/>
      <c r="AB287" s="32"/>
      <c r="AC287" s="33"/>
      <c r="AD287" s="34"/>
      <c r="AE287" s="32"/>
      <c r="AF287" s="32"/>
      <c r="AG287" s="35"/>
      <c r="AH287" s="34"/>
      <c r="AI287" s="35"/>
      <c r="AJ287" s="32"/>
      <c r="AK287" s="4">
        <v>4.2475401472243796E-3</v>
      </c>
    </row>
    <row r="288" spans="1:37" x14ac:dyDescent="0.35">
      <c r="A288" s="11" t="s">
        <v>86</v>
      </c>
      <c r="B288" s="1" t="s">
        <v>61</v>
      </c>
      <c r="C288" t="s">
        <v>24</v>
      </c>
      <c r="D288" s="11" t="s">
        <v>76</v>
      </c>
      <c r="E288" s="1">
        <v>2008</v>
      </c>
      <c r="F288" s="1">
        <v>16158220.821877223</v>
      </c>
      <c r="G288" s="5">
        <f t="shared" si="84"/>
        <v>8415.7400113943859</v>
      </c>
      <c r="H288" s="14">
        <v>2008</v>
      </c>
      <c r="I288" s="1">
        <v>1</v>
      </c>
      <c r="J288" s="8">
        <f t="shared" si="87"/>
        <v>8415.7400113943859</v>
      </c>
      <c r="K288">
        <v>2008</v>
      </c>
      <c r="L288">
        <f>VLOOKUP(B288,[1]CPI_WB_2019!$A$2:$BI$265,MATCH(K288,[1]CPI_WB_2019!$A$1:$BI$1,0),FALSE)</f>
        <v>85.098092510000001</v>
      </c>
      <c r="M288">
        <v>2019</v>
      </c>
      <c r="N288">
        <f>VLOOKUP(B288,[1]CPI_WB_2019!$A$2:$BI$265,MATCH(M288,[1]CPI_WB_2019!$A$1:$BI$1,0),FALSE)</f>
        <v>173.8712682</v>
      </c>
      <c r="O288" s="1">
        <f t="shared" si="85"/>
        <v>2.0431864342854471</v>
      </c>
      <c r="P288" s="9">
        <f t="shared" si="86"/>
        <v>17194.925825754264</v>
      </c>
      <c r="Q288">
        <v>2019</v>
      </c>
      <c r="R288">
        <f>1/VLOOKUP(B288,'[2]API_PA.NUS.FCRF_DS2_en_csv_v2_2'!$A$2:$BL$265,MATCH(Q288, '[2]API_PA.NUS.FCRF_DS2_en_csv_v2_2'!$A$1:$BL$1,0),FALSE)</f>
        <v>2.699748250208532E-4</v>
      </c>
      <c r="S288" s="10">
        <f t="shared" si="88"/>
        <v>4.6421970910545571</v>
      </c>
      <c r="T288">
        <v>2019</v>
      </c>
      <c r="U288" s="18">
        <f>VLOOKUP(B288,[3]Data!$A$2:$AE$265,MATCH(T288,[3]Data!$A$1:$AE$1,0),FALSE)</f>
        <v>1277.7702869172001</v>
      </c>
      <c r="V288" s="10">
        <f t="shared" si="89"/>
        <v>3.6330451088000398E-3</v>
      </c>
      <c r="W288">
        <f t="shared" si="90"/>
        <v>5.4495676632000598E-3</v>
      </c>
      <c r="X288">
        <f t="shared" si="91"/>
        <v>6.3759941659440695E-3</v>
      </c>
      <c r="Y288" s="4">
        <f>X288</f>
        <v>6.3759941659440695E-3</v>
      </c>
      <c r="Z288" s="32"/>
      <c r="AA288" s="32"/>
      <c r="AB288" s="32"/>
      <c r="AC288" s="33"/>
      <c r="AD288" s="34"/>
      <c r="AE288" s="32"/>
      <c r="AF288" s="32"/>
      <c r="AG288" s="35"/>
      <c r="AH288" s="34"/>
      <c r="AI288" s="35"/>
      <c r="AJ288" s="32"/>
      <c r="AK288" s="4">
        <v>6.3759941659440695E-3</v>
      </c>
    </row>
    <row r="289" spans="1:37" x14ac:dyDescent="0.35">
      <c r="A289" s="11" t="s">
        <v>87</v>
      </c>
      <c r="B289" s="1" t="s">
        <v>61</v>
      </c>
      <c r="C289" t="s">
        <v>24</v>
      </c>
      <c r="D289" s="11" t="s">
        <v>76</v>
      </c>
      <c r="E289" s="1">
        <v>2008</v>
      </c>
      <c r="F289" s="1">
        <v>6648085.7053884175</v>
      </c>
      <c r="G289" s="5">
        <f t="shared" si="84"/>
        <v>3462.5446382231339</v>
      </c>
      <c r="H289" s="14">
        <v>2008</v>
      </c>
      <c r="I289" s="1">
        <v>1</v>
      </c>
      <c r="J289" s="8">
        <f t="shared" si="87"/>
        <v>3462.5446382231339</v>
      </c>
      <c r="K289">
        <v>2008</v>
      </c>
      <c r="L289">
        <f>VLOOKUP(B289,[1]CPI_WB_2019!$A$2:$BI$265,MATCH(K289,[1]CPI_WB_2019!$A$1:$BI$1,0),FALSE)</f>
        <v>85.098092510000001</v>
      </c>
      <c r="M289">
        <v>2019</v>
      </c>
      <c r="N289">
        <f>VLOOKUP(B289,[1]CPI_WB_2019!$A$2:$BI$265,MATCH(M289,[1]CPI_WB_2019!$A$1:$BI$1,0),FALSE)</f>
        <v>173.8712682</v>
      </c>
      <c r="O289" s="1">
        <f t="shared" si="85"/>
        <v>2.0431864342854471</v>
      </c>
      <c r="P289" s="9">
        <f t="shared" si="86"/>
        <v>7074.6242329253182</v>
      </c>
      <c r="Q289">
        <v>2019</v>
      </c>
      <c r="R289">
        <f>1/VLOOKUP(B289,'[2]API_PA.NUS.FCRF_DS2_en_csv_v2_2'!$A$2:$BL$265,MATCH(Q289, '[2]API_PA.NUS.FCRF_DS2_en_csv_v2_2'!$A$1:$BL$1,0),FALSE)</f>
        <v>2.699748250208532E-4</v>
      </c>
      <c r="S289" s="10">
        <f t="shared" si="88"/>
        <v>1.9099704393723005</v>
      </c>
      <c r="T289">
        <v>2019</v>
      </c>
      <c r="U289" s="18">
        <f>VLOOKUP(B289,[3]Data!$A$2:$AE$265,MATCH(T289,[3]Data!$A$1:$AE$1,0),FALSE)</f>
        <v>1277.7702869172001</v>
      </c>
      <c r="V289" s="10">
        <f t="shared" si="89"/>
        <v>1.4947682372395525E-3</v>
      </c>
      <c r="W289">
        <f t="shared" si="90"/>
        <v>2.2421523558593288E-3</v>
      </c>
      <c r="X289">
        <f t="shared" si="91"/>
        <v>2.6233182563554147E-3</v>
      </c>
      <c r="Y289" s="4">
        <f>X289</f>
        <v>2.6233182563554147E-3</v>
      </c>
      <c r="Z289" s="32"/>
      <c r="AA289" s="32"/>
      <c r="AB289" s="32"/>
      <c r="AC289" s="33"/>
      <c r="AD289" s="34"/>
      <c r="AE289" s="32"/>
      <c r="AF289" s="32"/>
      <c r="AG289" s="35"/>
      <c r="AH289" s="34"/>
      <c r="AI289" s="35"/>
      <c r="AJ289" s="32"/>
      <c r="AK289" s="4">
        <v>2.6233182563554147E-3</v>
      </c>
    </row>
    <row r="290" spans="1:37" x14ac:dyDescent="0.35">
      <c r="A290" s="11" t="s">
        <v>83</v>
      </c>
      <c r="B290" s="1" t="s">
        <v>62</v>
      </c>
      <c r="C290" t="s">
        <v>24</v>
      </c>
      <c r="D290" s="11" t="s">
        <v>76</v>
      </c>
      <c r="E290" s="1">
        <v>2008</v>
      </c>
      <c r="F290" s="1">
        <v>18998.82391266655</v>
      </c>
      <c r="G290" s="5">
        <f t="shared" si="84"/>
        <v>9.8952207878471619</v>
      </c>
      <c r="H290" s="14">
        <v>2008</v>
      </c>
      <c r="I290" s="1">
        <v>1</v>
      </c>
      <c r="J290" s="8">
        <f t="shared" si="87"/>
        <v>9.8952207878471619</v>
      </c>
      <c r="K290">
        <v>2008</v>
      </c>
      <c r="L290">
        <f>VLOOKUP(B290,[1]CPI_WB_2019!$A$2:$BI$265,MATCH(K290,[1]CPI_WB_2019!$A$1:$BI$1,0),FALSE)</f>
        <v>95.690771220000002</v>
      </c>
      <c r="M290">
        <v>2019</v>
      </c>
      <c r="N290">
        <f>VLOOKUP(B290,[1]CPI_WB_2019!$A$2:$BI$265,MATCH(M290,[1]CPI_WB_2019!$A$1:$BI$1,0),FALSE)</f>
        <v>119.62271130000001</v>
      </c>
      <c r="O290" s="1">
        <f t="shared" si="85"/>
        <v>1.2500966370620918</v>
      </c>
      <c r="P290" s="9">
        <f t="shared" si="86"/>
        <v>12.36998222987464</v>
      </c>
      <c r="Q290">
        <v>2019</v>
      </c>
      <c r="R290">
        <f>1/VLOOKUP(B290,'[2]API_PA.NUS.FCRF_DS2_en_csv_v2_2'!$A$2:$BL$265,MATCH(Q290, '[2]API_PA.NUS.FCRF_DS2_en_csv_v2_2'!$A$1:$BL$1,0),FALSE)</f>
        <v>1.2764136085867888</v>
      </c>
      <c r="S290" s="10">
        <f t="shared" si="88"/>
        <v>15.789213656188743</v>
      </c>
      <c r="T290">
        <v>2019</v>
      </c>
      <c r="U290" s="18">
        <f>VLOOKUP(B290,[3]Data!$A$2:$AE$265,MATCH(T290,[3]Data!$A$1:$AE$1,0),FALSE)</f>
        <v>0.68035599999999996</v>
      </c>
      <c r="V290" s="10">
        <f t="shared" si="89"/>
        <v>23.207282152562399</v>
      </c>
      <c r="W290">
        <f t="shared" si="90"/>
        <v>34.810923228843599</v>
      </c>
      <c r="X290">
        <f t="shared" si="91"/>
        <v>40.728780177747005</v>
      </c>
      <c r="Y290" s="4">
        <f>X290</f>
        <v>40.728780177747005</v>
      </c>
      <c r="Z290" s="32"/>
      <c r="AA290" s="32"/>
      <c r="AB290" s="32"/>
      <c r="AC290" s="33"/>
      <c r="AD290" s="34"/>
      <c r="AE290" s="32"/>
      <c r="AF290" s="32"/>
      <c r="AG290" s="35"/>
      <c r="AH290" s="34"/>
      <c r="AI290" s="35"/>
      <c r="AJ290" s="32"/>
      <c r="AK290" s="4">
        <v>40.728780177747005</v>
      </c>
    </row>
    <row r="291" spans="1:37" x14ac:dyDescent="0.35">
      <c r="A291" s="11" t="s">
        <v>84</v>
      </c>
      <c r="B291" s="1" t="s">
        <v>62</v>
      </c>
      <c r="C291" t="s">
        <v>24</v>
      </c>
      <c r="D291" s="11"/>
      <c r="E291" s="1"/>
      <c r="F291" s="6"/>
      <c r="H291" s="14"/>
      <c r="I291" s="1"/>
      <c r="J291" s="8"/>
      <c r="O291" s="1"/>
      <c r="P291" s="9"/>
      <c r="Q291"/>
      <c r="S291" s="10"/>
      <c r="T291"/>
      <c r="U291" s="18"/>
      <c r="V291" s="10"/>
      <c r="Y291" s="4">
        <f>(Y290*2)/10</f>
        <v>8.1457560355494003</v>
      </c>
      <c r="Z291" s="32"/>
      <c r="AA291" s="32"/>
      <c r="AB291" s="32"/>
      <c r="AC291" s="33"/>
      <c r="AD291" s="34"/>
      <c r="AE291" s="32"/>
      <c r="AF291" s="32"/>
      <c r="AG291" s="35"/>
      <c r="AH291" s="34"/>
      <c r="AI291" s="35"/>
      <c r="AJ291" s="32"/>
      <c r="AK291" s="4">
        <v>8.1457560355494003</v>
      </c>
    </row>
    <row r="292" spans="1:37" x14ac:dyDescent="0.35">
      <c r="A292" s="11" t="s">
        <v>85</v>
      </c>
      <c r="B292" s="1" t="s">
        <v>62</v>
      </c>
      <c r="C292" t="s">
        <v>24</v>
      </c>
      <c r="D292" s="11" t="s">
        <v>76</v>
      </c>
      <c r="E292" s="1">
        <v>2008</v>
      </c>
      <c r="F292" s="1">
        <v>40612.547797774489</v>
      </c>
      <c r="G292" s="5">
        <f t="shared" si="84"/>
        <v>21.152368644674212</v>
      </c>
      <c r="H292" s="14">
        <v>2008</v>
      </c>
      <c r="I292" s="1">
        <v>1</v>
      </c>
      <c r="J292" s="8">
        <f t="shared" si="87"/>
        <v>21.152368644674212</v>
      </c>
      <c r="K292">
        <v>2008</v>
      </c>
      <c r="L292">
        <f>VLOOKUP(B292,[1]CPI_WB_2019!$A$2:$BI$265,MATCH(K292,[1]CPI_WB_2019!$A$1:$BI$1,0),FALSE)</f>
        <v>95.690771220000002</v>
      </c>
      <c r="M292">
        <v>2019</v>
      </c>
      <c r="N292">
        <f>VLOOKUP(B292,[1]CPI_WB_2019!$A$2:$BI$265,MATCH(M292,[1]CPI_WB_2019!$A$1:$BI$1,0),FALSE)</f>
        <v>119.62271130000001</v>
      </c>
      <c r="O292" s="1">
        <f t="shared" si="85"/>
        <v>1.2500966370620918</v>
      </c>
      <c r="P292" s="9">
        <f t="shared" si="86"/>
        <v>26.442504908604871</v>
      </c>
      <c r="Q292">
        <v>2019</v>
      </c>
      <c r="R292">
        <f>1/VLOOKUP(B292,'[2]API_PA.NUS.FCRF_DS2_en_csv_v2_2'!$A$2:$BL$265,MATCH(Q292, '[2]API_PA.NUS.FCRF_DS2_en_csv_v2_2'!$A$1:$BL$1,0),FALSE)</f>
        <v>1.2764136085867888</v>
      </c>
      <c r="S292" s="10">
        <f t="shared" si="88"/>
        <v>33.751573110466218</v>
      </c>
      <c r="T292">
        <v>2019</v>
      </c>
      <c r="U292" s="18">
        <f>VLOOKUP(B292,[3]Data!$A$2:$AE$265,MATCH(T292,[3]Data!$A$1:$AE$1,0),FALSE)</f>
        <v>0.68035599999999996</v>
      </c>
      <c r="V292" s="10">
        <f t="shared" si="89"/>
        <v>49.60869472815147</v>
      </c>
      <c r="W292">
        <f t="shared" si="90"/>
        <v>74.413042092227201</v>
      </c>
      <c r="X292">
        <f t="shared" si="91"/>
        <v>87.063259247905819</v>
      </c>
      <c r="Y292" s="4">
        <f>X292</f>
        <v>87.063259247905819</v>
      </c>
      <c r="Z292" s="32"/>
      <c r="AA292" s="32"/>
      <c r="AB292" s="32"/>
      <c r="AC292" s="33"/>
      <c r="AD292" s="34"/>
      <c r="AE292" s="32"/>
      <c r="AF292" s="32"/>
      <c r="AG292" s="35"/>
      <c r="AH292" s="34"/>
      <c r="AI292" s="35"/>
      <c r="AJ292" s="32"/>
      <c r="AK292" s="4">
        <v>87.063259247905819</v>
      </c>
    </row>
    <row r="293" spans="1:37" x14ac:dyDescent="0.35">
      <c r="A293" s="11" t="s">
        <v>86</v>
      </c>
      <c r="B293" s="1" t="s">
        <v>62</v>
      </c>
      <c r="C293" t="s">
        <v>24</v>
      </c>
      <c r="D293" s="11" t="s">
        <v>76</v>
      </c>
      <c r="E293" s="1">
        <v>2008</v>
      </c>
      <c r="F293" s="1">
        <v>60963.606898912214</v>
      </c>
      <c r="G293" s="5">
        <f t="shared" si="84"/>
        <v>31.751878593183445</v>
      </c>
      <c r="H293" s="14">
        <v>2008</v>
      </c>
      <c r="I293" s="1">
        <v>1</v>
      </c>
      <c r="J293" s="8">
        <f t="shared" si="87"/>
        <v>31.751878593183445</v>
      </c>
      <c r="K293">
        <v>2008</v>
      </c>
      <c r="L293">
        <f>VLOOKUP(B293,[1]CPI_WB_2019!$A$2:$BI$265,MATCH(K293,[1]CPI_WB_2019!$A$1:$BI$1,0),FALSE)</f>
        <v>95.690771220000002</v>
      </c>
      <c r="M293">
        <v>2019</v>
      </c>
      <c r="N293">
        <f>VLOOKUP(B293,[1]CPI_WB_2019!$A$2:$BI$265,MATCH(M293,[1]CPI_WB_2019!$A$1:$BI$1,0),FALSE)</f>
        <v>119.62271130000001</v>
      </c>
      <c r="O293" s="1">
        <f t="shared" si="85"/>
        <v>1.2500966370620918</v>
      </c>
      <c r="P293" s="9">
        <f t="shared" si="86"/>
        <v>39.69291664974245</v>
      </c>
      <c r="Q293">
        <v>2019</v>
      </c>
      <c r="R293">
        <f>1/VLOOKUP(B293,'[2]API_PA.NUS.FCRF_DS2_en_csv_v2_2'!$A$2:$BL$265,MATCH(Q293, '[2]API_PA.NUS.FCRF_DS2_en_csv_v2_2'!$A$1:$BL$1,0),FALSE)</f>
        <v>1.2764136085867888</v>
      </c>
      <c r="S293" s="10">
        <f t="shared" si="88"/>
        <v>50.664578976232391</v>
      </c>
      <c r="T293">
        <v>2019</v>
      </c>
      <c r="U293" s="18">
        <f>VLOOKUP(B293,[3]Data!$A$2:$AE$265,MATCH(T293,[3]Data!$A$1:$AE$1,0),FALSE)</f>
        <v>0.68035599999999996</v>
      </c>
      <c r="V293" s="10">
        <f t="shared" si="89"/>
        <v>74.467747732411254</v>
      </c>
      <c r="W293">
        <f t="shared" si="90"/>
        <v>111.70162159861688</v>
      </c>
      <c r="X293">
        <f t="shared" si="91"/>
        <v>130.69089727038175</v>
      </c>
      <c r="Y293" s="4">
        <f>X293</f>
        <v>130.69089727038175</v>
      </c>
      <c r="Z293" s="32"/>
      <c r="AA293" s="32"/>
      <c r="AB293" s="32"/>
      <c r="AC293" s="33"/>
      <c r="AD293" s="34"/>
      <c r="AE293" s="32"/>
      <c r="AF293" s="32"/>
      <c r="AG293" s="35"/>
      <c r="AH293" s="34"/>
      <c r="AI293" s="35"/>
      <c r="AJ293" s="32"/>
      <c r="AK293" s="4">
        <v>130.69089727038175</v>
      </c>
    </row>
    <row r="294" spans="1:37" x14ac:dyDescent="0.35">
      <c r="A294" s="11" t="s">
        <v>87</v>
      </c>
      <c r="B294" s="1" t="s">
        <v>62</v>
      </c>
      <c r="C294" t="s">
        <v>24</v>
      </c>
      <c r="D294" s="11" t="s">
        <v>76</v>
      </c>
      <c r="E294" s="1">
        <v>2008</v>
      </c>
      <c r="F294" s="1">
        <v>25082.667704654574</v>
      </c>
      <c r="G294" s="5">
        <f t="shared" si="84"/>
        <v>13.06388942950759</v>
      </c>
      <c r="H294" s="14">
        <v>2008</v>
      </c>
      <c r="I294" s="1">
        <v>1</v>
      </c>
      <c r="J294" s="8">
        <f t="shared" si="87"/>
        <v>13.06388942950759</v>
      </c>
      <c r="K294">
        <v>2008</v>
      </c>
      <c r="L294">
        <f>VLOOKUP(B294,[1]CPI_WB_2019!$A$2:$BI$265,MATCH(K294,[1]CPI_WB_2019!$A$1:$BI$1,0),FALSE)</f>
        <v>95.690771220000002</v>
      </c>
      <c r="M294">
        <v>2019</v>
      </c>
      <c r="N294">
        <f>VLOOKUP(B294,[1]CPI_WB_2019!$A$2:$BI$265,MATCH(M294,[1]CPI_WB_2019!$A$1:$BI$1,0),FALSE)</f>
        <v>119.62271130000001</v>
      </c>
      <c r="O294" s="1">
        <f t="shared" si="85"/>
        <v>1.2500966370620918</v>
      </c>
      <c r="P294" s="9">
        <f t="shared" si="86"/>
        <v>16.331124242778447</v>
      </c>
      <c r="Q294">
        <v>2019</v>
      </c>
      <c r="R294">
        <f>1/VLOOKUP(B294,'[2]API_PA.NUS.FCRF_DS2_en_csv_v2_2'!$A$2:$BL$265,MATCH(Q294, '[2]API_PA.NUS.FCRF_DS2_en_csv_v2_2'!$A$1:$BL$1,0),FALSE)</f>
        <v>1.2764136085867888</v>
      </c>
      <c r="S294" s="10">
        <f t="shared" si="88"/>
        <v>20.845269227004025</v>
      </c>
      <c r="T294">
        <v>2019</v>
      </c>
      <c r="U294" s="18">
        <f>VLOOKUP(B294,[3]Data!$A$2:$AE$265,MATCH(T294,[3]Data!$A$1:$AE$1,0),FALSE)</f>
        <v>0.68035599999999996</v>
      </c>
      <c r="V294" s="10">
        <f t="shared" si="89"/>
        <v>30.638767390901272</v>
      </c>
      <c r="W294">
        <f t="shared" si="90"/>
        <v>45.958151086351904</v>
      </c>
      <c r="X294">
        <f t="shared" si="91"/>
        <v>53.771036771031724</v>
      </c>
      <c r="Y294" s="4">
        <f>X294</f>
        <v>53.771036771031724</v>
      </c>
      <c r="Z294" s="32"/>
      <c r="AA294" s="32"/>
      <c r="AB294" s="32"/>
      <c r="AC294" s="33"/>
      <c r="AD294" s="34"/>
      <c r="AE294" s="32"/>
      <c r="AF294" s="32"/>
      <c r="AG294" s="35"/>
      <c r="AH294" s="34"/>
      <c r="AI294" s="35"/>
      <c r="AJ294" s="32"/>
      <c r="AK294" s="4">
        <v>53.771036771031724</v>
      </c>
    </row>
    <row r="295" spans="1:37" x14ac:dyDescent="0.35">
      <c r="A295" s="11" t="s">
        <v>83</v>
      </c>
      <c r="B295" s="1" t="s">
        <v>63</v>
      </c>
      <c r="C295" t="s">
        <v>24</v>
      </c>
      <c r="D295" s="11" t="s">
        <v>76</v>
      </c>
      <c r="E295" s="1">
        <v>2008</v>
      </c>
      <c r="F295" s="1">
        <v>38270.324127249885</v>
      </c>
      <c r="G295" s="5">
        <f t="shared" si="84"/>
        <v>19.932460482942648</v>
      </c>
      <c r="H295" s="14">
        <v>2008</v>
      </c>
      <c r="I295" s="1">
        <v>1</v>
      </c>
      <c r="J295" s="8">
        <f t="shared" si="87"/>
        <v>19.932460482942648</v>
      </c>
      <c r="K295">
        <v>2008</v>
      </c>
      <c r="L295">
        <f>VLOOKUP(B295,[1]CPI_WB_2019!$A$2:$BI$265,MATCH(K295,[1]CPI_WB_2019!$A$1:$BI$1,0),FALSE)</f>
        <v>98.737477389999995</v>
      </c>
      <c r="M295">
        <v>2019</v>
      </c>
      <c r="N295">
        <f>VLOOKUP(B295,[1]CPI_WB_2019!$A$2:$BI$265,MATCH(M295,[1]CPI_WB_2019!$A$1:$BI$1,0),FALSE)</f>
        <v>117.2441955</v>
      </c>
      <c r="O295" s="1">
        <f t="shared" si="85"/>
        <v>1.1874335723293894</v>
      </c>
      <c r="P295" s="9">
        <f t="shared" si="86"/>
        <v>23.668472756574975</v>
      </c>
      <c r="Q295">
        <v>2019</v>
      </c>
      <c r="R295">
        <f>1/VLOOKUP(B295,'[2]API_PA.NUS.FCRF_DS2_en_csv_v2_2'!$A$2:$BL$265,MATCH(Q295, '[2]API_PA.NUS.FCRF_DS2_en_csv_v2_2'!$A$1:$BL$1,0),FALSE)</f>
        <v>1</v>
      </c>
      <c r="S295" s="10">
        <f t="shared" si="88"/>
        <v>23.668472756574975</v>
      </c>
      <c r="T295">
        <v>2019</v>
      </c>
      <c r="U295" s="18">
        <f>VLOOKUP(B295,[3]Data!$A$2:$AE$265,MATCH(T295,[3]Data!$A$1:$AE$1,0),FALSE)</f>
        <v>1</v>
      </c>
      <c r="V295" s="10">
        <f t="shared" si="89"/>
        <v>23.668472756574975</v>
      </c>
      <c r="W295">
        <f t="shared" si="90"/>
        <v>35.502709134862464</v>
      </c>
      <c r="X295">
        <f t="shared" si="91"/>
        <v>41.538169687789079</v>
      </c>
      <c r="Y295" s="4">
        <f>X295</f>
        <v>41.538169687789079</v>
      </c>
      <c r="Z295" s="32"/>
      <c r="AA295" s="32"/>
      <c r="AB295" s="32"/>
      <c r="AC295" s="33"/>
      <c r="AD295" s="34"/>
      <c r="AE295" s="32"/>
      <c r="AF295" s="32"/>
      <c r="AG295" s="35"/>
      <c r="AH295" s="34"/>
      <c r="AI295" s="35"/>
      <c r="AJ295" s="32"/>
      <c r="AK295" s="4">
        <v>41.538169687789079</v>
      </c>
    </row>
    <row r="296" spans="1:37" x14ac:dyDescent="0.35">
      <c r="A296" s="11" t="s">
        <v>84</v>
      </c>
      <c r="B296" s="1" t="s">
        <v>63</v>
      </c>
      <c r="C296" t="s">
        <v>24</v>
      </c>
      <c r="D296" s="11"/>
      <c r="E296" s="1"/>
      <c r="F296" s="6"/>
      <c r="H296" s="14"/>
      <c r="I296" s="1"/>
      <c r="J296" s="8"/>
      <c r="O296" s="1"/>
      <c r="P296" s="9"/>
      <c r="Q296"/>
      <c r="S296" s="10"/>
      <c r="T296"/>
      <c r="U296" s="18"/>
      <c r="V296" s="10"/>
      <c r="Y296" s="4">
        <f>(Y295*2)/10</f>
        <v>8.3076339375578154</v>
      </c>
      <c r="Z296" s="32"/>
      <c r="AA296" s="32"/>
      <c r="AB296" s="32"/>
      <c r="AC296" s="33"/>
      <c r="AD296" s="34"/>
      <c r="AE296" s="32"/>
      <c r="AF296" s="32"/>
      <c r="AG296" s="35"/>
      <c r="AH296" s="34"/>
      <c r="AI296" s="35"/>
      <c r="AJ296" s="32"/>
      <c r="AK296" s="4">
        <v>8.3076339375578154</v>
      </c>
    </row>
    <row r="297" spans="1:37" x14ac:dyDescent="0.35">
      <c r="A297" s="11" t="s">
        <v>85</v>
      </c>
      <c r="B297" s="1" t="s">
        <v>63</v>
      </c>
      <c r="C297" t="s">
        <v>24</v>
      </c>
      <c r="D297" s="11" t="s">
        <v>76</v>
      </c>
      <c r="E297" s="1">
        <v>2008</v>
      </c>
      <c r="F297" s="1">
        <v>81807.977956889896</v>
      </c>
      <c r="G297" s="5">
        <f t="shared" si="84"/>
        <v>42.608321852546823</v>
      </c>
      <c r="H297" s="14">
        <v>2008</v>
      </c>
      <c r="I297" s="1">
        <v>1</v>
      </c>
      <c r="J297" s="8">
        <f t="shared" si="87"/>
        <v>42.608321852546823</v>
      </c>
      <c r="K297">
        <v>2008</v>
      </c>
      <c r="L297">
        <f>VLOOKUP(B297,[1]CPI_WB_2019!$A$2:$BI$265,MATCH(K297,[1]CPI_WB_2019!$A$1:$BI$1,0),FALSE)</f>
        <v>98.737477389999995</v>
      </c>
      <c r="M297">
        <v>2019</v>
      </c>
      <c r="N297">
        <f>VLOOKUP(B297,[1]CPI_WB_2019!$A$2:$BI$265,MATCH(M297,[1]CPI_WB_2019!$A$1:$BI$1,0),FALSE)</f>
        <v>117.2441955</v>
      </c>
      <c r="O297" s="1">
        <f t="shared" si="85"/>
        <v>1.1874335723293894</v>
      </c>
      <c r="P297" s="9">
        <f t="shared" si="86"/>
        <v>50.594551828330061</v>
      </c>
      <c r="Q297">
        <v>2019</v>
      </c>
      <c r="R297">
        <f>1/VLOOKUP(B297,'[2]API_PA.NUS.FCRF_DS2_en_csv_v2_2'!$A$2:$BL$265,MATCH(Q297, '[2]API_PA.NUS.FCRF_DS2_en_csv_v2_2'!$A$1:$BL$1,0),FALSE)</f>
        <v>1</v>
      </c>
      <c r="S297" s="10">
        <f t="shared" si="88"/>
        <v>50.594551828330061</v>
      </c>
      <c r="T297">
        <v>2019</v>
      </c>
      <c r="U297" s="18">
        <f>VLOOKUP(B297,[3]Data!$A$2:$AE$265,MATCH(T297,[3]Data!$A$1:$AE$1,0),FALSE)</f>
        <v>1</v>
      </c>
      <c r="V297" s="10">
        <f t="shared" si="89"/>
        <v>50.594551828330061</v>
      </c>
      <c r="W297">
        <f t="shared" si="90"/>
        <v>75.891827742495096</v>
      </c>
      <c r="X297">
        <f t="shared" si="91"/>
        <v>88.793438458719251</v>
      </c>
      <c r="Y297" s="4">
        <f>X297</f>
        <v>88.793438458719251</v>
      </c>
      <c r="Z297" s="32"/>
      <c r="AA297" s="32"/>
      <c r="AB297" s="32"/>
      <c r="AC297" s="33"/>
      <c r="AD297" s="34"/>
      <c r="AE297" s="32"/>
      <c r="AF297" s="32"/>
      <c r="AG297" s="35"/>
      <c r="AH297" s="34"/>
      <c r="AI297" s="35"/>
      <c r="AJ297" s="32"/>
      <c r="AK297" s="4">
        <v>88.793438458719251</v>
      </c>
    </row>
    <row r="298" spans="1:37" x14ac:dyDescent="0.35">
      <c r="A298" s="11" t="s">
        <v>86</v>
      </c>
      <c r="B298" s="1" t="s">
        <v>63</v>
      </c>
      <c r="C298" t="s">
        <v>24</v>
      </c>
      <c r="D298" s="11" t="s">
        <v>76</v>
      </c>
      <c r="E298" s="1">
        <v>2008</v>
      </c>
      <c r="F298" s="1">
        <v>122802.18010927178</v>
      </c>
      <c r="G298" s="5">
        <f t="shared" si="84"/>
        <v>63.959468806912383</v>
      </c>
      <c r="H298" s="14">
        <v>2008</v>
      </c>
      <c r="I298" s="1">
        <v>1</v>
      </c>
      <c r="J298" s="8">
        <f t="shared" si="87"/>
        <v>63.959468806912383</v>
      </c>
      <c r="K298">
        <v>2008</v>
      </c>
      <c r="L298">
        <f>VLOOKUP(B298,[1]CPI_WB_2019!$A$2:$BI$265,MATCH(K298,[1]CPI_WB_2019!$A$1:$BI$1,0),FALSE)</f>
        <v>98.737477389999995</v>
      </c>
      <c r="M298">
        <v>2019</v>
      </c>
      <c r="N298">
        <f>VLOOKUP(B298,[1]CPI_WB_2019!$A$2:$BI$265,MATCH(M298,[1]CPI_WB_2019!$A$1:$BI$1,0),FALSE)</f>
        <v>117.2441955</v>
      </c>
      <c r="O298" s="1">
        <f t="shared" si="85"/>
        <v>1.1874335723293894</v>
      </c>
      <c r="P298" s="9">
        <f t="shared" si="86"/>
        <v>75.947620529682126</v>
      </c>
      <c r="Q298">
        <v>2019</v>
      </c>
      <c r="R298">
        <f>1/VLOOKUP(B298,'[2]API_PA.NUS.FCRF_DS2_en_csv_v2_2'!$A$2:$BL$265,MATCH(Q298, '[2]API_PA.NUS.FCRF_DS2_en_csv_v2_2'!$A$1:$BL$1,0),FALSE)</f>
        <v>1</v>
      </c>
      <c r="S298" s="10">
        <f t="shared" si="88"/>
        <v>75.947620529682126</v>
      </c>
      <c r="T298">
        <v>2019</v>
      </c>
      <c r="U298" s="18">
        <f>VLOOKUP(B298,[3]Data!$A$2:$AE$265,MATCH(T298,[3]Data!$A$1:$AE$1,0),FALSE)</f>
        <v>1</v>
      </c>
      <c r="V298" s="10">
        <f t="shared" si="89"/>
        <v>75.947620529682126</v>
      </c>
      <c r="W298">
        <f t="shared" si="90"/>
        <v>113.92143079452319</v>
      </c>
      <c r="X298">
        <f t="shared" si="91"/>
        <v>133.28807402959211</v>
      </c>
      <c r="Y298" s="4">
        <f>X298</f>
        <v>133.28807402959211</v>
      </c>
      <c r="Z298" s="32"/>
      <c r="AA298" s="32"/>
      <c r="AB298" s="32"/>
      <c r="AC298" s="33"/>
      <c r="AD298" s="34"/>
      <c r="AE298" s="32"/>
      <c r="AF298" s="32"/>
      <c r="AG298" s="35"/>
      <c r="AH298" s="34"/>
      <c r="AI298" s="35"/>
      <c r="AJ298" s="32"/>
      <c r="AK298" s="4">
        <v>133.28807402959211</v>
      </c>
    </row>
    <row r="299" spans="1:37" x14ac:dyDescent="0.35">
      <c r="A299" s="11" t="s">
        <v>87</v>
      </c>
      <c r="B299" s="1" t="s">
        <v>63</v>
      </c>
      <c r="C299" t="s">
        <v>24</v>
      </c>
      <c r="D299" s="11" t="s">
        <v>76</v>
      </c>
      <c r="E299" s="1">
        <v>2008</v>
      </c>
      <c r="F299" s="1">
        <v>50525.328696438512</v>
      </c>
      <c r="G299" s="5">
        <f t="shared" si="84"/>
        <v>26.315275362728393</v>
      </c>
      <c r="H299" s="14">
        <v>2008</v>
      </c>
      <c r="I299" s="1">
        <v>1</v>
      </c>
      <c r="J299" s="8">
        <f t="shared" si="87"/>
        <v>26.315275362728393</v>
      </c>
      <c r="K299">
        <v>2008</v>
      </c>
      <c r="L299">
        <f>VLOOKUP(B299,[1]CPI_WB_2019!$A$2:$BI$265,MATCH(K299,[1]CPI_WB_2019!$A$1:$BI$1,0),FALSE)</f>
        <v>98.737477389999995</v>
      </c>
      <c r="M299">
        <v>2019</v>
      </c>
      <c r="N299">
        <f>VLOOKUP(B299,[1]CPI_WB_2019!$A$2:$BI$265,MATCH(M299,[1]CPI_WB_2019!$A$1:$BI$1,0),FALSE)</f>
        <v>117.2441955</v>
      </c>
      <c r="O299" s="1">
        <f t="shared" si="85"/>
        <v>1.1874335723293894</v>
      </c>
      <c r="P299" s="9">
        <f t="shared" si="86"/>
        <v>31.247641430796143</v>
      </c>
      <c r="Q299">
        <v>2019</v>
      </c>
      <c r="R299">
        <f>1/VLOOKUP(B299,'[2]API_PA.NUS.FCRF_DS2_en_csv_v2_2'!$A$2:$BL$265,MATCH(Q299, '[2]API_PA.NUS.FCRF_DS2_en_csv_v2_2'!$A$1:$BL$1,0),FALSE)</f>
        <v>1</v>
      </c>
      <c r="S299" s="10">
        <f t="shared" si="88"/>
        <v>31.247641430796143</v>
      </c>
      <c r="T299">
        <v>2019</v>
      </c>
      <c r="U299" s="18">
        <f>VLOOKUP(B299,[3]Data!$A$2:$AE$265,MATCH(T299,[3]Data!$A$1:$AE$1,0),FALSE)</f>
        <v>1</v>
      </c>
      <c r="V299" s="10">
        <f t="shared" si="89"/>
        <v>31.247641430796143</v>
      </c>
      <c r="W299">
        <f t="shared" si="90"/>
        <v>46.871462146194219</v>
      </c>
      <c r="X299">
        <f t="shared" si="91"/>
        <v>54.839610711047236</v>
      </c>
      <c r="Y299" s="4">
        <f>X299</f>
        <v>54.839610711047236</v>
      </c>
      <c r="Z299" s="32"/>
      <c r="AA299" s="32"/>
      <c r="AB299" s="32"/>
      <c r="AC299" s="33"/>
      <c r="AD299" s="34"/>
      <c r="AE299" s="32"/>
      <c r="AF299" s="32"/>
      <c r="AG299" s="35"/>
      <c r="AH299" s="34"/>
      <c r="AI299" s="35"/>
      <c r="AJ299" s="32"/>
      <c r="AK299" s="4">
        <v>54.839610711047236</v>
      </c>
    </row>
    <row r="300" spans="1:37" x14ac:dyDescent="0.35">
      <c r="A300" s="11" t="s">
        <v>83</v>
      </c>
      <c r="B300" s="44" t="s">
        <v>64</v>
      </c>
      <c r="C300" t="s">
        <v>24</v>
      </c>
      <c r="D300" s="11" t="s">
        <v>76</v>
      </c>
      <c r="E300" s="1">
        <v>2008</v>
      </c>
      <c r="F300" s="1">
        <v>19775160.307275094</v>
      </c>
      <c r="G300" s="5">
        <f>F300/(240*8)</f>
        <v>10299.562660039112</v>
      </c>
      <c r="H300" s="14">
        <v>2008</v>
      </c>
      <c r="I300" s="1">
        <v>1</v>
      </c>
      <c r="J300" s="8">
        <f t="shared" si="87"/>
        <v>10299.562660039112</v>
      </c>
      <c r="K300">
        <v>2008</v>
      </c>
      <c r="L300">
        <f>VLOOKUP(B300,[1]CPI_WB_2019!$A$2:$BI$265,MATCH(K300,[1]CPI_WB_2019!$A$1:$BI$1,0),FALSE)</f>
        <v>85.805303230000007</v>
      </c>
      <c r="M300">
        <v>2019</v>
      </c>
      <c r="N300">
        <f>VLOOKUP(B300,[1]CPI_WB_2019!$A$2:$BI$265,MATCH(M300,[1]CPI_WB_2019!$A$1:$BI$1,0),FALSE)</f>
        <v>163.51694789999999</v>
      </c>
      <c r="O300" s="1">
        <f t="shared" si="85"/>
        <v>1.9056741453578332</v>
      </c>
      <c r="P300" s="9">
        <f t="shared" si="86"/>
        <v>19627.610269729485</v>
      </c>
      <c r="Q300">
        <v>2019</v>
      </c>
      <c r="R300">
        <f>1/VLOOKUP(B300,'[2]API_PA.NUS.FCRF_DS2_en_csv_v2_2'!$A$2:$BL$265,MATCH(Q300, '[2]API_PA.NUS.FCRF_DS2_en_csv_v2_2'!$A$1:$BL$1,0),FALSE)</f>
        <v>4.3383493087021078E-5</v>
      </c>
      <c r="S300" s="10">
        <f t="shared" si="88"/>
        <v>0.85151429445155302</v>
      </c>
      <c r="T300">
        <v>2019</v>
      </c>
      <c r="U300" s="18">
        <f>VLOOKUP(B300,[3]Data!$A$2:$AE$265,MATCH(T300,[3]Data!$A$1:$AE$1,0),FALSE)</f>
        <v>7473.6623073972896</v>
      </c>
      <c r="V300" s="10">
        <f t="shared" si="89"/>
        <v>1.1393534513979047E-4</v>
      </c>
      <c r="W300">
        <f t="shared" si="90"/>
        <v>1.7090301770968571E-4</v>
      </c>
      <c r="X300">
        <f t="shared" si="91"/>
        <v>1.9995653072033229E-4</v>
      </c>
      <c r="Y300" s="4">
        <f>X300</f>
        <v>1.9995653072033229E-4</v>
      </c>
      <c r="Z300" s="32"/>
      <c r="AA300" s="32"/>
      <c r="AB300" s="32"/>
      <c r="AC300" s="33"/>
      <c r="AD300" s="34"/>
      <c r="AE300" s="32"/>
      <c r="AF300" s="32"/>
      <c r="AG300" s="35"/>
      <c r="AH300" s="34"/>
      <c r="AI300" s="35"/>
      <c r="AJ300" s="32"/>
      <c r="AK300" s="4">
        <v>1.9995653072033229E-4</v>
      </c>
    </row>
    <row r="301" spans="1:37" x14ac:dyDescent="0.35">
      <c r="A301" s="11" t="s">
        <v>84</v>
      </c>
      <c r="B301" s="44" t="s">
        <v>64</v>
      </c>
      <c r="C301" t="s">
        <v>24</v>
      </c>
      <c r="D301" s="11"/>
      <c r="E301" s="1"/>
      <c r="F301" s="6"/>
      <c r="H301" s="14"/>
      <c r="I301" s="1"/>
      <c r="J301" s="8"/>
      <c r="O301" s="1"/>
      <c r="P301" s="9"/>
      <c r="Q301"/>
      <c r="S301" s="10"/>
      <c r="T301"/>
      <c r="U301" s="18"/>
      <c r="V301" s="10"/>
      <c r="Y301" s="4">
        <f>(Y300*2)/10</f>
        <v>3.9991306144066455E-5</v>
      </c>
      <c r="Z301" s="32"/>
      <c r="AA301" s="32"/>
      <c r="AB301" s="32"/>
      <c r="AC301" s="33"/>
      <c r="AD301" s="34"/>
      <c r="AE301" s="32"/>
      <c r="AF301" s="32"/>
      <c r="AG301" s="35"/>
      <c r="AH301" s="34"/>
      <c r="AI301" s="35"/>
      <c r="AJ301" s="32"/>
      <c r="AK301" s="4">
        <v>3.9991306144066455E-5</v>
      </c>
    </row>
    <row r="302" spans="1:37" x14ac:dyDescent="0.35">
      <c r="A302" s="11" t="s">
        <v>85</v>
      </c>
      <c r="B302" s="44" t="s">
        <v>64</v>
      </c>
      <c r="C302" t="s">
        <v>24</v>
      </c>
      <c r="D302" s="11" t="s">
        <v>76</v>
      </c>
      <c r="E302" s="1">
        <v>2008</v>
      </c>
      <c r="F302" s="1">
        <v>42272071.517670117</v>
      </c>
      <c r="G302" s="5">
        <f t="shared" si="84"/>
        <v>22016.703915453185</v>
      </c>
      <c r="H302" s="14">
        <v>2008</v>
      </c>
      <c r="I302" s="1">
        <v>1</v>
      </c>
      <c r="J302" s="8">
        <f t="shared" si="87"/>
        <v>22016.703915453185</v>
      </c>
      <c r="K302">
        <v>2008</v>
      </c>
      <c r="L302">
        <f>VLOOKUP(B302,[1]CPI_WB_2019!$A$2:$BI$265,MATCH(K302,[1]CPI_WB_2019!$A$1:$BI$1,0),FALSE)</f>
        <v>85.805303230000007</v>
      </c>
      <c r="M302">
        <v>2019</v>
      </c>
      <c r="N302">
        <f>VLOOKUP(B302,[1]CPI_WB_2019!$A$2:$BI$265,MATCH(M302,[1]CPI_WB_2019!$A$1:$BI$1,0),FALSE)</f>
        <v>163.51694789999999</v>
      </c>
      <c r="O302" s="1">
        <f t="shared" si="85"/>
        <v>1.9056741453578332</v>
      </c>
      <c r="P302" s="9">
        <f t="shared" si="86"/>
        <v>41956.663417677708</v>
      </c>
      <c r="Q302">
        <v>2019</v>
      </c>
      <c r="R302">
        <f>1/VLOOKUP(B302,'[2]API_PA.NUS.FCRF_DS2_en_csv_v2_2'!$A$2:$BL$265,MATCH(Q302, '[2]API_PA.NUS.FCRF_DS2_en_csv_v2_2'!$A$1:$BL$1,0),FALSE)</f>
        <v>4.3383493087021078E-5</v>
      </c>
      <c r="S302" s="10">
        <f t="shared" si="88"/>
        <v>1.820226617335291</v>
      </c>
      <c r="T302">
        <v>2019</v>
      </c>
      <c r="U302" s="18">
        <f>VLOOKUP(B302,[3]Data!$A$2:$AE$265,MATCH(T302,[3]Data!$A$1:$AE$1,0),FALSE)</f>
        <v>7473.6623073972896</v>
      </c>
      <c r="V302" s="10">
        <f t="shared" si="89"/>
        <v>2.4355216257679519E-4</v>
      </c>
      <c r="W302">
        <f t="shared" si="90"/>
        <v>3.6532824386519279E-4</v>
      </c>
      <c r="X302">
        <f t="shared" si="91"/>
        <v>4.2743404532227553E-4</v>
      </c>
      <c r="Y302" s="4">
        <f>X302</f>
        <v>4.2743404532227553E-4</v>
      </c>
      <c r="Z302" s="32"/>
      <c r="AA302" s="32"/>
      <c r="AB302" s="32"/>
      <c r="AC302" s="33"/>
      <c r="AD302" s="34"/>
      <c r="AE302" s="32"/>
      <c r="AF302" s="32"/>
      <c r="AG302" s="35"/>
      <c r="AH302" s="34"/>
      <c r="AI302" s="35"/>
      <c r="AJ302" s="32"/>
      <c r="AK302" s="4">
        <v>4.2743404532227553E-4</v>
      </c>
    </row>
    <row r="303" spans="1:37" x14ac:dyDescent="0.35">
      <c r="A303" s="11" t="s">
        <v>86</v>
      </c>
      <c r="B303" s="44" t="s">
        <v>64</v>
      </c>
      <c r="C303" t="s">
        <v>24</v>
      </c>
      <c r="D303" s="11" t="s">
        <v>76</v>
      </c>
      <c r="E303" s="1">
        <v>2008</v>
      </c>
      <c r="F303" s="1">
        <v>63454722.50689882</v>
      </c>
      <c r="G303" s="5">
        <f t="shared" si="84"/>
        <v>33049.334639009801</v>
      </c>
      <c r="H303" s="14">
        <v>2008</v>
      </c>
      <c r="I303" s="1">
        <v>1</v>
      </c>
      <c r="J303" s="8">
        <f t="shared" si="87"/>
        <v>33049.334639009801</v>
      </c>
      <c r="K303">
        <v>2008</v>
      </c>
      <c r="L303">
        <f>VLOOKUP(B303,[1]CPI_WB_2019!$A$2:$BI$265,MATCH(K303,[1]CPI_WB_2019!$A$1:$BI$1,0),FALSE)</f>
        <v>85.805303230000007</v>
      </c>
      <c r="M303">
        <v>2019</v>
      </c>
      <c r="N303">
        <f>VLOOKUP(B303,[1]CPI_WB_2019!$A$2:$BI$265,MATCH(M303,[1]CPI_WB_2019!$A$1:$BI$1,0),FALSE)</f>
        <v>163.51694789999999</v>
      </c>
      <c r="O303" s="1">
        <f t="shared" si="85"/>
        <v>1.9056741453578332</v>
      </c>
      <c r="P303" s="9">
        <f t="shared" si="86"/>
        <v>62981.262542840035</v>
      </c>
      <c r="Q303">
        <v>2019</v>
      </c>
      <c r="R303">
        <f>1/VLOOKUP(B303,'[2]API_PA.NUS.FCRF_DS2_en_csv_v2_2'!$A$2:$BL$265,MATCH(Q303, '[2]API_PA.NUS.FCRF_DS2_en_csv_v2_2'!$A$1:$BL$1,0),FALSE)</f>
        <v>4.3383493087021078E-5</v>
      </c>
      <c r="S303" s="10">
        <f t="shared" si="88"/>
        <v>2.7323471681391602</v>
      </c>
      <c r="T303">
        <v>2019</v>
      </c>
      <c r="U303" s="18">
        <f>VLOOKUP(B303,[3]Data!$A$2:$AE$265,MATCH(T303,[3]Data!$A$1:$AE$1,0),FALSE)</f>
        <v>7473.6623073972896</v>
      </c>
      <c r="V303" s="10">
        <f t="shared" si="89"/>
        <v>3.6559681930433687E-4</v>
      </c>
      <c r="W303">
        <f t="shared" si="90"/>
        <v>5.4839522895650536E-4</v>
      </c>
      <c r="X303">
        <f t="shared" si="91"/>
        <v>6.416224178791112E-4</v>
      </c>
      <c r="Y303" s="4">
        <f>X303</f>
        <v>6.416224178791112E-4</v>
      </c>
      <c r="Z303" s="32"/>
      <c r="AA303" s="32"/>
      <c r="AB303" s="32"/>
      <c r="AC303" s="33"/>
      <c r="AD303" s="34"/>
      <c r="AE303" s="32"/>
      <c r="AF303" s="32"/>
      <c r="AG303" s="35"/>
      <c r="AH303" s="34"/>
      <c r="AI303" s="35"/>
      <c r="AJ303" s="32"/>
      <c r="AK303" s="4">
        <v>6.416224178791112E-4</v>
      </c>
    </row>
    <row r="304" spans="1:37" x14ac:dyDescent="0.35">
      <c r="A304" s="11" t="s">
        <v>87</v>
      </c>
      <c r="B304" s="44" t="s">
        <v>64</v>
      </c>
      <c r="C304" t="s">
        <v>24</v>
      </c>
      <c r="D304" s="11" t="s">
        <v>76</v>
      </c>
      <c r="E304" s="1">
        <v>2008</v>
      </c>
      <c r="F304" s="1">
        <v>26107604.190328974</v>
      </c>
      <c r="G304" s="5">
        <f t="shared" si="84"/>
        <v>13597.710515796341</v>
      </c>
      <c r="H304" s="14">
        <v>2008</v>
      </c>
      <c r="I304" s="1">
        <v>1</v>
      </c>
      <c r="J304" s="8">
        <f t="shared" si="87"/>
        <v>13597.710515796341</v>
      </c>
      <c r="K304">
        <v>2008</v>
      </c>
      <c r="L304">
        <f>VLOOKUP(B304,[1]CPI_WB_2019!$A$2:$BI$265,MATCH(K304,[1]CPI_WB_2019!$A$1:$BI$1,0),FALSE)</f>
        <v>85.805303230000007</v>
      </c>
      <c r="M304">
        <v>2019</v>
      </c>
      <c r="N304">
        <f>VLOOKUP(B304,[1]CPI_WB_2019!$A$2:$BI$265,MATCH(M304,[1]CPI_WB_2019!$A$1:$BI$1,0),FALSE)</f>
        <v>163.51694789999999</v>
      </c>
      <c r="O304" s="1">
        <f t="shared" si="85"/>
        <v>1.9056741453578332</v>
      </c>
      <c r="P304" s="9">
        <f t="shared" si="86"/>
        <v>25912.805366013414</v>
      </c>
      <c r="Q304">
        <v>2019</v>
      </c>
      <c r="R304">
        <f>1/VLOOKUP(B304,'[2]API_PA.NUS.FCRF_DS2_en_csv_v2_2'!$A$2:$BL$265,MATCH(Q304, '[2]API_PA.NUS.FCRF_DS2_en_csv_v2_2'!$A$1:$BL$1,0),FALSE)</f>
        <v>4.3383493087021078E-5</v>
      </c>
      <c r="S304" s="10">
        <f t="shared" si="88"/>
        <v>1.1241880124617656</v>
      </c>
      <c r="T304">
        <v>2019</v>
      </c>
      <c r="U304" s="18">
        <f>VLOOKUP(B304,[3]Data!$A$2:$AE$265,MATCH(T304,[3]Data!$A$1:$AE$1,0),FALSE)</f>
        <v>7473.6623073972896</v>
      </c>
      <c r="V304" s="10">
        <f t="shared" si="89"/>
        <v>1.5041996363002186E-4</v>
      </c>
      <c r="W304">
        <f t="shared" si="90"/>
        <v>2.2562994544503279E-4</v>
      </c>
      <c r="X304">
        <f t="shared" si="91"/>
        <v>2.6398703617068833E-4</v>
      </c>
      <c r="Y304" s="4">
        <f>X304</f>
        <v>2.6398703617068833E-4</v>
      </c>
      <c r="Z304" s="32"/>
      <c r="AA304" s="32"/>
      <c r="AB304" s="32"/>
      <c r="AC304" s="33"/>
      <c r="AD304" s="34"/>
      <c r="AE304" s="32"/>
      <c r="AF304" s="32"/>
      <c r="AG304" s="35"/>
      <c r="AH304" s="34"/>
      <c r="AI304" s="35"/>
      <c r="AJ304" s="32"/>
      <c r="AK304" s="4">
        <v>2.6398703617068833E-4</v>
      </c>
    </row>
    <row r="305" spans="1:37" x14ac:dyDescent="0.35">
      <c r="A305" s="11" t="s">
        <v>83</v>
      </c>
      <c r="B305" t="s">
        <v>69</v>
      </c>
      <c r="C305" t="s">
        <v>24</v>
      </c>
      <c r="D305" s="11" t="s">
        <v>76</v>
      </c>
      <c r="E305" s="1">
        <v>2008</v>
      </c>
      <c r="F305" s="1">
        <v>410186.96726005024</v>
      </c>
      <c r="G305" s="5">
        <f t="shared" si="84"/>
        <v>213.63904544794283</v>
      </c>
      <c r="H305" s="14">
        <v>2008</v>
      </c>
      <c r="I305" s="1">
        <v>1</v>
      </c>
      <c r="J305" s="8">
        <f t="shared" si="87"/>
        <v>213.63904544794283</v>
      </c>
      <c r="K305">
        <v>2008</v>
      </c>
      <c r="L305">
        <f>VLOOKUP(B305,[1]CPI_WB_2019!$A$2:$BI$265,MATCH(K305,[1]CPI_WB_2019!$A$1:$BI$1,0),FALSE)</f>
        <v>85.333767949999995</v>
      </c>
      <c r="M305">
        <v>2014</v>
      </c>
      <c r="N305">
        <f>VLOOKUP(B305,[1]CPI_WB_2019!$A$2:$BI$265,MATCH(M305,[1]CPI_WB_2019!$A$1:$BI$1,0),FALSE)</f>
        <v>157.58334049999999</v>
      </c>
      <c r="O305" s="1">
        <f t="shared" si="85"/>
        <v>1.8466703660892312</v>
      </c>
      <c r="P305" s="9">
        <f t="shared" si="86"/>
        <v>394.52089426830651</v>
      </c>
      <c r="Q305">
        <v>2019</v>
      </c>
      <c r="R305">
        <f>1/VLOOKUP(B305,'[2]API_PA.NUS.FCRF_DS2_en_csv_v2_2'!$A$2:$BL$265,MATCH(Q305, '[2]API_PA.NUS.FCRF_DS2_en_csv_v2_2'!$A$1:$BL$1,0),FALSE)</f>
        <v>3.996003996003996E-3</v>
      </c>
      <c r="S305" s="10">
        <f t="shared" si="88"/>
        <v>1.5765070700032229</v>
      </c>
      <c r="T305">
        <v>2013</v>
      </c>
      <c r="U305" s="18">
        <f>VLOOKUP(B305,[3]Data!$A$2:$AE$265,MATCH(T305,[3]Data!$A$1:$AE$1,0),FALSE)</f>
        <v>93.631317138671903</v>
      </c>
      <c r="V305" s="10">
        <f t="shared" si="89"/>
        <v>1.683739071691526E-2</v>
      </c>
      <c r="W305">
        <f t="shared" si="90"/>
        <v>2.5256086075372892E-2</v>
      </c>
      <c r="X305">
        <f t="shared" si="91"/>
        <v>2.9549620708186283E-2</v>
      </c>
      <c r="Y305" s="4">
        <f>X305</f>
        <v>2.9549620708186283E-2</v>
      </c>
      <c r="Z305" s="32"/>
      <c r="AA305" s="32"/>
      <c r="AB305" s="32"/>
      <c r="AC305" s="33"/>
      <c r="AD305" s="34"/>
      <c r="AE305" s="32"/>
      <c r="AF305" s="32"/>
      <c r="AG305" s="35"/>
      <c r="AH305" s="34"/>
      <c r="AI305" s="35"/>
      <c r="AJ305" s="32"/>
      <c r="AK305" s="4">
        <v>2.9549620708186283E-2</v>
      </c>
    </row>
    <row r="306" spans="1:37" x14ac:dyDescent="0.35">
      <c r="A306" s="11" t="s">
        <v>84</v>
      </c>
      <c r="B306" t="s">
        <v>69</v>
      </c>
      <c r="C306" t="s">
        <v>24</v>
      </c>
      <c r="D306" s="11"/>
      <c r="E306" s="1"/>
      <c r="F306" s="6"/>
      <c r="H306" s="14"/>
      <c r="I306" s="1"/>
      <c r="J306" s="8"/>
      <c r="O306" s="1"/>
      <c r="P306" s="9"/>
      <c r="Q306" s="38"/>
      <c r="S306" s="10"/>
      <c r="T306" s="38"/>
      <c r="U306" s="18"/>
      <c r="V306" s="10"/>
      <c r="Y306" s="4">
        <f>(Y305*2)/10</f>
        <v>5.9099241416372562E-3</v>
      </c>
      <c r="Z306" s="32"/>
      <c r="AA306" s="32"/>
      <c r="AB306" s="32"/>
      <c r="AC306" s="33"/>
      <c r="AD306" s="34"/>
      <c r="AE306" s="32"/>
      <c r="AF306" s="32"/>
      <c r="AG306" s="35"/>
      <c r="AH306" s="34"/>
      <c r="AI306" s="35"/>
      <c r="AJ306" s="32"/>
      <c r="AK306" s="4">
        <v>5.9099241416372562E-3</v>
      </c>
    </row>
    <row r="307" spans="1:37" x14ac:dyDescent="0.35">
      <c r="A307" s="11" t="s">
        <v>85</v>
      </c>
      <c r="B307" t="s">
        <v>69</v>
      </c>
      <c r="C307" t="s">
        <v>24</v>
      </c>
      <c r="D307" s="11" t="s">
        <v>76</v>
      </c>
      <c r="E307" s="1">
        <v>2008</v>
      </c>
      <c r="F307" s="1">
        <v>876829.94960369729</v>
      </c>
      <c r="G307" s="5">
        <f t="shared" si="84"/>
        <v>456.68226541859235</v>
      </c>
      <c r="H307" s="14">
        <v>2008</v>
      </c>
      <c r="I307" s="1">
        <v>1</v>
      </c>
      <c r="J307" s="8">
        <f t="shared" si="87"/>
        <v>456.68226541859235</v>
      </c>
      <c r="K307">
        <v>2008</v>
      </c>
      <c r="L307">
        <f>VLOOKUP(B307,[1]CPI_WB_2019!$A$2:$BI$265,MATCH(K307,[1]CPI_WB_2019!$A$1:$BI$1,0),FALSE)</f>
        <v>85.333767949999995</v>
      </c>
      <c r="M307">
        <v>2014</v>
      </c>
      <c r="N307">
        <f>VLOOKUP(B307,[1]CPI_WB_2019!$A$2:$BI$265,MATCH(M307,[1]CPI_WB_2019!$A$1:$BI$1,0),FALSE)</f>
        <v>157.58334049999999</v>
      </c>
      <c r="O307" s="1">
        <f t="shared" si="85"/>
        <v>1.8466703660892312</v>
      </c>
      <c r="P307" s="9">
        <f t="shared" si="86"/>
        <v>843.34160626701134</v>
      </c>
      <c r="Q307" s="38">
        <v>2019</v>
      </c>
      <c r="R307">
        <f>1/VLOOKUP(B307,'[2]API_PA.NUS.FCRF_DS2_en_csv_v2_2'!$A$2:$BL$265,MATCH(Q307, '[2]API_PA.NUS.FCRF_DS2_en_csv_v2_2'!$A$1:$BL$1,0),FALSE)</f>
        <v>3.996003996003996E-3</v>
      </c>
      <c r="S307" s="10">
        <f t="shared" si="88"/>
        <v>3.3699964286394062</v>
      </c>
      <c r="T307" s="38">
        <v>2013</v>
      </c>
      <c r="U307" s="18">
        <f>VLOOKUP(B307,[3]Data!$A$2:$AE$265,MATCH(T307,[3]Data!$A$1:$AE$1,0),FALSE)</f>
        <v>93.631317138671903</v>
      </c>
      <c r="V307" s="10">
        <f t="shared" si="89"/>
        <v>3.599219290751085E-2</v>
      </c>
      <c r="W307">
        <f t="shared" si="90"/>
        <v>5.3988289361266276E-2</v>
      </c>
      <c r="X307">
        <f t="shared" si="91"/>
        <v>6.3166298552681535E-2</v>
      </c>
      <c r="Y307" s="4">
        <f>X307</f>
        <v>6.3166298552681535E-2</v>
      </c>
      <c r="Z307" s="32"/>
      <c r="AA307" s="32"/>
      <c r="AB307" s="32"/>
      <c r="AC307" s="33"/>
      <c r="AD307" s="34"/>
      <c r="AE307" s="32"/>
      <c r="AF307" s="32"/>
      <c r="AG307" s="35"/>
      <c r="AH307" s="34"/>
      <c r="AI307" s="35"/>
      <c r="AJ307" s="32"/>
      <c r="AK307" s="4">
        <v>6.3166298552681535E-2</v>
      </c>
    </row>
    <row r="308" spans="1:37" x14ac:dyDescent="0.35">
      <c r="A308" s="11" t="s">
        <v>86</v>
      </c>
      <c r="B308" t="s">
        <v>69</v>
      </c>
      <c r="C308" t="s">
        <v>24</v>
      </c>
      <c r="D308" s="11" t="s">
        <v>76</v>
      </c>
      <c r="E308" s="1">
        <v>2008</v>
      </c>
      <c r="F308" s="1">
        <v>1316211.8424828805</v>
      </c>
      <c r="G308" s="5">
        <f t="shared" si="84"/>
        <v>685.5270012931669</v>
      </c>
      <c r="H308" s="14">
        <v>2008</v>
      </c>
      <c r="I308" s="1">
        <v>1</v>
      </c>
      <c r="J308" s="8">
        <f t="shared" si="87"/>
        <v>685.5270012931669</v>
      </c>
      <c r="K308">
        <v>2008</v>
      </c>
      <c r="L308">
        <f>VLOOKUP(B308,[1]CPI_WB_2019!$A$2:$BI$265,MATCH(K308,[1]CPI_WB_2019!$A$1:$BI$1,0),FALSE)</f>
        <v>85.333767949999995</v>
      </c>
      <c r="M308">
        <v>2014</v>
      </c>
      <c r="N308">
        <f>VLOOKUP(B308,[1]CPI_WB_2019!$A$2:$BI$265,MATCH(M308,[1]CPI_WB_2019!$A$1:$BI$1,0),FALSE)</f>
        <v>157.58334049999999</v>
      </c>
      <c r="O308" s="1">
        <f t="shared" si="85"/>
        <v>1.8466703660892312</v>
      </c>
      <c r="P308" s="9">
        <f t="shared" si="86"/>
        <v>1265.9423984421053</v>
      </c>
      <c r="Q308" s="38">
        <v>2019</v>
      </c>
      <c r="R308">
        <f>1/VLOOKUP(B308,'[2]API_PA.NUS.FCRF_DS2_en_csv_v2_2'!$A$2:$BL$265,MATCH(Q308, '[2]API_PA.NUS.FCRF_DS2_en_csv_v2_2'!$A$1:$BL$1,0),FALSE)</f>
        <v>3.996003996003996E-3</v>
      </c>
      <c r="S308" s="10">
        <f t="shared" si="88"/>
        <v>5.0587108828855358</v>
      </c>
      <c r="T308" s="38">
        <v>2013</v>
      </c>
      <c r="U308" s="18">
        <f>VLOOKUP(B308,[3]Data!$A$2:$AE$265,MATCH(T308,[3]Data!$A$1:$AE$1,0),FALSE)</f>
        <v>93.631317138671903</v>
      </c>
      <c r="V308" s="10">
        <f t="shared" si="89"/>
        <v>5.402797949956608E-2</v>
      </c>
      <c r="W308">
        <f t="shared" si="90"/>
        <v>8.1041969249349116E-2</v>
      </c>
      <c r="X308">
        <f t="shared" si="91"/>
        <v>9.481910402173846E-2</v>
      </c>
      <c r="Y308" s="4">
        <f>X308</f>
        <v>9.481910402173846E-2</v>
      </c>
      <c r="Z308" s="32"/>
      <c r="AA308" s="32"/>
      <c r="AB308" s="32"/>
      <c r="AC308" s="33"/>
      <c r="AD308" s="34"/>
      <c r="AE308" s="32"/>
      <c r="AF308" s="32"/>
      <c r="AG308" s="35"/>
      <c r="AH308" s="34"/>
      <c r="AI308" s="35"/>
      <c r="AJ308" s="32"/>
      <c r="AK308" s="4">
        <v>9.481910402173846E-2</v>
      </c>
    </row>
    <row r="309" spans="1:37" x14ac:dyDescent="0.35">
      <c r="A309" s="11" t="s">
        <v>87</v>
      </c>
      <c r="B309" t="s">
        <v>69</v>
      </c>
      <c r="C309" t="s">
        <v>24</v>
      </c>
      <c r="D309" s="11" t="s">
        <v>76</v>
      </c>
      <c r="E309" s="1">
        <v>2008</v>
      </c>
      <c r="F309" s="1">
        <v>541537.91012844944</v>
      </c>
      <c r="G309" s="5">
        <f t="shared" si="84"/>
        <v>282.05099485856744</v>
      </c>
      <c r="H309" s="14">
        <v>2008</v>
      </c>
      <c r="I309" s="1">
        <v>1</v>
      </c>
      <c r="J309" s="8">
        <f t="shared" si="87"/>
        <v>282.05099485856744</v>
      </c>
      <c r="K309">
        <v>2008</v>
      </c>
      <c r="L309">
        <f>VLOOKUP(B309,[1]CPI_WB_2019!$A$2:$BI$265,MATCH(K309,[1]CPI_WB_2019!$A$1:$BI$1,0),FALSE)</f>
        <v>85.333767949999995</v>
      </c>
      <c r="M309">
        <v>2014</v>
      </c>
      <c r="N309">
        <f>VLOOKUP(B309,[1]CPI_WB_2019!$A$2:$BI$265,MATCH(M309,[1]CPI_WB_2019!$A$1:$BI$1,0),FALSE)</f>
        <v>157.58334049999999</v>
      </c>
      <c r="O309" s="1">
        <f t="shared" si="85"/>
        <v>1.8466703660892312</v>
      </c>
      <c r="P309" s="9">
        <f t="shared" si="86"/>
        <v>520.85521393130261</v>
      </c>
      <c r="Q309" s="38">
        <v>2019</v>
      </c>
      <c r="R309">
        <f>1/VLOOKUP(B309,'[2]API_PA.NUS.FCRF_DS2_en_csv_v2_2'!$A$2:$BL$265,MATCH(Q309, '[2]API_PA.NUS.FCRF_DS2_en_csv_v2_2'!$A$1:$BL$1,0),FALSE)</f>
        <v>3.996003996003996E-3</v>
      </c>
      <c r="S309" s="10">
        <f t="shared" si="88"/>
        <v>2.0813395162090016</v>
      </c>
      <c r="T309" s="38">
        <v>2013</v>
      </c>
      <c r="U309" s="18">
        <f>VLOOKUP(B309,[3]Data!$A$2:$AE$265,MATCH(T309,[3]Data!$A$1:$AE$1,0),FALSE)</f>
        <v>93.631317138671903</v>
      </c>
      <c r="V309" s="10">
        <f t="shared" si="89"/>
        <v>2.2229095774936612E-2</v>
      </c>
      <c r="W309">
        <f t="shared" si="90"/>
        <v>3.3343643662404915E-2</v>
      </c>
      <c r="X309">
        <f t="shared" si="91"/>
        <v>3.9012063085013746E-2</v>
      </c>
      <c r="Y309" s="4">
        <f>X309</f>
        <v>3.9012063085013746E-2</v>
      </c>
      <c r="Z309" s="32"/>
      <c r="AA309" s="32"/>
      <c r="AB309" s="32"/>
      <c r="AC309" s="33"/>
      <c r="AD309" s="34"/>
      <c r="AE309" s="32"/>
      <c r="AF309" s="32"/>
      <c r="AG309" s="35"/>
      <c r="AH309" s="34"/>
      <c r="AI309" s="35"/>
      <c r="AJ309" s="32"/>
      <c r="AK309" s="4">
        <v>3.9012063085013746E-2</v>
      </c>
    </row>
    <row r="310" spans="1:37" x14ac:dyDescent="0.35">
      <c r="A310" s="11" t="s">
        <v>13</v>
      </c>
      <c r="B310" s="1" t="s">
        <v>32</v>
      </c>
      <c r="C310" s="17" t="s">
        <v>24</v>
      </c>
      <c r="D310" t="s">
        <v>31</v>
      </c>
      <c r="E310">
        <v>2020</v>
      </c>
      <c r="G310" s="5">
        <v>15.472254352874126</v>
      </c>
      <c r="H310" s="14">
        <v>2019</v>
      </c>
      <c r="I310" s="44">
        <f>VLOOKUP(B310,'[2]API_PA.NUS.FCRF_DS2_en_csv_v2_2'!$A$2:$BL$265,MATCH(H310, '[2]API_PA.NUS.FCRF_DS2_en_csv_v2_2'!$A$1:$BL$1,0),FALSE)</f>
        <v>77.737949178336706</v>
      </c>
      <c r="J310" s="8">
        <f t="shared" si="87"/>
        <v>1202.7813225580276</v>
      </c>
      <c r="K310">
        <v>2019</v>
      </c>
      <c r="L310">
        <f>VLOOKUP(B310,[1]CPI_WB_2019!$A$2:$BI$265,MATCH(K310,[1]CPI_WB_2019!$A$1:$BI$1,0),FALSE)</f>
        <v>149.89597520000001</v>
      </c>
      <c r="M310">
        <v>2019</v>
      </c>
      <c r="N310">
        <f>VLOOKUP(B310,[1]CPI_WB_2019!$A$2:$BI$265,MATCH(M310,[1]CPI_WB_2019!$A$1:$BI$1,0),FALSE)</f>
        <v>149.89597520000001</v>
      </c>
      <c r="O310" s="1">
        <f t="shared" si="85"/>
        <v>1</v>
      </c>
      <c r="P310" s="9">
        <f t="shared" si="86"/>
        <v>1202.7813225580276</v>
      </c>
      <c r="Q310" s="38">
        <v>2019</v>
      </c>
      <c r="R310">
        <f>1/VLOOKUP(B310,'[2]API_PA.NUS.FCRF_DS2_en_csv_v2_2'!$A$2:$BL$265,MATCH(Q310, '[2]API_PA.NUS.FCRF_DS2_en_csv_v2_2'!$A$1:$BL$1,0),FALSE)</f>
        <v>1.2863730141708843E-2</v>
      </c>
      <c r="S310" s="10">
        <f t="shared" ref="S310" si="92">R310*P310</f>
        <v>15.472254352874126</v>
      </c>
      <c r="T310" s="38">
        <v>2019</v>
      </c>
      <c r="U310" s="18">
        <f>VLOOKUP(B310,[3]Data!$A$2:$AE$265,MATCH(T310,[3]Data!$A$1:$AE$1,0),FALSE)</f>
        <v>16.995115179435501</v>
      </c>
      <c r="V310" s="10">
        <f t="shared" si="89"/>
        <v>0.9103942038354601</v>
      </c>
      <c r="W310">
        <f t="shared" si="90"/>
        <v>1.3655913057531901</v>
      </c>
      <c r="X310">
        <f t="shared" si="91"/>
        <v>1.5977418277312323</v>
      </c>
      <c r="Y310" s="4">
        <f>X310</f>
        <v>1.5977418277312323</v>
      </c>
      <c r="Z310" s="32"/>
      <c r="AA310" s="32"/>
      <c r="AB310" s="32"/>
      <c r="AC310" s="33"/>
      <c r="AD310" s="34"/>
      <c r="AE310" s="32"/>
      <c r="AF310" s="32"/>
      <c r="AG310" s="35"/>
      <c r="AH310" s="34"/>
      <c r="AI310" s="35"/>
      <c r="AJ310" s="32"/>
      <c r="AK310" s="4">
        <v>1.5977418277312323</v>
      </c>
    </row>
    <row r="311" spans="1:37" x14ac:dyDescent="0.35">
      <c r="A311" s="11" t="s">
        <v>27</v>
      </c>
      <c r="B311" s="1" t="s">
        <v>32</v>
      </c>
      <c r="C311" s="17" t="s">
        <v>24</v>
      </c>
      <c r="D311" t="s">
        <v>31</v>
      </c>
      <c r="E311">
        <v>2020</v>
      </c>
      <c r="G311" s="5">
        <v>43.515715367458483</v>
      </c>
      <c r="H311" s="14">
        <v>2019</v>
      </c>
      <c r="I311" s="44">
        <f>VLOOKUP(B311,'[2]API_PA.NUS.FCRF_DS2_en_csv_v2_2'!$A$2:$BL$265,MATCH(H311, '[2]API_PA.NUS.FCRF_DS2_en_csv_v2_2'!$A$1:$BL$1,0),FALSE)</f>
        <v>77.737949178336706</v>
      </c>
      <c r="J311" s="8">
        <f t="shared" si="87"/>
        <v>3382.822469694453</v>
      </c>
      <c r="K311">
        <v>2019</v>
      </c>
      <c r="L311">
        <f>VLOOKUP(B311,[1]CPI_WB_2019!$A$2:$BI$265,MATCH(K311,[1]CPI_WB_2019!$A$1:$BI$1,0),FALSE)</f>
        <v>149.89597520000001</v>
      </c>
      <c r="M311">
        <v>2019</v>
      </c>
      <c r="N311">
        <f>VLOOKUP(B311,[1]CPI_WB_2019!$A$2:$BI$265,MATCH(M311,[1]CPI_WB_2019!$A$1:$BI$1,0),FALSE)</f>
        <v>149.89597520000001</v>
      </c>
      <c r="O311" s="1">
        <f t="shared" si="85"/>
        <v>1</v>
      </c>
      <c r="P311" s="9">
        <f t="shared" si="86"/>
        <v>3382.822469694453</v>
      </c>
      <c r="Q311" s="38">
        <v>2019</v>
      </c>
      <c r="R311">
        <f>1/VLOOKUP(B311,'[2]API_PA.NUS.FCRF_DS2_en_csv_v2_2'!$A$2:$BL$265,MATCH(Q311, '[2]API_PA.NUS.FCRF_DS2_en_csv_v2_2'!$A$1:$BL$1,0),FALSE)</f>
        <v>1.2863730141708843E-2</v>
      </c>
      <c r="S311" s="10">
        <f t="shared" ref="S311:S374" si="93">R311*P311</f>
        <v>43.515715367458483</v>
      </c>
      <c r="T311" s="38">
        <v>2019</v>
      </c>
      <c r="U311" s="18">
        <f>VLOOKUP(B311,[3]Data!$A$2:$AE$265,MATCH(T311,[3]Data!$A$1:$AE$1,0),FALSE)</f>
        <v>16.995115179435501</v>
      </c>
      <c r="V311" s="10">
        <f t="shared" si="89"/>
        <v>2.5604836982872317</v>
      </c>
      <c r="W311">
        <f t="shared" si="90"/>
        <v>3.8407255474308473</v>
      </c>
      <c r="X311">
        <f t="shared" si="91"/>
        <v>4.4936488904940912</v>
      </c>
      <c r="Y311" s="4">
        <f t="shared" ref="Y311:Y374" si="94">X311</f>
        <v>4.4936488904940912</v>
      </c>
      <c r="Z311" s="32"/>
      <c r="AA311" s="32"/>
      <c r="AB311" s="32"/>
      <c r="AC311" s="33"/>
      <c r="AD311" s="34"/>
      <c r="AE311" s="32"/>
      <c r="AF311" s="32"/>
      <c r="AG311" s="35"/>
      <c r="AH311" s="34"/>
      <c r="AI311" s="35"/>
      <c r="AJ311" s="32"/>
      <c r="AK311" s="4">
        <v>4.4936488904940912</v>
      </c>
    </row>
    <row r="312" spans="1:37" x14ac:dyDescent="0.35">
      <c r="A312" s="11" t="s">
        <v>30</v>
      </c>
      <c r="B312" s="1" t="s">
        <v>32</v>
      </c>
      <c r="C312" s="17" t="s">
        <v>24</v>
      </c>
      <c r="D312" t="s">
        <v>31</v>
      </c>
      <c r="E312">
        <v>2020</v>
      </c>
      <c r="G312" s="5">
        <v>7.2526192279097463</v>
      </c>
      <c r="H312" s="14">
        <v>2019</v>
      </c>
      <c r="I312" s="44">
        <f>VLOOKUP(B312,'[2]API_PA.NUS.FCRF_DS2_en_csv_v2_2'!$A$2:$BL$265,MATCH(H312, '[2]API_PA.NUS.FCRF_DS2_en_csv_v2_2'!$A$1:$BL$1,0),FALSE)</f>
        <v>77.737949178336706</v>
      </c>
      <c r="J312" s="8">
        <f t="shared" si="87"/>
        <v>563.80374494907551</v>
      </c>
      <c r="K312">
        <v>2019</v>
      </c>
      <c r="L312">
        <f>VLOOKUP(B312,[1]CPI_WB_2019!$A$2:$BI$265,MATCH(K312,[1]CPI_WB_2019!$A$1:$BI$1,0),FALSE)</f>
        <v>149.89597520000001</v>
      </c>
      <c r="M312">
        <v>2019</v>
      </c>
      <c r="N312">
        <f>VLOOKUP(B312,[1]CPI_WB_2019!$A$2:$BI$265,MATCH(M312,[1]CPI_WB_2019!$A$1:$BI$1,0),FALSE)</f>
        <v>149.89597520000001</v>
      </c>
      <c r="O312" s="1">
        <f t="shared" si="85"/>
        <v>1</v>
      </c>
      <c r="P312" s="9">
        <f t="shared" si="86"/>
        <v>563.80374494907551</v>
      </c>
      <c r="Q312" s="38">
        <v>2019</v>
      </c>
      <c r="R312">
        <f>1/VLOOKUP(B312,'[2]API_PA.NUS.FCRF_DS2_en_csv_v2_2'!$A$2:$BL$265,MATCH(Q312, '[2]API_PA.NUS.FCRF_DS2_en_csv_v2_2'!$A$1:$BL$1,0),FALSE)</f>
        <v>1.2863730141708843E-2</v>
      </c>
      <c r="S312" s="10">
        <f t="shared" si="93"/>
        <v>7.2526192279097472</v>
      </c>
      <c r="T312" s="38">
        <v>2019</v>
      </c>
      <c r="U312" s="18">
        <f>VLOOKUP(B312,[3]Data!$A$2:$AE$265,MATCH(T312,[3]Data!$A$1:$AE$1,0),FALSE)</f>
        <v>16.995115179435501</v>
      </c>
      <c r="V312" s="10">
        <f t="shared" si="89"/>
        <v>0.42674728304787196</v>
      </c>
      <c r="W312">
        <f t="shared" si="90"/>
        <v>0.64012092457180791</v>
      </c>
      <c r="X312">
        <f t="shared" si="91"/>
        <v>0.7489414817490152</v>
      </c>
      <c r="Y312" s="4">
        <f t="shared" si="94"/>
        <v>0.7489414817490152</v>
      </c>
      <c r="Z312" s="32"/>
      <c r="AA312" s="32"/>
      <c r="AB312" s="32"/>
      <c r="AC312" s="33"/>
      <c r="AD312" s="34"/>
      <c r="AE312" s="32"/>
      <c r="AF312" s="32"/>
      <c r="AG312" s="35"/>
      <c r="AH312" s="34"/>
      <c r="AI312" s="35"/>
      <c r="AJ312" s="32"/>
      <c r="AK312" s="4">
        <v>0.7489414817490152</v>
      </c>
    </row>
    <row r="313" spans="1:37" x14ac:dyDescent="0.35">
      <c r="A313" s="11" t="s">
        <v>28</v>
      </c>
      <c r="B313" s="1" t="s">
        <v>32</v>
      </c>
      <c r="C313" s="17" t="s">
        <v>24</v>
      </c>
      <c r="D313" t="s">
        <v>31</v>
      </c>
      <c r="E313">
        <v>2020</v>
      </c>
      <c r="G313" s="5">
        <v>18.847139833594795</v>
      </c>
      <c r="H313" s="14">
        <v>2019</v>
      </c>
      <c r="I313" s="44">
        <f>VLOOKUP(B313,'[2]API_PA.NUS.FCRF_DS2_en_csv_v2_2'!$A$2:$BL$265,MATCH(H313, '[2]API_PA.NUS.FCRF_DS2_en_csv_v2_2'!$A$1:$BL$1,0),FALSE)</f>
        <v>77.737949178336706</v>
      </c>
      <c r="J313" s="8">
        <f t="shared" si="87"/>
        <v>1465.1379985409976</v>
      </c>
      <c r="K313">
        <v>2019</v>
      </c>
      <c r="L313">
        <f>VLOOKUP(B313,[1]CPI_WB_2019!$A$2:$BI$265,MATCH(K313,[1]CPI_WB_2019!$A$1:$BI$1,0),FALSE)</f>
        <v>149.89597520000001</v>
      </c>
      <c r="M313">
        <v>2019</v>
      </c>
      <c r="N313">
        <f>VLOOKUP(B313,[1]CPI_WB_2019!$A$2:$BI$265,MATCH(M313,[1]CPI_WB_2019!$A$1:$BI$1,0),FALSE)</f>
        <v>149.89597520000001</v>
      </c>
      <c r="O313" s="1">
        <f t="shared" si="85"/>
        <v>1</v>
      </c>
      <c r="P313" s="9">
        <f t="shared" si="86"/>
        <v>1465.1379985409976</v>
      </c>
      <c r="Q313" s="38">
        <v>2019</v>
      </c>
      <c r="R313">
        <f>1/VLOOKUP(B313,'[2]API_PA.NUS.FCRF_DS2_en_csv_v2_2'!$A$2:$BL$265,MATCH(Q313, '[2]API_PA.NUS.FCRF_DS2_en_csv_v2_2'!$A$1:$BL$1,0),FALSE)</f>
        <v>1.2863730141708843E-2</v>
      </c>
      <c r="S313" s="10">
        <f t="shared" si="93"/>
        <v>18.847139833594799</v>
      </c>
      <c r="T313" s="38">
        <v>2019</v>
      </c>
      <c r="U313" s="18">
        <f>VLOOKUP(B313,[3]Data!$A$2:$AE$265,MATCH(T313,[3]Data!$A$1:$AE$1,0),FALSE)</f>
        <v>16.995115179435501</v>
      </c>
      <c r="V313" s="10">
        <f t="shared" si="89"/>
        <v>1.1089739395470701</v>
      </c>
      <c r="W313">
        <f t="shared" si="90"/>
        <v>1.6634609093206052</v>
      </c>
      <c r="X313">
        <f t="shared" si="91"/>
        <v>1.9462492639051079</v>
      </c>
      <c r="Y313" s="4">
        <f t="shared" si="94"/>
        <v>1.9462492639051079</v>
      </c>
      <c r="Z313" s="32"/>
      <c r="AA313" s="32"/>
      <c r="AB313" s="32"/>
      <c r="AC313" s="33"/>
      <c r="AD313" s="34"/>
      <c r="AE313" s="32"/>
      <c r="AF313" s="32"/>
      <c r="AG313" s="35"/>
      <c r="AH313" s="34"/>
      <c r="AI313" s="35"/>
      <c r="AJ313" s="32"/>
      <c r="AK313" s="4">
        <v>1.9462492639051079</v>
      </c>
    </row>
    <row r="314" spans="1:37" x14ac:dyDescent="0.35">
      <c r="A314" s="11" t="s">
        <v>29</v>
      </c>
      <c r="B314" s="1" t="s">
        <v>32</v>
      </c>
      <c r="C314" s="17" t="s">
        <v>24</v>
      </c>
      <c r="D314" t="s">
        <v>31</v>
      </c>
      <c r="E314">
        <v>2020</v>
      </c>
      <c r="G314" s="5">
        <v>28.517298804141124</v>
      </c>
      <c r="H314" s="14">
        <v>2019</v>
      </c>
      <c r="I314" s="44">
        <f>VLOOKUP(B314,'[2]API_PA.NUS.FCRF_DS2_en_csv_v2_2'!$A$2:$BL$265,MATCH(H314, '[2]API_PA.NUS.FCRF_DS2_en_csv_v2_2'!$A$1:$BL$1,0),FALSE)</f>
        <v>77.737949178336706</v>
      </c>
      <c r="J314" s="8">
        <f t="shared" si="87"/>
        <v>2216.876325139765</v>
      </c>
      <c r="K314">
        <v>2019</v>
      </c>
      <c r="L314">
        <f>VLOOKUP(B314,[1]CPI_WB_2019!$A$2:$BI$265,MATCH(K314,[1]CPI_WB_2019!$A$1:$BI$1,0),FALSE)</f>
        <v>149.89597520000001</v>
      </c>
      <c r="M314">
        <v>2019</v>
      </c>
      <c r="N314">
        <f>VLOOKUP(B314,[1]CPI_WB_2019!$A$2:$BI$265,MATCH(M314,[1]CPI_WB_2019!$A$1:$BI$1,0),FALSE)</f>
        <v>149.89597520000001</v>
      </c>
      <c r="O314" s="1">
        <f t="shared" si="85"/>
        <v>1</v>
      </c>
      <c r="P314" s="9">
        <f t="shared" si="86"/>
        <v>2216.876325139765</v>
      </c>
      <c r="Q314" s="38">
        <v>2019</v>
      </c>
      <c r="R314">
        <f>1/VLOOKUP(B314,'[2]API_PA.NUS.FCRF_DS2_en_csv_v2_2'!$A$2:$BL$265,MATCH(Q314, '[2]API_PA.NUS.FCRF_DS2_en_csv_v2_2'!$A$1:$BL$1,0),FALSE)</f>
        <v>1.2863730141708843E-2</v>
      </c>
      <c r="S314" s="10">
        <f t="shared" si="93"/>
        <v>28.517298804141127</v>
      </c>
      <c r="T314" s="38">
        <v>2019</v>
      </c>
      <c r="U314" s="18">
        <f>VLOOKUP(B314,[3]Data!$A$2:$AE$265,MATCH(T314,[3]Data!$A$1:$AE$1,0),FALSE)</f>
        <v>16.995115179435501</v>
      </c>
      <c r="V314" s="10">
        <f t="shared" si="89"/>
        <v>1.6779703169442326</v>
      </c>
      <c r="W314">
        <f t="shared" si="90"/>
        <v>2.5169554754163488</v>
      </c>
      <c r="X314">
        <f t="shared" si="91"/>
        <v>2.9448379062371277</v>
      </c>
      <c r="Y314" s="4">
        <f t="shared" si="94"/>
        <v>2.9448379062371277</v>
      </c>
      <c r="Z314" s="32"/>
      <c r="AA314" s="32"/>
      <c r="AB314" s="32"/>
      <c r="AC314" s="33"/>
      <c r="AD314" s="34"/>
      <c r="AE314" s="32"/>
      <c r="AF314" s="32"/>
      <c r="AG314" s="35"/>
      <c r="AH314" s="34"/>
      <c r="AI314" s="35"/>
      <c r="AJ314" s="32"/>
      <c r="AK314" s="4">
        <v>2.9448379062371277</v>
      </c>
    </row>
    <row r="315" spans="1:37" x14ac:dyDescent="0.35">
      <c r="A315" s="11" t="s">
        <v>13</v>
      </c>
      <c r="B315" s="1" t="s">
        <v>33</v>
      </c>
      <c r="C315" s="17" t="s">
        <v>24</v>
      </c>
      <c r="D315" t="s">
        <v>31</v>
      </c>
      <c r="E315">
        <v>2020</v>
      </c>
      <c r="G315" s="5">
        <f t="shared" ref="G315:G319" si="95">G310</f>
        <v>15.472254352874126</v>
      </c>
      <c r="H315" s="14">
        <v>2019</v>
      </c>
      <c r="I315" s="44">
        <f>VLOOKUP(B315,'[2]API_PA.NUS.FCRF_DS2_en_csv_v2_2'!$A$2:$BL$265,MATCH(H315, '[2]API_PA.NUS.FCRF_DS2_en_csv_v2_2'!$A$1:$BL$1,0),FALSE)</f>
        <v>119.353558333333</v>
      </c>
      <c r="J315" s="8">
        <f t="shared" si="87"/>
        <v>1846.6686124539274</v>
      </c>
      <c r="K315">
        <v>2019</v>
      </c>
      <c r="L315">
        <f>VLOOKUP(B315,[1]CPI_WB_2019!$A$2:$BI$265,MATCH(K315,[1]CPI_WB_2019!$A$1:$BI$1,0),FALSE)</f>
        <v>151.36166779999999</v>
      </c>
      <c r="M315">
        <v>2019</v>
      </c>
      <c r="N315">
        <f>VLOOKUP(B315,[1]CPI_WB_2019!$A$2:$BI$265,MATCH(M315,[1]CPI_WB_2019!$A$1:$BI$1,0),FALSE)</f>
        <v>151.36166779999999</v>
      </c>
      <c r="O315" s="1">
        <f t="shared" si="85"/>
        <v>1</v>
      </c>
      <c r="P315" s="9">
        <f t="shared" si="86"/>
        <v>1846.6686124539274</v>
      </c>
      <c r="Q315" s="38">
        <v>2019</v>
      </c>
      <c r="R315">
        <f>1/VLOOKUP(B315,'[2]API_PA.NUS.FCRF_DS2_en_csv_v2_2'!$A$2:$BL$265,MATCH(Q315, '[2]API_PA.NUS.FCRF_DS2_en_csv_v2_2'!$A$1:$BL$1,0),FALSE)</f>
        <v>8.3784682582079377E-3</v>
      </c>
      <c r="S315" s="10">
        <f t="shared" si="93"/>
        <v>15.472254352874126</v>
      </c>
      <c r="T315" s="38">
        <v>2019</v>
      </c>
      <c r="U315" s="18">
        <f>VLOOKUP(B315,[3]Data!$A$2:$AE$265,MATCH(T315,[3]Data!$A$1:$AE$1,0),FALSE)</f>
        <v>39.867682961635701</v>
      </c>
      <c r="V315" s="10">
        <f t="shared" ref="V315:V378" si="96">S315/U315</f>
        <v>0.38809013224477912</v>
      </c>
      <c r="W315">
        <f t="shared" si="90"/>
        <v>0.58213519836716865</v>
      </c>
      <c r="X315">
        <f t="shared" si="91"/>
        <v>0.68109818208958728</v>
      </c>
      <c r="Y315" s="4">
        <f t="shared" si="94"/>
        <v>0.68109818208958728</v>
      </c>
      <c r="Z315" s="32"/>
      <c r="AA315" s="32"/>
      <c r="AB315" s="32"/>
      <c r="AC315" s="33"/>
      <c r="AD315" s="34"/>
      <c r="AE315" s="32"/>
      <c r="AF315" s="32"/>
      <c r="AG315" s="35"/>
      <c r="AH315" s="34"/>
      <c r="AI315" s="35"/>
      <c r="AJ315" s="32"/>
      <c r="AK315" s="4">
        <v>0.68109818208958728</v>
      </c>
    </row>
    <row r="316" spans="1:37" x14ac:dyDescent="0.35">
      <c r="A316" s="11" t="s">
        <v>27</v>
      </c>
      <c r="B316" s="1" t="s">
        <v>33</v>
      </c>
      <c r="C316" s="17" t="s">
        <v>24</v>
      </c>
      <c r="D316" t="s">
        <v>31</v>
      </c>
      <c r="E316">
        <v>2020</v>
      </c>
      <c r="G316" s="5">
        <f t="shared" si="95"/>
        <v>43.515715367458483</v>
      </c>
      <c r="H316" s="14">
        <v>2019</v>
      </c>
      <c r="I316" s="44">
        <f>VLOOKUP(B316,'[2]API_PA.NUS.FCRF_DS2_en_csv_v2_2'!$A$2:$BL$265,MATCH(H316, '[2]API_PA.NUS.FCRF_DS2_en_csv_v2_2'!$A$1:$BL$1,0),FALSE)</f>
        <v>119.353558333333</v>
      </c>
      <c r="J316" s="8">
        <f t="shared" si="87"/>
        <v>5193.7554725266709</v>
      </c>
      <c r="K316">
        <v>2019</v>
      </c>
      <c r="L316">
        <f>VLOOKUP(B316,[1]CPI_WB_2019!$A$2:$BI$265,MATCH(K316,[1]CPI_WB_2019!$A$1:$BI$1,0),FALSE)</f>
        <v>151.36166779999999</v>
      </c>
      <c r="M316">
        <v>2019</v>
      </c>
      <c r="N316">
        <f>VLOOKUP(B316,[1]CPI_WB_2019!$A$2:$BI$265,MATCH(M316,[1]CPI_WB_2019!$A$1:$BI$1,0),FALSE)</f>
        <v>151.36166779999999</v>
      </c>
      <c r="O316" s="1">
        <f t="shared" si="85"/>
        <v>1</v>
      </c>
      <c r="P316" s="9">
        <f t="shared" si="86"/>
        <v>5193.7554725266709</v>
      </c>
      <c r="Q316" s="38">
        <v>2019</v>
      </c>
      <c r="R316">
        <f>1/VLOOKUP(B316,'[2]API_PA.NUS.FCRF_DS2_en_csv_v2_2'!$A$2:$BL$265,MATCH(Q316, '[2]API_PA.NUS.FCRF_DS2_en_csv_v2_2'!$A$1:$BL$1,0),FALSE)</f>
        <v>8.3784682582079377E-3</v>
      </c>
      <c r="S316" s="10">
        <f t="shared" si="93"/>
        <v>43.515715367458483</v>
      </c>
      <c r="T316" s="38">
        <v>2019</v>
      </c>
      <c r="U316" s="18">
        <f>VLOOKUP(B316,[3]Data!$A$2:$AE$265,MATCH(T316,[3]Data!$A$1:$AE$1,0),FALSE)</f>
        <v>39.867682961635701</v>
      </c>
      <c r="V316" s="10">
        <f t="shared" si="96"/>
        <v>1.0915034969384414</v>
      </c>
      <c r="W316">
        <f t="shared" si="90"/>
        <v>1.6372552454076621</v>
      </c>
      <c r="X316">
        <f t="shared" si="91"/>
        <v>1.9155886371269646</v>
      </c>
      <c r="Y316" s="4">
        <f t="shared" si="94"/>
        <v>1.9155886371269646</v>
      </c>
      <c r="Z316" s="32"/>
      <c r="AA316" s="32"/>
      <c r="AB316" s="32"/>
      <c r="AC316" s="33"/>
      <c r="AD316" s="34"/>
      <c r="AE316" s="32"/>
      <c r="AF316" s="32"/>
      <c r="AG316" s="35"/>
      <c r="AH316" s="34"/>
      <c r="AI316" s="35"/>
      <c r="AJ316" s="32"/>
      <c r="AK316" s="4">
        <v>1.9155886371269646</v>
      </c>
    </row>
    <row r="317" spans="1:37" x14ac:dyDescent="0.35">
      <c r="A317" s="11" t="s">
        <v>30</v>
      </c>
      <c r="B317" s="1" t="s">
        <v>33</v>
      </c>
      <c r="C317" s="17" t="s">
        <v>24</v>
      </c>
      <c r="D317" t="s">
        <v>31</v>
      </c>
      <c r="E317">
        <v>2020</v>
      </c>
      <c r="G317" s="5">
        <f t="shared" si="95"/>
        <v>7.2526192279097463</v>
      </c>
      <c r="H317" s="14">
        <v>2019</v>
      </c>
      <c r="I317" s="44">
        <f>VLOOKUP(B317,'[2]API_PA.NUS.FCRF_DS2_en_csv_v2_2'!$A$2:$BL$265,MATCH(H317, '[2]API_PA.NUS.FCRF_DS2_en_csv_v2_2'!$A$1:$BL$1,0),FALSE)</f>
        <v>119.353558333333</v>
      </c>
      <c r="J317" s="8">
        <f t="shared" si="87"/>
        <v>865.62591208777849</v>
      </c>
      <c r="K317">
        <v>2019</v>
      </c>
      <c r="L317">
        <f>VLOOKUP(B317,[1]CPI_WB_2019!$A$2:$BI$265,MATCH(K317,[1]CPI_WB_2019!$A$1:$BI$1,0),FALSE)</f>
        <v>151.36166779999999</v>
      </c>
      <c r="M317">
        <v>2019</v>
      </c>
      <c r="N317">
        <f>VLOOKUP(B317,[1]CPI_WB_2019!$A$2:$BI$265,MATCH(M317,[1]CPI_WB_2019!$A$1:$BI$1,0),FALSE)</f>
        <v>151.36166779999999</v>
      </c>
      <c r="O317" s="1">
        <f t="shared" si="85"/>
        <v>1</v>
      </c>
      <c r="P317" s="9">
        <f t="shared" si="86"/>
        <v>865.62591208777849</v>
      </c>
      <c r="Q317" s="38">
        <v>2019</v>
      </c>
      <c r="R317">
        <f>1/VLOOKUP(B317,'[2]API_PA.NUS.FCRF_DS2_en_csv_v2_2'!$A$2:$BL$265,MATCH(Q317, '[2]API_PA.NUS.FCRF_DS2_en_csv_v2_2'!$A$1:$BL$1,0),FALSE)</f>
        <v>8.3784682582079377E-3</v>
      </c>
      <c r="S317" s="10">
        <f t="shared" si="93"/>
        <v>7.2526192279097472</v>
      </c>
      <c r="T317" s="38">
        <v>2019</v>
      </c>
      <c r="U317" s="18">
        <f>VLOOKUP(B317,[3]Data!$A$2:$AE$265,MATCH(T317,[3]Data!$A$1:$AE$1,0),FALSE)</f>
        <v>39.867682961635701</v>
      </c>
      <c r="V317" s="10">
        <f t="shared" si="96"/>
        <v>0.18191724948974022</v>
      </c>
      <c r="W317">
        <f t="shared" si="90"/>
        <v>0.27287587423461035</v>
      </c>
      <c r="X317">
        <f t="shared" si="91"/>
        <v>0.31926477285449412</v>
      </c>
      <c r="Y317" s="4">
        <f t="shared" si="94"/>
        <v>0.31926477285449412</v>
      </c>
      <c r="Z317" s="32"/>
      <c r="AA317" s="32"/>
      <c r="AB317" s="32"/>
      <c r="AC317" s="33"/>
      <c r="AD317" s="34"/>
      <c r="AE317" s="32"/>
      <c r="AF317" s="32"/>
      <c r="AG317" s="35"/>
      <c r="AH317" s="34"/>
      <c r="AI317" s="35"/>
      <c r="AJ317" s="32"/>
      <c r="AK317" s="4">
        <v>0.31926477285449412</v>
      </c>
    </row>
    <row r="318" spans="1:37" x14ac:dyDescent="0.35">
      <c r="A318" s="11" t="s">
        <v>28</v>
      </c>
      <c r="B318" s="1" t="s">
        <v>33</v>
      </c>
      <c r="C318" s="17" t="s">
        <v>24</v>
      </c>
      <c r="D318" t="s">
        <v>31</v>
      </c>
      <c r="E318">
        <v>2020</v>
      </c>
      <c r="G318" s="5">
        <f t="shared" si="95"/>
        <v>18.847139833594795</v>
      </c>
      <c r="H318" s="14">
        <v>2019</v>
      </c>
      <c r="I318" s="44">
        <f>VLOOKUP(B318,'[2]API_PA.NUS.FCRF_DS2_en_csv_v2_2'!$A$2:$BL$265,MATCH(H318, '[2]API_PA.NUS.FCRF_DS2_en_csv_v2_2'!$A$1:$BL$1,0),FALSE)</f>
        <v>119.353558333333</v>
      </c>
      <c r="J318" s="8">
        <f t="shared" si="87"/>
        <v>2249.4732035454404</v>
      </c>
      <c r="K318">
        <v>2019</v>
      </c>
      <c r="L318">
        <f>VLOOKUP(B318,[1]CPI_WB_2019!$A$2:$BI$265,MATCH(K318,[1]CPI_WB_2019!$A$1:$BI$1,0),FALSE)</f>
        <v>151.36166779999999</v>
      </c>
      <c r="M318">
        <v>2019</v>
      </c>
      <c r="N318">
        <f>VLOOKUP(B318,[1]CPI_WB_2019!$A$2:$BI$265,MATCH(M318,[1]CPI_WB_2019!$A$1:$BI$1,0),FALSE)</f>
        <v>151.36166779999999</v>
      </c>
      <c r="O318" s="1">
        <f t="shared" si="85"/>
        <v>1</v>
      </c>
      <c r="P318" s="9">
        <f t="shared" si="86"/>
        <v>2249.4732035454404</v>
      </c>
      <c r="Q318" s="38">
        <v>2019</v>
      </c>
      <c r="R318">
        <f>1/VLOOKUP(B318,'[2]API_PA.NUS.FCRF_DS2_en_csv_v2_2'!$A$2:$BL$265,MATCH(Q318, '[2]API_PA.NUS.FCRF_DS2_en_csv_v2_2'!$A$1:$BL$1,0),FALSE)</f>
        <v>8.3784682582079377E-3</v>
      </c>
      <c r="S318" s="10">
        <f t="shared" si="93"/>
        <v>18.847139833594795</v>
      </c>
      <c r="T318" s="38">
        <v>2019</v>
      </c>
      <c r="U318" s="18">
        <f>VLOOKUP(B318,[3]Data!$A$2:$AE$265,MATCH(T318,[3]Data!$A$1:$AE$1,0),FALSE)</f>
        <v>39.867682961635701</v>
      </c>
      <c r="V318" s="10">
        <f t="shared" si="96"/>
        <v>0.47274229234067155</v>
      </c>
      <c r="W318">
        <f t="shared" si="90"/>
        <v>0.70911343851100739</v>
      </c>
      <c r="X318">
        <f t="shared" si="91"/>
        <v>0.82966272305787858</v>
      </c>
      <c r="Y318" s="4">
        <f t="shared" si="94"/>
        <v>0.82966272305787858</v>
      </c>
      <c r="Z318" s="32"/>
      <c r="AA318" s="32"/>
      <c r="AB318" s="32"/>
      <c r="AC318" s="33"/>
      <c r="AD318" s="34"/>
      <c r="AE318" s="32"/>
      <c r="AF318" s="32"/>
      <c r="AG318" s="35"/>
      <c r="AH318" s="34"/>
      <c r="AI318" s="35"/>
      <c r="AJ318" s="32"/>
      <c r="AK318" s="4">
        <v>0.82966272305787858</v>
      </c>
    </row>
    <row r="319" spans="1:37" x14ac:dyDescent="0.35">
      <c r="A319" s="11" t="s">
        <v>29</v>
      </c>
      <c r="B319" s="1" t="s">
        <v>33</v>
      </c>
      <c r="C319" s="17" t="s">
        <v>24</v>
      </c>
      <c r="D319" t="s">
        <v>31</v>
      </c>
      <c r="E319">
        <v>2020</v>
      </c>
      <c r="G319" s="5">
        <f t="shared" si="95"/>
        <v>28.517298804141124</v>
      </c>
      <c r="H319" s="14">
        <v>2019</v>
      </c>
      <c r="I319" s="44">
        <f>VLOOKUP(B319,'[2]API_PA.NUS.FCRF_DS2_en_csv_v2_2'!$A$2:$BL$265,MATCH(H319, '[2]API_PA.NUS.FCRF_DS2_en_csv_v2_2'!$A$1:$BL$1,0),FALSE)</f>
        <v>119.353558333333</v>
      </c>
      <c r="J319" s="8">
        <f t="shared" si="87"/>
        <v>3403.6410863291449</v>
      </c>
      <c r="K319">
        <v>2019</v>
      </c>
      <c r="L319">
        <f>VLOOKUP(B319,[1]CPI_WB_2019!$A$2:$BI$265,MATCH(K319,[1]CPI_WB_2019!$A$1:$BI$1,0),FALSE)</f>
        <v>151.36166779999999</v>
      </c>
      <c r="M319">
        <v>2019</v>
      </c>
      <c r="N319">
        <f>VLOOKUP(B319,[1]CPI_WB_2019!$A$2:$BI$265,MATCH(M319,[1]CPI_WB_2019!$A$1:$BI$1,0),FALSE)</f>
        <v>151.36166779999999</v>
      </c>
      <c r="O319" s="1">
        <f t="shared" si="85"/>
        <v>1</v>
      </c>
      <c r="P319" s="9">
        <f t="shared" si="86"/>
        <v>3403.6410863291449</v>
      </c>
      <c r="Q319" s="38">
        <v>2019</v>
      </c>
      <c r="R319">
        <f>1/VLOOKUP(B319,'[2]API_PA.NUS.FCRF_DS2_en_csv_v2_2'!$A$2:$BL$265,MATCH(Q319, '[2]API_PA.NUS.FCRF_DS2_en_csv_v2_2'!$A$1:$BL$1,0),FALSE)</f>
        <v>8.3784682582079377E-3</v>
      </c>
      <c r="S319" s="10">
        <f t="shared" si="93"/>
        <v>28.517298804141124</v>
      </c>
      <c r="T319" s="38">
        <v>2019</v>
      </c>
      <c r="U319" s="18">
        <f>VLOOKUP(B319,[3]Data!$A$2:$AE$265,MATCH(T319,[3]Data!$A$1:$AE$1,0),FALSE)</f>
        <v>39.867682961635701</v>
      </c>
      <c r="V319" s="10">
        <f t="shared" si="96"/>
        <v>0.71529862499365848</v>
      </c>
      <c r="W319">
        <f t="shared" si="90"/>
        <v>1.0729479374904878</v>
      </c>
      <c r="X319">
        <f t="shared" si="91"/>
        <v>1.2553490868638706</v>
      </c>
      <c r="Y319" s="4">
        <f t="shared" si="94"/>
        <v>1.2553490868638706</v>
      </c>
      <c r="Z319" s="32"/>
      <c r="AA319" s="32"/>
      <c r="AB319" s="32"/>
      <c r="AC319" s="33"/>
      <c r="AD319" s="34"/>
      <c r="AE319" s="32"/>
      <c r="AF319" s="32"/>
      <c r="AG319" s="35"/>
      <c r="AH319" s="34"/>
      <c r="AI319" s="35"/>
      <c r="AJ319" s="32"/>
      <c r="AK319" s="4">
        <v>1.2553490868638706</v>
      </c>
    </row>
    <row r="320" spans="1:37" x14ac:dyDescent="0.35">
      <c r="A320" s="11" t="s">
        <v>13</v>
      </c>
      <c r="B320" s="1" t="s">
        <v>34</v>
      </c>
      <c r="C320" t="str">
        <f t="shared" ref="C320:G329" si="97">C310</f>
        <v>Non-traded</v>
      </c>
      <c r="D320" t="str">
        <f t="shared" si="97"/>
        <v>USD</v>
      </c>
      <c r="E320">
        <v>2020</v>
      </c>
      <c r="G320" s="5">
        <f t="shared" si="97"/>
        <v>15.472254352874126</v>
      </c>
      <c r="H320" s="14">
        <v>2019</v>
      </c>
      <c r="I320" s="44">
        <f>VLOOKUP(B320,'[2]API_PA.NUS.FCRF_DS2_en_csv_v2_2'!$A$2:$BL$265,MATCH(H320, '[2]API_PA.NUS.FCRF_DS2_en_csv_v2_2'!$A$1:$BL$1,0),FALSE)</f>
        <v>48.147891666666702</v>
      </c>
      <c r="J320" s="8">
        <f t="shared" si="87"/>
        <v>744.95642642129576</v>
      </c>
      <c r="K320">
        <v>2019</v>
      </c>
      <c r="L320">
        <f>VLOOKUP(B320,[1]CPI_WB_2019!$A$2:$BI$265,MATCH(K320,[1]CPI_WB_2019!$A$1:$BI$1,0),FALSE)</f>
        <v>232.75109169999999</v>
      </c>
      <c r="M320">
        <v>2019</v>
      </c>
      <c r="N320">
        <f>VLOOKUP(B320,[1]CPI_WB_2019!$A$2:$BI$265,MATCH(M320,[1]CPI_WB_2019!$A$1:$BI$1,0),FALSE)</f>
        <v>232.75109169999999</v>
      </c>
      <c r="O320" s="1">
        <f t="shared" si="85"/>
        <v>1</v>
      </c>
      <c r="P320" s="9">
        <f t="shared" si="86"/>
        <v>744.95642642129576</v>
      </c>
      <c r="Q320" s="38">
        <v>2019</v>
      </c>
      <c r="R320">
        <f>1/VLOOKUP(B320,'[2]API_PA.NUS.FCRF_DS2_en_csv_v2_2'!$A$2:$BL$265,MATCH(Q320, '[2]API_PA.NUS.FCRF_DS2_en_csv_v2_2'!$A$1:$BL$1,0),FALSE)</f>
        <v>2.0769341405914781E-2</v>
      </c>
      <c r="S320" s="10">
        <f t="shared" si="93"/>
        <v>15.472254352874126</v>
      </c>
      <c r="T320" s="38">
        <v>2019</v>
      </c>
      <c r="U320" s="18">
        <f>VLOOKUP(B320,[3]Data!$A$2:$AE$265,MATCH(T320,[3]Data!$A$1:$AE$1,0),FALSE)</f>
        <v>20.994993906183002</v>
      </c>
      <c r="V320" s="10">
        <f t="shared" si="96"/>
        <v>0.73694969486595396</v>
      </c>
      <c r="W320">
        <f t="shared" si="90"/>
        <v>1.1054245422989308</v>
      </c>
      <c r="X320">
        <f t="shared" si="91"/>
        <v>1.293346714489749</v>
      </c>
      <c r="Y320" s="4">
        <f t="shared" si="94"/>
        <v>1.293346714489749</v>
      </c>
      <c r="Z320" s="32"/>
      <c r="AA320" s="32"/>
      <c r="AB320" s="32"/>
      <c r="AC320" s="33"/>
      <c r="AD320" s="34"/>
      <c r="AE320" s="32"/>
      <c r="AF320" s="32"/>
      <c r="AG320" s="35"/>
      <c r="AH320" s="34"/>
      <c r="AI320" s="35"/>
      <c r="AJ320" s="32"/>
      <c r="AK320" s="4">
        <v>1.293346714489749</v>
      </c>
    </row>
    <row r="321" spans="1:37" x14ac:dyDescent="0.35">
      <c r="A321" s="11" t="s">
        <v>27</v>
      </c>
      <c r="B321" s="1" t="s">
        <v>34</v>
      </c>
      <c r="C321" t="str">
        <f t="shared" si="97"/>
        <v>Non-traded</v>
      </c>
      <c r="D321" t="str">
        <f t="shared" si="97"/>
        <v>USD</v>
      </c>
      <c r="E321">
        <v>2020</v>
      </c>
      <c r="G321" s="5">
        <f t="shared" si="97"/>
        <v>43.515715367458483</v>
      </c>
      <c r="H321" s="14">
        <v>2019</v>
      </c>
      <c r="I321" s="44">
        <f>VLOOKUP(B321,'[2]API_PA.NUS.FCRF_DS2_en_csv_v2_2'!$A$2:$BL$265,MATCH(H321, '[2]API_PA.NUS.FCRF_DS2_en_csv_v2_2'!$A$1:$BL$1,0),FALSE)</f>
        <v>48.147891666666702</v>
      </c>
      <c r="J321" s="8">
        <f t="shared" si="87"/>
        <v>2095.1899493098945</v>
      </c>
      <c r="K321">
        <v>2019</v>
      </c>
      <c r="L321">
        <f>VLOOKUP(B321,[1]CPI_WB_2019!$A$2:$BI$265,MATCH(K321,[1]CPI_WB_2019!$A$1:$BI$1,0),FALSE)</f>
        <v>232.75109169999999</v>
      </c>
      <c r="M321">
        <v>2019</v>
      </c>
      <c r="N321">
        <f>VLOOKUP(B321,[1]CPI_WB_2019!$A$2:$BI$265,MATCH(M321,[1]CPI_WB_2019!$A$1:$BI$1,0),FALSE)</f>
        <v>232.75109169999999</v>
      </c>
      <c r="O321" s="1">
        <f t="shared" si="85"/>
        <v>1</v>
      </c>
      <c r="P321" s="9">
        <f t="shared" si="86"/>
        <v>2095.1899493098945</v>
      </c>
      <c r="Q321" s="38">
        <v>2019</v>
      </c>
      <c r="R321">
        <f>1/VLOOKUP(B321,'[2]API_PA.NUS.FCRF_DS2_en_csv_v2_2'!$A$2:$BL$265,MATCH(Q321, '[2]API_PA.NUS.FCRF_DS2_en_csv_v2_2'!$A$1:$BL$1,0),FALSE)</f>
        <v>2.0769341405914781E-2</v>
      </c>
      <c r="S321" s="10">
        <f t="shared" si="93"/>
        <v>43.515715367458483</v>
      </c>
      <c r="T321" s="38">
        <v>2019</v>
      </c>
      <c r="U321" s="18">
        <f>VLOOKUP(B321,[3]Data!$A$2:$AE$265,MATCH(T321,[3]Data!$A$1:$AE$1,0),FALSE)</f>
        <v>20.994993906183002</v>
      </c>
      <c r="V321" s="10">
        <f t="shared" si="96"/>
        <v>2.0726710168104958</v>
      </c>
      <c r="W321">
        <f t="shared" si="90"/>
        <v>3.1090065252157437</v>
      </c>
      <c r="X321">
        <f t="shared" si="91"/>
        <v>3.63753763450242</v>
      </c>
      <c r="Y321" s="4">
        <f t="shared" si="94"/>
        <v>3.63753763450242</v>
      </c>
      <c r="Z321" s="32"/>
      <c r="AA321" s="32"/>
      <c r="AB321" s="32"/>
      <c r="AC321" s="33"/>
      <c r="AD321" s="34"/>
      <c r="AE321" s="32"/>
      <c r="AF321" s="32"/>
      <c r="AG321" s="35"/>
      <c r="AH321" s="34"/>
      <c r="AI321" s="35"/>
      <c r="AJ321" s="32"/>
      <c r="AK321" s="4">
        <v>3.63753763450242</v>
      </c>
    </row>
    <row r="322" spans="1:37" x14ac:dyDescent="0.35">
      <c r="A322" s="11" t="s">
        <v>30</v>
      </c>
      <c r="B322" s="1" t="s">
        <v>34</v>
      </c>
      <c r="C322" t="str">
        <f t="shared" si="97"/>
        <v>Non-traded</v>
      </c>
      <c r="D322" t="str">
        <f t="shared" si="97"/>
        <v>USD</v>
      </c>
      <c r="E322">
        <v>2020</v>
      </c>
      <c r="G322" s="5">
        <f t="shared" si="97"/>
        <v>7.2526192279097463</v>
      </c>
      <c r="H322" s="14">
        <v>2019</v>
      </c>
      <c r="I322" s="44">
        <f>VLOOKUP(B322,'[2]API_PA.NUS.FCRF_DS2_en_csv_v2_2'!$A$2:$BL$265,MATCH(H322, '[2]API_PA.NUS.FCRF_DS2_en_csv_v2_2'!$A$1:$BL$1,0),FALSE)</f>
        <v>48.147891666666702</v>
      </c>
      <c r="J322" s="8">
        <f t="shared" si="87"/>
        <v>349.19832488498236</v>
      </c>
      <c r="K322">
        <v>2019</v>
      </c>
      <c r="L322">
        <f>VLOOKUP(B322,[1]CPI_WB_2019!$A$2:$BI$265,MATCH(K322,[1]CPI_WB_2019!$A$1:$BI$1,0),FALSE)</f>
        <v>232.75109169999999</v>
      </c>
      <c r="M322">
        <v>2019</v>
      </c>
      <c r="N322">
        <f>VLOOKUP(B322,[1]CPI_WB_2019!$A$2:$BI$265,MATCH(M322,[1]CPI_WB_2019!$A$1:$BI$1,0),FALSE)</f>
        <v>232.75109169999999</v>
      </c>
      <c r="O322" s="1">
        <f t="shared" si="85"/>
        <v>1</v>
      </c>
      <c r="P322" s="9">
        <f t="shared" si="86"/>
        <v>349.19832488498236</v>
      </c>
      <c r="Q322" s="38">
        <v>2019</v>
      </c>
      <c r="R322">
        <f>1/VLOOKUP(B322,'[2]API_PA.NUS.FCRF_DS2_en_csv_v2_2'!$A$2:$BL$265,MATCH(Q322, '[2]API_PA.NUS.FCRF_DS2_en_csv_v2_2'!$A$1:$BL$1,0),FALSE)</f>
        <v>2.0769341405914781E-2</v>
      </c>
      <c r="S322" s="10">
        <f t="shared" si="93"/>
        <v>7.2526192279097463</v>
      </c>
      <c r="T322" s="38">
        <v>2019</v>
      </c>
      <c r="U322" s="18">
        <f>VLOOKUP(B322,[3]Data!$A$2:$AE$265,MATCH(T322,[3]Data!$A$1:$AE$1,0),FALSE)</f>
        <v>20.994993906183002</v>
      </c>
      <c r="V322" s="10">
        <f t="shared" si="96"/>
        <v>0.34544516946841591</v>
      </c>
      <c r="W322">
        <f t="shared" si="90"/>
        <v>0.51816775420262384</v>
      </c>
      <c r="X322">
        <f t="shared" si="91"/>
        <v>0.60625627241706981</v>
      </c>
      <c r="Y322" s="4">
        <f t="shared" si="94"/>
        <v>0.60625627241706981</v>
      </c>
      <c r="Z322" s="32"/>
      <c r="AA322" s="32"/>
      <c r="AB322" s="32"/>
      <c r="AC322" s="33"/>
      <c r="AD322" s="34"/>
      <c r="AE322" s="32"/>
      <c r="AF322" s="32"/>
      <c r="AG322" s="35"/>
      <c r="AH322" s="34"/>
      <c r="AI322" s="35"/>
      <c r="AJ322" s="32"/>
      <c r="AK322" s="4">
        <v>0.60625627241706981</v>
      </c>
    </row>
    <row r="323" spans="1:37" x14ac:dyDescent="0.35">
      <c r="A323" s="11" t="s">
        <v>28</v>
      </c>
      <c r="B323" s="1" t="s">
        <v>34</v>
      </c>
      <c r="C323" t="str">
        <f t="shared" si="97"/>
        <v>Non-traded</v>
      </c>
      <c r="D323" t="str">
        <f t="shared" si="97"/>
        <v>USD</v>
      </c>
      <c r="E323">
        <v>2020</v>
      </c>
      <c r="G323" s="5">
        <f t="shared" si="97"/>
        <v>18.847139833594795</v>
      </c>
      <c r="H323" s="14">
        <v>2019</v>
      </c>
      <c r="I323" s="44">
        <f>VLOOKUP(B323,'[2]API_PA.NUS.FCRF_DS2_en_csv_v2_2'!$A$2:$BL$265,MATCH(H323, '[2]API_PA.NUS.FCRF_DS2_en_csv_v2_2'!$A$1:$BL$1,0),FALSE)</f>
        <v>48.147891666666702</v>
      </c>
      <c r="J323" s="8">
        <f t="shared" si="87"/>
        <v>907.45004693444093</v>
      </c>
      <c r="K323">
        <v>2019</v>
      </c>
      <c r="L323">
        <f>VLOOKUP(B323,[1]CPI_WB_2019!$A$2:$BI$265,MATCH(K323,[1]CPI_WB_2019!$A$1:$BI$1,0),FALSE)</f>
        <v>232.75109169999999</v>
      </c>
      <c r="M323">
        <v>2019</v>
      </c>
      <c r="N323">
        <f>VLOOKUP(B323,[1]CPI_WB_2019!$A$2:$BI$265,MATCH(M323,[1]CPI_WB_2019!$A$1:$BI$1,0),FALSE)</f>
        <v>232.75109169999999</v>
      </c>
      <c r="O323" s="1">
        <f t="shared" si="85"/>
        <v>1</v>
      </c>
      <c r="P323" s="9">
        <f t="shared" si="86"/>
        <v>907.45004693444093</v>
      </c>
      <c r="Q323" s="38">
        <v>2019</v>
      </c>
      <c r="R323">
        <f>1/VLOOKUP(B323,'[2]API_PA.NUS.FCRF_DS2_en_csv_v2_2'!$A$2:$BL$265,MATCH(Q323, '[2]API_PA.NUS.FCRF_DS2_en_csv_v2_2'!$A$1:$BL$1,0),FALSE)</f>
        <v>2.0769341405914781E-2</v>
      </c>
      <c r="S323" s="10">
        <f t="shared" si="93"/>
        <v>18.847139833594795</v>
      </c>
      <c r="T323" s="38">
        <v>2019</v>
      </c>
      <c r="U323" s="18">
        <f>VLOOKUP(B323,[3]Data!$A$2:$AE$265,MATCH(T323,[3]Data!$A$1:$AE$1,0),FALSE)</f>
        <v>20.994993906183002</v>
      </c>
      <c r="V323" s="10">
        <f t="shared" si="96"/>
        <v>0.89769684705859021</v>
      </c>
      <c r="W323">
        <f t="shared" si="90"/>
        <v>1.3465452705878853</v>
      </c>
      <c r="X323">
        <f t="shared" si="91"/>
        <v>1.5754579665878257</v>
      </c>
      <c r="Y323" s="4">
        <f t="shared" si="94"/>
        <v>1.5754579665878257</v>
      </c>
      <c r="Z323" s="32"/>
      <c r="AA323" s="32"/>
      <c r="AB323" s="32"/>
      <c r="AC323" s="33"/>
      <c r="AD323" s="34"/>
      <c r="AE323" s="32"/>
      <c r="AF323" s="32"/>
      <c r="AG323" s="35"/>
      <c r="AH323" s="34"/>
      <c r="AI323" s="35"/>
      <c r="AJ323" s="32"/>
      <c r="AK323" s="4">
        <v>1.5754579665878257</v>
      </c>
    </row>
    <row r="324" spans="1:37" x14ac:dyDescent="0.35">
      <c r="A324" s="11" t="s">
        <v>29</v>
      </c>
      <c r="B324" s="1" t="s">
        <v>34</v>
      </c>
      <c r="C324" t="str">
        <f t="shared" si="97"/>
        <v>Non-traded</v>
      </c>
      <c r="D324" t="str">
        <f t="shared" si="97"/>
        <v>USD</v>
      </c>
      <c r="E324">
        <v>2020</v>
      </c>
      <c r="G324" s="5">
        <f t="shared" si="97"/>
        <v>28.517298804141124</v>
      </c>
      <c r="H324" s="14">
        <v>2019</v>
      </c>
      <c r="I324" s="44">
        <f>VLOOKUP(B324,'[2]API_PA.NUS.FCRF_DS2_en_csv_v2_2'!$A$2:$BL$265,MATCH(H324, '[2]API_PA.NUS.FCRF_DS2_en_csv_v2_2'!$A$1:$BL$1,0),FALSE)</f>
        <v>48.147891666666702</v>
      </c>
      <c r="J324" s="8">
        <f t="shared" si="87"/>
        <v>1373.0478134477507</v>
      </c>
      <c r="K324">
        <v>2019</v>
      </c>
      <c r="L324">
        <f>VLOOKUP(B324,[1]CPI_WB_2019!$A$2:$BI$265,MATCH(K324,[1]CPI_WB_2019!$A$1:$BI$1,0),FALSE)</f>
        <v>232.75109169999999</v>
      </c>
      <c r="M324">
        <v>2019</v>
      </c>
      <c r="N324">
        <f>VLOOKUP(B324,[1]CPI_WB_2019!$A$2:$BI$265,MATCH(M324,[1]CPI_WB_2019!$A$1:$BI$1,0),FALSE)</f>
        <v>232.75109169999999</v>
      </c>
      <c r="O324" s="1">
        <f t="shared" si="85"/>
        <v>1</v>
      </c>
      <c r="P324" s="9">
        <f t="shared" si="86"/>
        <v>1373.0478134477507</v>
      </c>
      <c r="Q324" s="38">
        <v>2019</v>
      </c>
      <c r="R324">
        <f>1/VLOOKUP(B324,'[2]API_PA.NUS.FCRF_DS2_en_csv_v2_2'!$A$2:$BL$265,MATCH(Q324, '[2]API_PA.NUS.FCRF_DS2_en_csv_v2_2'!$A$1:$BL$1,0),FALSE)</f>
        <v>2.0769341405914781E-2</v>
      </c>
      <c r="S324" s="10">
        <f t="shared" si="93"/>
        <v>28.517298804141124</v>
      </c>
      <c r="T324" s="38">
        <v>2019</v>
      </c>
      <c r="U324" s="18">
        <f>VLOOKUP(B324,[3]Data!$A$2:$AE$265,MATCH(T324,[3]Data!$A$1:$AE$1,0),FALSE)</f>
        <v>20.994993906183002</v>
      </c>
      <c r="V324" s="10">
        <f t="shared" si="96"/>
        <v>1.3582904063498114</v>
      </c>
      <c r="W324">
        <f t="shared" si="90"/>
        <v>2.0374356095247173</v>
      </c>
      <c r="X324">
        <f t="shared" si="91"/>
        <v>2.3837996631439191</v>
      </c>
      <c r="Y324" s="4">
        <f t="shared" si="94"/>
        <v>2.3837996631439191</v>
      </c>
      <c r="Z324" s="32"/>
      <c r="AA324" s="32"/>
      <c r="AB324" s="32"/>
      <c r="AC324" s="33"/>
      <c r="AD324" s="34"/>
      <c r="AE324" s="32"/>
      <c r="AF324" s="32"/>
      <c r="AG324" s="35"/>
      <c r="AH324" s="34"/>
      <c r="AI324" s="35"/>
      <c r="AJ324" s="32"/>
      <c r="AK324" s="4">
        <v>2.3837996631439191</v>
      </c>
    </row>
    <row r="325" spans="1:37" x14ac:dyDescent="0.35">
      <c r="A325" s="11" t="s">
        <v>13</v>
      </c>
      <c r="B325" s="1" t="s">
        <v>35</v>
      </c>
      <c r="C325" t="str">
        <f t="shared" si="97"/>
        <v>Non-traded</v>
      </c>
      <c r="D325" t="str">
        <f t="shared" si="97"/>
        <v>USD</v>
      </c>
      <c r="E325">
        <v>2020</v>
      </c>
      <c r="G325" s="5">
        <f t="shared" si="97"/>
        <v>15.472254352874126</v>
      </c>
      <c r="H325" s="14">
        <v>2019</v>
      </c>
      <c r="I325" s="44">
        <f>VLOOKUP(B325,'[2]API_PA.NUS.FCRF_DS2_en_csv_v2_2'!$A$2:$BL$265,MATCH(H325, '[2]API_PA.NUS.FCRF_DS2_en_csv_v2_2'!$A$1:$BL$1,0),FALSE)</f>
        <v>84.453522500000005</v>
      </c>
      <c r="J325" s="8">
        <f t="shared" si="87"/>
        <v>1306.6863811161779</v>
      </c>
      <c r="K325">
        <v>2019</v>
      </c>
      <c r="L325">
        <f>VLOOKUP(B325,[1]CPI_WB_2019!$A$2:$BI$265,MATCH(K325,[1]CPI_WB_2019!$A$1:$BI$1,0),FALSE)</f>
        <v>179.67982169999999</v>
      </c>
      <c r="M325">
        <v>2019</v>
      </c>
      <c r="N325">
        <f>VLOOKUP(B325,[1]CPI_WB_2019!$A$2:$BI$265,MATCH(M325,[1]CPI_WB_2019!$A$1:$BI$1,0),FALSE)</f>
        <v>179.67982169999999</v>
      </c>
      <c r="O325" s="1">
        <f t="shared" si="85"/>
        <v>1</v>
      </c>
      <c r="P325" s="9">
        <f t="shared" si="86"/>
        <v>1306.6863811161779</v>
      </c>
      <c r="Q325" s="38">
        <v>2019</v>
      </c>
      <c r="R325">
        <f>1/VLOOKUP(B325,'[2]API_PA.NUS.FCRF_DS2_en_csv_v2_2'!$A$2:$BL$265,MATCH(Q325, '[2]API_PA.NUS.FCRF_DS2_en_csv_v2_2'!$A$1:$BL$1,0),FALSE)</f>
        <v>1.1840832334731804E-2</v>
      </c>
      <c r="S325" s="10">
        <f t="shared" si="93"/>
        <v>15.472254352874124</v>
      </c>
      <c r="T325" s="38">
        <v>2019</v>
      </c>
      <c r="U325" s="18">
        <f>VLOOKUP(B325,[3]Data!$A$2:$AE$265,MATCH(T325,[3]Data!$A$1:$AE$1,0),FALSE)</f>
        <v>31.497564848198198</v>
      </c>
      <c r="V325" s="10">
        <f t="shared" si="96"/>
        <v>0.49122065237240731</v>
      </c>
      <c r="W325">
        <f t="shared" si="90"/>
        <v>0.73683097855861091</v>
      </c>
      <c r="X325">
        <f t="shared" si="91"/>
        <v>0.86209224491357472</v>
      </c>
      <c r="Y325" s="4">
        <f t="shared" si="94"/>
        <v>0.86209224491357472</v>
      </c>
      <c r="Z325" s="32"/>
      <c r="AA325" s="32"/>
      <c r="AB325" s="32"/>
      <c r="AC325" s="33"/>
      <c r="AD325" s="34"/>
      <c r="AE325" s="32"/>
      <c r="AF325" s="32"/>
      <c r="AG325" s="35"/>
      <c r="AH325" s="34"/>
      <c r="AI325" s="35"/>
      <c r="AJ325" s="32"/>
      <c r="AK325" s="4">
        <v>0.86209224491357472</v>
      </c>
    </row>
    <row r="326" spans="1:37" x14ac:dyDescent="0.35">
      <c r="A326" s="11" t="s">
        <v>27</v>
      </c>
      <c r="B326" s="1" t="s">
        <v>35</v>
      </c>
      <c r="C326" t="str">
        <f t="shared" si="97"/>
        <v>Non-traded</v>
      </c>
      <c r="D326" t="str">
        <f t="shared" si="97"/>
        <v>USD</v>
      </c>
      <c r="E326">
        <v>2020</v>
      </c>
      <c r="G326" s="5">
        <f t="shared" si="97"/>
        <v>43.515715367458483</v>
      </c>
      <c r="H326" s="14">
        <v>2019</v>
      </c>
      <c r="I326" s="44">
        <f>VLOOKUP(B326,'[2]API_PA.NUS.FCRF_DS2_en_csv_v2_2'!$A$2:$BL$265,MATCH(H326, '[2]API_PA.NUS.FCRF_DS2_en_csv_v2_2'!$A$1:$BL$1,0),FALSE)</f>
        <v>84.453522500000005</v>
      </c>
      <c r="J326" s="8">
        <f t="shared" si="87"/>
        <v>3675.055446889251</v>
      </c>
      <c r="K326">
        <v>2019</v>
      </c>
      <c r="L326">
        <f>VLOOKUP(B326,[1]CPI_WB_2019!$A$2:$BI$265,MATCH(K326,[1]CPI_WB_2019!$A$1:$BI$1,0),FALSE)</f>
        <v>179.67982169999999</v>
      </c>
      <c r="M326">
        <v>2019</v>
      </c>
      <c r="N326">
        <f>VLOOKUP(B326,[1]CPI_WB_2019!$A$2:$BI$265,MATCH(M326,[1]CPI_WB_2019!$A$1:$BI$1,0),FALSE)</f>
        <v>179.67982169999999</v>
      </c>
      <c r="O326" s="1">
        <f t="shared" si="85"/>
        <v>1</v>
      </c>
      <c r="P326" s="9">
        <f t="shared" si="86"/>
        <v>3675.055446889251</v>
      </c>
      <c r="Q326" s="38">
        <v>2019</v>
      </c>
      <c r="R326">
        <f>1/VLOOKUP(B326,'[2]API_PA.NUS.FCRF_DS2_en_csv_v2_2'!$A$2:$BL$265,MATCH(Q326, '[2]API_PA.NUS.FCRF_DS2_en_csv_v2_2'!$A$1:$BL$1,0),FALSE)</f>
        <v>1.1840832334731804E-2</v>
      </c>
      <c r="S326" s="10">
        <f t="shared" si="93"/>
        <v>43.515715367458483</v>
      </c>
      <c r="T326" s="38">
        <v>2019</v>
      </c>
      <c r="U326" s="18">
        <f>VLOOKUP(B326,[3]Data!$A$2:$AE$265,MATCH(T326,[3]Data!$A$1:$AE$1,0),FALSE)</f>
        <v>31.497564848198198</v>
      </c>
      <c r="V326" s="10">
        <f t="shared" si="96"/>
        <v>1.3815580847973958</v>
      </c>
      <c r="W326">
        <f t="shared" si="90"/>
        <v>2.0723371271960938</v>
      </c>
      <c r="X326">
        <f t="shared" si="91"/>
        <v>2.4246344388194294</v>
      </c>
      <c r="Y326" s="4">
        <f t="shared" si="94"/>
        <v>2.4246344388194294</v>
      </c>
      <c r="Z326" s="32"/>
      <c r="AA326" s="32"/>
      <c r="AB326" s="32"/>
      <c r="AC326" s="33"/>
      <c r="AD326" s="34"/>
      <c r="AE326" s="32"/>
      <c r="AF326" s="32"/>
      <c r="AG326" s="35"/>
      <c r="AH326" s="34"/>
      <c r="AI326" s="35"/>
      <c r="AJ326" s="32"/>
      <c r="AK326" s="4">
        <v>2.4246344388194294</v>
      </c>
    </row>
    <row r="327" spans="1:37" x14ac:dyDescent="0.35">
      <c r="A327" s="11" t="s">
        <v>30</v>
      </c>
      <c r="B327" s="1" t="s">
        <v>35</v>
      </c>
      <c r="C327" t="str">
        <f t="shared" si="97"/>
        <v>Non-traded</v>
      </c>
      <c r="D327" t="str">
        <f t="shared" si="97"/>
        <v>USD</v>
      </c>
      <c r="E327">
        <v>2020</v>
      </c>
      <c r="G327" s="5">
        <f t="shared" si="97"/>
        <v>7.2526192279097463</v>
      </c>
      <c r="H327" s="14">
        <v>2019</v>
      </c>
      <c r="I327" s="44">
        <f>VLOOKUP(B327,'[2]API_PA.NUS.FCRF_DS2_en_csv_v2_2'!$A$2:$BL$265,MATCH(H327, '[2]API_PA.NUS.FCRF_DS2_en_csv_v2_2'!$A$1:$BL$1,0),FALSE)</f>
        <v>84.453522500000005</v>
      </c>
      <c r="J327" s="8">
        <f t="shared" si="87"/>
        <v>612.50924114820839</v>
      </c>
      <c r="K327">
        <v>2019</v>
      </c>
      <c r="L327">
        <f>VLOOKUP(B327,[1]CPI_WB_2019!$A$2:$BI$265,MATCH(K327,[1]CPI_WB_2019!$A$1:$BI$1,0),FALSE)</f>
        <v>179.67982169999999</v>
      </c>
      <c r="M327">
        <v>2019</v>
      </c>
      <c r="N327">
        <f>VLOOKUP(B327,[1]CPI_WB_2019!$A$2:$BI$265,MATCH(M327,[1]CPI_WB_2019!$A$1:$BI$1,0),FALSE)</f>
        <v>179.67982169999999</v>
      </c>
      <c r="O327" s="1">
        <f t="shared" si="85"/>
        <v>1</v>
      </c>
      <c r="P327" s="9">
        <f t="shared" si="86"/>
        <v>612.50924114820839</v>
      </c>
      <c r="Q327" s="38">
        <v>2019</v>
      </c>
      <c r="R327">
        <f>1/VLOOKUP(B327,'[2]API_PA.NUS.FCRF_DS2_en_csv_v2_2'!$A$2:$BL$265,MATCH(Q327, '[2]API_PA.NUS.FCRF_DS2_en_csv_v2_2'!$A$1:$BL$1,0),FALSE)</f>
        <v>1.1840832334731804E-2</v>
      </c>
      <c r="S327" s="10">
        <f t="shared" si="93"/>
        <v>7.2526192279097454</v>
      </c>
      <c r="T327" s="38">
        <v>2019</v>
      </c>
      <c r="U327" s="18">
        <f>VLOOKUP(B327,[3]Data!$A$2:$AE$265,MATCH(T327,[3]Data!$A$1:$AE$1,0),FALSE)</f>
        <v>31.497564848198198</v>
      </c>
      <c r="V327" s="10">
        <f t="shared" si="96"/>
        <v>0.23025968079956594</v>
      </c>
      <c r="W327">
        <f t="shared" si="90"/>
        <v>0.3453895211993489</v>
      </c>
      <c r="X327">
        <f t="shared" si="91"/>
        <v>0.40410573980323822</v>
      </c>
      <c r="Y327" s="4">
        <f t="shared" si="94"/>
        <v>0.40410573980323822</v>
      </c>
      <c r="Z327" s="32"/>
      <c r="AA327" s="32"/>
      <c r="AB327" s="32"/>
      <c r="AC327" s="33"/>
      <c r="AD327" s="34"/>
      <c r="AE327" s="32"/>
      <c r="AF327" s="32"/>
      <c r="AG327" s="35"/>
      <c r="AH327" s="34"/>
      <c r="AI327" s="35"/>
      <c r="AJ327" s="32"/>
      <c r="AK327" s="4">
        <v>0.40410573980323822</v>
      </c>
    </row>
    <row r="328" spans="1:37" x14ac:dyDescent="0.35">
      <c r="A328" s="11" t="s">
        <v>28</v>
      </c>
      <c r="B328" s="1" t="s">
        <v>35</v>
      </c>
      <c r="C328" t="str">
        <f t="shared" si="97"/>
        <v>Non-traded</v>
      </c>
      <c r="D328" t="str">
        <f t="shared" si="97"/>
        <v>USD</v>
      </c>
      <c r="E328">
        <v>2020</v>
      </c>
      <c r="G328" s="5">
        <f t="shared" si="97"/>
        <v>18.847139833594795</v>
      </c>
      <c r="H328" s="14">
        <v>2019</v>
      </c>
      <c r="I328" s="44">
        <f>VLOOKUP(B328,'[2]API_PA.NUS.FCRF_DS2_en_csv_v2_2'!$A$2:$BL$265,MATCH(H328, '[2]API_PA.NUS.FCRF_DS2_en_csv_v2_2'!$A$1:$BL$1,0),FALSE)</f>
        <v>84.453522500000005</v>
      </c>
      <c r="J328" s="8">
        <f t="shared" si="87"/>
        <v>1591.7073479971443</v>
      </c>
      <c r="K328">
        <v>2019</v>
      </c>
      <c r="L328">
        <f>VLOOKUP(B328,[1]CPI_WB_2019!$A$2:$BI$265,MATCH(K328,[1]CPI_WB_2019!$A$1:$BI$1,0),FALSE)</f>
        <v>179.67982169999999</v>
      </c>
      <c r="M328">
        <v>2019</v>
      </c>
      <c r="N328">
        <f>VLOOKUP(B328,[1]CPI_WB_2019!$A$2:$BI$265,MATCH(M328,[1]CPI_WB_2019!$A$1:$BI$1,0),FALSE)</f>
        <v>179.67982169999999</v>
      </c>
      <c r="O328" s="1">
        <f t="shared" si="85"/>
        <v>1</v>
      </c>
      <c r="P328" s="9">
        <f t="shared" si="86"/>
        <v>1591.7073479971443</v>
      </c>
      <c r="Q328" s="38">
        <v>2019</v>
      </c>
      <c r="R328">
        <f>1/VLOOKUP(B328,'[2]API_PA.NUS.FCRF_DS2_en_csv_v2_2'!$A$2:$BL$265,MATCH(Q328, '[2]API_PA.NUS.FCRF_DS2_en_csv_v2_2'!$A$1:$BL$1,0),FALSE)</f>
        <v>1.1840832334731804E-2</v>
      </c>
      <c r="S328" s="10">
        <f t="shared" si="93"/>
        <v>18.847139833594795</v>
      </c>
      <c r="T328" s="38">
        <v>2019</v>
      </c>
      <c r="U328" s="18">
        <f>VLOOKUP(B328,[3]Data!$A$2:$AE$265,MATCH(T328,[3]Data!$A$1:$AE$1,0),FALSE)</f>
        <v>31.497564848198198</v>
      </c>
      <c r="V328" s="10">
        <f t="shared" si="96"/>
        <v>0.59836815717113878</v>
      </c>
      <c r="W328">
        <f t="shared" si="90"/>
        <v>0.89755223575670817</v>
      </c>
      <c r="X328">
        <f t="shared" si="91"/>
        <v>1.0501361158353486</v>
      </c>
      <c r="Y328" s="4">
        <f t="shared" si="94"/>
        <v>1.0501361158353486</v>
      </c>
      <c r="Z328" s="32"/>
      <c r="AA328" s="32"/>
      <c r="AB328" s="32"/>
      <c r="AC328" s="33"/>
      <c r="AD328" s="34"/>
      <c r="AE328" s="32"/>
      <c r="AF328" s="32"/>
      <c r="AG328" s="35"/>
      <c r="AH328" s="34"/>
      <c r="AI328" s="35"/>
      <c r="AJ328" s="32"/>
      <c r="AK328" s="4">
        <v>1.0501361158353486</v>
      </c>
    </row>
    <row r="329" spans="1:37" x14ac:dyDescent="0.35">
      <c r="A329" s="11" t="s">
        <v>29</v>
      </c>
      <c r="B329" s="1" t="s">
        <v>35</v>
      </c>
      <c r="C329" t="str">
        <f t="shared" si="97"/>
        <v>Non-traded</v>
      </c>
      <c r="D329" t="str">
        <f t="shared" si="97"/>
        <v>USD</v>
      </c>
      <c r="E329">
        <v>2020</v>
      </c>
      <c r="G329" s="5">
        <f t="shared" si="97"/>
        <v>28.517298804141124</v>
      </c>
      <c r="H329" s="14">
        <v>2019</v>
      </c>
      <c r="I329" s="44">
        <f>VLOOKUP(B329,'[2]API_PA.NUS.FCRF_DS2_en_csv_v2_2'!$A$2:$BL$265,MATCH(H329, '[2]API_PA.NUS.FCRF_DS2_en_csv_v2_2'!$A$1:$BL$1,0),FALSE)</f>
        <v>84.453522500000005</v>
      </c>
      <c r="J329" s="8">
        <f t="shared" si="87"/>
        <v>2408.3863361947556</v>
      </c>
      <c r="K329">
        <v>2019</v>
      </c>
      <c r="L329">
        <f>VLOOKUP(B329,[1]CPI_WB_2019!$A$2:$BI$265,MATCH(K329,[1]CPI_WB_2019!$A$1:$BI$1,0),FALSE)</f>
        <v>179.67982169999999</v>
      </c>
      <c r="M329">
        <v>2019</v>
      </c>
      <c r="N329">
        <f>VLOOKUP(B329,[1]CPI_WB_2019!$A$2:$BI$265,MATCH(M329,[1]CPI_WB_2019!$A$1:$BI$1,0),FALSE)</f>
        <v>179.67982169999999</v>
      </c>
      <c r="O329" s="1">
        <f t="shared" si="85"/>
        <v>1</v>
      </c>
      <c r="P329" s="9">
        <f t="shared" si="86"/>
        <v>2408.3863361947556</v>
      </c>
      <c r="Q329" s="38">
        <v>2019</v>
      </c>
      <c r="R329">
        <f>1/VLOOKUP(B329,'[2]API_PA.NUS.FCRF_DS2_en_csv_v2_2'!$A$2:$BL$265,MATCH(Q329, '[2]API_PA.NUS.FCRF_DS2_en_csv_v2_2'!$A$1:$BL$1,0),FALSE)</f>
        <v>1.1840832334731804E-2</v>
      </c>
      <c r="S329" s="10">
        <f t="shared" si="93"/>
        <v>28.517298804141124</v>
      </c>
      <c r="T329" s="38">
        <v>2019</v>
      </c>
      <c r="U329" s="18">
        <f>VLOOKUP(B329,[3]Data!$A$2:$AE$265,MATCH(T329,[3]Data!$A$1:$AE$1,0),FALSE)</f>
        <v>31.497564848198198</v>
      </c>
      <c r="V329" s="10">
        <f t="shared" si="96"/>
        <v>0.90538106490389336</v>
      </c>
      <c r="W329">
        <f t="shared" si="90"/>
        <v>1.3580715973558402</v>
      </c>
      <c r="X329">
        <f t="shared" si="91"/>
        <v>1.5889437689063328</v>
      </c>
      <c r="Y329" s="4">
        <f t="shared" si="94"/>
        <v>1.5889437689063328</v>
      </c>
      <c r="Z329" s="32"/>
      <c r="AA329" s="32"/>
      <c r="AB329" s="32"/>
      <c r="AC329" s="33"/>
      <c r="AD329" s="34"/>
      <c r="AE329" s="32"/>
      <c r="AF329" s="32"/>
      <c r="AG329" s="35"/>
      <c r="AH329" s="34"/>
      <c r="AI329" s="35"/>
      <c r="AJ329" s="32"/>
      <c r="AK329" s="4">
        <v>1.5889437689063328</v>
      </c>
    </row>
    <row r="330" spans="1:37" x14ac:dyDescent="0.35">
      <c r="A330" s="11" t="s">
        <v>13</v>
      </c>
      <c r="B330" s="1" t="s">
        <v>36</v>
      </c>
      <c r="C330" t="str">
        <f t="shared" ref="C330:G339" si="98">C310</f>
        <v>Non-traded</v>
      </c>
      <c r="D330" t="str">
        <f t="shared" si="98"/>
        <v>USD</v>
      </c>
      <c r="E330">
        <v>2020</v>
      </c>
      <c r="G330" s="5">
        <f t="shared" si="98"/>
        <v>15.472254352874126</v>
      </c>
      <c r="H330" s="14">
        <v>2019</v>
      </c>
      <c r="I330" s="44">
        <f>VLOOKUP(B330,'[2]API_PA.NUS.FCRF_DS2_en_csv_v2_2'!$A$2:$BL$265,MATCH(H330, '[2]API_PA.NUS.FCRF_DS2_en_csv_v2_2'!$A$1:$BL$1,0),FALSE)</f>
        <v>3.9444710972507</v>
      </c>
      <c r="J330" s="8">
        <f t="shared" si="87"/>
        <v>61.029860104223324</v>
      </c>
      <c r="K330">
        <v>2019</v>
      </c>
      <c r="L330">
        <f>VLOOKUP(B330,[1]CPI_WB_2019!$A$2:$BI$265,MATCH(K330,[1]CPI_WB_2019!$A$1:$BI$1,0),FALSE)</f>
        <v>167.39786029999999</v>
      </c>
      <c r="M330">
        <v>2019</v>
      </c>
      <c r="N330">
        <f>VLOOKUP(B330,[1]CPI_WB_2019!$A$2:$BI$265,MATCH(M330,[1]CPI_WB_2019!$A$1:$BI$1,0),FALSE)</f>
        <v>167.39786029999999</v>
      </c>
      <c r="O330" s="1">
        <f t="shared" si="85"/>
        <v>1</v>
      </c>
      <c r="P330" s="9">
        <f t="shared" si="86"/>
        <v>61.029860104223324</v>
      </c>
      <c r="Q330" s="38">
        <v>2019</v>
      </c>
      <c r="R330">
        <f>1/VLOOKUP(B330,'[2]API_PA.NUS.FCRF_DS2_en_csv_v2_2'!$A$2:$BL$265,MATCH(Q330, '[2]API_PA.NUS.FCRF_DS2_en_csv_v2_2'!$A$1:$BL$1,0),FALSE)</f>
        <v>0.25351941371734249</v>
      </c>
      <c r="S330" s="10">
        <f t="shared" si="93"/>
        <v>15.472254352874128</v>
      </c>
      <c r="T330" s="38">
        <v>2019</v>
      </c>
      <c r="U330" s="18">
        <f>VLOOKUP(B330,[3]Data!$A$2:$AE$265,MATCH(T330,[3]Data!$A$1:$AE$1,0),FALSE)</f>
        <v>2.2534423890106301</v>
      </c>
      <c r="V330" s="10">
        <f t="shared" si="96"/>
        <v>6.8660527681238808</v>
      </c>
      <c r="W330">
        <f t="shared" si="90"/>
        <v>10.299079152185822</v>
      </c>
      <c r="X330">
        <f t="shared" si="91"/>
        <v>12.049922608057411</v>
      </c>
      <c r="Y330" s="4">
        <f t="shared" si="94"/>
        <v>12.049922608057411</v>
      </c>
      <c r="Z330" s="32"/>
      <c r="AA330" s="32"/>
      <c r="AB330" s="32"/>
      <c r="AC330" s="33"/>
      <c r="AD330" s="34"/>
      <c r="AE330" s="32"/>
      <c r="AF330" s="32"/>
      <c r="AG330" s="35"/>
      <c r="AH330" s="34"/>
      <c r="AI330" s="35"/>
      <c r="AJ330" s="32"/>
      <c r="AK330" s="4">
        <v>12.049922608057411</v>
      </c>
    </row>
    <row r="331" spans="1:37" x14ac:dyDescent="0.35">
      <c r="A331" s="11" t="s">
        <v>27</v>
      </c>
      <c r="B331" s="1" t="s">
        <v>36</v>
      </c>
      <c r="C331" t="str">
        <f t="shared" si="98"/>
        <v>Non-traded</v>
      </c>
      <c r="D331" t="str">
        <f t="shared" si="98"/>
        <v>USD</v>
      </c>
      <c r="E331">
        <v>2020</v>
      </c>
      <c r="G331" s="5">
        <f t="shared" si="98"/>
        <v>43.515715367458483</v>
      </c>
      <c r="H331" s="14">
        <v>2019</v>
      </c>
      <c r="I331" s="44">
        <f>VLOOKUP(B331,'[2]API_PA.NUS.FCRF_DS2_en_csv_v2_2'!$A$2:$BL$265,MATCH(H331, '[2]API_PA.NUS.FCRF_DS2_en_csv_v2_2'!$A$1:$BL$1,0),FALSE)</f>
        <v>3.9444710972507</v>
      </c>
      <c r="J331" s="8">
        <f t="shared" si="87"/>
        <v>171.64648154312812</v>
      </c>
      <c r="K331">
        <v>2019</v>
      </c>
      <c r="L331">
        <f>VLOOKUP(B331,[1]CPI_WB_2019!$A$2:$BI$265,MATCH(K331,[1]CPI_WB_2019!$A$1:$BI$1,0),FALSE)</f>
        <v>167.39786029999999</v>
      </c>
      <c r="M331">
        <v>2019</v>
      </c>
      <c r="N331">
        <f>VLOOKUP(B331,[1]CPI_WB_2019!$A$2:$BI$265,MATCH(M331,[1]CPI_WB_2019!$A$1:$BI$1,0),FALSE)</f>
        <v>167.39786029999999</v>
      </c>
      <c r="O331" s="1">
        <f t="shared" si="85"/>
        <v>1</v>
      </c>
      <c r="P331" s="9">
        <f t="shared" si="86"/>
        <v>171.64648154312812</v>
      </c>
      <c r="Q331" s="38">
        <v>2019</v>
      </c>
      <c r="R331">
        <f>1/VLOOKUP(B331,'[2]API_PA.NUS.FCRF_DS2_en_csv_v2_2'!$A$2:$BL$265,MATCH(Q331, '[2]API_PA.NUS.FCRF_DS2_en_csv_v2_2'!$A$1:$BL$1,0),FALSE)</f>
        <v>0.25351941371734249</v>
      </c>
      <c r="S331" s="10">
        <f t="shared" si="93"/>
        <v>43.51571536745849</v>
      </c>
      <c r="T331" s="38">
        <v>2019</v>
      </c>
      <c r="U331" s="18">
        <f>VLOOKUP(B331,[3]Data!$A$2:$AE$265,MATCH(T331,[3]Data!$A$1:$AE$1,0),FALSE)</f>
        <v>2.2534423890106301</v>
      </c>
      <c r="V331" s="10">
        <f t="shared" si="96"/>
        <v>19.310773410348418</v>
      </c>
      <c r="W331">
        <f t="shared" si="90"/>
        <v>28.966160115522626</v>
      </c>
      <c r="X331">
        <f t="shared" si="91"/>
        <v>33.89040733516147</v>
      </c>
      <c r="Y331" s="4">
        <f t="shared" si="94"/>
        <v>33.89040733516147</v>
      </c>
      <c r="Z331" s="32"/>
      <c r="AA331" s="32"/>
      <c r="AB331" s="32"/>
      <c r="AC331" s="33"/>
      <c r="AD331" s="34"/>
      <c r="AE331" s="32"/>
      <c r="AF331" s="32"/>
      <c r="AG331" s="35"/>
      <c r="AH331" s="34"/>
      <c r="AI331" s="35"/>
      <c r="AJ331" s="32"/>
      <c r="AK331" s="4">
        <v>33.89040733516147</v>
      </c>
    </row>
    <row r="332" spans="1:37" x14ac:dyDescent="0.35">
      <c r="A332" s="11" t="s">
        <v>30</v>
      </c>
      <c r="B332" s="1" t="s">
        <v>36</v>
      </c>
      <c r="C332" t="str">
        <f t="shared" si="98"/>
        <v>Non-traded</v>
      </c>
      <c r="D332" t="str">
        <f t="shared" si="98"/>
        <v>USD</v>
      </c>
      <c r="E332">
        <v>2020</v>
      </c>
      <c r="G332" s="5">
        <f t="shared" si="98"/>
        <v>7.2526192279097463</v>
      </c>
      <c r="H332" s="14">
        <v>2019</v>
      </c>
      <c r="I332" s="44">
        <f>VLOOKUP(B332,'[2]API_PA.NUS.FCRF_DS2_en_csv_v2_2'!$A$2:$BL$265,MATCH(H332, '[2]API_PA.NUS.FCRF_DS2_en_csv_v2_2'!$A$1:$BL$1,0),FALSE)</f>
        <v>3.9444710972507</v>
      </c>
      <c r="J332" s="8">
        <f t="shared" si="87"/>
        <v>28.60774692385468</v>
      </c>
      <c r="K332">
        <v>2019</v>
      </c>
      <c r="L332">
        <f>VLOOKUP(B332,[1]CPI_WB_2019!$A$2:$BI$265,MATCH(K332,[1]CPI_WB_2019!$A$1:$BI$1,0),FALSE)</f>
        <v>167.39786029999999</v>
      </c>
      <c r="M332">
        <v>2019</v>
      </c>
      <c r="N332">
        <f>VLOOKUP(B332,[1]CPI_WB_2019!$A$2:$BI$265,MATCH(M332,[1]CPI_WB_2019!$A$1:$BI$1,0),FALSE)</f>
        <v>167.39786029999999</v>
      </c>
      <c r="O332" s="1">
        <f t="shared" si="85"/>
        <v>1</v>
      </c>
      <c r="P332" s="9">
        <f t="shared" si="86"/>
        <v>28.60774692385468</v>
      </c>
      <c r="Q332" s="38">
        <v>2019</v>
      </c>
      <c r="R332">
        <f>1/VLOOKUP(B332,'[2]API_PA.NUS.FCRF_DS2_en_csv_v2_2'!$A$2:$BL$265,MATCH(Q332, '[2]API_PA.NUS.FCRF_DS2_en_csv_v2_2'!$A$1:$BL$1,0),FALSE)</f>
        <v>0.25351941371734249</v>
      </c>
      <c r="S332" s="10">
        <f t="shared" si="93"/>
        <v>7.2526192279097463</v>
      </c>
      <c r="T332" s="38">
        <v>2019</v>
      </c>
      <c r="U332" s="18">
        <f>VLOOKUP(B332,[3]Data!$A$2:$AE$265,MATCH(T332,[3]Data!$A$1:$AE$1,0),FALSE)</f>
        <v>2.2534423890106301</v>
      </c>
      <c r="V332" s="10">
        <f t="shared" si="96"/>
        <v>3.2184622350580687</v>
      </c>
      <c r="W332">
        <f t="shared" si="90"/>
        <v>4.8276933525871026</v>
      </c>
      <c r="X332">
        <f t="shared" si="91"/>
        <v>5.6484012225269096</v>
      </c>
      <c r="Y332" s="4">
        <f t="shared" si="94"/>
        <v>5.6484012225269096</v>
      </c>
      <c r="Z332" s="32"/>
      <c r="AA332" s="32"/>
      <c r="AB332" s="32"/>
      <c r="AC332" s="33"/>
      <c r="AD332" s="34"/>
      <c r="AE332" s="32"/>
      <c r="AF332" s="32"/>
      <c r="AG332" s="35"/>
      <c r="AH332" s="34"/>
      <c r="AI332" s="35"/>
      <c r="AJ332" s="32"/>
      <c r="AK332" s="4">
        <v>5.6484012225269096</v>
      </c>
    </row>
    <row r="333" spans="1:37" x14ac:dyDescent="0.35">
      <c r="A333" s="11" t="s">
        <v>28</v>
      </c>
      <c r="B333" s="1" t="s">
        <v>36</v>
      </c>
      <c r="C333" t="str">
        <f t="shared" si="98"/>
        <v>Non-traded</v>
      </c>
      <c r="D333" t="str">
        <f t="shared" si="98"/>
        <v>USD</v>
      </c>
      <c r="E333">
        <v>2020</v>
      </c>
      <c r="G333" s="5">
        <f t="shared" si="98"/>
        <v>18.847139833594795</v>
      </c>
      <c r="H333" s="14">
        <v>2019</v>
      </c>
      <c r="I333" s="44">
        <f>VLOOKUP(B333,'[2]API_PA.NUS.FCRF_DS2_en_csv_v2_2'!$A$2:$BL$265,MATCH(H333, '[2]API_PA.NUS.FCRF_DS2_en_csv_v2_2'!$A$1:$BL$1,0),FALSE)</f>
        <v>3.9444710972507</v>
      </c>
      <c r="J333" s="8">
        <f t="shared" si="87"/>
        <v>74.341998339457035</v>
      </c>
      <c r="K333">
        <v>2019</v>
      </c>
      <c r="L333">
        <f>VLOOKUP(B333,[1]CPI_WB_2019!$A$2:$BI$265,MATCH(K333,[1]CPI_WB_2019!$A$1:$BI$1,0),FALSE)</f>
        <v>167.39786029999999</v>
      </c>
      <c r="M333">
        <v>2019</v>
      </c>
      <c r="N333">
        <f>VLOOKUP(B333,[1]CPI_WB_2019!$A$2:$BI$265,MATCH(M333,[1]CPI_WB_2019!$A$1:$BI$1,0),FALSE)</f>
        <v>167.39786029999999</v>
      </c>
      <c r="O333" s="1">
        <f t="shared" si="85"/>
        <v>1</v>
      </c>
      <c r="P333" s="9">
        <f t="shared" si="86"/>
        <v>74.341998339457035</v>
      </c>
      <c r="Q333" s="38">
        <v>2019</v>
      </c>
      <c r="R333">
        <f>1/VLOOKUP(B333,'[2]API_PA.NUS.FCRF_DS2_en_csv_v2_2'!$A$2:$BL$265,MATCH(Q333, '[2]API_PA.NUS.FCRF_DS2_en_csv_v2_2'!$A$1:$BL$1,0),FALSE)</f>
        <v>0.25351941371734249</v>
      </c>
      <c r="S333" s="10">
        <f t="shared" si="93"/>
        <v>18.847139833594795</v>
      </c>
      <c r="T333" s="38">
        <v>2019</v>
      </c>
      <c r="U333" s="18">
        <f>VLOOKUP(B333,[3]Data!$A$2:$AE$265,MATCH(T333,[3]Data!$A$1:$AE$1,0),FALSE)</f>
        <v>2.2534423890106301</v>
      </c>
      <c r="V333" s="10">
        <f t="shared" si="96"/>
        <v>8.3637105281709019</v>
      </c>
      <c r="W333">
        <f t="shared" si="90"/>
        <v>12.545565792256353</v>
      </c>
      <c r="X333">
        <f t="shared" si="91"/>
        <v>14.678311976939932</v>
      </c>
      <c r="Y333" s="4">
        <f t="shared" si="94"/>
        <v>14.678311976939932</v>
      </c>
      <c r="Z333" s="32"/>
      <c r="AA333" s="32"/>
      <c r="AB333" s="32"/>
      <c r="AC333" s="33"/>
      <c r="AD333" s="34"/>
      <c r="AE333" s="32"/>
      <c r="AF333" s="32"/>
      <c r="AG333" s="35"/>
      <c r="AH333" s="34"/>
      <c r="AI333" s="35"/>
      <c r="AJ333" s="32"/>
      <c r="AK333" s="4">
        <v>14.678311976939932</v>
      </c>
    </row>
    <row r="334" spans="1:37" x14ac:dyDescent="0.35">
      <c r="A334" s="11" t="s">
        <v>29</v>
      </c>
      <c r="B334" s="1" t="s">
        <v>36</v>
      </c>
      <c r="C334" t="str">
        <f t="shared" si="98"/>
        <v>Non-traded</v>
      </c>
      <c r="D334" t="str">
        <f t="shared" si="98"/>
        <v>USD</v>
      </c>
      <c r="E334">
        <v>2020</v>
      </c>
      <c r="G334" s="5">
        <f t="shared" si="98"/>
        <v>28.517298804141124</v>
      </c>
      <c r="H334" s="14">
        <v>2019</v>
      </c>
      <c r="I334" s="44">
        <f>VLOOKUP(B334,'[2]API_PA.NUS.FCRF_DS2_en_csv_v2_2'!$A$2:$BL$265,MATCH(H334, '[2]API_PA.NUS.FCRF_DS2_en_csv_v2_2'!$A$1:$BL$1,0),FALSE)</f>
        <v>3.9444710972507</v>
      </c>
      <c r="J334" s="8">
        <f t="shared" si="87"/>
        <v>112.48566090459661</v>
      </c>
      <c r="K334">
        <v>2019</v>
      </c>
      <c r="L334">
        <f>VLOOKUP(B334,[1]CPI_WB_2019!$A$2:$BI$265,MATCH(K334,[1]CPI_WB_2019!$A$1:$BI$1,0),FALSE)</f>
        <v>167.39786029999999</v>
      </c>
      <c r="M334">
        <v>2019</v>
      </c>
      <c r="N334">
        <f>VLOOKUP(B334,[1]CPI_WB_2019!$A$2:$BI$265,MATCH(M334,[1]CPI_WB_2019!$A$1:$BI$1,0),FALSE)</f>
        <v>167.39786029999999</v>
      </c>
      <c r="O334" s="1">
        <f t="shared" si="85"/>
        <v>1</v>
      </c>
      <c r="P334" s="9">
        <f t="shared" si="86"/>
        <v>112.48566090459661</v>
      </c>
      <c r="Q334" s="38">
        <v>2019</v>
      </c>
      <c r="R334">
        <f>1/VLOOKUP(B334,'[2]API_PA.NUS.FCRF_DS2_en_csv_v2_2'!$A$2:$BL$265,MATCH(Q334, '[2]API_PA.NUS.FCRF_DS2_en_csv_v2_2'!$A$1:$BL$1,0),FALSE)</f>
        <v>0.25351941371734249</v>
      </c>
      <c r="S334" s="10">
        <f t="shared" si="93"/>
        <v>28.517298804141127</v>
      </c>
      <c r="T334" s="38">
        <v>2019</v>
      </c>
      <c r="U334" s="18">
        <f>VLOOKUP(B334,[3]Data!$A$2:$AE$265,MATCH(T334,[3]Data!$A$1:$AE$1,0),FALSE)</f>
        <v>2.2534423890106301</v>
      </c>
      <c r="V334" s="10">
        <f t="shared" si="96"/>
        <v>12.654993508248328</v>
      </c>
      <c r="W334">
        <f t="shared" si="90"/>
        <v>18.982490262372494</v>
      </c>
      <c r="X334">
        <f t="shared" si="91"/>
        <v>22.209513606975815</v>
      </c>
      <c r="Y334" s="4">
        <f t="shared" si="94"/>
        <v>22.209513606975815</v>
      </c>
      <c r="Z334" s="32"/>
      <c r="AA334" s="32"/>
      <c r="AB334" s="32"/>
      <c r="AC334" s="33"/>
      <c r="AD334" s="34"/>
      <c r="AE334" s="32"/>
      <c r="AF334" s="32"/>
      <c r="AG334" s="35"/>
      <c r="AH334" s="34"/>
      <c r="AI334" s="35"/>
      <c r="AJ334" s="32"/>
      <c r="AK334" s="4">
        <v>22.209513606975815</v>
      </c>
    </row>
    <row r="335" spans="1:37" x14ac:dyDescent="0.35">
      <c r="A335" s="11" t="s">
        <v>13</v>
      </c>
      <c r="B335" s="1" t="s">
        <v>37</v>
      </c>
      <c r="C335" t="str">
        <f t="shared" si="98"/>
        <v>Non-traded</v>
      </c>
      <c r="D335" t="str">
        <f t="shared" si="98"/>
        <v>USD</v>
      </c>
      <c r="E335">
        <v>2020</v>
      </c>
      <c r="G335" s="5">
        <f t="shared" si="98"/>
        <v>15.472254352874126</v>
      </c>
      <c r="H335" s="14">
        <v>2019</v>
      </c>
      <c r="I335" s="44">
        <f>VLOOKUP(B335,'[2]API_PA.NUS.FCRF_DS2_en_csv_v2_2'!$A$2:$BL$265,MATCH(H335, '[2]API_PA.NUS.FCRF_DS2_en_csv_v2_2'!$A$1:$BL$1,0),FALSE)</f>
        <v>1.32679336266012</v>
      </c>
      <c r="J335" s="8">
        <f t="shared" si="87"/>
        <v>20.52848438078254</v>
      </c>
      <c r="K335">
        <v>2019</v>
      </c>
      <c r="L335">
        <f>VLOOKUP(B335,[1]CPI_WB_2019!$A$2:$BI$265,MATCH(K335,[1]CPI_WB_2019!$A$1:$BI$1,0),FALSE)</f>
        <v>116.75729819999999</v>
      </c>
      <c r="M335">
        <v>2019</v>
      </c>
      <c r="N335">
        <f>VLOOKUP(B335,[1]CPI_WB_2019!$A$2:$BI$265,MATCH(M335,[1]CPI_WB_2019!$A$1:$BI$1,0),FALSE)</f>
        <v>116.75729819999999</v>
      </c>
      <c r="O335" s="1">
        <f t="shared" si="85"/>
        <v>1</v>
      </c>
      <c r="P335" s="9">
        <f t="shared" si="86"/>
        <v>20.52848438078254</v>
      </c>
      <c r="Q335" s="38">
        <v>2019</v>
      </c>
      <c r="R335">
        <f>1/VLOOKUP(B335,'[2]API_PA.NUS.FCRF_DS2_en_csv_v2_2'!$A$2:$BL$265,MATCH(Q335, '[2]API_PA.NUS.FCRF_DS2_en_csv_v2_2'!$A$1:$BL$1,0),FALSE)</f>
        <v>0.7536968665528111</v>
      </c>
      <c r="S335" s="10">
        <f t="shared" si="93"/>
        <v>15.472254352874126</v>
      </c>
      <c r="T335" s="38">
        <v>2019</v>
      </c>
      <c r="U335" s="18">
        <f>VLOOKUP(B335,[3]Data!$A$2:$AE$265,MATCH(T335,[3]Data!$A$1:$AE$1,0),FALSE)</f>
        <v>1.193783</v>
      </c>
      <c r="V335" s="10">
        <f t="shared" si="96"/>
        <v>12.960692481694014</v>
      </c>
      <c r="W335">
        <f t="shared" si="90"/>
        <v>19.441038722541023</v>
      </c>
      <c r="X335">
        <f t="shared" si="91"/>
        <v>22.746015305372996</v>
      </c>
      <c r="Y335" s="4">
        <f t="shared" si="94"/>
        <v>22.746015305372996</v>
      </c>
      <c r="Z335" s="32"/>
      <c r="AA335" s="32"/>
      <c r="AB335" s="32"/>
      <c r="AC335" s="33"/>
      <c r="AD335" s="34"/>
      <c r="AE335" s="32"/>
      <c r="AF335" s="32"/>
      <c r="AG335" s="35"/>
      <c r="AH335" s="34"/>
      <c r="AI335" s="35"/>
      <c r="AJ335" s="32"/>
      <c r="AK335" s="4">
        <v>22.746015305372996</v>
      </c>
    </row>
    <row r="336" spans="1:37" x14ac:dyDescent="0.35">
      <c r="A336" s="11" t="s">
        <v>27</v>
      </c>
      <c r="B336" s="1" t="s">
        <v>37</v>
      </c>
      <c r="C336" t="str">
        <f t="shared" si="98"/>
        <v>Non-traded</v>
      </c>
      <c r="D336" t="str">
        <f t="shared" si="98"/>
        <v>USD</v>
      </c>
      <c r="E336">
        <v>2020</v>
      </c>
      <c r="G336" s="5">
        <f t="shared" si="98"/>
        <v>43.515715367458483</v>
      </c>
      <c r="H336" s="14">
        <v>2019</v>
      </c>
      <c r="I336" s="44">
        <f>VLOOKUP(B336,'[2]API_PA.NUS.FCRF_DS2_en_csv_v2_2'!$A$2:$BL$265,MATCH(H336, '[2]API_PA.NUS.FCRF_DS2_en_csv_v2_2'!$A$1:$BL$1,0),FALSE)</f>
        <v>1.32679336266012</v>
      </c>
      <c r="J336" s="8">
        <f t="shared" si="87"/>
        <v>57.736362320950903</v>
      </c>
      <c r="K336">
        <v>2019</v>
      </c>
      <c r="L336">
        <f>VLOOKUP(B336,[1]CPI_WB_2019!$A$2:$BI$265,MATCH(K336,[1]CPI_WB_2019!$A$1:$BI$1,0),FALSE)</f>
        <v>116.75729819999999</v>
      </c>
      <c r="M336">
        <v>2019</v>
      </c>
      <c r="N336">
        <f>VLOOKUP(B336,[1]CPI_WB_2019!$A$2:$BI$265,MATCH(M336,[1]CPI_WB_2019!$A$1:$BI$1,0),FALSE)</f>
        <v>116.75729819999999</v>
      </c>
      <c r="O336" s="1">
        <f t="shared" si="85"/>
        <v>1</v>
      </c>
      <c r="P336" s="9">
        <f t="shared" si="86"/>
        <v>57.736362320950903</v>
      </c>
      <c r="Q336" s="38">
        <v>2019</v>
      </c>
      <c r="R336">
        <f>1/VLOOKUP(B336,'[2]API_PA.NUS.FCRF_DS2_en_csv_v2_2'!$A$2:$BL$265,MATCH(Q336, '[2]API_PA.NUS.FCRF_DS2_en_csv_v2_2'!$A$1:$BL$1,0),FALSE)</f>
        <v>0.7536968665528111</v>
      </c>
      <c r="S336" s="10">
        <f t="shared" si="93"/>
        <v>43.515715367458483</v>
      </c>
      <c r="T336" s="38">
        <v>2019</v>
      </c>
      <c r="U336" s="18">
        <f>VLOOKUP(B336,[3]Data!$A$2:$AE$265,MATCH(T336,[3]Data!$A$1:$AE$1,0),FALSE)</f>
        <v>1.193783</v>
      </c>
      <c r="V336" s="10">
        <f t="shared" si="96"/>
        <v>36.45194760476442</v>
      </c>
      <c r="W336">
        <f t="shared" si="90"/>
        <v>54.677921407146627</v>
      </c>
      <c r="X336">
        <f t="shared" si="91"/>
        <v>63.97316804636155</v>
      </c>
      <c r="Y336" s="4">
        <f t="shared" si="94"/>
        <v>63.97316804636155</v>
      </c>
      <c r="Z336" s="32"/>
      <c r="AA336" s="32"/>
      <c r="AB336" s="32"/>
      <c r="AC336" s="33"/>
      <c r="AD336" s="34"/>
      <c r="AE336" s="32"/>
      <c r="AF336" s="32"/>
      <c r="AG336" s="35"/>
      <c r="AH336" s="34"/>
      <c r="AI336" s="35"/>
      <c r="AJ336" s="32"/>
      <c r="AK336" s="4">
        <v>63.97316804636155</v>
      </c>
    </row>
    <row r="337" spans="1:37" x14ac:dyDescent="0.35">
      <c r="A337" s="11" t="s">
        <v>30</v>
      </c>
      <c r="B337" s="1" t="s">
        <v>37</v>
      </c>
      <c r="C337" t="str">
        <f t="shared" si="98"/>
        <v>Non-traded</v>
      </c>
      <c r="D337" t="str">
        <f t="shared" si="98"/>
        <v>USD</v>
      </c>
      <c r="E337">
        <v>2020</v>
      </c>
      <c r="G337" s="5">
        <f t="shared" si="98"/>
        <v>7.2526192279097463</v>
      </c>
      <c r="H337" s="14">
        <v>2019</v>
      </c>
      <c r="I337" s="44">
        <f>VLOOKUP(B337,'[2]API_PA.NUS.FCRF_DS2_en_csv_v2_2'!$A$2:$BL$265,MATCH(H337, '[2]API_PA.NUS.FCRF_DS2_en_csv_v2_2'!$A$1:$BL$1,0),FALSE)</f>
        <v>1.32679336266012</v>
      </c>
      <c r="J337" s="8">
        <f t="shared" si="87"/>
        <v>9.6227270534918166</v>
      </c>
      <c r="K337">
        <v>2019</v>
      </c>
      <c r="L337">
        <f>VLOOKUP(B337,[1]CPI_WB_2019!$A$2:$BI$265,MATCH(K337,[1]CPI_WB_2019!$A$1:$BI$1,0),FALSE)</f>
        <v>116.75729819999999</v>
      </c>
      <c r="M337">
        <v>2019</v>
      </c>
      <c r="N337">
        <f>VLOOKUP(B337,[1]CPI_WB_2019!$A$2:$BI$265,MATCH(M337,[1]CPI_WB_2019!$A$1:$BI$1,0),FALSE)</f>
        <v>116.75729819999999</v>
      </c>
      <c r="O337" s="1">
        <f t="shared" si="85"/>
        <v>1</v>
      </c>
      <c r="P337" s="9">
        <f t="shared" si="86"/>
        <v>9.6227270534918166</v>
      </c>
      <c r="Q337" s="38">
        <v>2019</v>
      </c>
      <c r="R337">
        <f>1/VLOOKUP(B337,'[2]API_PA.NUS.FCRF_DS2_en_csv_v2_2'!$A$2:$BL$265,MATCH(Q337, '[2]API_PA.NUS.FCRF_DS2_en_csv_v2_2'!$A$1:$BL$1,0),FALSE)</f>
        <v>0.7536968665528111</v>
      </c>
      <c r="S337" s="10">
        <f t="shared" si="93"/>
        <v>7.2526192279097472</v>
      </c>
      <c r="T337" s="38">
        <v>2019</v>
      </c>
      <c r="U337" s="18">
        <f>VLOOKUP(B337,[3]Data!$A$2:$AE$265,MATCH(T337,[3]Data!$A$1:$AE$1,0),FALSE)</f>
        <v>1.193783</v>
      </c>
      <c r="V337" s="10">
        <f t="shared" si="96"/>
        <v>6.0753246007940698</v>
      </c>
      <c r="W337">
        <f t="shared" si="90"/>
        <v>9.1129869011911051</v>
      </c>
      <c r="X337">
        <f t="shared" si="91"/>
        <v>10.662194674393593</v>
      </c>
      <c r="Y337" s="4">
        <f t="shared" si="94"/>
        <v>10.662194674393593</v>
      </c>
      <c r="Z337" s="32"/>
      <c r="AA337" s="32"/>
      <c r="AB337" s="32"/>
      <c r="AC337" s="33"/>
      <c r="AD337" s="34"/>
      <c r="AE337" s="32"/>
      <c r="AF337" s="32"/>
      <c r="AG337" s="35"/>
      <c r="AH337" s="34"/>
      <c r="AI337" s="35"/>
      <c r="AJ337" s="32"/>
      <c r="AK337" s="4">
        <v>10.662194674393593</v>
      </c>
    </row>
    <row r="338" spans="1:37" x14ac:dyDescent="0.35">
      <c r="A338" s="11" t="s">
        <v>28</v>
      </c>
      <c r="B338" s="1" t="s">
        <v>37</v>
      </c>
      <c r="C338" t="str">
        <f t="shared" si="98"/>
        <v>Non-traded</v>
      </c>
      <c r="D338" t="str">
        <f t="shared" si="98"/>
        <v>USD</v>
      </c>
      <c r="E338">
        <v>2020</v>
      </c>
      <c r="G338" s="5">
        <f t="shared" si="98"/>
        <v>18.847139833594795</v>
      </c>
      <c r="H338" s="14">
        <v>2019</v>
      </c>
      <c r="I338" s="44">
        <f>VLOOKUP(B338,'[2]API_PA.NUS.FCRF_DS2_en_csv_v2_2'!$A$2:$BL$265,MATCH(H338, '[2]API_PA.NUS.FCRF_DS2_en_csv_v2_2'!$A$1:$BL$1,0),FALSE)</f>
        <v>1.32679336266012</v>
      </c>
      <c r="J338" s="8">
        <f t="shared" si="87"/>
        <v>25.006260036340734</v>
      </c>
      <c r="K338">
        <v>2019</v>
      </c>
      <c r="L338">
        <f>VLOOKUP(B338,[1]CPI_WB_2019!$A$2:$BI$265,MATCH(K338,[1]CPI_WB_2019!$A$1:$BI$1,0),FALSE)</f>
        <v>116.75729819999999</v>
      </c>
      <c r="M338">
        <v>2019</v>
      </c>
      <c r="N338">
        <f>VLOOKUP(B338,[1]CPI_WB_2019!$A$2:$BI$265,MATCH(M338,[1]CPI_WB_2019!$A$1:$BI$1,0),FALSE)</f>
        <v>116.75729819999999</v>
      </c>
      <c r="O338" s="1">
        <f t="shared" si="85"/>
        <v>1</v>
      </c>
      <c r="P338" s="9">
        <f t="shared" si="86"/>
        <v>25.006260036340734</v>
      </c>
      <c r="Q338" s="38">
        <v>2019</v>
      </c>
      <c r="R338">
        <f>1/VLOOKUP(B338,'[2]API_PA.NUS.FCRF_DS2_en_csv_v2_2'!$A$2:$BL$265,MATCH(Q338, '[2]API_PA.NUS.FCRF_DS2_en_csv_v2_2'!$A$1:$BL$1,0),FALSE)</f>
        <v>0.7536968665528111</v>
      </c>
      <c r="S338" s="10">
        <f t="shared" si="93"/>
        <v>18.847139833594795</v>
      </c>
      <c r="T338" s="38">
        <v>2019</v>
      </c>
      <c r="U338" s="18">
        <f>VLOOKUP(B338,[3]Data!$A$2:$AE$265,MATCH(T338,[3]Data!$A$1:$AE$1,0),FALSE)</f>
        <v>1.193783</v>
      </c>
      <c r="V338" s="10">
        <f t="shared" si="96"/>
        <v>15.787743529263521</v>
      </c>
      <c r="W338">
        <f t="shared" si="90"/>
        <v>23.68161529389528</v>
      </c>
      <c r="X338">
        <f t="shared" si="91"/>
        <v>27.707489893857478</v>
      </c>
      <c r="Y338" s="4">
        <f t="shared" si="94"/>
        <v>27.707489893857478</v>
      </c>
      <c r="Z338" s="32"/>
      <c r="AA338" s="32"/>
      <c r="AB338" s="32"/>
      <c r="AC338" s="33"/>
      <c r="AD338" s="34"/>
      <c r="AE338" s="32"/>
      <c r="AF338" s="32"/>
      <c r="AG338" s="35"/>
      <c r="AH338" s="34"/>
      <c r="AI338" s="35"/>
      <c r="AJ338" s="32"/>
      <c r="AK338" s="4">
        <v>27.707489893857478</v>
      </c>
    </row>
    <row r="339" spans="1:37" x14ac:dyDescent="0.35">
      <c r="A339" s="11" t="s">
        <v>29</v>
      </c>
      <c r="B339" s="1" t="s">
        <v>37</v>
      </c>
      <c r="C339" t="str">
        <f t="shared" si="98"/>
        <v>Non-traded</v>
      </c>
      <c r="D339" t="str">
        <f t="shared" si="98"/>
        <v>USD</v>
      </c>
      <c r="E339">
        <v>2020</v>
      </c>
      <c r="G339" s="5">
        <f t="shared" si="98"/>
        <v>28.517298804141124</v>
      </c>
      <c r="H339" s="14">
        <v>2019</v>
      </c>
      <c r="I339" s="44">
        <f>VLOOKUP(B339,'[2]API_PA.NUS.FCRF_DS2_en_csv_v2_2'!$A$2:$BL$265,MATCH(H339, '[2]API_PA.NUS.FCRF_DS2_en_csv_v2_2'!$A$1:$BL$1,0),FALSE)</f>
        <v>1.32679336266012</v>
      </c>
      <c r="J339" s="8">
        <f t="shared" si="87"/>
        <v>37.836562774329821</v>
      </c>
      <c r="K339">
        <v>2019</v>
      </c>
      <c r="L339">
        <f>VLOOKUP(B339,[1]CPI_WB_2019!$A$2:$BI$265,MATCH(K339,[1]CPI_WB_2019!$A$1:$BI$1,0),FALSE)</f>
        <v>116.75729819999999</v>
      </c>
      <c r="M339">
        <v>2019</v>
      </c>
      <c r="N339">
        <f>VLOOKUP(B339,[1]CPI_WB_2019!$A$2:$BI$265,MATCH(M339,[1]CPI_WB_2019!$A$1:$BI$1,0),FALSE)</f>
        <v>116.75729819999999</v>
      </c>
      <c r="O339" s="1">
        <f t="shared" si="85"/>
        <v>1</v>
      </c>
      <c r="P339" s="9">
        <f t="shared" si="86"/>
        <v>37.836562774329821</v>
      </c>
      <c r="Q339" s="38">
        <v>2019</v>
      </c>
      <c r="R339">
        <f>1/VLOOKUP(B339,'[2]API_PA.NUS.FCRF_DS2_en_csv_v2_2'!$A$2:$BL$265,MATCH(Q339, '[2]API_PA.NUS.FCRF_DS2_en_csv_v2_2'!$A$1:$BL$1,0),FALSE)</f>
        <v>0.7536968665528111</v>
      </c>
      <c r="S339" s="10">
        <f t="shared" si="93"/>
        <v>28.517298804141124</v>
      </c>
      <c r="T339" s="38">
        <v>2019</v>
      </c>
      <c r="U339" s="18">
        <f>VLOOKUP(B339,[3]Data!$A$2:$AE$265,MATCH(T339,[3]Data!$A$1:$AE$1,0),FALSE)</f>
        <v>1.193783</v>
      </c>
      <c r="V339" s="10">
        <f t="shared" si="96"/>
        <v>23.888176330322281</v>
      </c>
      <c r="W339">
        <f t="shared" si="90"/>
        <v>35.832264495483422</v>
      </c>
      <c r="X339">
        <f t="shared" si="91"/>
        <v>41.923749459715602</v>
      </c>
      <c r="Y339" s="4">
        <f t="shared" si="94"/>
        <v>41.923749459715602</v>
      </c>
      <c r="Z339" s="32"/>
      <c r="AA339" s="32"/>
      <c r="AB339" s="32"/>
      <c r="AC339" s="33"/>
      <c r="AD339" s="34"/>
      <c r="AE339" s="32"/>
      <c r="AF339" s="32"/>
      <c r="AG339" s="35"/>
      <c r="AH339" s="34"/>
      <c r="AI339" s="35"/>
      <c r="AJ339" s="32"/>
      <c r="AK339" s="4">
        <v>41.923749459715602</v>
      </c>
    </row>
    <row r="340" spans="1:37" x14ac:dyDescent="0.35">
      <c r="A340" s="11" t="s">
        <v>13</v>
      </c>
      <c r="B340" s="1" t="s">
        <v>38</v>
      </c>
      <c r="C340" t="str">
        <f t="shared" ref="C340:G349" si="99">C320</f>
        <v>Non-traded</v>
      </c>
      <c r="D340" t="str">
        <f t="shared" si="99"/>
        <v>USD</v>
      </c>
      <c r="E340">
        <v>2020</v>
      </c>
      <c r="G340" s="5">
        <f t="shared" si="99"/>
        <v>15.472254352874126</v>
      </c>
      <c r="H340" s="14">
        <v>2013</v>
      </c>
      <c r="I340" s="44">
        <f>VLOOKUP(B340,'[2]API_PA.NUS.FCRF_DS2_en_csv_v2_2'!$A$2:$BL$265,MATCH(H340, '[2]API_PA.NUS.FCRF_DS2_en_csv_v2_2'!$A$1:$BL$1,0),FALSE)</f>
        <v>6.19575834608231</v>
      </c>
      <c r="J340" s="8">
        <f t="shared" si="87"/>
        <v>95.862349039528212</v>
      </c>
      <c r="K340">
        <v>2019</v>
      </c>
      <c r="L340">
        <f>VLOOKUP(B340,[1]CPI_WB_2019!$A$2:$BI$265,MATCH(K340,[1]CPI_WB_2019!$A$1:$BI$1,0),FALSE)</f>
        <v>125.08315570000001</v>
      </c>
      <c r="M340">
        <v>2019</v>
      </c>
      <c r="N340">
        <f>VLOOKUP(B340,[1]CPI_WB_2019!$A$2:$BI$265,MATCH(M340,[1]CPI_WB_2019!$A$1:$BI$1,0),FALSE)</f>
        <v>125.08315570000001</v>
      </c>
      <c r="O340" s="1">
        <f t="shared" si="85"/>
        <v>1</v>
      </c>
      <c r="P340" s="9">
        <f t="shared" si="86"/>
        <v>95.862349039528212</v>
      </c>
      <c r="Q340" s="38">
        <v>2013</v>
      </c>
      <c r="R340">
        <f>1/VLOOKUP(B340,'[2]API_PA.NUS.FCRF_DS2_en_csv_v2_2'!$A$2:$BL$265,MATCH(Q340, '[2]API_PA.NUS.FCRF_DS2_en_csv_v2_2'!$A$1:$BL$1,0),FALSE)</f>
        <v>0.16140074291830928</v>
      </c>
      <c r="S340" s="10">
        <f t="shared" si="93"/>
        <v>15.472254352874126</v>
      </c>
      <c r="T340" s="38">
        <v>2019</v>
      </c>
      <c r="U340" s="18">
        <f>VLOOKUP(B340,[3]Data!$A$2:$AE$265,MATCH(T340,[3]Data!$A$1:$AE$1,0),FALSE)</f>
        <v>4.2236057708054302</v>
      </c>
      <c r="V340" s="10">
        <f t="shared" si="96"/>
        <v>3.6632809008411806</v>
      </c>
      <c r="W340">
        <f t="shared" si="90"/>
        <v>5.4949213512617714</v>
      </c>
      <c r="X340">
        <f t="shared" si="91"/>
        <v>6.429057980976272</v>
      </c>
      <c r="Y340" s="4">
        <f t="shared" si="94"/>
        <v>6.429057980976272</v>
      </c>
      <c r="Z340" s="32"/>
      <c r="AA340" s="32"/>
      <c r="AB340" s="32"/>
      <c r="AC340" s="33"/>
      <c r="AD340" s="34"/>
      <c r="AE340" s="32"/>
      <c r="AF340" s="32"/>
      <c r="AG340" s="35"/>
      <c r="AH340" s="34"/>
      <c r="AI340" s="35"/>
      <c r="AJ340" s="32"/>
      <c r="AK340" s="4">
        <v>6.429057980976272</v>
      </c>
    </row>
    <row r="341" spans="1:37" x14ac:dyDescent="0.35">
      <c r="A341" s="11" t="s">
        <v>27</v>
      </c>
      <c r="B341" s="1" t="s">
        <v>38</v>
      </c>
      <c r="C341" t="str">
        <f t="shared" si="99"/>
        <v>Non-traded</v>
      </c>
      <c r="D341" t="str">
        <f t="shared" si="99"/>
        <v>USD</v>
      </c>
      <c r="E341">
        <v>2020</v>
      </c>
      <c r="G341" s="5">
        <f t="shared" si="99"/>
        <v>43.515715367458483</v>
      </c>
      <c r="H341" s="14">
        <v>2013</v>
      </c>
      <c r="I341" s="44">
        <f>VLOOKUP(B341,'[2]API_PA.NUS.FCRF_DS2_en_csv_v2_2'!$A$2:$BL$265,MATCH(H341, '[2]API_PA.NUS.FCRF_DS2_en_csv_v2_2'!$A$1:$BL$1,0),FALSE)</f>
        <v>6.19575834608231</v>
      </c>
      <c r="J341" s="8">
        <f t="shared" si="87"/>
        <v>269.61285667367315</v>
      </c>
      <c r="K341">
        <v>2019</v>
      </c>
      <c r="L341">
        <f>VLOOKUP(B341,[1]CPI_WB_2019!$A$2:$BI$265,MATCH(K341,[1]CPI_WB_2019!$A$1:$BI$1,0),FALSE)</f>
        <v>125.08315570000001</v>
      </c>
      <c r="M341">
        <v>2019</v>
      </c>
      <c r="N341">
        <f>VLOOKUP(B341,[1]CPI_WB_2019!$A$2:$BI$265,MATCH(M341,[1]CPI_WB_2019!$A$1:$BI$1,0),FALSE)</f>
        <v>125.08315570000001</v>
      </c>
      <c r="O341" s="1">
        <f t="shared" si="85"/>
        <v>1</v>
      </c>
      <c r="P341" s="9">
        <f t="shared" si="86"/>
        <v>269.61285667367315</v>
      </c>
      <c r="Q341" s="38">
        <v>2013</v>
      </c>
      <c r="R341">
        <f>1/VLOOKUP(B341,'[2]API_PA.NUS.FCRF_DS2_en_csv_v2_2'!$A$2:$BL$265,MATCH(Q341, '[2]API_PA.NUS.FCRF_DS2_en_csv_v2_2'!$A$1:$BL$1,0),FALSE)</f>
        <v>0.16140074291830928</v>
      </c>
      <c r="S341" s="10">
        <f t="shared" si="93"/>
        <v>43.515715367458483</v>
      </c>
      <c r="T341" s="38">
        <v>2019</v>
      </c>
      <c r="U341" s="18">
        <f>VLOOKUP(B341,[3]Data!$A$2:$AE$265,MATCH(T341,[3]Data!$A$1:$AE$1,0),FALSE)</f>
        <v>4.2236057708054302</v>
      </c>
      <c r="V341" s="10">
        <f t="shared" si="96"/>
        <v>10.302977533615822</v>
      </c>
      <c r="W341">
        <f t="shared" si="90"/>
        <v>15.454466300423732</v>
      </c>
      <c r="X341">
        <f t="shared" si="91"/>
        <v>18.081725571495767</v>
      </c>
      <c r="Y341" s="4">
        <f t="shared" si="94"/>
        <v>18.081725571495767</v>
      </c>
      <c r="Z341" s="32"/>
      <c r="AA341" s="32"/>
      <c r="AB341" s="32"/>
      <c r="AC341" s="33"/>
      <c r="AD341" s="34"/>
      <c r="AE341" s="32"/>
      <c r="AF341" s="32"/>
      <c r="AG341" s="35"/>
      <c r="AH341" s="34"/>
      <c r="AI341" s="35"/>
      <c r="AJ341" s="32"/>
      <c r="AK341" s="4">
        <v>18.081725571495767</v>
      </c>
    </row>
    <row r="342" spans="1:37" x14ac:dyDescent="0.35">
      <c r="A342" s="11" t="s">
        <v>30</v>
      </c>
      <c r="B342" s="1" t="s">
        <v>38</v>
      </c>
      <c r="C342" t="str">
        <f t="shared" si="99"/>
        <v>Non-traded</v>
      </c>
      <c r="D342" t="str">
        <f t="shared" si="99"/>
        <v>USD</v>
      </c>
      <c r="E342">
        <v>2020</v>
      </c>
      <c r="G342" s="5">
        <f t="shared" si="99"/>
        <v>7.2526192279097463</v>
      </c>
      <c r="H342" s="14">
        <v>2013</v>
      </c>
      <c r="I342" s="44">
        <f>VLOOKUP(B342,'[2]API_PA.NUS.FCRF_DS2_en_csv_v2_2'!$A$2:$BL$265,MATCH(H342, '[2]API_PA.NUS.FCRF_DS2_en_csv_v2_2'!$A$1:$BL$1,0),FALSE)</f>
        <v>6.19575834608231</v>
      </c>
      <c r="J342" s="8">
        <f t="shared" si="87"/>
        <v>44.935476112278849</v>
      </c>
      <c r="K342">
        <v>2019</v>
      </c>
      <c r="L342">
        <f>VLOOKUP(B342,[1]CPI_WB_2019!$A$2:$BI$265,MATCH(K342,[1]CPI_WB_2019!$A$1:$BI$1,0),FALSE)</f>
        <v>125.08315570000001</v>
      </c>
      <c r="M342">
        <v>2019</v>
      </c>
      <c r="N342">
        <f>VLOOKUP(B342,[1]CPI_WB_2019!$A$2:$BI$265,MATCH(M342,[1]CPI_WB_2019!$A$1:$BI$1,0),FALSE)</f>
        <v>125.08315570000001</v>
      </c>
      <c r="O342" s="1">
        <f t="shared" si="85"/>
        <v>1</v>
      </c>
      <c r="P342" s="9">
        <f t="shared" si="86"/>
        <v>44.935476112278849</v>
      </c>
      <c r="Q342" s="38">
        <v>2013</v>
      </c>
      <c r="R342">
        <f>1/VLOOKUP(B342,'[2]API_PA.NUS.FCRF_DS2_en_csv_v2_2'!$A$2:$BL$265,MATCH(Q342, '[2]API_PA.NUS.FCRF_DS2_en_csv_v2_2'!$A$1:$BL$1,0),FALSE)</f>
        <v>0.16140074291830928</v>
      </c>
      <c r="S342" s="10">
        <f t="shared" si="93"/>
        <v>7.2526192279097463</v>
      </c>
      <c r="T342" s="38">
        <v>2019</v>
      </c>
      <c r="U342" s="18">
        <f>VLOOKUP(B342,[3]Data!$A$2:$AE$265,MATCH(T342,[3]Data!$A$1:$AE$1,0),FALSE)</f>
        <v>4.2236057708054302</v>
      </c>
      <c r="V342" s="10">
        <f t="shared" si="96"/>
        <v>1.7171629222693034</v>
      </c>
      <c r="W342">
        <f t="shared" si="90"/>
        <v>2.5757443834039551</v>
      </c>
      <c r="X342">
        <f t="shared" si="91"/>
        <v>3.0136209285826272</v>
      </c>
      <c r="Y342" s="4">
        <f t="shared" si="94"/>
        <v>3.0136209285826272</v>
      </c>
      <c r="Z342" s="32"/>
      <c r="AA342" s="32"/>
      <c r="AB342" s="32"/>
      <c r="AC342" s="33"/>
      <c r="AD342" s="34"/>
      <c r="AE342" s="32"/>
      <c r="AF342" s="32"/>
      <c r="AG342" s="35"/>
      <c r="AH342" s="34"/>
      <c r="AI342" s="35"/>
      <c r="AJ342" s="32"/>
      <c r="AK342" s="4">
        <v>3.0136209285826272</v>
      </c>
    </row>
    <row r="343" spans="1:37" x14ac:dyDescent="0.35">
      <c r="A343" s="11" t="s">
        <v>28</v>
      </c>
      <c r="B343" s="1" t="s">
        <v>38</v>
      </c>
      <c r="C343" t="str">
        <f t="shared" si="99"/>
        <v>Non-traded</v>
      </c>
      <c r="D343" t="str">
        <f t="shared" si="99"/>
        <v>USD</v>
      </c>
      <c r="E343">
        <v>2020</v>
      </c>
      <c r="G343" s="5">
        <f t="shared" si="99"/>
        <v>18.847139833594795</v>
      </c>
      <c r="H343" s="14">
        <v>2013</v>
      </c>
      <c r="I343" s="44">
        <f>VLOOKUP(B343,'[2]API_PA.NUS.FCRF_DS2_en_csv_v2_2'!$A$2:$BL$265,MATCH(H343, '[2]API_PA.NUS.FCRF_DS2_en_csv_v2_2'!$A$1:$BL$1,0),FALSE)</f>
        <v>6.19575834608231</v>
      </c>
      <c r="J343" s="8">
        <f t="shared" si="87"/>
        <v>116.77232392377532</v>
      </c>
      <c r="K343">
        <v>2019</v>
      </c>
      <c r="L343">
        <f>VLOOKUP(B343,[1]CPI_WB_2019!$A$2:$BI$265,MATCH(K343,[1]CPI_WB_2019!$A$1:$BI$1,0),FALSE)</f>
        <v>125.08315570000001</v>
      </c>
      <c r="M343">
        <v>2019</v>
      </c>
      <c r="N343">
        <f>VLOOKUP(B343,[1]CPI_WB_2019!$A$2:$BI$265,MATCH(M343,[1]CPI_WB_2019!$A$1:$BI$1,0),FALSE)</f>
        <v>125.08315570000001</v>
      </c>
      <c r="O343" s="1">
        <f t="shared" si="85"/>
        <v>1</v>
      </c>
      <c r="P343" s="9">
        <f t="shared" si="86"/>
        <v>116.77232392377532</v>
      </c>
      <c r="Q343" s="38">
        <v>2013</v>
      </c>
      <c r="R343">
        <f>1/VLOOKUP(B343,'[2]API_PA.NUS.FCRF_DS2_en_csv_v2_2'!$A$2:$BL$265,MATCH(Q343, '[2]API_PA.NUS.FCRF_DS2_en_csv_v2_2'!$A$1:$BL$1,0),FALSE)</f>
        <v>0.16140074291830928</v>
      </c>
      <c r="S343" s="10">
        <f t="shared" si="93"/>
        <v>18.847139833594795</v>
      </c>
      <c r="T343" s="38">
        <v>2019</v>
      </c>
      <c r="U343" s="18">
        <f>VLOOKUP(B343,[3]Data!$A$2:$AE$265,MATCH(T343,[3]Data!$A$1:$AE$1,0),FALSE)</f>
        <v>4.2236057708054302</v>
      </c>
      <c r="V343" s="10">
        <f t="shared" si="96"/>
        <v>4.4623340473371638</v>
      </c>
      <c r="W343">
        <f t="shared" si="90"/>
        <v>6.6935010710057457</v>
      </c>
      <c r="X343">
        <f t="shared" si="91"/>
        <v>7.831396253076722</v>
      </c>
      <c r="Y343" s="4">
        <f t="shared" si="94"/>
        <v>7.831396253076722</v>
      </c>
      <c r="Z343" s="32"/>
      <c r="AA343" s="32"/>
      <c r="AB343" s="32"/>
      <c r="AC343" s="33"/>
      <c r="AD343" s="34"/>
      <c r="AE343" s="32"/>
      <c r="AF343" s="32"/>
      <c r="AG343" s="35"/>
      <c r="AH343" s="34"/>
      <c r="AI343" s="35"/>
      <c r="AJ343" s="32"/>
      <c r="AK343" s="4">
        <v>7.831396253076722</v>
      </c>
    </row>
    <row r="344" spans="1:37" x14ac:dyDescent="0.35">
      <c r="A344" s="11" t="s">
        <v>29</v>
      </c>
      <c r="B344" s="1" t="s">
        <v>38</v>
      </c>
      <c r="C344" t="str">
        <f t="shared" si="99"/>
        <v>Non-traded</v>
      </c>
      <c r="D344" t="str">
        <f t="shared" si="99"/>
        <v>USD</v>
      </c>
      <c r="E344">
        <v>2020</v>
      </c>
      <c r="G344" s="5">
        <f t="shared" si="99"/>
        <v>28.517298804141124</v>
      </c>
      <c r="H344" s="14">
        <v>2013</v>
      </c>
      <c r="I344" s="44">
        <f>VLOOKUP(B344,'[2]API_PA.NUS.FCRF_DS2_en_csv_v2_2'!$A$2:$BL$265,MATCH(H344, '[2]API_PA.NUS.FCRF_DS2_en_csv_v2_2'!$A$1:$BL$1,0),FALSE)</f>
        <v>6.19575834608231</v>
      </c>
      <c r="J344" s="8">
        <f t="shared" si="87"/>
        <v>176.68629207348044</v>
      </c>
      <c r="K344">
        <v>2019</v>
      </c>
      <c r="L344">
        <f>VLOOKUP(B344,[1]CPI_WB_2019!$A$2:$BI$265,MATCH(K344,[1]CPI_WB_2019!$A$1:$BI$1,0),FALSE)</f>
        <v>125.08315570000001</v>
      </c>
      <c r="M344">
        <v>2019</v>
      </c>
      <c r="N344">
        <f>VLOOKUP(B344,[1]CPI_WB_2019!$A$2:$BI$265,MATCH(M344,[1]CPI_WB_2019!$A$1:$BI$1,0),FALSE)</f>
        <v>125.08315570000001</v>
      </c>
      <c r="O344" s="1">
        <f t="shared" si="85"/>
        <v>1</v>
      </c>
      <c r="P344" s="9">
        <f t="shared" si="86"/>
        <v>176.68629207348044</v>
      </c>
      <c r="Q344" s="38">
        <v>2013</v>
      </c>
      <c r="R344">
        <f>1/VLOOKUP(B344,'[2]API_PA.NUS.FCRF_DS2_en_csv_v2_2'!$A$2:$BL$265,MATCH(Q344, '[2]API_PA.NUS.FCRF_DS2_en_csv_v2_2'!$A$1:$BL$1,0),FALSE)</f>
        <v>0.16140074291830928</v>
      </c>
      <c r="S344" s="10">
        <f t="shared" si="93"/>
        <v>28.517298804141124</v>
      </c>
      <c r="T344" s="38">
        <v>2019</v>
      </c>
      <c r="U344" s="18">
        <f>VLOOKUP(B344,[3]Data!$A$2:$AE$265,MATCH(T344,[3]Data!$A$1:$AE$1,0),FALSE)</f>
        <v>4.2236057708054302</v>
      </c>
      <c r="V344" s="10">
        <f t="shared" si="96"/>
        <v>6.7518846103629011</v>
      </c>
      <c r="W344">
        <f t="shared" si="90"/>
        <v>10.127826915544352</v>
      </c>
      <c r="X344">
        <f t="shared" si="91"/>
        <v>11.849557491186891</v>
      </c>
      <c r="Y344" s="4">
        <f t="shared" si="94"/>
        <v>11.849557491186891</v>
      </c>
      <c r="Z344" s="32"/>
      <c r="AA344" s="32"/>
      <c r="AB344" s="32"/>
      <c r="AC344" s="33"/>
      <c r="AD344" s="34"/>
      <c r="AE344" s="32"/>
      <c r="AF344" s="32"/>
      <c r="AG344" s="35"/>
      <c r="AH344" s="34"/>
      <c r="AI344" s="35"/>
      <c r="AJ344" s="32"/>
      <c r="AK344" s="4">
        <v>11.849557491186891</v>
      </c>
    </row>
    <row r="345" spans="1:37" x14ac:dyDescent="0.35">
      <c r="A345" s="11" t="s">
        <v>13</v>
      </c>
      <c r="B345" s="1" t="s">
        <v>39</v>
      </c>
      <c r="C345" t="str">
        <f t="shared" si="99"/>
        <v>Non-traded</v>
      </c>
      <c r="D345" t="str">
        <f t="shared" si="99"/>
        <v>USD</v>
      </c>
      <c r="E345">
        <v>2020</v>
      </c>
      <c r="G345" s="5">
        <f t="shared" si="99"/>
        <v>15.472254352874126</v>
      </c>
      <c r="H345" s="14">
        <v>2019</v>
      </c>
      <c r="I345" s="44">
        <f>VLOOKUP(B345,'[2]API_PA.NUS.FCRF_DS2_en_csv_v2_2'!$A$2:$BL$265,MATCH(H345, '[2]API_PA.NUS.FCRF_DS2_en_csv_v2_2'!$A$1:$BL$1,0),FALSE)</f>
        <v>3280.83163119763</v>
      </c>
      <c r="J345" s="8">
        <f t="shared" si="87"/>
        <v>50761.861486844653</v>
      </c>
      <c r="K345">
        <v>2019</v>
      </c>
      <c r="L345">
        <f>VLOOKUP(B345,[1]CPI_WB_2019!$A$2:$BI$265,MATCH(K345,[1]CPI_WB_2019!$A$1:$BI$1,0),FALSE)</f>
        <v>140.95037389999999</v>
      </c>
      <c r="M345">
        <v>2019</v>
      </c>
      <c r="N345">
        <f>VLOOKUP(B345,[1]CPI_WB_2019!$A$2:$BI$265,MATCH(M345,[1]CPI_WB_2019!$A$1:$BI$1,0),FALSE)</f>
        <v>140.95037389999999</v>
      </c>
      <c r="O345" s="1">
        <f t="shared" si="85"/>
        <v>1</v>
      </c>
      <c r="P345" s="9">
        <f t="shared" si="86"/>
        <v>50761.861486844653</v>
      </c>
      <c r="Q345" s="38">
        <v>2019</v>
      </c>
      <c r="R345">
        <f>1/VLOOKUP(B345,'[2]API_PA.NUS.FCRF_DS2_en_csv_v2_2'!$A$2:$BL$265,MATCH(Q345, '[2]API_PA.NUS.FCRF_DS2_en_csv_v2_2'!$A$1:$BL$1,0),FALSE)</f>
        <v>3.0480076773551512E-4</v>
      </c>
      <c r="S345" s="10">
        <f t="shared" si="93"/>
        <v>15.472254352874128</v>
      </c>
      <c r="T345" s="38">
        <v>2019</v>
      </c>
      <c r="U345" s="18">
        <f>VLOOKUP(B345,[3]Data!$A$2:$AE$265,MATCH(T345,[3]Data!$A$1:$AE$1,0),FALSE)</f>
        <v>1349.011949</v>
      </c>
      <c r="V345" s="10">
        <f t="shared" si="96"/>
        <v>1.1469323429153798E-2</v>
      </c>
      <c r="W345">
        <f t="shared" si="90"/>
        <v>1.7203985143730696E-2</v>
      </c>
      <c r="X345">
        <f t="shared" si="91"/>
        <v>2.0128662618164914E-2</v>
      </c>
      <c r="Y345" s="4">
        <f t="shared" si="94"/>
        <v>2.0128662618164914E-2</v>
      </c>
      <c r="Z345" s="32"/>
      <c r="AA345" s="32"/>
      <c r="AB345" s="32"/>
      <c r="AC345" s="33"/>
      <c r="AD345" s="34"/>
      <c r="AE345" s="32"/>
      <c r="AF345" s="32"/>
      <c r="AG345" s="35"/>
      <c r="AH345" s="34"/>
      <c r="AI345" s="35"/>
      <c r="AJ345" s="32"/>
      <c r="AK345" s="4">
        <v>2.0128662618164914E-2</v>
      </c>
    </row>
    <row r="346" spans="1:37" x14ac:dyDescent="0.35">
      <c r="A346" s="11" t="s">
        <v>27</v>
      </c>
      <c r="B346" s="1" t="s">
        <v>39</v>
      </c>
      <c r="C346" t="str">
        <f t="shared" si="99"/>
        <v>Non-traded</v>
      </c>
      <c r="D346" t="str">
        <f t="shared" si="99"/>
        <v>USD</v>
      </c>
      <c r="E346">
        <v>2020</v>
      </c>
      <c r="G346" s="5">
        <f t="shared" si="99"/>
        <v>43.515715367458483</v>
      </c>
      <c r="H346" s="14">
        <v>2019</v>
      </c>
      <c r="I346" s="44">
        <f>VLOOKUP(B346,'[2]API_PA.NUS.FCRF_DS2_en_csv_v2_2'!$A$2:$BL$265,MATCH(H346, '[2]API_PA.NUS.FCRF_DS2_en_csv_v2_2'!$A$1:$BL$1,0),FALSE)</f>
        <v>3280.83163119763</v>
      </c>
      <c r="J346" s="8">
        <f t="shared" si="87"/>
        <v>142767.7354317506</v>
      </c>
      <c r="K346">
        <v>2019</v>
      </c>
      <c r="L346">
        <f>VLOOKUP(B346,[1]CPI_WB_2019!$A$2:$BI$265,MATCH(K346,[1]CPI_WB_2019!$A$1:$BI$1,0),FALSE)</f>
        <v>140.95037389999999</v>
      </c>
      <c r="M346">
        <v>2019</v>
      </c>
      <c r="N346">
        <f>VLOOKUP(B346,[1]CPI_WB_2019!$A$2:$BI$265,MATCH(M346,[1]CPI_WB_2019!$A$1:$BI$1,0),FALSE)</f>
        <v>140.95037389999999</v>
      </c>
      <c r="O346" s="1">
        <f t="shared" si="85"/>
        <v>1</v>
      </c>
      <c r="P346" s="9">
        <f t="shared" si="86"/>
        <v>142767.7354317506</v>
      </c>
      <c r="Q346" s="38">
        <v>2019</v>
      </c>
      <c r="R346">
        <f>1/VLOOKUP(B346,'[2]API_PA.NUS.FCRF_DS2_en_csv_v2_2'!$A$2:$BL$265,MATCH(Q346, '[2]API_PA.NUS.FCRF_DS2_en_csv_v2_2'!$A$1:$BL$1,0),FALSE)</f>
        <v>3.0480076773551512E-4</v>
      </c>
      <c r="S346" s="10">
        <f t="shared" si="93"/>
        <v>43.515715367458483</v>
      </c>
      <c r="T346" s="38">
        <v>2019</v>
      </c>
      <c r="U346" s="18">
        <f>VLOOKUP(B346,[3]Data!$A$2:$AE$265,MATCH(T346,[3]Data!$A$1:$AE$1,0),FALSE)</f>
        <v>1349.011949</v>
      </c>
      <c r="V346" s="10">
        <f t="shared" si="96"/>
        <v>3.2257472144495057E-2</v>
      </c>
      <c r="W346">
        <f t="shared" si="90"/>
        <v>4.8386208216742582E-2</v>
      </c>
      <c r="X346">
        <f t="shared" si="91"/>
        <v>5.6611863613588817E-2</v>
      </c>
      <c r="Y346" s="4">
        <f t="shared" si="94"/>
        <v>5.6611863613588817E-2</v>
      </c>
      <c r="Z346" s="32"/>
      <c r="AA346" s="32"/>
      <c r="AB346" s="32"/>
      <c r="AC346" s="33"/>
      <c r="AD346" s="34"/>
      <c r="AE346" s="32"/>
      <c r="AF346" s="32"/>
      <c r="AG346" s="35"/>
      <c r="AH346" s="34"/>
      <c r="AI346" s="35"/>
      <c r="AJ346" s="32"/>
      <c r="AK346" s="4">
        <v>5.6611863613588817E-2</v>
      </c>
    </row>
    <row r="347" spans="1:37" x14ac:dyDescent="0.35">
      <c r="A347" s="11" t="s">
        <v>30</v>
      </c>
      <c r="B347" s="1" t="s">
        <v>39</v>
      </c>
      <c r="C347" t="str">
        <f t="shared" si="99"/>
        <v>Non-traded</v>
      </c>
      <c r="D347" t="str">
        <f t="shared" si="99"/>
        <v>USD</v>
      </c>
      <c r="E347">
        <v>2020</v>
      </c>
      <c r="G347" s="5">
        <f t="shared" si="99"/>
        <v>7.2526192279097463</v>
      </c>
      <c r="H347" s="14">
        <v>2019</v>
      </c>
      <c r="I347" s="44">
        <f>VLOOKUP(B347,'[2]API_PA.NUS.FCRF_DS2_en_csv_v2_2'!$A$2:$BL$265,MATCH(H347, '[2]API_PA.NUS.FCRF_DS2_en_csv_v2_2'!$A$1:$BL$1,0),FALSE)</f>
        <v>3280.83163119763</v>
      </c>
      <c r="J347" s="8">
        <f t="shared" si="87"/>
        <v>23794.622571958429</v>
      </c>
      <c r="K347">
        <v>2019</v>
      </c>
      <c r="L347">
        <f>VLOOKUP(B347,[1]CPI_WB_2019!$A$2:$BI$265,MATCH(K347,[1]CPI_WB_2019!$A$1:$BI$1,0),FALSE)</f>
        <v>140.95037389999999</v>
      </c>
      <c r="M347">
        <v>2019</v>
      </c>
      <c r="N347">
        <f>VLOOKUP(B347,[1]CPI_WB_2019!$A$2:$BI$265,MATCH(M347,[1]CPI_WB_2019!$A$1:$BI$1,0),FALSE)</f>
        <v>140.95037389999999</v>
      </c>
      <c r="O347" s="1">
        <f t="shared" si="85"/>
        <v>1</v>
      </c>
      <c r="P347" s="9">
        <f t="shared" si="86"/>
        <v>23794.622571958429</v>
      </c>
      <c r="Q347" s="38">
        <v>2019</v>
      </c>
      <c r="R347">
        <f>1/VLOOKUP(B347,'[2]API_PA.NUS.FCRF_DS2_en_csv_v2_2'!$A$2:$BL$265,MATCH(Q347, '[2]API_PA.NUS.FCRF_DS2_en_csv_v2_2'!$A$1:$BL$1,0),FALSE)</f>
        <v>3.0480076773551512E-4</v>
      </c>
      <c r="S347" s="10">
        <f t="shared" si="93"/>
        <v>7.2526192279097463</v>
      </c>
      <c r="T347" s="38">
        <v>2019</v>
      </c>
      <c r="U347" s="18">
        <f>VLOOKUP(B347,[3]Data!$A$2:$AE$265,MATCH(T347,[3]Data!$A$1:$AE$1,0),FALSE)</f>
        <v>1349.011949</v>
      </c>
      <c r="V347" s="10">
        <f t="shared" si="96"/>
        <v>5.3762453574158417E-3</v>
      </c>
      <c r="W347">
        <f t="shared" si="90"/>
        <v>8.0643680361237625E-3</v>
      </c>
      <c r="X347">
        <f t="shared" si="91"/>
        <v>9.4353106022648011E-3</v>
      </c>
      <c r="Y347" s="4">
        <f t="shared" si="94"/>
        <v>9.4353106022648011E-3</v>
      </c>
      <c r="Z347" s="32"/>
      <c r="AA347" s="32"/>
      <c r="AB347" s="32"/>
      <c r="AC347" s="33"/>
      <c r="AD347" s="34"/>
      <c r="AE347" s="32"/>
      <c r="AF347" s="32"/>
      <c r="AG347" s="35"/>
      <c r="AH347" s="34"/>
      <c r="AI347" s="35"/>
      <c r="AJ347" s="32"/>
      <c r="AK347" s="4">
        <v>9.4353106022648011E-3</v>
      </c>
    </row>
    <row r="348" spans="1:37" x14ac:dyDescent="0.35">
      <c r="A348" s="11" t="s">
        <v>28</v>
      </c>
      <c r="B348" s="1" t="s">
        <v>39</v>
      </c>
      <c r="C348" t="str">
        <f t="shared" si="99"/>
        <v>Non-traded</v>
      </c>
      <c r="D348" t="str">
        <f t="shared" si="99"/>
        <v>USD</v>
      </c>
      <c r="E348">
        <v>2020</v>
      </c>
      <c r="G348" s="5">
        <f t="shared" si="99"/>
        <v>18.847139833594795</v>
      </c>
      <c r="H348" s="14">
        <v>2019</v>
      </c>
      <c r="I348" s="44">
        <f>VLOOKUP(B348,'[2]API_PA.NUS.FCRF_DS2_en_csv_v2_2'!$A$2:$BL$265,MATCH(H348, '[2]API_PA.NUS.FCRF_DS2_en_csv_v2_2'!$A$1:$BL$1,0),FALSE)</f>
        <v>3280.83163119763</v>
      </c>
      <c r="J348" s="8">
        <f t="shared" si="87"/>
        <v>61834.29252366264</v>
      </c>
      <c r="K348">
        <v>2019</v>
      </c>
      <c r="L348">
        <f>VLOOKUP(B348,[1]CPI_WB_2019!$A$2:$BI$265,MATCH(K348,[1]CPI_WB_2019!$A$1:$BI$1,0),FALSE)</f>
        <v>140.95037389999999</v>
      </c>
      <c r="M348">
        <v>2019</v>
      </c>
      <c r="N348">
        <f>VLOOKUP(B348,[1]CPI_WB_2019!$A$2:$BI$265,MATCH(M348,[1]CPI_WB_2019!$A$1:$BI$1,0),FALSE)</f>
        <v>140.95037389999999</v>
      </c>
      <c r="O348" s="1">
        <f t="shared" si="85"/>
        <v>1</v>
      </c>
      <c r="P348" s="9">
        <f t="shared" si="86"/>
        <v>61834.29252366264</v>
      </c>
      <c r="Q348" s="38">
        <v>2019</v>
      </c>
      <c r="R348">
        <f>1/VLOOKUP(B348,'[2]API_PA.NUS.FCRF_DS2_en_csv_v2_2'!$A$2:$BL$265,MATCH(Q348, '[2]API_PA.NUS.FCRF_DS2_en_csv_v2_2'!$A$1:$BL$1,0),FALSE)</f>
        <v>3.0480076773551512E-4</v>
      </c>
      <c r="S348" s="10">
        <f t="shared" si="93"/>
        <v>18.847139833594795</v>
      </c>
      <c r="T348" s="38">
        <v>2019</v>
      </c>
      <c r="U348" s="18">
        <f>VLOOKUP(B348,[3]Data!$A$2:$AE$265,MATCH(T348,[3]Data!$A$1:$AE$1,0),FALSE)</f>
        <v>1349.011949</v>
      </c>
      <c r="V348" s="10">
        <f t="shared" si="96"/>
        <v>1.3971069602137969E-2</v>
      </c>
      <c r="W348">
        <f t="shared" si="90"/>
        <v>2.0956604403206954E-2</v>
      </c>
      <c r="X348">
        <f t="shared" si="91"/>
        <v>2.4519227151752136E-2</v>
      </c>
      <c r="Y348" s="4">
        <f t="shared" si="94"/>
        <v>2.4519227151752136E-2</v>
      </c>
      <c r="Z348" s="32"/>
      <c r="AA348" s="32"/>
      <c r="AB348" s="32"/>
      <c r="AC348" s="33"/>
      <c r="AD348" s="34"/>
      <c r="AE348" s="32"/>
      <c r="AF348" s="32"/>
      <c r="AG348" s="35"/>
      <c r="AH348" s="34"/>
      <c r="AI348" s="35"/>
      <c r="AJ348" s="32"/>
      <c r="AK348" s="4">
        <v>2.4519227151752136E-2</v>
      </c>
    </row>
    <row r="349" spans="1:37" x14ac:dyDescent="0.35">
      <c r="A349" s="11" t="s">
        <v>29</v>
      </c>
      <c r="B349" s="1" t="s">
        <v>39</v>
      </c>
      <c r="C349" t="str">
        <f t="shared" si="99"/>
        <v>Non-traded</v>
      </c>
      <c r="D349" t="str">
        <f t="shared" si="99"/>
        <v>USD</v>
      </c>
      <c r="E349">
        <v>2020</v>
      </c>
      <c r="G349" s="5">
        <f t="shared" si="99"/>
        <v>28.517298804141124</v>
      </c>
      <c r="H349" s="14">
        <v>2019</v>
      </c>
      <c r="I349" s="44">
        <f>VLOOKUP(B349,'[2]API_PA.NUS.FCRF_DS2_en_csv_v2_2'!$A$2:$BL$265,MATCH(H349, '[2]API_PA.NUS.FCRF_DS2_en_csv_v2_2'!$A$1:$BL$1,0),FALSE)</f>
        <v>3280.83163119763</v>
      </c>
      <c r="J349" s="8">
        <f t="shared" si="87"/>
        <v>93560.455952940552</v>
      </c>
      <c r="K349">
        <v>2019</v>
      </c>
      <c r="L349">
        <f>VLOOKUP(B349,[1]CPI_WB_2019!$A$2:$BI$265,MATCH(K349,[1]CPI_WB_2019!$A$1:$BI$1,0),FALSE)</f>
        <v>140.95037389999999</v>
      </c>
      <c r="M349">
        <v>2019</v>
      </c>
      <c r="N349">
        <f>VLOOKUP(B349,[1]CPI_WB_2019!$A$2:$BI$265,MATCH(M349,[1]CPI_WB_2019!$A$1:$BI$1,0),FALSE)</f>
        <v>140.95037389999999</v>
      </c>
      <c r="O349" s="1">
        <f t="shared" si="85"/>
        <v>1</v>
      </c>
      <c r="P349" s="9">
        <f t="shared" si="86"/>
        <v>93560.455952940552</v>
      </c>
      <c r="Q349" s="38">
        <v>2019</v>
      </c>
      <c r="R349">
        <f>1/VLOOKUP(B349,'[2]API_PA.NUS.FCRF_DS2_en_csv_v2_2'!$A$2:$BL$265,MATCH(Q349, '[2]API_PA.NUS.FCRF_DS2_en_csv_v2_2'!$A$1:$BL$1,0),FALSE)</f>
        <v>3.0480076773551512E-4</v>
      </c>
      <c r="S349" s="10">
        <f t="shared" si="93"/>
        <v>28.517298804141127</v>
      </c>
      <c r="T349" s="38">
        <v>2019</v>
      </c>
      <c r="U349" s="18">
        <f>VLOOKUP(B349,[3]Data!$A$2:$AE$265,MATCH(T349,[3]Data!$A$1:$AE$1,0),FALSE)</f>
        <v>1349.011949</v>
      </c>
      <c r="V349" s="10">
        <f t="shared" si="96"/>
        <v>2.1139396745359095E-2</v>
      </c>
      <c r="W349">
        <f t="shared" si="90"/>
        <v>3.1709095118038641E-2</v>
      </c>
      <c r="X349">
        <f t="shared" si="91"/>
        <v>3.7099641288105209E-2</v>
      </c>
      <c r="Y349" s="4">
        <f t="shared" si="94"/>
        <v>3.7099641288105209E-2</v>
      </c>
      <c r="Z349" s="32"/>
      <c r="AA349" s="32"/>
      <c r="AB349" s="32"/>
      <c r="AC349" s="33"/>
      <c r="AD349" s="34"/>
      <c r="AE349" s="32"/>
      <c r="AF349" s="32"/>
      <c r="AG349" s="35"/>
      <c r="AH349" s="34"/>
      <c r="AI349" s="35"/>
      <c r="AJ349" s="32"/>
      <c r="AK349" s="4">
        <v>3.7099641288105209E-2</v>
      </c>
    </row>
    <row r="350" spans="1:37" x14ac:dyDescent="0.35">
      <c r="A350" s="11" t="s">
        <v>13</v>
      </c>
      <c r="B350" t="s">
        <v>72</v>
      </c>
      <c r="C350" t="str">
        <f t="shared" ref="C350:G359" si="100">C310</f>
        <v>Non-traded</v>
      </c>
      <c r="D350" t="str">
        <f t="shared" si="100"/>
        <v>USD</v>
      </c>
      <c r="E350">
        <v>2020</v>
      </c>
      <c r="G350" s="5">
        <f t="shared" si="100"/>
        <v>15.472254352874126</v>
      </c>
      <c r="H350" s="14">
        <v>2019</v>
      </c>
      <c r="I350" s="44">
        <f>VLOOKUP(B350,'[2]API_PA.NUS.FCRF_DS2_en_csv_v2_2'!$A$2:$BL$265,MATCH(H350, '[2]API_PA.NUS.FCRF_DS2_en_csv_v2_2'!$A$1:$BL$1,0),FALSE)</f>
        <v>1647.76012727639</v>
      </c>
      <c r="J350" s="8">
        <f t="shared" si="87"/>
        <v>25494.563801744549</v>
      </c>
      <c r="K350" s="7">
        <v>2016</v>
      </c>
      <c r="L350">
        <f>VLOOKUP(B350,[1]CPI_WB_2019!$A$2:$BI$265,MATCH(K350,[1]CPI_WB_2019!$A$1:$BI$1,0),FALSE)</f>
        <v>133.85092660000001</v>
      </c>
      <c r="M350">
        <v>2016</v>
      </c>
      <c r="N350">
        <f>VLOOKUP(B350,[1]CPI_WB_2019!$A$2:$BI$265,MATCH(M350,[1]CPI_WB_2019!$A$1:$BI$1,0),FALSE)</f>
        <v>133.85092660000001</v>
      </c>
      <c r="O350" s="1">
        <f t="shared" si="85"/>
        <v>1</v>
      </c>
      <c r="P350" s="9">
        <f t="shared" si="86"/>
        <v>25494.563801744549</v>
      </c>
      <c r="Q350" s="38">
        <v>2019</v>
      </c>
      <c r="R350">
        <f>1/VLOOKUP(B350,'[2]API_PA.NUS.FCRF_DS2_en_csv_v2_2'!$A$2:$BL$265,MATCH(Q350, '[2]API_PA.NUS.FCRF_DS2_en_csv_v2_2'!$A$1:$BL$1,0),FALSE)</f>
        <v>6.0688445086537967E-4</v>
      </c>
      <c r="S350" s="10">
        <f t="shared" si="93"/>
        <v>15.472254352874128</v>
      </c>
      <c r="T350" s="38">
        <v>2019</v>
      </c>
      <c r="U350" s="18">
        <f>VLOOKUP(B350,[3]Data!$A$2:$AE$265,MATCH(T350,[3]Data!$A$1:$AE$1,0),FALSE)</f>
        <v>785.67754348599897</v>
      </c>
      <c r="V350" s="10">
        <f t="shared" si="96"/>
        <v>1.9692880980439843E-2</v>
      </c>
      <c r="W350">
        <f t="shared" si="90"/>
        <v>2.9539321470659765E-2</v>
      </c>
      <c r="X350">
        <f t="shared" si="91"/>
        <v>3.4561006120671922E-2</v>
      </c>
      <c r="Y350" s="4">
        <f t="shared" si="94"/>
        <v>3.4561006120671922E-2</v>
      </c>
      <c r="Z350" s="32"/>
      <c r="AA350" s="32"/>
      <c r="AB350" s="32"/>
      <c r="AC350" s="33"/>
      <c r="AD350" s="34"/>
      <c r="AE350" s="32"/>
      <c r="AF350" s="32"/>
      <c r="AG350" s="35"/>
      <c r="AH350" s="34"/>
      <c r="AI350" s="35"/>
      <c r="AJ350" s="32"/>
      <c r="AK350" s="4">
        <v>3.4561006120671922E-2</v>
      </c>
    </row>
    <row r="351" spans="1:37" x14ac:dyDescent="0.35">
      <c r="A351" s="11" t="s">
        <v>27</v>
      </c>
      <c r="B351" t="s">
        <v>72</v>
      </c>
      <c r="C351" t="str">
        <f t="shared" si="100"/>
        <v>Non-traded</v>
      </c>
      <c r="D351" t="str">
        <f t="shared" si="100"/>
        <v>USD</v>
      </c>
      <c r="E351">
        <v>2020</v>
      </c>
      <c r="G351" s="5">
        <f t="shared" si="100"/>
        <v>43.515715367458483</v>
      </c>
      <c r="H351" s="14">
        <v>2019</v>
      </c>
      <c r="I351" s="44">
        <f>VLOOKUP(B351,'[2]API_PA.NUS.FCRF_DS2_en_csv_v2_2'!$A$2:$BL$265,MATCH(H351, '[2]API_PA.NUS.FCRF_DS2_en_csv_v2_2'!$A$1:$BL$1,0),FALSE)</f>
        <v>1647.76012727639</v>
      </c>
      <c r="J351" s="8">
        <f t="shared" si="87"/>
        <v>71703.460692406545</v>
      </c>
      <c r="K351" s="7">
        <v>2016</v>
      </c>
      <c r="L351">
        <f>VLOOKUP(B351,[1]CPI_WB_2019!$A$2:$BI$265,MATCH(K351,[1]CPI_WB_2019!$A$1:$BI$1,0),FALSE)</f>
        <v>133.85092660000001</v>
      </c>
      <c r="M351">
        <v>2016</v>
      </c>
      <c r="N351">
        <f>VLOOKUP(B351,[1]CPI_WB_2019!$A$2:$BI$265,MATCH(M351,[1]CPI_WB_2019!$A$1:$BI$1,0),FALSE)</f>
        <v>133.85092660000001</v>
      </c>
      <c r="O351" s="1">
        <f t="shared" si="85"/>
        <v>1</v>
      </c>
      <c r="P351" s="9">
        <f t="shared" si="86"/>
        <v>71703.460692406545</v>
      </c>
      <c r="Q351" s="38">
        <v>2019</v>
      </c>
      <c r="R351">
        <f>1/VLOOKUP(B351,'[2]API_PA.NUS.FCRF_DS2_en_csv_v2_2'!$A$2:$BL$265,MATCH(Q351, '[2]API_PA.NUS.FCRF_DS2_en_csv_v2_2'!$A$1:$BL$1,0),FALSE)</f>
        <v>6.0688445086537967E-4</v>
      </c>
      <c r="S351" s="10">
        <f t="shared" si="93"/>
        <v>43.515715367458483</v>
      </c>
      <c r="T351" s="38">
        <v>2019</v>
      </c>
      <c r="U351" s="18">
        <f>VLOOKUP(B351,[3]Data!$A$2:$AE$265,MATCH(T351,[3]Data!$A$1:$AE$1,0),FALSE)</f>
        <v>785.67754348599897</v>
      </c>
      <c r="V351" s="10">
        <f t="shared" si="96"/>
        <v>5.5386227757487062E-2</v>
      </c>
      <c r="W351">
        <f t="shared" si="90"/>
        <v>8.3079341636230597E-2</v>
      </c>
      <c r="X351">
        <f t="shared" si="91"/>
        <v>9.7202829714389788E-2</v>
      </c>
      <c r="Y351" s="4">
        <f t="shared" si="94"/>
        <v>9.7202829714389788E-2</v>
      </c>
      <c r="Z351" s="32"/>
      <c r="AA351" s="32"/>
      <c r="AB351" s="32"/>
      <c r="AC351" s="33"/>
      <c r="AD351" s="34"/>
      <c r="AE351" s="32"/>
      <c r="AF351" s="32"/>
      <c r="AG351" s="35"/>
      <c r="AH351" s="34"/>
      <c r="AI351" s="35"/>
      <c r="AJ351" s="32"/>
      <c r="AK351" s="4">
        <v>9.7202829714389788E-2</v>
      </c>
    </row>
    <row r="352" spans="1:37" x14ac:dyDescent="0.35">
      <c r="A352" s="11" t="s">
        <v>30</v>
      </c>
      <c r="B352" t="s">
        <v>72</v>
      </c>
      <c r="C352" t="str">
        <f t="shared" si="100"/>
        <v>Non-traded</v>
      </c>
      <c r="D352" t="str">
        <f t="shared" si="100"/>
        <v>USD</v>
      </c>
      <c r="E352">
        <v>2020</v>
      </c>
      <c r="G352" s="5">
        <f t="shared" si="100"/>
        <v>7.2526192279097463</v>
      </c>
      <c r="H352" s="14">
        <v>2019</v>
      </c>
      <c r="I352" s="44">
        <f>VLOOKUP(B352,'[2]API_PA.NUS.FCRF_DS2_en_csv_v2_2'!$A$2:$BL$265,MATCH(H352, '[2]API_PA.NUS.FCRF_DS2_en_csv_v2_2'!$A$1:$BL$1,0),FALSE)</f>
        <v>1647.76012727639</v>
      </c>
      <c r="J352" s="8">
        <f t="shared" si="87"/>
        <v>11950.576782067757</v>
      </c>
      <c r="K352" s="7">
        <v>2016</v>
      </c>
      <c r="L352">
        <f>VLOOKUP(B352,[1]CPI_WB_2019!$A$2:$BI$265,MATCH(K352,[1]CPI_WB_2019!$A$1:$BI$1,0),FALSE)</f>
        <v>133.85092660000001</v>
      </c>
      <c r="M352">
        <v>2016</v>
      </c>
      <c r="N352">
        <f>VLOOKUP(B352,[1]CPI_WB_2019!$A$2:$BI$265,MATCH(M352,[1]CPI_WB_2019!$A$1:$BI$1,0),FALSE)</f>
        <v>133.85092660000001</v>
      </c>
      <c r="O352" s="1">
        <f t="shared" si="85"/>
        <v>1</v>
      </c>
      <c r="P352" s="9">
        <f t="shared" si="86"/>
        <v>11950.576782067757</v>
      </c>
      <c r="Q352" s="38">
        <v>2019</v>
      </c>
      <c r="R352">
        <f>1/VLOOKUP(B352,'[2]API_PA.NUS.FCRF_DS2_en_csv_v2_2'!$A$2:$BL$265,MATCH(Q352, '[2]API_PA.NUS.FCRF_DS2_en_csv_v2_2'!$A$1:$BL$1,0),FALSE)</f>
        <v>6.0688445086537967E-4</v>
      </c>
      <c r="S352" s="10">
        <f t="shared" si="93"/>
        <v>7.2526192279097472</v>
      </c>
      <c r="T352" s="38">
        <v>2019</v>
      </c>
      <c r="U352" s="18">
        <f>VLOOKUP(B352,[3]Data!$A$2:$AE$265,MATCH(T352,[3]Data!$A$1:$AE$1,0),FALSE)</f>
        <v>785.67754348599897</v>
      </c>
      <c r="V352" s="10">
        <f t="shared" si="96"/>
        <v>9.2310379595811776E-3</v>
      </c>
      <c r="W352">
        <f t="shared" si="90"/>
        <v>1.3846556939371767E-2</v>
      </c>
      <c r="X352">
        <f t="shared" si="91"/>
        <v>1.6200471619064967E-2</v>
      </c>
      <c r="Y352" s="4">
        <f t="shared" si="94"/>
        <v>1.6200471619064967E-2</v>
      </c>
      <c r="Z352" s="32"/>
      <c r="AA352" s="32"/>
      <c r="AB352" s="32"/>
      <c r="AC352" s="33"/>
      <c r="AD352" s="34"/>
      <c r="AE352" s="32"/>
      <c r="AF352" s="32"/>
      <c r="AG352" s="35"/>
      <c r="AH352" s="34"/>
      <c r="AI352" s="35"/>
      <c r="AJ352" s="32"/>
      <c r="AK352" s="4">
        <v>1.6200471619064967E-2</v>
      </c>
    </row>
    <row r="353" spans="1:37" x14ac:dyDescent="0.35">
      <c r="A353" s="11" t="s">
        <v>28</v>
      </c>
      <c r="B353" t="s">
        <v>72</v>
      </c>
      <c r="C353" t="str">
        <f t="shared" si="100"/>
        <v>Non-traded</v>
      </c>
      <c r="D353" t="str">
        <f t="shared" si="100"/>
        <v>USD</v>
      </c>
      <c r="E353">
        <v>2020</v>
      </c>
      <c r="G353" s="5">
        <f t="shared" si="100"/>
        <v>18.847139833594795</v>
      </c>
      <c r="H353" s="14">
        <v>2019</v>
      </c>
      <c r="I353" s="44">
        <f>VLOOKUP(B353,'[2]API_PA.NUS.FCRF_DS2_en_csv_v2_2'!$A$2:$BL$265,MATCH(H353, '[2]API_PA.NUS.FCRF_DS2_en_csv_v2_2'!$A$1:$BL$1,0),FALSE)</f>
        <v>1647.76012727639</v>
      </c>
      <c r="J353" s="8">
        <f t="shared" si="87"/>
        <v>31055.56553100008</v>
      </c>
      <c r="K353" s="7">
        <v>2016</v>
      </c>
      <c r="L353">
        <f>VLOOKUP(B353,[1]CPI_WB_2019!$A$2:$BI$265,MATCH(K353,[1]CPI_WB_2019!$A$1:$BI$1,0),FALSE)</f>
        <v>133.85092660000001</v>
      </c>
      <c r="M353">
        <v>2016</v>
      </c>
      <c r="N353">
        <f>VLOOKUP(B353,[1]CPI_WB_2019!$A$2:$BI$265,MATCH(M353,[1]CPI_WB_2019!$A$1:$BI$1,0),FALSE)</f>
        <v>133.85092660000001</v>
      </c>
      <c r="O353" s="1">
        <f t="shared" si="85"/>
        <v>1</v>
      </c>
      <c r="P353" s="9">
        <f t="shared" si="86"/>
        <v>31055.56553100008</v>
      </c>
      <c r="Q353" s="38">
        <v>2019</v>
      </c>
      <c r="R353">
        <f>1/VLOOKUP(B353,'[2]API_PA.NUS.FCRF_DS2_en_csv_v2_2'!$A$2:$BL$265,MATCH(Q353, '[2]API_PA.NUS.FCRF_DS2_en_csv_v2_2'!$A$1:$BL$1,0),FALSE)</f>
        <v>6.0688445086537967E-4</v>
      </c>
      <c r="S353" s="10">
        <f t="shared" si="93"/>
        <v>18.847139833594795</v>
      </c>
      <c r="T353" s="38">
        <v>2019</v>
      </c>
      <c r="U353" s="18">
        <f>VLOOKUP(B353,[3]Data!$A$2:$AE$265,MATCH(T353,[3]Data!$A$1:$AE$1,0),FALSE)</f>
        <v>785.67754348599897</v>
      </c>
      <c r="V353" s="10">
        <f t="shared" si="96"/>
        <v>2.3988390644298283E-2</v>
      </c>
      <c r="W353">
        <f t="shared" si="90"/>
        <v>3.5982585966447427E-2</v>
      </c>
      <c r="X353">
        <f t="shared" si="91"/>
        <v>4.209962558074349E-2</v>
      </c>
      <c r="Y353" s="4">
        <f t="shared" si="94"/>
        <v>4.209962558074349E-2</v>
      </c>
      <c r="Z353" s="32"/>
      <c r="AA353" s="32"/>
      <c r="AB353" s="32"/>
      <c r="AC353" s="33"/>
      <c r="AD353" s="34"/>
      <c r="AE353" s="32"/>
      <c r="AF353" s="32"/>
      <c r="AG353" s="35"/>
      <c r="AH353" s="34"/>
      <c r="AI353" s="35"/>
      <c r="AJ353" s="32"/>
      <c r="AK353" s="4">
        <v>4.209962558074349E-2</v>
      </c>
    </row>
    <row r="354" spans="1:37" x14ac:dyDescent="0.35">
      <c r="A354" s="11" t="s">
        <v>29</v>
      </c>
      <c r="B354" t="s">
        <v>72</v>
      </c>
      <c r="C354" t="str">
        <f t="shared" si="100"/>
        <v>Non-traded</v>
      </c>
      <c r="D354" t="str">
        <f t="shared" si="100"/>
        <v>USD</v>
      </c>
      <c r="E354">
        <v>2020</v>
      </c>
      <c r="G354" s="5">
        <f t="shared" si="100"/>
        <v>28.517298804141124</v>
      </c>
      <c r="H354" s="14">
        <v>2019</v>
      </c>
      <c r="I354" s="44">
        <f>VLOOKUP(B354,'[2]API_PA.NUS.FCRF_DS2_en_csv_v2_2'!$A$2:$BL$265,MATCH(H354, '[2]API_PA.NUS.FCRF_DS2_en_csv_v2_2'!$A$1:$BL$1,0),FALSE)</f>
        <v>1647.76012727639</v>
      </c>
      <c r="J354" s="8">
        <f t="shared" si="87"/>
        <v>46989.667907090421</v>
      </c>
      <c r="K354" s="7">
        <v>2016</v>
      </c>
      <c r="L354">
        <f>VLOOKUP(B354,[1]CPI_WB_2019!$A$2:$BI$265,MATCH(K354,[1]CPI_WB_2019!$A$1:$BI$1,0),FALSE)</f>
        <v>133.85092660000001</v>
      </c>
      <c r="M354">
        <v>2016</v>
      </c>
      <c r="N354">
        <f>VLOOKUP(B354,[1]CPI_WB_2019!$A$2:$BI$265,MATCH(M354,[1]CPI_WB_2019!$A$1:$BI$1,0),FALSE)</f>
        <v>133.85092660000001</v>
      </c>
      <c r="O354" s="1">
        <f t="shared" ref="O354:O417" si="101">N354/L354</f>
        <v>1</v>
      </c>
      <c r="P354" s="9">
        <f t="shared" ref="P354:P417" si="102">J354*O354</f>
        <v>46989.667907090421</v>
      </c>
      <c r="Q354" s="38">
        <v>2019</v>
      </c>
      <c r="R354">
        <f>1/VLOOKUP(B354,'[2]API_PA.NUS.FCRF_DS2_en_csv_v2_2'!$A$2:$BL$265,MATCH(Q354, '[2]API_PA.NUS.FCRF_DS2_en_csv_v2_2'!$A$1:$BL$1,0),FALSE)</f>
        <v>6.0688445086537967E-4</v>
      </c>
      <c r="S354" s="10">
        <f t="shared" si="93"/>
        <v>28.517298804141124</v>
      </c>
      <c r="T354" s="38">
        <v>2019</v>
      </c>
      <c r="U354" s="18">
        <f>VLOOKUP(B354,[3]Data!$A$2:$AE$265,MATCH(T354,[3]Data!$A$1:$AE$1,0),FALSE)</f>
        <v>785.67754348599897</v>
      </c>
      <c r="V354" s="10">
        <f t="shared" si="96"/>
        <v>3.6296441257073181E-2</v>
      </c>
      <c r="W354">
        <f t="shared" si="90"/>
        <v>5.4444661885609771E-2</v>
      </c>
      <c r="X354">
        <f t="shared" si="91"/>
        <v>6.3700254406163434E-2</v>
      </c>
      <c r="Y354" s="4">
        <f t="shared" si="94"/>
        <v>6.3700254406163434E-2</v>
      </c>
      <c r="Z354" s="32"/>
      <c r="AA354" s="32"/>
      <c r="AB354" s="32"/>
      <c r="AC354" s="33"/>
      <c r="AD354" s="34"/>
      <c r="AE354" s="32"/>
      <c r="AF354" s="32"/>
      <c r="AG354" s="35"/>
      <c r="AH354" s="34"/>
      <c r="AI354" s="35"/>
      <c r="AJ354" s="32"/>
      <c r="AK354" s="4">
        <v>6.3700254406163434E-2</v>
      </c>
    </row>
    <row r="355" spans="1:37" x14ac:dyDescent="0.35">
      <c r="A355" s="11" t="s">
        <v>13</v>
      </c>
      <c r="B355" t="s">
        <v>71</v>
      </c>
      <c r="C355" t="str">
        <f t="shared" si="100"/>
        <v>Non-traded</v>
      </c>
      <c r="D355" t="str">
        <f t="shared" si="100"/>
        <v>USD</v>
      </c>
      <c r="E355">
        <v>2020</v>
      </c>
      <c r="G355" s="5">
        <f t="shared" si="100"/>
        <v>15.472254352874126</v>
      </c>
      <c r="H355" s="14">
        <v>2019</v>
      </c>
      <c r="I355" s="44">
        <f>VLOOKUP(B355,'[2]API_PA.NUS.FCRF_DS2_en_csv_v2_2'!$A$2:$BL$265,MATCH(H355, '[2]API_PA.NUS.FCRF_DS2_en_csv_v2_2'!$A$1:$BL$1,0),FALSE)</f>
        <v>16.7705818428763</v>
      </c>
      <c r="J355" s="8">
        <f t="shared" ref="J355:J418" si="103">G355*I355</f>
        <v>259.47870791867462</v>
      </c>
      <c r="K355">
        <v>2018</v>
      </c>
      <c r="L355">
        <f>VLOOKUP(B355,[1]CPI_WB_2019!$A$2:$BI$265,MATCH(K355,[1]CPI_WB_2019!$A$1:$BI$1,0),FALSE)</f>
        <v>264.37505540000001</v>
      </c>
      <c r="M355">
        <v>2018</v>
      </c>
      <c r="N355">
        <f>VLOOKUP(B355,[1]CPI_WB_2019!$A$2:$BI$265,MATCH(M355,[1]CPI_WB_2019!$A$1:$BI$1,0),FALSE)</f>
        <v>264.37505540000001</v>
      </c>
      <c r="O355" s="1">
        <f t="shared" si="101"/>
        <v>1</v>
      </c>
      <c r="P355" s="9">
        <f t="shared" si="102"/>
        <v>259.47870791867462</v>
      </c>
      <c r="Q355" s="38">
        <v>2019</v>
      </c>
      <c r="R355">
        <f>1/VLOOKUP(B355,'[2]API_PA.NUS.FCRF_DS2_en_csv_v2_2'!$A$2:$BL$265,MATCH(Q355, '[2]API_PA.NUS.FCRF_DS2_en_csv_v2_2'!$A$1:$BL$1,0),FALSE)</f>
        <v>5.9628223359750251E-2</v>
      </c>
      <c r="S355" s="10">
        <f t="shared" si="93"/>
        <v>15.472254352874126</v>
      </c>
      <c r="T355" s="38">
        <v>2019</v>
      </c>
      <c r="U355" s="18">
        <f>VLOOKUP(B355,[3]Data!$A$2:$AE$265,MATCH(T355,[3]Data!$A$1:$AE$1,0),FALSE)</f>
        <v>4.3276634269670904</v>
      </c>
      <c r="V355" s="10">
        <f t="shared" si="96"/>
        <v>3.5751981673208304</v>
      </c>
      <c r="W355">
        <f t="shared" ref="W355:W418" si="104">V355*1.5</f>
        <v>5.3627972509812452</v>
      </c>
      <c r="X355">
        <f t="shared" ref="X355:X418" si="105">W355*1.17</f>
        <v>6.2744727836480561</v>
      </c>
      <c r="Y355" s="4">
        <f t="shared" si="94"/>
        <v>6.2744727836480561</v>
      </c>
      <c r="Z355" s="32"/>
      <c r="AA355" s="32"/>
      <c r="AB355" s="32"/>
      <c r="AC355" s="33"/>
      <c r="AD355" s="34"/>
      <c r="AE355" s="32"/>
      <c r="AF355" s="32"/>
      <c r="AG355" s="35"/>
      <c r="AH355" s="34"/>
      <c r="AI355" s="35"/>
      <c r="AJ355" s="32"/>
      <c r="AK355" s="4">
        <v>6.2744727836480561</v>
      </c>
    </row>
    <row r="356" spans="1:37" x14ac:dyDescent="0.35">
      <c r="A356" s="11" t="s">
        <v>27</v>
      </c>
      <c r="B356" t="s">
        <v>71</v>
      </c>
      <c r="C356" t="str">
        <f t="shared" si="100"/>
        <v>Non-traded</v>
      </c>
      <c r="D356" t="str">
        <f t="shared" si="100"/>
        <v>USD</v>
      </c>
      <c r="E356">
        <v>2020</v>
      </c>
      <c r="G356" s="5">
        <f t="shared" si="100"/>
        <v>43.515715367458483</v>
      </c>
      <c r="H356" s="14">
        <v>2019</v>
      </c>
      <c r="I356" s="44">
        <f>VLOOKUP(B356,'[2]API_PA.NUS.FCRF_DS2_en_csv_v2_2'!$A$2:$BL$265,MATCH(H356, '[2]API_PA.NUS.FCRF_DS2_en_csv_v2_2'!$A$1:$BL$1,0),FALSE)</f>
        <v>16.7705818428763</v>
      </c>
      <c r="J356" s="8">
        <f t="shared" si="103"/>
        <v>729.78386602127239</v>
      </c>
      <c r="K356">
        <v>2018</v>
      </c>
      <c r="L356">
        <f>VLOOKUP(B356,[1]CPI_WB_2019!$A$2:$BI$265,MATCH(K356,[1]CPI_WB_2019!$A$1:$BI$1,0),FALSE)</f>
        <v>264.37505540000001</v>
      </c>
      <c r="M356">
        <v>2018</v>
      </c>
      <c r="N356">
        <f>VLOOKUP(B356,[1]CPI_WB_2019!$A$2:$BI$265,MATCH(M356,[1]CPI_WB_2019!$A$1:$BI$1,0),FALSE)</f>
        <v>264.37505540000001</v>
      </c>
      <c r="O356" s="1">
        <f t="shared" si="101"/>
        <v>1</v>
      </c>
      <c r="P356" s="9">
        <f t="shared" si="102"/>
        <v>729.78386602127239</v>
      </c>
      <c r="Q356" s="38">
        <v>2019</v>
      </c>
      <c r="R356">
        <f>1/VLOOKUP(B356,'[2]API_PA.NUS.FCRF_DS2_en_csv_v2_2'!$A$2:$BL$265,MATCH(Q356, '[2]API_PA.NUS.FCRF_DS2_en_csv_v2_2'!$A$1:$BL$1,0),FALSE)</f>
        <v>5.9628223359750251E-2</v>
      </c>
      <c r="S356" s="10">
        <f t="shared" si="93"/>
        <v>43.515715367458483</v>
      </c>
      <c r="T356" s="38">
        <v>2019</v>
      </c>
      <c r="U356" s="18">
        <f>VLOOKUP(B356,[3]Data!$A$2:$AE$265,MATCH(T356,[3]Data!$A$1:$AE$1,0),FALSE)</f>
        <v>4.3276634269670904</v>
      </c>
      <c r="V356" s="10">
        <f t="shared" si="96"/>
        <v>10.055244845589836</v>
      </c>
      <c r="W356">
        <f t="shared" si="104"/>
        <v>15.082867268384755</v>
      </c>
      <c r="X356">
        <f t="shared" si="105"/>
        <v>17.646954704010163</v>
      </c>
      <c r="Y356" s="4">
        <f t="shared" si="94"/>
        <v>17.646954704010163</v>
      </c>
      <c r="Z356" s="32"/>
      <c r="AA356" s="32"/>
      <c r="AB356" s="32"/>
      <c r="AC356" s="33"/>
      <c r="AD356" s="34"/>
      <c r="AE356" s="32"/>
      <c r="AF356" s="32"/>
      <c r="AG356" s="35"/>
      <c r="AH356" s="34"/>
      <c r="AI356" s="35"/>
      <c r="AJ356" s="32"/>
      <c r="AK356" s="4">
        <v>17.646954704010163</v>
      </c>
    </row>
    <row r="357" spans="1:37" x14ac:dyDescent="0.35">
      <c r="A357" s="11" t="s">
        <v>30</v>
      </c>
      <c r="B357" t="s">
        <v>71</v>
      </c>
      <c r="C357" t="str">
        <f t="shared" si="100"/>
        <v>Non-traded</v>
      </c>
      <c r="D357" t="str">
        <f t="shared" si="100"/>
        <v>USD</v>
      </c>
      <c r="E357">
        <v>2020</v>
      </c>
      <c r="G357" s="5">
        <f t="shared" si="100"/>
        <v>7.2526192279097463</v>
      </c>
      <c r="H357" s="14">
        <v>2019</v>
      </c>
      <c r="I357" s="44">
        <f>VLOOKUP(B357,'[2]API_PA.NUS.FCRF_DS2_en_csv_v2_2'!$A$2:$BL$265,MATCH(H357, '[2]API_PA.NUS.FCRF_DS2_en_csv_v2_2'!$A$1:$BL$1,0),FALSE)</f>
        <v>16.7705818428763</v>
      </c>
      <c r="J357" s="8">
        <f t="shared" si="103"/>
        <v>121.63064433687872</v>
      </c>
      <c r="K357">
        <v>2018</v>
      </c>
      <c r="L357">
        <f>VLOOKUP(B357,[1]CPI_WB_2019!$A$2:$BI$265,MATCH(K357,[1]CPI_WB_2019!$A$1:$BI$1,0),FALSE)</f>
        <v>264.37505540000001</v>
      </c>
      <c r="M357">
        <v>2018</v>
      </c>
      <c r="N357">
        <f>VLOOKUP(B357,[1]CPI_WB_2019!$A$2:$BI$265,MATCH(M357,[1]CPI_WB_2019!$A$1:$BI$1,0),FALSE)</f>
        <v>264.37505540000001</v>
      </c>
      <c r="O357" s="1">
        <f t="shared" si="101"/>
        <v>1</v>
      </c>
      <c r="P357" s="9">
        <f t="shared" si="102"/>
        <v>121.63064433687872</v>
      </c>
      <c r="Q357" s="38">
        <v>2019</v>
      </c>
      <c r="R357">
        <f>1/VLOOKUP(B357,'[2]API_PA.NUS.FCRF_DS2_en_csv_v2_2'!$A$2:$BL$265,MATCH(Q357, '[2]API_PA.NUS.FCRF_DS2_en_csv_v2_2'!$A$1:$BL$1,0),FALSE)</f>
        <v>5.9628223359750251E-2</v>
      </c>
      <c r="S357" s="10">
        <f t="shared" si="93"/>
        <v>7.2526192279097463</v>
      </c>
      <c r="T357" s="38">
        <v>2019</v>
      </c>
      <c r="U357" s="18">
        <f>VLOOKUP(B357,[3]Data!$A$2:$AE$265,MATCH(T357,[3]Data!$A$1:$AE$1,0),FALSE)</f>
        <v>4.3276634269670904</v>
      </c>
      <c r="V357" s="10">
        <f t="shared" si="96"/>
        <v>1.6758741409316391</v>
      </c>
      <c r="W357">
        <f t="shared" si="104"/>
        <v>2.5138112113974587</v>
      </c>
      <c r="X357">
        <f t="shared" si="105"/>
        <v>2.9411591173350264</v>
      </c>
      <c r="Y357" s="4">
        <f t="shared" si="94"/>
        <v>2.9411591173350264</v>
      </c>
      <c r="Z357" s="32"/>
      <c r="AA357" s="32"/>
      <c r="AB357" s="32"/>
      <c r="AC357" s="33"/>
      <c r="AD357" s="34"/>
      <c r="AE357" s="32"/>
      <c r="AF357" s="32"/>
      <c r="AG357" s="35"/>
      <c r="AH357" s="34"/>
      <c r="AI357" s="35"/>
      <c r="AJ357" s="32"/>
      <c r="AK357" s="4">
        <v>2.9411591173350264</v>
      </c>
    </row>
    <row r="358" spans="1:37" x14ac:dyDescent="0.35">
      <c r="A358" s="11" t="s">
        <v>28</v>
      </c>
      <c r="B358" t="s">
        <v>71</v>
      </c>
      <c r="C358" t="str">
        <f t="shared" si="100"/>
        <v>Non-traded</v>
      </c>
      <c r="D358" t="str">
        <f t="shared" si="100"/>
        <v>USD</v>
      </c>
      <c r="E358">
        <v>2020</v>
      </c>
      <c r="G358" s="5">
        <f t="shared" si="100"/>
        <v>18.847139833594795</v>
      </c>
      <c r="H358" s="14">
        <v>2019</v>
      </c>
      <c r="I358" s="44">
        <f>VLOOKUP(B358,'[2]API_PA.NUS.FCRF_DS2_en_csv_v2_2'!$A$2:$BL$265,MATCH(H358, '[2]API_PA.NUS.FCRF_DS2_en_csv_v2_2'!$A$1:$BL$1,0),FALSE)</f>
        <v>16.7705818428763</v>
      </c>
      <c r="J358" s="8">
        <f t="shared" si="103"/>
        <v>316.07750108343555</v>
      </c>
      <c r="K358">
        <v>2018</v>
      </c>
      <c r="L358">
        <f>VLOOKUP(B358,[1]CPI_WB_2019!$A$2:$BI$265,MATCH(K358,[1]CPI_WB_2019!$A$1:$BI$1,0),FALSE)</f>
        <v>264.37505540000001</v>
      </c>
      <c r="M358">
        <v>2018</v>
      </c>
      <c r="N358">
        <f>VLOOKUP(B358,[1]CPI_WB_2019!$A$2:$BI$265,MATCH(M358,[1]CPI_WB_2019!$A$1:$BI$1,0),FALSE)</f>
        <v>264.37505540000001</v>
      </c>
      <c r="O358" s="1">
        <f t="shared" si="101"/>
        <v>1</v>
      </c>
      <c r="P358" s="9">
        <f t="shared" si="102"/>
        <v>316.07750108343555</v>
      </c>
      <c r="Q358" s="38">
        <v>2019</v>
      </c>
      <c r="R358">
        <f>1/VLOOKUP(B358,'[2]API_PA.NUS.FCRF_DS2_en_csv_v2_2'!$A$2:$BL$265,MATCH(Q358, '[2]API_PA.NUS.FCRF_DS2_en_csv_v2_2'!$A$1:$BL$1,0),FALSE)</f>
        <v>5.9628223359750251E-2</v>
      </c>
      <c r="S358" s="10">
        <f t="shared" si="93"/>
        <v>18.847139833594799</v>
      </c>
      <c r="T358" s="38">
        <v>2019</v>
      </c>
      <c r="U358" s="18">
        <f>VLOOKUP(B358,[3]Data!$A$2:$AE$265,MATCH(T358,[3]Data!$A$1:$AE$1,0),FALSE)</f>
        <v>4.3276634269670904</v>
      </c>
      <c r="V358" s="10">
        <f t="shared" si="96"/>
        <v>4.3550382675676875</v>
      </c>
      <c r="W358">
        <f t="shared" si="104"/>
        <v>6.5325574013515313</v>
      </c>
      <c r="X358">
        <f t="shared" si="105"/>
        <v>7.6430921595812915</v>
      </c>
      <c r="Y358" s="4">
        <f t="shared" si="94"/>
        <v>7.6430921595812915</v>
      </c>
      <c r="Z358" s="32"/>
      <c r="AA358" s="32"/>
      <c r="AB358" s="32"/>
      <c r="AC358" s="33"/>
      <c r="AD358" s="34"/>
      <c r="AE358" s="32"/>
      <c r="AF358" s="32"/>
      <c r="AG358" s="35"/>
      <c r="AH358" s="34"/>
      <c r="AI358" s="35"/>
      <c r="AJ358" s="32"/>
      <c r="AK358" s="4">
        <v>7.6430921595812915</v>
      </c>
    </row>
    <row r="359" spans="1:37" x14ac:dyDescent="0.35">
      <c r="A359" s="11" t="s">
        <v>29</v>
      </c>
      <c r="B359" t="s">
        <v>71</v>
      </c>
      <c r="C359" t="str">
        <f t="shared" si="100"/>
        <v>Non-traded</v>
      </c>
      <c r="D359" t="str">
        <f t="shared" si="100"/>
        <v>USD</v>
      </c>
      <c r="E359">
        <v>2020</v>
      </c>
      <c r="G359" s="5">
        <f t="shared" si="100"/>
        <v>28.517298804141124</v>
      </c>
      <c r="H359" s="14">
        <v>2019</v>
      </c>
      <c r="I359" s="44">
        <f>VLOOKUP(B359,'[2]API_PA.NUS.FCRF_DS2_en_csv_v2_2'!$A$2:$BL$265,MATCH(H359, '[2]API_PA.NUS.FCRF_DS2_en_csv_v2_2'!$A$1:$BL$1,0),FALSE)</f>
        <v>16.7705818428763</v>
      </c>
      <c r="J359" s="8">
        <f t="shared" si="103"/>
        <v>478.25169353260713</v>
      </c>
      <c r="K359">
        <v>2018</v>
      </c>
      <c r="L359">
        <f>VLOOKUP(B359,[1]CPI_WB_2019!$A$2:$BI$265,MATCH(K359,[1]CPI_WB_2019!$A$1:$BI$1,0),FALSE)</f>
        <v>264.37505540000001</v>
      </c>
      <c r="M359">
        <v>2018</v>
      </c>
      <c r="N359">
        <f>VLOOKUP(B359,[1]CPI_WB_2019!$A$2:$BI$265,MATCH(M359,[1]CPI_WB_2019!$A$1:$BI$1,0),FALSE)</f>
        <v>264.37505540000001</v>
      </c>
      <c r="O359" s="1">
        <f t="shared" si="101"/>
        <v>1</v>
      </c>
      <c r="P359" s="9">
        <f t="shared" si="102"/>
        <v>478.25169353260713</v>
      </c>
      <c r="Q359" s="38">
        <v>2019</v>
      </c>
      <c r="R359">
        <f>1/VLOOKUP(B359,'[2]API_PA.NUS.FCRF_DS2_en_csv_v2_2'!$A$2:$BL$265,MATCH(Q359, '[2]API_PA.NUS.FCRF_DS2_en_csv_v2_2'!$A$1:$BL$1,0),FALSE)</f>
        <v>5.9628223359750251E-2</v>
      </c>
      <c r="S359" s="10">
        <f t="shared" si="93"/>
        <v>28.517298804141124</v>
      </c>
      <c r="T359" s="38">
        <v>2019</v>
      </c>
      <c r="U359" s="18">
        <f>VLOOKUP(B359,[3]Data!$A$2:$AE$265,MATCH(T359,[3]Data!$A$1:$AE$1,0),FALSE)</f>
        <v>4.3276634269670904</v>
      </c>
      <c r="V359" s="10">
        <f t="shared" si="96"/>
        <v>6.5895371221432057</v>
      </c>
      <c r="W359">
        <f t="shared" si="104"/>
        <v>9.8843056832148086</v>
      </c>
      <c r="X359">
        <f t="shared" si="105"/>
        <v>11.564637649361325</v>
      </c>
      <c r="Y359" s="4">
        <f t="shared" si="94"/>
        <v>11.564637649361325</v>
      </c>
      <c r="Z359" s="32"/>
      <c r="AA359" s="32"/>
      <c r="AB359" s="32"/>
      <c r="AC359" s="33"/>
      <c r="AD359" s="34"/>
      <c r="AE359" s="32"/>
      <c r="AF359" s="32"/>
      <c r="AG359" s="35"/>
      <c r="AH359" s="34"/>
      <c r="AI359" s="35"/>
      <c r="AJ359" s="32"/>
      <c r="AK359" s="4">
        <v>11.564637649361325</v>
      </c>
    </row>
    <row r="360" spans="1:37" x14ac:dyDescent="0.35">
      <c r="A360" s="11" t="s">
        <v>13</v>
      </c>
      <c r="B360" s="1" t="s">
        <v>40</v>
      </c>
      <c r="C360" t="str">
        <f t="shared" ref="C360:G369" si="106">C320</f>
        <v>Non-traded</v>
      </c>
      <c r="D360" t="str">
        <f t="shared" si="106"/>
        <v>USD</v>
      </c>
      <c r="E360">
        <v>2020</v>
      </c>
      <c r="G360" s="5">
        <f t="shared" si="106"/>
        <v>15.472254352874126</v>
      </c>
      <c r="H360" s="14">
        <v>2019</v>
      </c>
      <c r="I360" s="44">
        <f>VLOOKUP(B360,'[2]API_PA.NUS.FCRF_DS2_en_csv_v2_2'!$A$2:$BL$265,MATCH(H360, '[2]API_PA.NUS.FCRF_DS2_en_csv_v2_2'!$A$1:$BL$1,0),FALSE)</f>
        <v>29.069749999999999</v>
      </c>
      <c r="J360" s="8">
        <f t="shared" si="103"/>
        <v>449.77456597446263</v>
      </c>
      <c r="K360">
        <v>2019</v>
      </c>
      <c r="L360">
        <f>VLOOKUP(B360,[1]CPI_WB_2019!$A$2:$BI$265,MATCH(K360,[1]CPI_WB_2019!$A$1:$BI$1,0),FALSE)</f>
        <v>143.85508619999999</v>
      </c>
      <c r="M360">
        <v>2019</v>
      </c>
      <c r="N360">
        <f>VLOOKUP(B360,[1]CPI_WB_2019!$A$2:$BI$265,MATCH(M360,[1]CPI_WB_2019!$A$1:$BI$1,0),FALSE)</f>
        <v>143.85508619999999</v>
      </c>
      <c r="O360" s="1">
        <f t="shared" si="101"/>
        <v>1</v>
      </c>
      <c r="P360" s="9">
        <f t="shared" si="102"/>
        <v>449.77456597446263</v>
      </c>
      <c r="Q360" s="38">
        <v>2019</v>
      </c>
      <c r="R360">
        <f>1/VLOOKUP(B360,'[2]API_PA.NUS.FCRF_DS2_en_csv_v2_2'!$A$2:$BL$265,MATCH(Q360, '[2]API_PA.NUS.FCRF_DS2_en_csv_v2_2'!$A$1:$BL$1,0),FALSE)</f>
        <v>3.4400020640012387E-2</v>
      </c>
      <c r="S360" s="10">
        <f t="shared" si="93"/>
        <v>15.472254352874128</v>
      </c>
      <c r="T360" s="38">
        <v>2019</v>
      </c>
      <c r="U360" s="18">
        <f>VLOOKUP(B360,[3]Data!$A$2:$AE$265,MATCH(T360,[3]Data!$A$1:$AE$1,0),FALSE)</f>
        <v>10.406395102892899</v>
      </c>
      <c r="V360" s="10">
        <f t="shared" si="96"/>
        <v>1.4868025094081772</v>
      </c>
      <c r="W360">
        <f t="shared" si="104"/>
        <v>2.2302037641122658</v>
      </c>
      <c r="X360">
        <f t="shared" si="105"/>
        <v>2.6093384040113508</v>
      </c>
      <c r="Y360" s="4">
        <f t="shared" si="94"/>
        <v>2.6093384040113508</v>
      </c>
      <c r="Z360" s="32"/>
      <c r="AA360" s="32"/>
      <c r="AB360" s="32"/>
      <c r="AC360" s="33"/>
      <c r="AD360" s="34"/>
      <c r="AE360" s="32"/>
      <c r="AF360" s="32"/>
      <c r="AG360" s="35"/>
      <c r="AH360" s="34"/>
      <c r="AI360" s="35"/>
      <c r="AJ360" s="32"/>
      <c r="AK360" s="4">
        <v>2.6093384040113508</v>
      </c>
    </row>
    <row r="361" spans="1:37" x14ac:dyDescent="0.35">
      <c r="A361" s="11" t="s">
        <v>27</v>
      </c>
      <c r="B361" s="1" t="s">
        <v>40</v>
      </c>
      <c r="C361" t="str">
        <f t="shared" si="106"/>
        <v>Non-traded</v>
      </c>
      <c r="D361" t="str">
        <f t="shared" si="106"/>
        <v>USD</v>
      </c>
      <c r="E361">
        <v>2020</v>
      </c>
      <c r="G361" s="5">
        <f t="shared" si="106"/>
        <v>43.515715367458483</v>
      </c>
      <c r="H361" s="14">
        <v>2019</v>
      </c>
      <c r="I361" s="44">
        <f>VLOOKUP(B361,'[2]API_PA.NUS.FCRF_DS2_en_csv_v2_2'!$A$2:$BL$265,MATCH(H361, '[2]API_PA.NUS.FCRF_DS2_en_csv_v2_2'!$A$1:$BL$1,0),FALSE)</f>
        <v>29.069749999999999</v>
      </c>
      <c r="J361" s="8">
        <f t="shared" si="103"/>
        <v>1264.9909668031762</v>
      </c>
      <c r="K361">
        <v>2019</v>
      </c>
      <c r="L361">
        <f>VLOOKUP(B361,[1]CPI_WB_2019!$A$2:$BI$265,MATCH(K361,[1]CPI_WB_2019!$A$1:$BI$1,0),FALSE)</f>
        <v>143.85508619999999</v>
      </c>
      <c r="M361">
        <v>2019</v>
      </c>
      <c r="N361">
        <f>VLOOKUP(B361,[1]CPI_WB_2019!$A$2:$BI$265,MATCH(M361,[1]CPI_WB_2019!$A$1:$BI$1,0),FALSE)</f>
        <v>143.85508619999999</v>
      </c>
      <c r="O361" s="1">
        <f t="shared" si="101"/>
        <v>1</v>
      </c>
      <c r="P361" s="9">
        <f t="shared" si="102"/>
        <v>1264.9909668031762</v>
      </c>
      <c r="Q361" s="38">
        <v>2019</v>
      </c>
      <c r="R361">
        <f>1/VLOOKUP(B361,'[2]API_PA.NUS.FCRF_DS2_en_csv_v2_2'!$A$2:$BL$265,MATCH(Q361, '[2]API_PA.NUS.FCRF_DS2_en_csv_v2_2'!$A$1:$BL$1,0),FALSE)</f>
        <v>3.4400020640012387E-2</v>
      </c>
      <c r="S361" s="10">
        <f t="shared" si="93"/>
        <v>43.515715367458483</v>
      </c>
      <c r="T361" s="38">
        <v>2019</v>
      </c>
      <c r="U361" s="18">
        <f>VLOOKUP(B361,[3]Data!$A$2:$AE$265,MATCH(T361,[3]Data!$A$1:$AE$1,0),FALSE)</f>
        <v>10.406395102892899</v>
      </c>
      <c r="V361" s="10">
        <f t="shared" si="96"/>
        <v>4.1816320577104982</v>
      </c>
      <c r="W361">
        <f t="shared" si="104"/>
        <v>6.2724480865657473</v>
      </c>
      <c r="X361">
        <f t="shared" si="105"/>
        <v>7.3387642612819235</v>
      </c>
      <c r="Y361" s="4">
        <f t="shared" si="94"/>
        <v>7.3387642612819235</v>
      </c>
      <c r="Z361" s="32"/>
      <c r="AA361" s="32"/>
      <c r="AB361" s="32"/>
      <c r="AC361" s="33"/>
      <c r="AD361" s="34"/>
      <c r="AE361" s="32"/>
      <c r="AF361" s="32"/>
      <c r="AG361" s="35"/>
      <c r="AH361" s="34"/>
      <c r="AI361" s="35"/>
      <c r="AJ361" s="32"/>
      <c r="AK361" s="4">
        <v>7.3387642612819235</v>
      </c>
    </row>
    <row r="362" spans="1:37" x14ac:dyDescent="0.35">
      <c r="A362" s="11" t="s">
        <v>30</v>
      </c>
      <c r="B362" s="1" t="s">
        <v>40</v>
      </c>
      <c r="C362" t="str">
        <f t="shared" si="106"/>
        <v>Non-traded</v>
      </c>
      <c r="D362" t="str">
        <f t="shared" si="106"/>
        <v>USD</v>
      </c>
      <c r="E362">
        <v>2020</v>
      </c>
      <c r="G362" s="5">
        <f t="shared" si="106"/>
        <v>7.2526192279097463</v>
      </c>
      <c r="H362" s="14">
        <v>2019</v>
      </c>
      <c r="I362" s="44">
        <f>VLOOKUP(B362,'[2]API_PA.NUS.FCRF_DS2_en_csv_v2_2'!$A$2:$BL$265,MATCH(H362, '[2]API_PA.NUS.FCRF_DS2_en_csv_v2_2'!$A$1:$BL$1,0),FALSE)</f>
        <v>29.069749999999999</v>
      </c>
      <c r="J362" s="8">
        <f t="shared" si="103"/>
        <v>210.83182780052934</v>
      </c>
      <c r="K362">
        <v>2019</v>
      </c>
      <c r="L362">
        <f>VLOOKUP(B362,[1]CPI_WB_2019!$A$2:$BI$265,MATCH(K362,[1]CPI_WB_2019!$A$1:$BI$1,0),FALSE)</f>
        <v>143.85508619999999</v>
      </c>
      <c r="M362">
        <v>2019</v>
      </c>
      <c r="N362">
        <f>VLOOKUP(B362,[1]CPI_WB_2019!$A$2:$BI$265,MATCH(M362,[1]CPI_WB_2019!$A$1:$BI$1,0),FALSE)</f>
        <v>143.85508619999999</v>
      </c>
      <c r="O362" s="1">
        <f t="shared" si="101"/>
        <v>1</v>
      </c>
      <c r="P362" s="9">
        <f t="shared" si="102"/>
        <v>210.83182780052934</v>
      </c>
      <c r="Q362" s="38">
        <v>2019</v>
      </c>
      <c r="R362">
        <f>1/VLOOKUP(B362,'[2]API_PA.NUS.FCRF_DS2_en_csv_v2_2'!$A$2:$BL$265,MATCH(Q362, '[2]API_PA.NUS.FCRF_DS2_en_csv_v2_2'!$A$1:$BL$1,0),FALSE)</f>
        <v>3.4400020640012387E-2</v>
      </c>
      <c r="S362" s="10">
        <f t="shared" si="93"/>
        <v>7.2526192279097463</v>
      </c>
      <c r="T362" s="38">
        <v>2019</v>
      </c>
      <c r="U362" s="18">
        <f>VLOOKUP(B362,[3]Data!$A$2:$AE$265,MATCH(T362,[3]Data!$A$1:$AE$1,0),FALSE)</f>
        <v>10.406395102892899</v>
      </c>
      <c r="V362" s="10">
        <f t="shared" si="96"/>
        <v>0.69693867628508288</v>
      </c>
      <c r="W362">
        <f t="shared" si="104"/>
        <v>1.0454080144276243</v>
      </c>
      <c r="X362">
        <f t="shared" si="105"/>
        <v>1.2231273768803204</v>
      </c>
      <c r="Y362" s="4">
        <f t="shared" si="94"/>
        <v>1.2231273768803204</v>
      </c>
      <c r="Z362" s="32"/>
      <c r="AA362" s="32"/>
      <c r="AB362" s="32"/>
      <c r="AC362" s="33"/>
      <c r="AD362" s="34"/>
      <c r="AE362" s="32"/>
      <c r="AF362" s="32"/>
      <c r="AG362" s="35"/>
      <c r="AH362" s="34"/>
      <c r="AI362" s="35"/>
      <c r="AJ362" s="32"/>
      <c r="AK362" s="4">
        <v>1.2231273768803204</v>
      </c>
    </row>
    <row r="363" spans="1:37" x14ac:dyDescent="0.35">
      <c r="A363" s="11" t="s">
        <v>28</v>
      </c>
      <c r="B363" s="1" t="s">
        <v>40</v>
      </c>
      <c r="C363" t="str">
        <f t="shared" si="106"/>
        <v>Non-traded</v>
      </c>
      <c r="D363" t="str">
        <f t="shared" si="106"/>
        <v>USD</v>
      </c>
      <c r="E363">
        <v>2020</v>
      </c>
      <c r="G363" s="5">
        <f t="shared" si="106"/>
        <v>18.847139833594795</v>
      </c>
      <c r="H363" s="14">
        <v>2019</v>
      </c>
      <c r="I363" s="44">
        <f>VLOOKUP(B363,'[2]API_PA.NUS.FCRF_DS2_en_csv_v2_2'!$A$2:$BL$265,MATCH(H363, '[2]API_PA.NUS.FCRF_DS2_en_csv_v2_2'!$A$1:$BL$1,0),FALSE)</f>
        <v>29.069749999999999</v>
      </c>
      <c r="J363" s="8">
        <f t="shared" si="103"/>
        <v>547.88164317764233</v>
      </c>
      <c r="K363">
        <v>2019</v>
      </c>
      <c r="L363">
        <f>VLOOKUP(B363,[1]CPI_WB_2019!$A$2:$BI$265,MATCH(K363,[1]CPI_WB_2019!$A$1:$BI$1,0),FALSE)</f>
        <v>143.85508619999999</v>
      </c>
      <c r="M363">
        <v>2019</v>
      </c>
      <c r="N363">
        <f>VLOOKUP(B363,[1]CPI_WB_2019!$A$2:$BI$265,MATCH(M363,[1]CPI_WB_2019!$A$1:$BI$1,0),FALSE)</f>
        <v>143.85508619999999</v>
      </c>
      <c r="O363" s="1">
        <f t="shared" si="101"/>
        <v>1</v>
      </c>
      <c r="P363" s="9">
        <f t="shared" si="102"/>
        <v>547.88164317764233</v>
      </c>
      <c r="Q363" s="38">
        <v>2019</v>
      </c>
      <c r="R363">
        <f>1/VLOOKUP(B363,'[2]API_PA.NUS.FCRF_DS2_en_csv_v2_2'!$A$2:$BL$265,MATCH(Q363, '[2]API_PA.NUS.FCRF_DS2_en_csv_v2_2'!$A$1:$BL$1,0),FALSE)</f>
        <v>3.4400020640012387E-2</v>
      </c>
      <c r="S363" s="10">
        <f t="shared" si="93"/>
        <v>18.847139833594799</v>
      </c>
      <c r="T363" s="38">
        <v>2019</v>
      </c>
      <c r="U363" s="18">
        <f>VLOOKUP(B363,[3]Data!$A$2:$AE$265,MATCH(T363,[3]Data!$A$1:$AE$1,0),FALSE)</f>
        <v>10.406395102892899</v>
      </c>
      <c r="V363" s="10">
        <f t="shared" si="96"/>
        <v>1.8111113067728359</v>
      </c>
      <c r="W363">
        <f t="shared" si="104"/>
        <v>2.7166669601592539</v>
      </c>
      <c r="X363">
        <f t="shared" si="105"/>
        <v>3.178500343386327</v>
      </c>
      <c r="Y363" s="4">
        <f t="shared" si="94"/>
        <v>3.178500343386327</v>
      </c>
      <c r="Z363" s="32"/>
      <c r="AA363" s="32"/>
      <c r="AB363" s="32"/>
      <c r="AC363" s="33"/>
      <c r="AD363" s="34"/>
      <c r="AE363" s="32"/>
      <c r="AF363" s="32"/>
      <c r="AG363" s="35"/>
      <c r="AH363" s="34"/>
      <c r="AI363" s="35"/>
      <c r="AJ363" s="32"/>
      <c r="AK363" s="4">
        <v>3.178500343386327</v>
      </c>
    </row>
    <row r="364" spans="1:37" x14ac:dyDescent="0.35">
      <c r="A364" s="11" t="s">
        <v>29</v>
      </c>
      <c r="B364" s="1" t="s">
        <v>40</v>
      </c>
      <c r="C364" t="str">
        <f t="shared" si="106"/>
        <v>Non-traded</v>
      </c>
      <c r="D364" t="str">
        <f t="shared" si="106"/>
        <v>USD</v>
      </c>
      <c r="E364">
        <v>2020</v>
      </c>
      <c r="G364" s="5">
        <f t="shared" si="106"/>
        <v>28.517298804141124</v>
      </c>
      <c r="H364" s="14">
        <v>2019</v>
      </c>
      <c r="I364" s="44">
        <f>VLOOKUP(B364,'[2]API_PA.NUS.FCRF_DS2_en_csv_v2_2'!$A$2:$BL$265,MATCH(H364, '[2]API_PA.NUS.FCRF_DS2_en_csv_v2_2'!$A$1:$BL$1,0),FALSE)</f>
        <v>29.069749999999999</v>
      </c>
      <c r="J364" s="8">
        <f t="shared" si="103"/>
        <v>828.99074691168141</v>
      </c>
      <c r="K364">
        <v>2019</v>
      </c>
      <c r="L364">
        <f>VLOOKUP(B364,[1]CPI_WB_2019!$A$2:$BI$265,MATCH(K364,[1]CPI_WB_2019!$A$1:$BI$1,0),FALSE)</f>
        <v>143.85508619999999</v>
      </c>
      <c r="M364">
        <v>2019</v>
      </c>
      <c r="N364">
        <f>VLOOKUP(B364,[1]CPI_WB_2019!$A$2:$BI$265,MATCH(M364,[1]CPI_WB_2019!$A$1:$BI$1,0),FALSE)</f>
        <v>143.85508619999999</v>
      </c>
      <c r="O364" s="1">
        <f t="shared" si="101"/>
        <v>1</v>
      </c>
      <c r="P364" s="9">
        <f t="shared" si="102"/>
        <v>828.99074691168141</v>
      </c>
      <c r="Q364" s="38">
        <v>2019</v>
      </c>
      <c r="R364">
        <f>1/VLOOKUP(B364,'[2]API_PA.NUS.FCRF_DS2_en_csv_v2_2'!$A$2:$BL$265,MATCH(Q364, '[2]API_PA.NUS.FCRF_DS2_en_csv_v2_2'!$A$1:$BL$1,0),FALSE)</f>
        <v>3.4400020640012387E-2</v>
      </c>
      <c r="S364" s="10">
        <f t="shared" si="93"/>
        <v>28.517298804141124</v>
      </c>
      <c r="T364" s="38">
        <v>2019</v>
      </c>
      <c r="U364" s="18">
        <f>VLOOKUP(B364,[3]Data!$A$2:$AE$265,MATCH(T364,[3]Data!$A$1:$AE$1,0),FALSE)</f>
        <v>10.406395102892899</v>
      </c>
      <c r="V364" s="10">
        <f t="shared" si="96"/>
        <v>2.7403628751529459</v>
      </c>
      <c r="W364">
        <f t="shared" si="104"/>
        <v>4.1105443127294183</v>
      </c>
      <c r="X364">
        <f t="shared" si="105"/>
        <v>4.8093368458934194</v>
      </c>
      <c r="Y364" s="4">
        <f t="shared" si="94"/>
        <v>4.8093368458934194</v>
      </c>
      <c r="Z364" s="32"/>
      <c r="AA364" s="32"/>
      <c r="AB364" s="32"/>
      <c r="AC364" s="33"/>
      <c r="AD364" s="34"/>
      <c r="AE364" s="32"/>
      <c r="AF364" s="32"/>
      <c r="AG364" s="35"/>
      <c r="AH364" s="34"/>
      <c r="AI364" s="35"/>
      <c r="AJ364" s="32"/>
      <c r="AK364" s="4">
        <v>4.8093368458934194</v>
      </c>
    </row>
    <row r="365" spans="1:37" x14ac:dyDescent="0.35">
      <c r="A365" s="11" t="s">
        <v>13</v>
      </c>
      <c r="B365" s="1" t="s">
        <v>41</v>
      </c>
      <c r="C365" t="str">
        <f t="shared" si="106"/>
        <v>Non-traded</v>
      </c>
      <c r="D365" t="str">
        <f t="shared" si="106"/>
        <v>USD</v>
      </c>
      <c r="E365">
        <v>2020</v>
      </c>
      <c r="G365" s="5">
        <f t="shared" si="106"/>
        <v>15.472254352874126</v>
      </c>
      <c r="H365" s="14">
        <v>2019</v>
      </c>
      <c r="I365" s="44">
        <f>'[2]API_PA.NUS.FCRF_DS2_en_csv_v2_2'!$BL$68</f>
        <v>0.893276257067393</v>
      </c>
      <c r="J365" s="8">
        <f t="shared" si="103"/>
        <v>13.820997456730078</v>
      </c>
      <c r="K365">
        <v>2019</v>
      </c>
      <c r="L365">
        <f>VLOOKUP(B365,[1]CPI_WB_2019!$A$2:$BI$265,MATCH(K365,[1]CPI_WB_2019!$A$1:$BI$1,0),FALSE)</f>
        <v>110.0485668</v>
      </c>
      <c r="M365">
        <v>2019</v>
      </c>
      <c r="N365">
        <f>VLOOKUP(B365,[1]CPI_WB_2019!$A$2:$BI$265,MATCH(M365,[1]CPI_WB_2019!$A$1:$BI$1,0),FALSE)</f>
        <v>110.0485668</v>
      </c>
      <c r="O365" s="1">
        <f t="shared" si="101"/>
        <v>1</v>
      </c>
      <c r="P365" s="9">
        <f t="shared" si="102"/>
        <v>13.820997456730078</v>
      </c>
      <c r="Q365" s="38">
        <v>2019</v>
      </c>
      <c r="R365">
        <f>1/'[2]API_PA.NUS.FCRF_DS2_en_csv_v2_2'!$BL$68</f>
        <v>1.1194745098039198</v>
      </c>
      <c r="S365" s="10">
        <f t="shared" si="93"/>
        <v>15.472254352874126</v>
      </c>
      <c r="T365" s="38">
        <v>2019</v>
      </c>
      <c r="U365" s="18">
        <f>VLOOKUP(B365,[3]Data!$A$2:$AE$265,MATCH(T365,[3]Data!$A$1:$AE$1,0),FALSE)</f>
        <v>0.731711</v>
      </c>
      <c r="V365" s="10">
        <f t="shared" si="96"/>
        <v>21.145307850878456</v>
      </c>
      <c r="W365">
        <f t="shared" si="104"/>
        <v>31.717961776317686</v>
      </c>
      <c r="X365">
        <f t="shared" si="105"/>
        <v>37.110015278291691</v>
      </c>
      <c r="Y365" s="4">
        <f t="shared" si="94"/>
        <v>37.110015278291691</v>
      </c>
      <c r="Z365" s="32"/>
      <c r="AA365" s="32"/>
      <c r="AB365" s="32"/>
      <c r="AC365" s="33"/>
      <c r="AD365" s="34"/>
      <c r="AE365" s="32"/>
      <c r="AF365" s="32"/>
      <c r="AG365" s="35"/>
      <c r="AH365" s="34"/>
      <c r="AI365" s="35"/>
      <c r="AJ365" s="32"/>
      <c r="AK365" s="4">
        <v>37.110015278291691</v>
      </c>
    </row>
    <row r="366" spans="1:37" x14ac:dyDescent="0.35">
      <c r="A366" s="11" t="s">
        <v>27</v>
      </c>
      <c r="B366" s="1" t="s">
        <v>41</v>
      </c>
      <c r="C366" t="str">
        <f t="shared" si="106"/>
        <v>Non-traded</v>
      </c>
      <c r="D366" t="str">
        <f t="shared" si="106"/>
        <v>USD</v>
      </c>
      <c r="E366">
        <v>2020</v>
      </c>
      <c r="G366" s="5">
        <f t="shared" si="106"/>
        <v>43.515715367458483</v>
      </c>
      <c r="H366" s="14">
        <v>2019</v>
      </c>
      <c r="I366" s="44">
        <f>'[2]API_PA.NUS.FCRF_DS2_en_csv_v2_2'!$BL$68</f>
        <v>0.893276257067393</v>
      </c>
      <c r="J366" s="8">
        <f t="shared" si="103"/>
        <v>38.871555347053345</v>
      </c>
      <c r="K366">
        <v>2019</v>
      </c>
      <c r="L366">
        <f>VLOOKUP(B366,[1]CPI_WB_2019!$A$2:$BI$265,MATCH(K366,[1]CPI_WB_2019!$A$1:$BI$1,0),FALSE)</f>
        <v>110.0485668</v>
      </c>
      <c r="M366">
        <v>2019</v>
      </c>
      <c r="N366">
        <f>VLOOKUP(B366,[1]CPI_WB_2019!$A$2:$BI$265,MATCH(M366,[1]CPI_WB_2019!$A$1:$BI$1,0),FALSE)</f>
        <v>110.0485668</v>
      </c>
      <c r="O366" s="1">
        <f t="shared" si="101"/>
        <v>1</v>
      </c>
      <c r="P366" s="9">
        <f t="shared" si="102"/>
        <v>38.871555347053345</v>
      </c>
      <c r="Q366" s="38">
        <v>2019</v>
      </c>
      <c r="R366">
        <f>1/'[2]API_PA.NUS.FCRF_DS2_en_csv_v2_2'!$BL$68</f>
        <v>1.1194745098039198</v>
      </c>
      <c r="S366" s="10">
        <f t="shared" si="93"/>
        <v>43.515715367458483</v>
      </c>
      <c r="T366" s="38">
        <v>2019</v>
      </c>
      <c r="U366" s="18">
        <f>VLOOKUP(B366,[3]Data!$A$2:$AE$265,MATCH(T366,[3]Data!$A$1:$AE$1,0),FALSE)</f>
        <v>0.731711</v>
      </c>
      <c r="V366" s="10">
        <f t="shared" si="96"/>
        <v>59.471178330595663</v>
      </c>
      <c r="W366">
        <f t="shared" si="104"/>
        <v>89.206767495893502</v>
      </c>
      <c r="X366">
        <f t="shared" si="105"/>
        <v>104.37191797019538</v>
      </c>
      <c r="Y366" s="4">
        <f t="shared" si="94"/>
        <v>104.37191797019538</v>
      </c>
      <c r="Z366" s="32"/>
      <c r="AA366" s="32"/>
      <c r="AB366" s="32"/>
      <c r="AC366" s="33"/>
      <c r="AD366" s="34"/>
      <c r="AE366" s="32"/>
      <c r="AF366" s="32"/>
      <c r="AG366" s="35"/>
      <c r="AH366" s="34"/>
      <c r="AI366" s="35"/>
      <c r="AJ366" s="32"/>
      <c r="AK366" s="4">
        <v>104.37191797019538</v>
      </c>
    </row>
    <row r="367" spans="1:37" x14ac:dyDescent="0.35">
      <c r="A367" s="11" t="s">
        <v>30</v>
      </c>
      <c r="B367" s="1" t="s">
        <v>41</v>
      </c>
      <c r="C367" t="str">
        <f t="shared" si="106"/>
        <v>Non-traded</v>
      </c>
      <c r="D367" t="str">
        <f t="shared" si="106"/>
        <v>USD</v>
      </c>
      <c r="E367">
        <v>2020</v>
      </c>
      <c r="G367" s="5">
        <f t="shared" si="106"/>
        <v>7.2526192279097463</v>
      </c>
      <c r="H367" s="14">
        <v>2019</v>
      </c>
      <c r="I367" s="44">
        <f>'[2]API_PA.NUS.FCRF_DS2_en_csv_v2_2'!$BL$68</f>
        <v>0.893276257067393</v>
      </c>
      <c r="J367" s="8">
        <f t="shared" si="103"/>
        <v>6.4785925578422239</v>
      </c>
      <c r="K367">
        <v>2019</v>
      </c>
      <c r="L367">
        <f>VLOOKUP(B367,[1]CPI_WB_2019!$A$2:$BI$265,MATCH(K367,[1]CPI_WB_2019!$A$1:$BI$1,0),FALSE)</f>
        <v>110.0485668</v>
      </c>
      <c r="M367">
        <v>2019</v>
      </c>
      <c r="N367">
        <f>VLOOKUP(B367,[1]CPI_WB_2019!$A$2:$BI$265,MATCH(M367,[1]CPI_WB_2019!$A$1:$BI$1,0),FALSE)</f>
        <v>110.0485668</v>
      </c>
      <c r="O367" s="1">
        <f t="shared" si="101"/>
        <v>1</v>
      </c>
      <c r="P367" s="9">
        <f t="shared" si="102"/>
        <v>6.4785925578422239</v>
      </c>
      <c r="Q367" s="38">
        <v>2019</v>
      </c>
      <c r="R367">
        <f>1/'[2]API_PA.NUS.FCRF_DS2_en_csv_v2_2'!$BL$68</f>
        <v>1.1194745098039198</v>
      </c>
      <c r="S367" s="10">
        <f t="shared" si="93"/>
        <v>7.2526192279097463</v>
      </c>
      <c r="T367" s="38">
        <v>2019</v>
      </c>
      <c r="U367" s="18">
        <f>VLOOKUP(B367,[3]Data!$A$2:$AE$265,MATCH(T367,[3]Data!$A$1:$AE$1,0),FALSE)</f>
        <v>0.731711</v>
      </c>
      <c r="V367" s="10">
        <f t="shared" si="96"/>
        <v>9.9118630550992766</v>
      </c>
      <c r="W367">
        <f t="shared" si="104"/>
        <v>14.867794582648916</v>
      </c>
      <c r="X367">
        <f t="shared" si="105"/>
        <v>17.395319661699229</v>
      </c>
      <c r="Y367" s="4">
        <f t="shared" si="94"/>
        <v>17.395319661699229</v>
      </c>
      <c r="Z367" s="32"/>
      <c r="AA367" s="32"/>
      <c r="AB367" s="32"/>
      <c r="AC367" s="33"/>
      <c r="AD367" s="34"/>
      <c r="AE367" s="32"/>
      <c r="AF367" s="32"/>
      <c r="AG367" s="35"/>
      <c r="AH367" s="34"/>
      <c r="AI367" s="35"/>
      <c r="AJ367" s="32"/>
      <c r="AK367" s="4">
        <v>17.395319661699229</v>
      </c>
    </row>
    <row r="368" spans="1:37" x14ac:dyDescent="0.35">
      <c r="A368" s="11" t="s">
        <v>28</v>
      </c>
      <c r="B368" s="1" t="s">
        <v>41</v>
      </c>
      <c r="C368" t="str">
        <f t="shared" si="106"/>
        <v>Non-traded</v>
      </c>
      <c r="D368" t="str">
        <f t="shared" si="106"/>
        <v>USD</v>
      </c>
      <c r="E368">
        <v>2020</v>
      </c>
      <c r="G368" s="5">
        <f t="shared" si="106"/>
        <v>18.847139833594795</v>
      </c>
      <c r="H368" s="14">
        <v>2019</v>
      </c>
      <c r="I368" s="44">
        <f>'[2]API_PA.NUS.FCRF_DS2_en_csv_v2_2'!$BL$68</f>
        <v>0.893276257067393</v>
      </c>
      <c r="J368" s="8">
        <f t="shared" si="103"/>
        <v>16.835702526979325</v>
      </c>
      <c r="K368">
        <v>2019</v>
      </c>
      <c r="L368">
        <f>VLOOKUP(B368,[1]CPI_WB_2019!$A$2:$BI$265,MATCH(K368,[1]CPI_WB_2019!$A$1:$BI$1,0),FALSE)</f>
        <v>110.0485668</v>
      </c>
      <c r="M368">
        <v>2019</v>
      </c>
      <c r="N368">
        <f>VLOOKUP(B368,[1]CPI_WB_2019!$A$2:$BI$265,MATCH(M368,[1]CPI_WB_2019!$A$1:$BI$1,0),FALSE)</f>
        <v>110.0485668</v>
      </c>
      <c r="O368" s="1">
        <f t="shared" si="101"/>
        <v>1</v>
      </c>
      <c r="P368" s="9">
        <f t="shared" si="102"/>
        <v>16.835702526979325</v>
      </c>
      <c r="Q368" s="38">
        <v>2019</v>
      </c>
      <c r="R368">
        <f>1/'[2]API_PA.NUS.FCRF_DS2_en_csv_v2_2'!$BL$68</f>
        <v>1.1194745098039198</v>
      </c>
      <c r="S368" s="10">
        <f t="shared" si="93"/>
        <v>18.847139833594795</v>
      </c>
      <c r="T368" s="38">
        <v>2019</v>
      </c>
      <c r="U368" s="18">
        <f>VLOOKUP(B368,[3]Data!$A$2:$AE$265,MATCH(T368,[3]Data!$A$1:$AE$1,0),FALSE)</f>
        <v>0.731711</v>
      </c>
      <c r="V368" s="10">
        <f t="shared" si="96"/>
        <v>25.757628125851319</v>
      </c>
      <c r="W368">
        <f t="shared" si="104"/>
        <v>38.636442188776982</v>
      </c>
      <c r="X368">
        <f t="shared" si="105"/>
        <v>45.204637360869064</v>
      </c>
      <c r="Y368" s="4">
        <f t="shared" si="94"/>
        <v>45.204637360869064</v>
      </c>
      <c r="Z368" s="32"/>
      <c r="AA368" s="32"/>
      <c r="AB368" s="32"/>
      <c r="AC368" s="33"/>
      <c r="AD368" s="34"/>
      <c r="AE368" s="32"/>
      <c r="AF368" s="32"/>
      <c r="AG368" s="35"/>
      <c r="AH368" s="34"/>
      <c r="AI368" s="35"/>
      <c r="AJ368" s="32"/>
      <c r="AK368" s="4">
        <v>45.204637360869064</v>
      </c>
    </row>
    <row r="369" spans="1:37" x14ac:dyDescent="0.35">
      <c r="A369" s="11" t="s">
        <v>29</v>
      </c>
      <c r="B369" s="1" t="s">
        <v>41</v>
      </c>
      <c r="C369" t="str">
        <f t="shared" si="106"/>
        <v>Non-traded</v>
      </c>
      <c r="D369" t="str">
        <f t="shared" si="106"/>
        <v>USD</v>
      </c>
      <c r="E369">
        <v>2020</v>
      </c>
      <c r="G369" s="5">
        <f t="shared" si="106"/>
        <v>28.517298804141124</v>
      </c>
      <c r="H369" s="14">
        <v>2019</v>
      </c>
      <c r="I369" s="44">
        <f>'[2]API_PA.NUS.FCRF_DS2_en_csv_v2_2'!$BL$68</f>
        <v>0.893276257067393</v>
      </c>
      <c r="J369" s="8">
        <f t="shared" si="103"/>
        <v>25.473825937435624</v>
      </c>
      <c r="K369">
        <v>2019</v>
      </c>
      <c r="L369">
        <f>VLOOKUP(B369,[1]CPI_WB_2019!$A$2:$BI$265,MATCH(K369,[1]CPI_WB_2019!$A$1:$BI$1,0),FALSE)</f>
        <v>110.0485668</v>
      </c>
      <c r="M369">
        <v>2019</v>
      </c>
      <c r="N369">
        <f>VLOOKUP(B369,[1]CPI_WB_2019!$A$2:$BI$265,MATCH(M369,[1]CPI_WB_2019!$A$1:$BI$1,0),FALSE)</f>
        <v>110.0485668</v>
      </c>
      <c r="O369" s="1">
        <f t="shared" si="101"/>
        <v>1</v>
      </c>
      <c r="P369" s="9">
        <f t="shared" si="102"/>
        <v>25.473825937435624</v>
      </c>
      <c r="Q369" s="38">
        <v>2019</v>
      </c>
      <c r="R369">
        <f>1/'[2]API_PA.NUS.FCRF_DS2_en_csv_v2_2'!$BL$68</f>
        <v>1.1194745098039198</v>
      </c>
      <c r="S369" s="10">
        <f t="shared" si="93"/>
        <v>28.517298804141124</v>
      </c>
      <c r="T369" s="38">
        <v>2019</v>
      </c>
      <c r="U369" s="18">
        <f>VLOOKUP(B369,[3]Data!$A$2:$AE$265,MATCH(T369,[3]Data!$A$1:$AE$1,0),FALSE)</f>
        <v>0.731711</v>
      </c>
      <c r="V369" s="10">
        <f t="shared" si="96"/>
        <v>38.973445532650352</v>
      </c>
      <c r="W369">
        <f t="shared" si="104"/>
        <v>58.460168298975532</v>
      </c>
      <c r="X369">
        <f t="shared" si="105"/>
        <v>68.398396909801363</v>
      </c>
      <c r="Y369" s="4">
        <f t="shared" si="94"/>
        <v>68.398396909801363</v>
      </c>
      <c r="Z369" s="32"/>
      <c r="AA369" s="32"/>
      <c r="AB369" s="32"/>
      <c r="AC369" s="33"/>
      <c r="AD369" s="34"/>
      <c r="AE369" s="32"/>
      <c r="AF369" s="32"/>
      <c r="AG369" s="35"/>
      <c r="AH369" s="34"/>
      <c r="AI369" s="35"/>
      <c r="AJ369" s="32"/>
      <c r="AK369" s="4">
        <v>68.398396909801363</v>
      </c>
    </row>
    <row r="370" spans="1:37" x14ac:dyDescent="0.35">
      <c r="A370" s="11" t="s">
        <v>13</v>
      </c>
      <c r="B370" s="1" t="s">
        <v>42</v>
      </c>
      <c r="C370" t="str">
        <f t="shared" ref="C370:G379" si="107">C310</f>
        <v>Non-traded</v>
      </c>
      <c r="D370" t="str">
        <f t="shared" si="107"/>
        <v>USD</v>
      </c>
      <c r="E370">
        <v>2020</v>
      </c>
      <c r="G370" s="5">
        <f t="shared" si="107"/>
        <v>15.472254352874126</v>
      </c>
      <c r="H370" s="14">
        <v>2019</v>
      </c>
      <c r="I370" s="44">
        <f>'[2]API_PA.NUS.FCRF_DS2_en_csv_v2_2'!$BL$68</f>
        <v>0.893276257067393</v>
      </c>
      <c r="J370" s="8">
        <f t="shared" si="103"/>
        <v>13.820997456730078</v>
      </c>
      <c r="K370">
        <v>2019</v>
      </c>
      <c r="L370">
        <f>VLOOKUP(B370,[1]CPI_WB_2019!$A$2:$BI$265,MATCH(K370,[1]CPI_WB_2019!$A$1:$BI$1,0),FALSE)</f>
        <v>112.8548873</v>
      </c>
      <c r="M370">
        <v>2019</v>
      </c>
      <c r="N370">
        <f>VLOOKUP(B370,[1]CPI_WB_2019!$A$2:$BI$265,MATCH(M370,[1]CPI_WB_2019!$A$1:$BI$1,0),FALSE)</f>
        <v>112.8548873</v>
      </c>
      <c r="O370" s="1">
        <f t="shared" si="101"/>
        <v>1</v>
      </c>
      <c r="P370" s="9">
        <f t="shared" si="102"/>
        <v>13.820997456730078</v>
      </c>
      <c r="Q370" s="38">
        <v>2019</v>
      </c>
      <c r="R370">
        <f>1/'[2]API_PA.NUS.FCRF_DS2_en_csv_v2_2'!$BL$68</f>
        <v>1.1194745098039198</v>
      </c>
      <c r="S370" s="10">
        <f t="shared" si="93"/>
        <v>15.472254352874126</v>
      </c>
      <c r="T370" s="38">
        <v>2019</v>
      </c>
      <c r="U370" s="18">
        <f>VLOOKUP(B370,[3]Data!$A$2:$AE$265,MATCH(T370,[3]Data!$A$1:$AE$1,0),FALSE)</f>
        <v>0.73720200000000002</v>
      </c>
      <c r="V370" s="10">
        <f t="shared" si="96"/>
        <v>20.987808433609953</v>
      </c>
      <c r="W370">
        <f t="shared" si="104"/>
        <v>31.481712650414927</v>
      </c>
      <c r="X370">
        <f t="shared" si="105"/>
        <v>36.833603800985465</v>
      </c>
      <c r="Y370" s="4">
        <f t="shared" si="94"/>
        <v>36.833603800985465</v>
      </c>
      <c r="Z370" s="32"/>
      <c r="AA370" s="32"/>
      <c r="AB370" s="32"/>
      <c r="AC370" s="33"/>
      <c r="AD370" s="34"/>
      <c r="AE370" s="32"/>
      <c r="AF370" s="32"/>
      <c r="AG370" s="35"/>
      <c r="AH370" s="34"/>
      <c r="AI370" s="35"/>
      <c r="AJ370" s="32"/>
      <c r="AK370" s="4">
        <v>36.833603800985465</v>
      </c>
    </row>
    <row r="371" spans="1:37" x14ac:dyDescent="0.35">
      <c r="A371" s="11" t="s">
        <v>27</v>
      </c>
      <c r="B371" s="1" t="s">
        <v>42</v>
      </c>
      <c r="C371" t="str">
        <f t="shared" si="107"/>
        <v>Non-traded</v>
      </c>
      <c r="D371" t="str">
        <f t="shared" si="107"/>
        <v>USD</v>
      </c>
      <c r="E371">
        <v>2020</v>
      </c>
      <c r="G371" s="5">
        <f t="shared" si="107"/>
        <v>43.515715367458483</v>
      </c>
      <c r="H371" s="14">
        <v>2019</v>
      </c>
      <c r="I371" s="44">
        <f>'[2]API_PA.NUS.FCRF_DS2_en_csv_v2_2'!$BL$68</f>
        <v>0.893276257067393</v>
      </c>
      <c r="J371" s="8">
        <f t="shared" si="103"/>
        <v>38.871555347053345</v>
      </c>
      <c r="K371">
        <v>2019</v>
      </c>
      <c r="L371">
        <f>VLOOKUP(B371,[1]CPI_WB_2019!$A$2:$BI$265,MATCH(K371,[1]CPI_WB_2019!$A$1:$BI$1,0),FALSE)</f>
        <v>112.8548873</v>
      </c>
      <c r="M371">
        <v>2019</v>
      </c>
      <c r="N371">
        <f>VLOOKUP(B371,[1]CPI_WB_2019!$A$2:$BI$265,MATCH(M371,[1]CPI_WB_2019!$A$1:$BI$1,0),FALSE)</f>
        <v>112.8548873</v>
      </c>
      <c r="O371" s="1">
        <f t="shared" si="101"/>
        <v>1</v>
      </c>
      <c r="P371" s="9">
        <f t="shared" si="102"/>
        <v>38.871555347053345</v>
      </c>
      <c r="Q371" s="38">
        <v>2019</v>
      </c>
      <c r="R371">
        <f>1/'[2]API_PA.NUS.FCRF_DS2_en_csv_v2_2'!$BL$68</f>
        <v>1.1194745098039198</v>
      </c>
      <c r="S371" s="10">
        <f t="shared" si="93"/>
        <v>43.515715367458483</v>
      </c>
      <c r="T371" s="38">
        <v>2019</v>
      </c>
      <c r="U371" s="18">
        <f>VLOOKUP(B371,[3]Data!$A$2:$AE$265,MATCH(T371,[3]Data!$A$1:$AE$1,0),FALSE)</f>
        <v>0.73720200000000002</v>
      </c>
      <c r="V371" s="10">
        <f t="shared" si="96"/>
        <v>59.028211219528004</v>
      </c>
      <c r="W371">
        <f t="shared" si="104"/>
        <v>88.542316829292005</v>
      </c>
      <c r="X371">
        <f t="shared" si="105"/>
        <v>103.59451069027163</v>
      </c>
      <c r="Y371" s="4">
        <f t="shared" si="94"/>
        <v>103.59451069027163</v>
      </c>
      <c r="Z371" s="32"/>
      <c r="AA371" s="32"/>
      <c r="AB371" s="32"/>
      <c r="AC371" s="33"/>
      <c r="AD371" s="34"/>
      <c r="AE371" s="32"/>
      <c r="AF371" s="32"/>
      <c r="AG371" s="35"/>
      <c r="AH371" s="34"/>
      <c r="AI371" s="35"/>
      <c r="AJ371" s="32"/>
      <c r="AK371" s="4">
        <v>103.59451069027163</v>
      </c>
    </row>
    <row r="372" spans="1:37" x14ac:dyDescent="0.35">
      <c r="A372" s="11" t="s">
        <v>30</v>
      </c>
      <c r="B372" s="1" t="s">
        <v>42</v>
      </c>
      <c r="C372" t="str">
        <f t="shared" si="107"/>
        <v>Non-traded</v>
      </c>
      <c r="D372" t="str">
        <f t="shared" si="107"/>
        <v>USD</v>
      </c>
      <c r="E372">
        <v>2020</v>
      </c>
      <c r="G372" s="5">
        <f t="shared" si="107"/>
        <v>7.2526192279097463</v>
      </c>
      <c r="H372" s="14">
        <v>2019</v>
      </c>
      <c r="I372" s="44">
        <f>'[2]API_PA.NUS.FCRF_DS2_en_csv_v2_2'!$BL$68</f>
        <v>0.893276257067393</v>
      </c>
      <c r="J372" s="8">
        <f t="shared" si="103"/>
        <v>6.4785925578422239</v>
      </c>
      <c r="K372">
        <v>2019</v>
      </c>
      <c r="L372">
        <f>VLOOKUP(B372,[1]CPI_WB_2019!$A$2:$BI$265,MATCH(K372,[1]CPI_WB_2019!$A$1:$BI$1,0),FALSE)</f>
        <v>112.8548873</v>
      </c>
      <c r="M372">
        <v>2019</v>
      </c>
      <c r="N372">
        <f>VLOOKUP(B372,[1]CPI_WB_2019!$A$2:$BI$265,MATCH(M372,[1]CPI_WB_2019!$A$1:$BI$1,0),FALSE)</f>
        <v>112.8548873</v>
      </c>
      <c r="O372" s="1">
        <f t="shared" si="101"/>
        <v>1</v>
      </c>
      <c r="P372" s="9">
        <f t="shared" si="102"/>
        <v>6.4785925578422239</v>
      </c>
      <c r="Q372" s="38">
        <v>2019</v>
      </c>
      <c r="R372">
        <f>1/'[2]API_PA.NUS.FCRF_DS2_en_csv_v2_2'!$BL$68</f>
        <v>1.1194745098039198</v>
      </c>
      <c r="S372" s="10">
        <f t="shared" si="93"/>
        <v>7.2526192279097463</v>
      </c>
      <c r="T372" s="38">
        <v>2019</v>
      </c>
      <c r="U372" s="18">
        <f>VLOOKUP(B372,[3]Data!$A$2:$AE$265,MATCH(T372,[3]Data!$A$1:$AE$1,0),FALSE)</f>
        <v>0.73720200000000002</v>
      </c>
      <c r="V372" s="10">
        <f t="shared" si="96"/>
        <v>9.8380352032546661</v>
      </c>
      <c r="W372">
        <f t="shared" si="104"/>
        <v>14.757052804881999</v>
      </c>
      <c r="X372">
        <f t="shared" si="105"/>
        <v>17.265751781711938</v>
      </c>
      <c r="Y372" s="4">
        <f t="shared" si="94"/>
        <v>17.265751781711938</v>
      </c>
      <c r="Z372" s="32"/>
      <c r="AA372" s="32"/>
      <c r="AB372" s="32"/>
      <c r="AC372" s="33"/>
      <c r="AD372" s="34"/>
      <c r="AE372" s="32"/>
      <c r="AF372" s="32"/>
      <c r="AG372" s="35"/>
      <c r="AH372" s="34"/>
      <c r="AI372" s="35"/>
      <c r="AJ372" s="32"/>
      <c r="AK372" s="4">
        <v>17.265751781711938</v>
      </c>
    </row>
    <row r="373" spans="1:37" x14ac:dyDescent="0.35">
      <c r="A373" s="11" t="s">
        <v>28</v>
      </c>
      <c r="B373" s="1" t="s">
        <v>42</v>
      </c>
      <c r="C373" t="str">
        <f t="shared" si="107"/>
        <v>Non-traded</v>
      </c>
      <c r="D373" t="str">
        <f t="shared" si="107"/>
        <v>USD</v>
      </c>
      <c r="E373">
        <v>2020</v>
      </c>
      <c r="G373" s="5">
        <f t="shared" si="107"/>
        <v>18.847139833594795</v>
      </c>
      <c r="H373" s="14">
        <v>2019</v>
      </c>
      <c r="I373" s="44">
        <f>'[2]API_PA.NUS.FCRF_DS2_en_csv_v2_2'!$BL$68</f>
        <v>0.893276257067393</v>
      </c>
      <c r="J373" s="8">
        <f t="shared" si="103"/>
        <v>16.835702526979325</v>
      </c>
      <c r="K373">
        <v>2019</v>
      </c>
      <c r="L373">
        <f>VLOOKUP(B373,[1]CPI_WB_2019!$A$2:$BI$265,MATCH(K373,[1]CPI_WB_2019!$A$1:$BI$1,0),FALSE)</f>
        <v>112.8548873</v>
      </c>
      <c r="M373">
        <v>2019</v>
      </c>
      <c r="N373">
        <f>VLOOKUP(B373,[1]CPI_WB_2019!$A$2:$BI$265,MATCH(M373,[1]CPI_WB_2019!$A$1:$BI$1,0),FALSE)</f>
        <v>112.8548873</v>
      </c>
      <c r="O373" s="1">
        <f t="shared" si="101"/>
        <v>1</v>
      </c>
      <c r="P373" s="9">
        <f t="shared" si="102"/>
        <v>16.835702526979325</v>
      </c>
      <c r="Q373" s="38">
        <v>2019</v>
      </c>
      <c r="R373">
        <f>1/'[2]API_PA.NUS.FCRF_DS2_en_csv_v2_2'!$BL$68</f>
        <v>1.1194745098039198</v>
      </c>
      <c r="S373" s="10">
        <f t="shared" si="93"/>
        <v>18.847139833594795</v>
      </c>
      <c r="T373" s="38">
        <v>2019</v>
      </c>
      <c r="U373" s="18">
        <f>VLOOKUP(B373,[3]Data!$A$2:$AE$265,MATCH(T373,[3]Data!$A$1:$AE$1,0),FALSE)</f>
        <v>0.73720200000000002</v>
      </c>
      <c r="V373" s="10">
        <f t="shared" si="96"/>
        <v>25.565774148191128</v>
      </c>
      <c r="W373">
        <f t="shared" si="104"/>
        <v>38.348661222286694</v>
      </c>
      <c r="X373">
        <f t="shared" si="105"/>
        <v>44.867933630075427</v>
      </c>
      <c r="Y373" s="4">
        <f t="shared" si="94"/>
        <v>44.867933630075427</v>
      </c>
      <c r="Z373" s="32"/>
      <c r="AA373" s="32"/>
      <c r="AB373" s="32"/>
      <c r="AC373" s="33"/>
      <c r="AD373" s="34"/>
      <c r="AE373" s="32"/>
      <c r="AF373" s="32"/>
      <c r="AG373" s="35"/>
      <c r="AH373" s="34"/>
      <c r="AI373" s="35"/>
      <c r="AJ373" s="32"/>
      <c r="AK373" s="4">
        <v>44.867933630075427</v>
      </c>
    </row>
    <row r="374" spans="1:37" x14ac:dyDescent="0.35">
      <c r="A374" s="11" t="s">
        <v>29</v>
      </c>
      <c r="B374" s="1" t="s">
        <v>42</v>
      </c>
      <c r="C374" t="str">
        <f t="shared" si="107"/>
        <v>Non-traded</v>
      </c>
      <c r="D374" t="str">
        <f t="shared" si="107"/>
        <v>USD</v>
      </c>
      <c r="E374">
        <v>2020</v>
      </c>
      <c r="G374" s="5">
        <f t="shared" si="107"/>
        <v>28.517298804141124</v>
      </c>
      <c r="H374" s="14">
        <v>2019</v>
      </c>
      <c r="I374" s="44">
        <f>'[2]API_PA.NUS.FCRF_DS2_en_csv_v2_2'!$BL$68</f>
        <v>0.893276257067393</v>
      </c>
      <c r="J374" s="8">
        <f t="shared" si="103"/>
        <v>25.473825937435624</v>
      </c>
      <c r="K374">
        <v>2019</v>
      </c>
      <c r="L374">
        <f>VLOOKUP(B374,[1]CPI_WB_2019!$A$2:$BI$265,MATCH(K374,[1]CPI_WB_2019!$A$1:$BI$1,0),FALSE)</f>
        <v>112.8548873</v>
      </c>
      <c r="M374">
        <v>2019</v>
      </c>
      <c r="N374">
        <f>VLOOKUP(B374,[1]CPI_WB_2019!$A$2:$BI$265,MATCH(M374,[1]CPI_WB_2019!$A$1:$BI$1,0),FALSE)</f>
        <v>112.8548873</v>
      </c>
      <c r="O374" s="1">
        <f t="shared" si="101"/>
        <v>1</v>
      </c>
      <c r="P374" s="9">
        <f t="shared" si="102"/>
        <v>25.473825937435624</v>
      </c>
      <c r="Q374" s="38">
        <v>2019</v>
      </c>
      <c r="R374">
        <f>1/'[2]API_PA.NUS.FCRF_DS2_en_csv_v2_2'!$BL$68</f>
        <v>1.1194745098039198</v>
      </c>
      <c r="S374" s="10">
        <f t="shared" si="93"/>
        <v>28.517298804141124</v>
      </c>
      <c r="T374" s="38">
        <v>2019</v>
      </c>
      <c r="U374" s="18">
        <f>VLOOKUP(B374,[3]Data!$A$2:$AE$265,MATCH(T374,[3]Data!$A$1:$AE$1,0),FALSE)</f>
        <v>0.73720200000000002</v>
      </c>
      <c r="V374" s="10">
        <f t="shared" si="96"/>
        <v>38.683154419197351</v>
      </c>
      <c r="W374">
        <f t="shared" si="104"/>
        <v>58.024731628796026</v>
      </c>
      <c r="X374">
        <f t="shared" si="105"/>
        <v>67.888936005691349</v>
      </c>
      <c r="Y374" s="4">
        <f t="shared" si="94"/>
        <v>67.888936005691349</v>
      </c>
      <c r="Z374" s="32"/>
      <c r="AA374" s="32"/>
      <c r="AB374" s="32"/>
      <c r="AC374" s="33"/>
      <c r="AD374" s="34"/>
      <c r="AE374" s="32"/>
      <c r="AF374" s="32"/>
      <c r="AG374" s="35"/>
      <c r="AH374" s="34"/>
      <c r="AI374" s="35"/>
      <c r="AJ374" s="32"/>
      <c r="AK374" s="4">
        <v>67.888936005691349</v>
      </c>
    </row>
    <row r="375" spans="1:37" x14ac:dyDescent="0.35">
      <c r="A375" s="11" t="s">
        <v>13</v>
      </c>
      <c r="B375" s="1" t="s">
        <v>43</v>
      </c>
      <c r="C375" t="str">
        <f t="shared" si="107"/>
        <v>Non-traded</v>
      </c>
      <c r="D375" t="str">
        <f t="shared" si="107"/>
        <v>USD</v>
      </c>
      <c r="E375">
        <v>2020</v>
      </c>
      <c r="G375" s="5">
        <f t="shared" si="107"/>
        <v>15.472254352874126</v>
      </c>
      <c r="H375" s="14">
        <v>2019</v>
      </c>
      <c r="I375" s="44">
        <f>VLOOKUP(B375,'[2]API_PA.NUS.FCRF_DS2_en_csv_v2_2'!$A$2:$BL$265,MATCH(H375, '[2]API_PA.NUS.FCRF_DS2_en_csv_v2_2'!$A$1:$BL$1,0),FALSE)</f>
        <v>70.420340535955106</v>
      </c>
      <c r="J375" s="8">
        <f t="shared" si="103"/>
        <v>1089.5614203883097</v>
      </c>
      <c r="K375">
        <v>2019</v>
      </c>
      <c r="L375">
        <f>VLOOKUP(B375,[1]CPI_WB_2019!$A$2:$BI$265,MATCH(K375,[1]CPI_WB_2019!$A$1:$BI$1,0),FALSE)</f>
        <v>180.4358124</v>
      </c>
      <c r="M375">
        <v>2019</v>
      </c>
      <c r="N375">
        <f>VLOOKUP(B375,[1]CPI_WB_2019!$A$2:$BI$265,MATCH(M375,[1]CPI_WB_2019!$A$1:$BI$1,0),FALSE)</f>
        <v>180.4358124</v>
      </c>
      <c r="O375" s="1">
        <f t="shared" si="101"/>
        <v>1</v>
      </c>
      <c r="P375" s="9">
        <f t="shared" si="102"/>
        <v>1089.5614203883097</v>
      </c>
      <c r="Q375" s="38">
        <v>2019</v>
      </c>
      <c r="R375">
        <f>1/VLOOKUP(B375,'[2]API_PA.NUS.FCRF_DS2_en_csv_v2_2'!$A$2:$BL$265,MATCH(Q375, '[2]API_PA.NUS.FCRF_DS2_en_csv_v2_2'!$A$1:$BL$1,0),FALSE)</f>
        <v>1.4200442548121755E-2</v>
      </c>
      <c r="S375" s="10">
        <f t="shared" ref="S375:S438" si="108">R375*P375</f>
        <v>15.472254352874128</v>
      </c>
      <c r="T375" s="38">
        <v>2019</v>
      </c>
      <c r="U375" s="18">
        <f>VLOOKUP(B375,[3]Data!$A$2:$AE$265,MATCH(T375,[3]Data!$A$1:$AE$1,0),FALSE)</f>
        <v>21.208322057008601</v>
      </c>
      <c r="V375" s="10">
        <f t="shared" si="96"/>
        <v>0.72953693890936999</v>
      </c>
      <c r="W375">
        <f t="shared" si="104"/>
        <v>1.0943054083640549</v>
      </c>
      <c r="X375">
        <f t="shared" si="105"/>
        <v>1.2803373277859442</v>
      </c>
      <c r="Y375" s="4">
        <f t="shared" ref="Y375:Y438" si="109">X375</f>
        <v>1.2803373277859442</v>
      </c>
      <c r="Z375" s="32"/>
      <c r="AA375" s="32"/>
      <c r="AB375" s="32"/>
      <c r="AC375" s="33"/>
      <c r="AD375" s="34"/>
      <c r="AE375" s="32"/>
      <c r="AF375" s="32"/>
      <c r="AG375" s="35"/>
      <c r="AH375" s="34"/>
      <c r="AI375" s="35"/>
      <c r="AJ375" s="32"/>
      <c r="AK375" s="4">
        <v>1.2803373277859442</v>
      </c>
    </row>
    <row r="376" spans="1:37" x14ac:dyDescent="0.35">
      <c r="A376" s="11" t="s">
        <v>27</v>
      </c>
      <c r="B376" s="1" t="s">
        <v>43</v>
      </c>
      <c r="C376" t="str">
        <f t="shared" si="107"/>
        <v>Non-traded</v>
      </c>
      <c r="D376" t="str">
        <f t="shared" si="107"/>
        <v>USD</v>
      </c>
      <c r="E376">
        <v>2020</v>
      </c>
      <c r="G376" s="5">
        <f t="shared" si="107"/>
        <v>43.515715367458483</v>
      </c>
      <c r="H376" s="14">
        <v>2019</v>
      </c>
      <c r="I376" s="44">
        <f>VLOOKUP(B376,'[2]API_PA.NUS.FCRF_DS2_en_csv_v2_2'!$A$2:$BL$265,MATCH(H376, '[2]API_PA.NUS.FCRF_DS2_en_csv_v2_2'!$A$1:$BL$1,0),FALSE)</f>
        <v>70.420340535955106</v>
      </c>
      <c r="J376" s="8">
        <f t="shared" si="103"/>
        <v>3064.3914948421211</v>
      </c>
      <c r="K376">
        <v>2019</v>
      </c>
      <c r="L376">
        <f>VLOOKUP(B376,[1]CPI_WB_2019!$A$2:$BI$265,MATCH(K376,[1]CPI_WB_2019!$A$1:$BI$1,0),FALSE)</f>
        <v>180.4358124</v>
      </c>
      <c r="M376">
        <v>2019</v>
      </c>
      <c r="N376">
        <f>VLOOKUP(B376,[1]CPI_WB_2019!$A$2:$BI$265,MATCH(M376,[1]CPI_WB_2019!$A$1:$BI$1,0),FALSE)</f>
        <v>180.4358124</v>
      </c>
      <c r="O376" s="1">
        <f t="shared" si="101"/>
        <v>1</v>
      </c>
      <c r="P376" s="9">
        <f t="shared" si="102"/>
        <v>3064.3914948421211</v>
      </c>
      <c r="Q376" s="38">
        <v>2019</v>
      </c>
      <c r="R376">
        <f>1/VLOOKUP(B376,'[2]API_PA.NUS.FCRF_DS2_en_csv_v2_2'!$A$2:$BL$265,MATCH(Q376, '[2]API_PA.NUS.FCRF_DS2_en_csv_v2_2'!$A$1:$BL$1,0),FALSE)</f>
        <v>1.4200442548121755E-2</v>
      </c>
      <c r="S376" s="10">
        <f t="shared" si="108"/>
        <v>43.515715367458483</v>
      </c>
      <c r="T376" s="38">
        <v>2019</v>
      </c>
      <c r="U376" s="18">
        <f>VLOOKUP(B376,[3]Data!$A$2:$AE$265,MATCH(T376,[3]Data!$A$1:$AE$1,0),FALSE)</f>
        <v>21.208322057008601</v>
      </c>
      <c r="V376" s="10">
        <f t="shared" si="96"/>
        <v>2.051822640682603</v>
      </c>
      <c r="W376">
        <f t="shared" si="104"/>
        <v>3.0777339610239043</v>
      </c>
      <c r="X376">
        <f t="shared" si="105"/>
        <v>3.6009487343979676</v>
      </c>
      <c r="Y376" s="4">
        <f t="shared" si="109"/>
        <v>3.6009487343979676</v>
      </c>
      <c r="Z376" s="32"/>
      <c r="AA376" s="32"/>
      <c r="AB376" s="32"/>
      <c r="AC376" s="33"/>
      <c r="AD376" s="34"/>
      <c r="AE376" s="32"/>
      <c r="AF376" s="32"/>
      <c r="AG376" s="35"/>
      <c r="AH376" s="34"/>
      <c r="AI376" s="35"/>
      <c r="AJ376" s="32"/>
      <c r="AK376" s="4">
        <v>3.6009487343979676</v>
      </c>
    </row>
    <row r="377" spans="1:37" x14ac:dyDescent="0.35">
      <c r="A377" s="11" t="s">
        <v>30</v>
      </c>
      <c r="B377" s="1" t="s">
        <v>43</v>
      </c>
      <c r="C377" t="str">
        <f t="shared" si="107"/>
        <v>Non-traded</v>
      </c>
      <c r="D377" t="str">
        <f t="shared" si="107"/>
        <v>USD</v>
      </c>
      <c r="E377">
        <v>2020</v>
      </c>
      <c r="G377" s="5">
        <f t="shared" si="107"/>
        <v>7.2526192279097463</v>
      </c>
      <c r="H377" s="14">
        <v>2019</v>
      </c>
      <c r="I377" s="44">
        <f>VLOOKUP(B377,'[2]API_PA.NUS.FCRF_DS2_en_csv_v2_2'!$A$2:$BL$265,MATCH(H377, '[2]API_PA.NUS.FCRF_DS2_en_csv_v2_2'!$A$1:$BL$1,0),FALSE)</f>
        <v>70.420340535955106</v>
      </c>
      <c r="J377" s="8">
        <f t="shared" si="103"/>
        <v>510.73191580702013</v>
      </c>
      <c r="K377">
        <v>2019</v>
      </c>
      <c r="L377">
        <f>VLOOKUP(B377,[1]CPI_WB_2019!$A$2:$BI$265,MATCH(K377,[1]CPI_WB_2019!$A$1:$BI$1,0),FALSE)</f>
        <v>180.4358124</v>
      </c>
      <c r="M377">
        <v>2019</v>
      </c>
      <c r="N377">
        <f>VLOOKUP(B377,[1]CPI_WB_2019!$A$2:$BI$265,MATCH(M377,[1]CPI_WB_2019!$A$1:$BI$1,0),FALSE)</f>
        <v>180.4358124</v>
      </c>
      <c r="O377" s="1">
        <f t="shared" si="101"/>
        <v>1</v>
      </c>
      <c r="P377" s="9">
        <f t="shared" si="102"/>
        <v>510.73191580702013</v>
      </c>
      <c r="Q377" s="38">
        <v>2019</v>
      </c>
      <c r="R377">
        <f>1/VLOOKUP(B377,'[2]API_PA.NUS.FCRF_DS2_en_csv_v2_2'!$A$2:$BL$265,MATCH(Q377, '[2]API_PA.NUS.FCRF_DS2_en_csv_v2_2'!$A$1:$BL$1,0),FALSE)</f>
        <v>1.4200442548121755E-2</v>
      </c>
      <c r="S377" s="10">
        <f t="shared" si="108"/>
        <v>7.2526192279097463</v>
      </c>
      <c r="T377" s="38">
        <v>2019</v>
      </c>
      <c r="U377" s="18">
        <f>VLOOKUP(B377,[3]Data!$A$2:$AE$265,MATCH(T377,[3]Data!$A$1:$AE$1,0),FALSE)</f>
        <v>21.208322057008601</v>
      </c>
      <c r="V377" s="10">
        <f t="shared" si="96"/>
        <v>0.34197044011376715</v>
      </c>
      <c r="W377">
        <f t="shared" si="104"/>
        <v>0.51295566017065075</v>
      </c>
      <c r="X377">
        <f t="shared" si="105"/>
        <v>0.60015812239966138</v>
      </c>
      <c r="Y377" s="4">
        <f t="shared" si="109"/>
        <v>0.60015812239966138</v>
      </c>
      <c r="Z377" s="32"/>
      <c r="AA377" s="32"/>
      <c r="AB377" s="32"/>
      <c r="AC377" s="33"/>
      <c r="AD377" s="34"/>
      <c r="AE377" s="32"/>
      <c r="AF377" s="32"/>
      <c r="AG377" s="35"/>
      <c r="AH377" s="34"/>
      <c r="AI377" s="35"/>
      <c r="AJ377" s="32"/>
      <c r="AK377" s="4">
        <v>0.60015812239966138</v>
      </c>
    </row>
    <row r="378" spans="1:37" x14ac:dyDescent="0.35">
      <c r="A378" s="11" t="s">
        <v>28</v>
      </c>
      <c r="B378" s="1" t="s">
        <v>43</v>
      </c>
      <c r="C378" t="str">
        <f t="shared" si="107"/>
        <v>Non-traded</v>
      </c>
      <c r="D378" t="str">
        <f t="shared" si="107"/>
        <v>USD</v>
      </c>
      <c r="E378">
        <v>2020</v>
      </c>
      <c r="G378" s="5">
        <f t="shared" si="107"/>
        <v>18.847139833594795</v>
      </c>
      <c r="H378" s="14">
        <v>2019</v>
      </c>
      <c r="I378" s="44">
        <f>VLOOKUP(B378,'[2]API_PA.NUS.FCRF_DS2_en_csv_v2_2'!$A$2:$BL$265,MATCH(H378, '[2]API_PA.NUS.FCRF_DS2_en_csv_v2_2'!$A$1:$BL$1,0),FALSE)</f>
        <v>70.420340535955106</v>
      </c>
      <c r="J378" s="8">
        <f t="shared" si="103"/>
        <v>1327.2220052105097</v>
      </c>
      <c r="K378">
        <v>2019</v>
      </c>
      <c r="L378">
        <f>VLOOKUP(B378,[1]CPI_WB_2019!$A$2:$BI$265,MATCH(K378,[1]CPI_WB_2019!$A$1:$BI$1,0),FALSE)</f>
        <v>180.4358124</v>
      </c>
      <c r="M378">
        <v>2019</v>
      </c>
      <c r="N378">
        <f>VLOOKUP(B378,[1]CPI_WB_2019!$A$2:$BI$265,MATCH(M378,[1]CPI_WB_2019!$A$1:$BI$1,0),FALSE)</f>
        <v>180.4358124</v>
      </c>
      <c r="O378" s="1">
        <f t="shared" si="101"/>
        <v>1</v>
      </c>
      <c r="P378" s="9">
        <f t="shared" si="102"/>
        <v>1327.2220052105097</v>
      </c>
      <c r="Q378" s="38">
        <v>2019</v>
      </c>
      <c r="R378">
        <f>1/VLOOKUP(B378,'[2]API_PA.NUS.FCRF_DS2_en_csv_v2_2'!$A$2:$BL$265,MATCH(Q378, '[2]API_PA.NUS.FCRF_DS2_en_csv_v2_2'!$A$1:$BL$1,0),FALSE)</f>
        <v>1.4200442548121755E-2</v>
      </c>
      <c r="S378" s="10">
        <f t="shared" si="108"/>
        <v>18.847139833594795</v>
      </c>
      <c r="T378" s="38">
        <v>2019</v>
      </c>
      <c r="U378" s="18">
        <f>VLOOKUP(B378,[3]Data!$A$2:$AE$265,MATCH(T378,[3]Data!$A$1:$AE$1,0),FALSE)</f>
        <v>21.208322057008601</v>
      </c>
      <c r="V378" s="10">
        <f t="shared" si="96"/>
        <v>0.88866718370897624</v>
      </c>
      <c r="W378">
        <f t="shared" si="104"/>
        <v>1.3330007755634643</v>
      </c>
      <c r="X378">
        <f t="shared" si="105"/>
        <v>1.5596109074092532</v>
      </c>
      <c r="Y378" s="4">
        <f t="shared" si="109"/>
        <v>1.5596109074092532</v>
      </c>
      <c r="Z378" s="32"/>
      <c r="AA378" s="32"/>
      <c r="AB378" s="32"/>
      <c r="AC378" s="33"/>
      <c r="AD378" s="34"/>
      <c r="AE378" s="32"/>
      <c r="AF378" s="32"/>
      <c r="AG378" s="35"/>
      <c r="AH378" s="34"/>
      <c r="AI378" s="35"/>
      <c r="AJ378" s="32"/>
      <c r="AK378" s="4">
        <v>1.5596109074092532</v>
      </c>
    </row>
    <row r="379" spans="1:37" x14ac:dyDescent="0.35">
      <c r="A379" s="11" t="s">
        <v>29</v>
      </c>
      <c r="B379" s="1" t="s">
        <v>43</v>
      </c>
      <c r="C379" t="str">
        <f t="shared" si="107"/>
        <v>Non-traded</v>
      </c>
      <c r="D379" t="str">
        <f t="shared" si="107"/>
        <v>USD</v>
      </c>
      <c r="E379">
        <v>2020</v>
      </c>
      <c r="G379" s="5">
        <f t="shared" si="107"/>
        <v>28.517298804141124</v>
      </c>
      <c r="H379" s="14">
        <v>2019</v>
      </c>
      <c r="I379" s="44">
        <f>VLOOKUP(B379,'[2]API_PA.NUS.FCRF_DS2_en_csv_v2_2'!$A$2:$BL$265,MATCH(H379, '[2]API_PA.NUS.FCRF_DS2_en_csv_v2_2'!$A$1:$BL$1,0),FALSE)</f>
        <v>70.420340535955106</v>
      </c>
      <c r="J379" s="8">
        <f t="shared" si="103"/>
        <v>2008.1978929532033</v>
      </c>
      <c r="K379">
        <v>2019</v>
      </c>
      <c r="L379">
        <f>VLOOKUP(B379,[1]CPI_WB_2019!$A$2:$BI$265,MATCH(K379,[1]CPI_WB_2019!$A$1:$BI$1,0),FALSE)</f>
        <v>180.4358124</v>
      </c>
      <c r="M379">
        <v>2019</v>
      </c>
      <c r="N379">
        <f>VLOOKUP(B379,[1]CPI_WB_2019!$A$2:$BI$265,MATCH(M379,[1]CPI_WB_2019!$A$1:$BI$1,0),FALSE)</f>
        <v>180.4358124</v>
      </c>
      <c r="O379" s="1">
        <f t="shared" si="101"/>
        <v>1</v>
      </c>
      <c r="P379" s="9">
        <f t="shared" si="102"/>
        <v>2008.1978929532033</v>
      </c>
      <c r="Q379" s="38">
        <v>2019</v>
      </c>
      <c r="R379">
        <f>1/VLOOKUP(B379,'[2]API_PA.NUS.FCRF_DS2_en_csv_v2_2'!$A$2:$BL$265,MATCH(Q379, '[2]API_PA.NUS.FCRF_DS2_en_csv_v2_2'!$A$1:$BL$1,0),FALSE)</f>
        <v>1.4200442548121755E-2</v>
      </c>
      <c r="S379" s="10">
        <f t="shared" si="108"/>
        <v>28.517298804141127</v>
      </c>
      <c r="T379" s="38">
        <v>2019</v>
      </c>
      <c r="U379" s="18">
        <f>VLOOKUP(B379,[3]Data!$A$2:$AE$265,MATCH(T379,[3]Data!$A$1:$AE$1,0),FALSE)</f>
        <v>21.208322057008601</v>
      </c>
      <c r="V379" s="10">
        <f t="shared" ref="V379:V442" si="110">S379/U379</f>
        <v>1.3446277705273326</v>
      </c>
      <c r="W379">
        <f t="shared" si="104"/>
        <v>2.0169416557909989</v>
      </c>
      <c r="X379">
        <f t="shared" si="105"/>
        <v>2.3598217372754684</v>
      </c>
      <c r="Y379" s="4">
        <f t="shared" si="109"/>
        <v>2.3598217372754684</v>
      </c>
      <c r="Z379" s="32"/>
      <c r="AA379" s="32"/>
      <c r="AB379" s="32"/>
      <c r="AC379" s="33"/>
      <c r="AD379" s="34"/>
      <c r="AE379" s="32"/>
      <c r="AF379" s="32"/>
      <c r="AG379" s="35"/>
      <c r="AH379" s="34"/>
      <c r="AI379" s="35"/>
      <c r="AJ379" s="32"/>
      <c r="AK379" s="4">
        <v>2.3598217372754684</v>
      </c>
    </row>
    <row r="380" spans="1:37" x14ac:dyDescent="0.35">
      <c r="A380" s="11" t="s">
        <v>13</v>
      </c>
      <c r="B380" s="1" t="s">
        <v>44</v>
      </c>
      <c r="C380" t="str">
        <f t="shared" ref="C380:G389" si="111">C320</f>
        <v>Non-traded</v>
      </c>
      <c r="D380" t="str">
        <f t="shared" si="111"/>
        <v>USD</v>
      </c>
      <c r="E380">
        <v>2020</v>
      </c>
      <c r="G380" s="5">
        <f t="shared" si="111"/>
        <v>15.472254352874126</v>
      </c>
      <c r="H380" s="14">
        <v>2019</v>
      </c>
      <c r="I380" s="44">
        <f>VLOOKUP(B380,'[2]API_PA.NUS.FCRF_DS2_en_csv_v2_2'!$A$2:$BL$265,MATCH(H380, '[2]API_PA.NUS.FCRF_DS2_en_csv_v2_2'!$A$1:$BL$1,0),FALSE)</f>
        <v>14147.671360545401</v>
      </c>
      <c r="J380" s="8">
        <f t="shared" si="103"/>
        <v>218896.36979123118</v>
      </c>
      <c r="K380">
        <v>2019</v>
      </c>
      <c r="L380">
        <f>VLOOKUP(B380,[1]CPI_WB_2019!$A$2:$BI$265,MATCH(K380,[1]CPI_WB_2019!$A$1:$BI$1,0),FALSE)</f>
        <v>151.17667510000001</v>
      </c>
      <c r="M380">
        <v>2019</v>
      </c>
      <c r="N380">
        <f>VLOOKUP(B380,[1]CPI_WB_2019!$A$2:$BI$265,MATCH(M380,[1]CPI_WB_2019!$A$1:$BI$1,0),FALSE)</f>
        <v>151.17667510000001</v>
      </c>
      <c r="O380" s="1">
        <f t="shared" si="101"/>
        <v>1</v>
      </c>
      <c r="P380" s="9">
        <f t="shared" si="102"/>
        <v>218896.36979123118</v>
      </c>
      <c r="Q380" s="38">
        <v>2019</v>
      </c>
      <c r="R380">
        <f>1/VLOOKUP(B380,'[2]API_PA.NUS.FCRF_DS2_en_csv_v2_2'!$A$2:$BL$265,MATCH(Q380, '[2]API_PA.NUS.FCRF_DS2_en_csv_v2_2'!$A$1:$BL$1,0),FALSE)</f>
        <v>7.0683010264768365E-5</v>
      </c>
      <c r="S380" s="10">
        <f t="shared" si="108"/>
        <v>15.472254352874126</v>
      </c>
      <c r="T380" s="38">
        <v>2019</v>
      </c>
      <c r="U380" s="18">
        <f>VLOOKUP(B380,[3]Data!$A$2:$AE$265,MATCH(T380,[3]Data!$A$1:$AE$1,0),FALSE)</f>
        <v>4756.1250383042197</v>
      </c>
      <c r="V380" s="10">
        <f t="shared" si="110"/>
        <v>3.2531218645989817E-3</v>
      </c>
      <c r="W380">
        <f t="shared" si="104"/>
        <v>4.8796827968984723E-3</v>
      </c>
      <c r="X380">
        <f t="shared" si="105"/>
        <v>5.7092288723712119E-3</v>
      </c>
      <c r="Y380" s="4">
        <f t="shared" si="109"/>
        <v>5.7092288723712119E-3</v>
      </c>
      <c r="Z380" s="32"/>
      <c r="AA380" s="32"/>
      <c r="AB380" s="32"/>
      <c r="AC380" s="33"/>
      <c r="AD380" s="34"/>
      <c r="AE380" s="32"/>
      <c r="AF380" s="32"/>
      <c r="AG380" s="35"/>
      <c r="AH380" s="34"/>
      <c r="AI380" s="35"/>
      <c r="AJ380" s="32"/>
      <c r="AK380" s="4">
        <v>5.7092288723712119E-3</v>
      </c>
    </row>
    <row r="381" spans="1:37" x14ac:dyDescent="0.35">
      <c r="A381" s="11" t="s">
        <v>27</v>
      </c>
      <c r="B381" s="1" t="s">
        <v>44</v>
      </c>
      <c r="C381" t="str">
        <f t="shared" si="111"/>
        <v>Non-traded</v>
      </c>
      <c r="D381" t="str">
        <f t="shared" si="111"/>
        <v>USD</v>
      </c>
      <c r="E381">
        <v>2020</v>
      </c>
      <c r="G381" s="5">
        <f t="shared" si="111"/>
        <v>43.515715367458483</v>
      </c>
      <c r="H381" s="14">
        <v>2019</v>
      </c>
      <c r="I381" s="44">
        <f>VLOOKUP(B381,'[2]API_PA.NUS.FCRF_DS2_en_csv_v2_2'!$A$2:$BL$265,MATCH(H381, '[2]API_PA.NUS.FCRF_DS2_en_csv_v2_2'!$A$1:$BL$1,0),FALSE)</f>
        <v>14147.671360545401</v>
      </c>
      <c r="J381" s="8">
        <f t="shared" si="103"/>
        <v>615646.04003783781</v>
      </c>
      <c r="K381">
        <v>2019</v>
      </c>
      <c r="L381">
        <f>VLOOKUP(B381,[1]CPI_WB_2019!$A$2:$BI$265,MATCH(K381,[1]CPI_WB_2019!$A$1:$BI$1,0),FALSE)</f>
        <v>151.17667510000001</v>
      </c>
      <c r="M381">
        <v>2019</v>
      </c>
      <c r="N381">
        <f>VLOOKUP(B381,[1]CPI_WB_2019!$A$2:$BI$265,MATCH(M381,[1]CPI_WB_2019!$A$1:$BI$1,0),FALSE)</f>
        <v>151.17667510000001</v>
      </c>
      <c r="O381" s="1">
        <f t="shared" si="101"/>
        <v>1</v>
      </c>
      <c r="P381" s="9">
        <f t="shared" si="102"/>
        <v>615646.04003783781</v>
      </c>
      <c r="Q381" s="38">
        <v>2019</v>
      </c>
      <c r="R381">
        <f>1/VLOOKUP(B381,'[2]API_PA.NUS.FCRF_DS2_en_csv_v2_2'!$A$2:$BL$265,MATCH(Q381, '[2]API_PA.NUS.FCRF_DS2_en_csv_v2_2'!$A$1:$BL$1,0),FALSE)</f>
        <v>7.0683010264768365E-5</v>
      </c>
      <c r="S381" s="10">
        <f t="shared" si="108"/>
        <v>43.515715367458483</v>
      </c>
      <c r="T381" s="38">
        <v>2019</v>
      </c>
      <c r="U381" s="18">
        <f>VLOOKUP(B381,[3]Data!$A$2:$AE$265,MATCH(T381,[3]Data!$A$1:$AE$1,0),FALSE)</f>
        <v>4756.1250383042197</v>
      </c>
      <c r="V381" s="10">
        <f t="shared" si="110"/>
        <v>9.1494052441846371E-3</v>
      </c>
      <c r="W381">
        <f t="shared" si="104"/>
        <v>1.3724107866276956E-2</v>
      </c>
      <c r="X381">
        <f t="shared" si="105"/>
        <v>1.6057206203544037E-2</v>
      </c>
      <c r="Y381" s="4">
        <f t="shared" si="109"/>
        <v>1.6057206203544037E-2</v>
      </c>
      <c r="Z381" s="32"/>
      <c r="AA381" s="32"/>
      <c r="AB381" s="32"/>
      <c r="AC381" s="33"/>
      <c r="AD381" s="34"/>
      <c r="AE381" s="32"/>
      <c r="AF381" s="32"/>
      <c r="AG381" s="35"/>
      <c r="AH381" s="34"/>
      <c r="AI381" s="35"/>
      <c r="AJ381" s="32"/>
      <c r="AK381" s="4">
        <v>1.6057206203544037E-2</v>
      </c>
    </row>
    <row r="382" spans="1:37" x14ac:dyDescent="0.35">
      <c r="A382" s="11" t="s">
        <v>30</v>
      </c>
      <c r="B382" s="1" t="s">
        <v>44</v>
      </c>
      <c r="C382" t="str">
        <f t="shared" si="111"/>
        <v>Non-traded</v>
      </c>
      <c r="D382" t="str">
        <f t="shared" si="111"/>
        <v>USD</v>
      </c>
      <c r="E382">
        <v>2020</v>
      </c>
      <c r="G382" s="5">
        <f t="shared" si="111"/>
        <v>7.2526192279097463</v>
      </c>
      <c r="H382" s="14">
        <v>2019</v>
      </c>
      <c r="I382" s="44">
        <f>VLOOKUP(B382,'[2]API_PA.NUS.FCRF_DS2_en_csv_v2_2'!$A$2:$BL$265,MATCH(H382, '[2]API_PA.NUS.FCRF_DS2_en_csv_v2_2'!$A$1:$BL$1,0),FALSE)</f>
        <v>14147.671360545401</v>
      </c>
      <c r="J382" s="8">
        <f t="shared" si="103"/>
        <v>102607.67333963962</v>
      </c>
      <c r="K382">
        <v>2019</v>
      </c>
      <c r="L382">
        <f>VLOOKUP(B382,[1]CPI_WB_2019!$A$2:$BI$265,MATCH(K382,[1]CPI_WB_2019!$A$1:$BI$1,0),FALSE)</f>
        <v>151.17667510000001</v>
      </c>
      <c r="M382">
        <v>2019</v>
      </c>
      <c r="N382">
        <f>VLOOKUP(B382,[1]CPI_WB_2019!$A$2:$BI$265,MATCH(M382,[1]CPI_WB_2019!$A$1:$BI$1,0),FALSE)</f>
        <v>151.17667510000001</v>
      </c>
      <c r="O382" s="1">
        <f t="shared" si="101"/>
        <v>1</v>
      </c>
      <c r="P382" s="9">
        <f t="shared" si="102"/>
        <v>102607.67333963962</v>
      </c>
      <c r="Q382" s="38">
        <v>2019</v>
      </c>
      <c r="R382">
        <f>1/VLOOKUP(B382,'[2]API_PA.NUS.FCRF_DS2_en_csv_v2_2'!$A$2:$BL$265,MATCH(Q382, '[2]API_PA.NUS.FCRF_DS2_en_csv_v2_2'!$A$1:$BL$1,0),FALSE)</f>
        <v>7.0683010264768365E-5</v>
      </c>
      <c r="S382" s="10">
        <f t="shared" si="108"/>
        <v>7.2526192279097463</v>
      </c>
      <c r="T382" s="38">
        <v>2019</v>
      </c>
      <c r="U382" s="18">
        <f>VLOOKUP(B382,[3]Data!$A$2:$AE$265,MATCH(T382,[3]Data!$A$1:$AE$1,0),FALSE)</f>
        <v>4756.1250383042197</v>
      </c>
      <c r="V382" s="10">
        <f t="shared" si="110"/>
        <v>1.5249008740307725E-3</v>
      </c>
      <c r="W382">
        <f t="shared" si="104"/>
        <v>2.2873513110461588E-3</v>
      </c>
      <c r="X382">
        <f t="shared" si="105"/>
        <v>2.6762010339240055E-3</v>
      </c>
      <c r="Y382" s="4">
        <f t="shared" si="109"/>
        <v>2.6762010339240055E-3</v>
      </c>
      <c r="Z382" s="32"/>
      <c r="AA382" s="32"/>
      <c r="AB382" s="32"/>
      <c r="AC382" s="33"/>
      <c r="AD382" s="34"/>
      <c r="AE382" s="32"/>
      <c r="AF382" s="32"/>
      <c r="AG382" s="35"/>
      <c r="AH382" s="34"/>
      <c r="AI382" s="35"/>
      <c r="AJ382" s="32"/>
      <c r="AK382" s="4">
        <v>2.6762010339240055E-3</v>
      </c>
    </row>
    <row r="383" spans="1:37" x14ac:dyDescent="0.35">
      <c r="A383" s="11" t="s">
        <v>28</v>
      </c>
      <c r="B383" s="1" t="s">
        <v>44</v>
      </c>
      <c r="C383" t="str">
        <f t="shared" si="111"/>
        <v>Non-traded</v>
      </c>
      <c r="D383" t="str">
        <f t="shared" si="111"/>
        <v>USD</v>
      </c>
      <c r="E383">
        <v>2020</v>
      </c>
      <c r="G383" s="5">
        <f t="shared" si="111"/>
        <v>18.847139833594795</v>
      </c>
      <c r="H383" s="14">
        <v>2019</v>
      </c>
      <c r="I383" s="44">
        <f>VLOOKUP(B383,'[2]API_PA.NUS.FCRF_DS2_en_csv_v2_2'!$A$2:$BL$265,MATCH(H383, '[2]API_PA.NUS.FCRF_DS2_en_csv_v2_2'!$A$1:$BL$1,0),FALSE)</f>
        <v>14147.671360545401</v>
      </c>
      <c r="J383" s="8">
        <f t="shared" si="103"/>
        <v>266643.1404519435</v>
      </c>
      <c r="K383">
        <v>2019</v>
      </c>
      <c r="L383">
        <f>VLOOKUP(B383,[1]CPI_WB_2019!$A$2:$BI$265,MATCH(K383,[1]CPI_WB_2019!$A$1:$BI$1,0),FALSE)</f>
        <v>151.17667510000001</v>
      </c>
      <c r="M383">
        <v>2019</v>
      </c>
      <c r="N383">
        <f>VLOOKUP(B383,[1]CPI_WB_2019!$A$2:$BI$265,MATCH(M383,[1]CPI_WB_2019!$A$1:$BI$1,0),FALSE)</f>
        <v>151.17667510000001</v>
      </c>
      <c r="O383" s="1">
        <f t="shared" si="101"/>
        <v>1</v>
      </c>
      <c r="P383" s="9">
        <f t="shared" si="102"/>
        <v>266643.1404519435</v>
      </c>
      <c r="Q383" s="38">
        <v>2019</v>
      </c>
      <c r="R383">
        <f>1/VLOOKUP(B383,'[2]API_PA.NUS.FCRF_DS2_en_csv_v2_2'!$A$2:$BL$265,MATCH(Q383, '[2]API_PA.NUS.FCRF_DS2_en_csv_v2_2'!$A$1:$BL$1,0),FALSE)</f>
        <v>7.0683010264768365E-5</v>
      </c>
      <c r="S383" s="10">
        <f t="shared" si="108"/>
        <v>18.847139833594795</v>
      </c>
      <c r="T383" s="38">
        <v>2019</v>
      </c>
      <c r="U383" s="18">
        <f>VLOOKUP(B383,[3]Data!$A$2:$AE$265,MATCH(T383,[3]Data!$A$1:$AE$1,0),FALSE)</f>
        <v>4756.1250383042197</v>
      </c>
      <c r="V383" s="10">
        <f t="shared" si="110"/>
        <v>3.9627090713146348E-3</v>
      </c>
      <c r="W383">
        <f t="shared" si="104"/>
        <v>5.9440636069719522E-3</v>
      </c>
      <c r="X383">
        <f t="shared" si="105"/>
        <v>6.9545544201571833E-3</v>
      </c>
      <c r="Y383" s="4">
        <f t="shared" si="109"/>
        <v>6.9545544201571833E-3</v>
      </c>
      <c r="Z383" s="32"/>
      <c r="AA383" s="32"/>
      <c r="AB383" s="32"/>
      <c r="AC383" s="33"/>
      <c r="AD383" s="34"/>
      <c r="AE383" s="32"/>
      <c r="AF383" s="32"/>
      <c r="AG383" s="35"/>
      <c r="AH383" s="34"/>
      <c r="AI383" s="35"/>
      <c r="AJ383" s="32"/>
      <c r="AK383" s="4">
        <v>6.9545544201571833E-3</v>
      </c>
    </row>
    <row r="384" spans="1:37" x14ac:dyDescent="0.35">
      <c r="A384" s="11" t="s">
        <v>29</v>
      </c>
      <c r="B384" s="1" t="s">
        <v>44</v>
      </c>
      <c r="C384" t="str">
        <f t="shared" si="111"/>
        <v>Non-traded</v>
      </c>
      <c r="D384" t="str">
        <f t="shared" si="111"/>
        <v>USD</v>
      </c>
      <c r="E384">
        <v>2020</v>
      </c>
      <c r="G384" s="5">
        <f t="shared" si="111"/>
        <v>28.517298804141124</v>
      </c>
      <c r="H384" s="14">
        <v>2019</v>
      </c>
      <c r="I384" s="44">
        <f>VLOOKUP(B384,'[2]API_PA.NUS.FCRF_DS2_en_csv_v2_2'!$A$2:$BL$265,MATCH(H384, '[2]API_PA.NUS.FCRF_DS2_en_csv_v2_2'!$A$1:$BL$1,0),FALSE)</f>
        <v>14147.671360545401</v>
      </c>
      <c r="J384" s="8">
        <f t="shared" si="103"/>
        <v>403453.37157146295</v>
      </c>
      <c r="K384">
        <v>2019</v>
      </c>
      <c r="L384">
        <f>VLOOKUP(B384,[1]CPI_WB_2019!$A$2:$BI$265,MATCH(K384,[1]CPI_WB_2019!$A$1:$BI$1,0),FALSE)</f>
        <v>151.17667510000001</v>
      </c>
      <c r="M384">
        <v>2019</v>
      </c>
      <c r="N384">
        <f>VLOOKUP(B384,[1]CPI_WB_2019!$A$2:$BI$265,MATCH(M384,[1]CPI_WB_2019!$A$1:$BI$1,0),FALSE)</f>
        <v>151.17667510000001</v>
      </c>
      <c r="O384" s="1">
        <f t="shared" si="101"/>
        <v>1</v>
      </c>
      <c r="P384" s="9">
        <f t="shared" si="102"/>
        <v>403453.37157146295</v>
      </c>
      <c r="Q384" s="38">
        <v>2019</v>
      </c>
      <c r="R384">
        <f>1/VLOOKUP(B384,'[2]API_PA.NUS.FCRF_DS2_en_csv_v2_2'!$A$2:$BL$265,MATCH(Q384, '[2]API_PA.NUS.FCRF_DS2_en_csv_v2_2'!$A$1:$BL$1,0),FALSE)</f>
        <v>7.0683010264768365E-5</v>
      </c>
      <c r="S384" s="10">
        <f t="shared" si="108"/>
        <v>28.51729880414112</v>
      </c>
      <c r="T384" s="38">
        <v>2019</v>
      </c>
      <c r="U384" s="18">
        <f>VLOOKUP(B384,[3]Data!$A$2:$AE$265,MATCH(T384,[3]Data!$A$1:$AE$1,0),FALSE)</f>
        <v>4756.1250383042197</v>
      </c>
      <c r="V384" s="10">
        <f t="shared" si="110"/>
        <v>5.9959102366889975E-3</v>
      </c>
      <c r="W384">
        <f t="shared" si="104"/>
        <v>8.9938653550334959E-3</v>
      </c>
      <c r="X384">
        <f t="shared" si="105"/>
        <v>1.052282246538919E-2</v>
      </c>
      <c r="Y384" s="4">
        <f t="shared" si="109"/>
        <v>1.052282246538919E-2</v>
      </c>
      <c r="Z384" s="32"/>
      <c r="AA384" s="32"/>
      <c r="AB384" s="32"/>
      <c r="AC384" s="33"/>
      <c r="AD384" s="34"/>
      <c r="AE384" s="32"/>
      <c r="AF384" s="32"/>
      <c r="AG384" s="35"/>
      <c r="AH384" s="34"/>
      <c r="AI384" s="35"/>
      <c r="AJ384" s="32"/>
      <c r="AK384" s="4">
        <v>1.052282246538919E-2</v>
      </c>
    </row>
    <row r="385" spans="1:37" x14ac:dyDescent="0.35">
      <c r="A385" s="11" t="s">
        <v>13</v>
      </c>
      <c r="B385" t="s">
        <v>70</v>
      </c>
      <c r="C385" t="str">
        <f t="shared" si="111"/>
        <v>Non-traded</v>
      </c>
      <c r="D385" t="str">
        <f t="shared" si="111"/>
        <v>USD</v>
      </c>
      <c r="E385">
        <v>2020</v>
      </c>
      <c r="G385" s="5">
        <f t="shared" si="111"/>
        <v>15.472254352874126</v>
      </c>
      <c r="H385" s="14">
        <v>2019</v>
      </c>
      <c r="I385" s="44">
        <f>VLOOKUP(B385,'[2]API_PA.NUS.FCRF_DS2_en_csv_v2_2'!$A$2:$BL$265,MATCH(H385, '[2]API_PA.NUS.FCRF_DS2_en_csv_v2_2'!$A$1:$BL$1,0),FALSE)</f>
        <v>42000</v>
      </c>
      <c r="J385" s="8">
        <f t="shared" si="103"/>
        <v>649834.68282071326</v>
      </c>
      <c r="K385">
        <v>2019</v>
      </c>
      <c r="L385">
        <f>VLOOKUP(B385,[1]CPI_WB_2019!$A$2:$BI$265,MATCH(K385,[1]CPI_WB_2019!$A$1:$BI$1,0),FALSE)</f>
        <v>550.92942530000005</v>
      </c>
      <c r="M385">
        <v>2019</v>
      </c>
      <c r="N385">
        <f>VLOOKUP(B385,[1]CPI_WB_2019!$A$2:$BI$265,MATCH(M385,[1]CPI_WB_2019!$A$1:$BI$1,0),FALSE)</f>
        <v>550.92942530000005</v>
      </c>
      <c r="O385" s="1">
        <f t="shared" si="101"/>
        <v>1</v>
      </c>
      <c r="P385" s="9">
        <f t="shared" si="102"/>
        <v>649834.68282071326</v>
      </c>
      <c r="Q385" s="38">
        <v>2019</v>
      </c>
      <c r="R385">
        <f>1/VLOOKUP(B385,'[2]API_PA.NUS.FCRF_DS2_en_csv_v2_2'!$A$2:$BL$265,MATCH(Q385, '[2]API_PA.NUS.FCRF_DS2_en_csv_v2_2'!$A$1:$BL$1,0),FALSE)</f>
        <v>2.380952380952381E-5</v>
      </c>
      <c r="S385" s="10">
        <f t="shared" si="108"/>
        <v>15.472254352874126</v>
      </c>
      <c r="T385" s="38">
        <v>2017</v>
      </c>
      <c r="U385" s="18">
        <f>VLOOKUP(B385,[3]Data!$A$2:$AE$265,MATCH(T385,[3]Data!$A$1:$AE$1,0),FALSE)</f>
        <v>13061.294921875</v>
      </c>
      <c r="V385" s="10">
        <f t="shared" si="110"/>
        <v>1.1845880860527284E-3</v>
      </c>
      <c r="W385">
        <f t="shared" si="104"/>
        <v>1.7768821290790925E-3</v>
      </c>
      <c r="X385">
        <f t="shared" si="105"/>
        <v>2.0789520910225383E-3</v>
      </c>
      <c r="Y385" s="4">
        <f t="shared" si="109"/>
        <v>2.0789520910225383E-3</v>
      </c>
      <c r="Z385" s="32"/>
      <c r="AA385" s="32"/>
      <c r="AB385" s="32"/>
      <c r="AC385" s="33"/>
      <c r="AD385" s="34"/>
      <c r="AE385" s="32"/>
      <c r="AF385" s="32"/>
      <c r="AG385" s="35"/>
      <c r="AH385" s="34"/>
      <c r="AI385" s="35"/>
      <c r="AJ385" s="32"/>
      <c r="AK385" s="4">
        <v>2.0789520910225383E-3</v>
      </c>
    </row>
    <row r="386" spans="1:37" x14ac:dyDescent="0.35">
      <c r="A386" s="11" t="s">
        <v>27</v>
      </c>
      <c r="B386" t="s">
        <v>70</v>
      </c>
      <c r="C386" t="str">
        <f t="shared" si="111"/>
        <v>Non-traded</v>
      </c>
      <c r="D386" t="str">
        <f t="shared" si="111"/>
        <v>USD</v>
      </c>
      <c r="E386">
        <v>2020</v>
      </c>
      <c r="G386" s="5">
        <f t="shared" si="111"/>
        <v>43.515715367458483</v>
      </c>
      <c r="H386" s="14">
        <v>2019</v>
      </c>
      <c r="I386" s="44">
        <f>VLOOKUP(B386,'[2]API_PA.NUS.FCRF_DS2_en_csv_v2_2'!$A$2:$BL$265,MATCH(H386, '[2]API_PA.NUS.FCRF_DS2_en_csv_v2_2'!$A$1:$BL$1,0),FALSE)</f>
        <v>42000</v>
      </c>
      <c r="J386" s="8">
        <f t="shared" si="103"/>
        <v>1827660.0454332563</v>
      </c>
      <c r="K386">
        <v>2019</v>
      </c>
      <c r="L386">
        <f>VLOOKUP(B386,[1]CPI_WB_2019!$A$2:$BI$265,MATCH(K386,[1]CPI_WB_2019!$A$1:$BI$1,0),FALSE)</f>
        <v>550.92942530000005</v>
      </c>
      <c r="M386">
        <v>2019</v>
      </c>
      <c r="N386">
        <f>VLOOKUP(B386,[1]CPI_WB_2019!$A$2:$BI$265,MATCH(M386,[1]CPI_WB_2019!$A$1:$BI$1,0),FALSE)</f>
        <v>550.92942530000005</v>
      </c>
      <c r="O386" s="1">
        <f t="shared" si="101"/>
        <v>1</v>
      </c>
      <c r="P386" s="9">
        <f t="shared" si="102"/>
        <v>1827660.0454332563</v>
      </c>
      <c r="Q386" s="38">
        <v>2019</v>
      </c>
      <c r="R386">
        <f>1/VLOOKUP(B386,'[2]API_PA.NUS.FCRF_DS2_en_csv_v2_2'!$A$2:$BL$265,MATCH(Q386, '[2]API_PA.NUS.FCRF_DS2_en_csv_v2_2'!$A$1:$BL$1,0),FALSE)</f>
        <v>2.380952380952381E-5</v>
      </c>
      <c r="S386" s="10">
        <f t="shared" si="108"/>
        <v>43.515715367458483</v>
      </c>
      <c r="T386" s="38">
        <v>2017</v>
      </c>
      <c r="U386" s="18">
        <f>VLOOKUP(B386,[3]Data!$A$2:$AE$265,MATCH(T386,[3]Data!$A$1:$AE$1,0),FALSE)</f>
        <v>13061.294921875</v>
      </c>
      <c r="V386" s="10">
        <f t="shared" si="110"/>
        <v>3.3316539920232985E-3</v>
      </c>
      <c r="W386">
        <f t="shared" si="104"/>
        <v>4.9974809880349476E-3</v>
      </c>
      <c r="X386">
        <f t="shared" si="105"/>
        <v>5.8470527560008879E-3</v>
      </c>
      <c r="Y386" s="4">
        <f t="shared" si="109"/>
        <v>5.8470527560008879E-3</v>
      </c>
      <c r="Z386" s="32"/>
      <c r="AA386" s="32"/>
      <c r="AB386" s="32"/>
      <c r="AC386" s="33"/>
      <c r="AD386" s="34"/>
      <c r="AE386" s="32"/>
      <c r="AF386" s="32"/>
      <c r="AG386" s="35"/>
      <c r="AH386" s="34"/>
      <c r="AI386" s="35"/>
      <c r="AJ386" s="32"/>
      <c r="AK386" s="4">
        <v>5.8470527560008879E-3</v>
      </c>
    </row>
    <row r="387" spans="1:37" x14ac:dyDescent="0.35">
      <c r="A387" s="11" t="s">
        <v>30</v>
      </c>
      <c r="B387" t="s">
        <v>70</v>
      </c>
      <c r="C387" t="str">
        <f t="shared" si="111"/>
        <v>Non-traded</v>
      </c>
      <c r="D387" t="str">
        <f t="shared" si="111"/>
        <v>USD</v>
      </c>
      <c r="E387">
        <v>2020</v>
      </c>
      <c r="G387" s="5">
        <f t="shared" si="111"/>
        <v>7.2526192279097463</v>
      </c>
      <c r="H387" s="14">
        <v>2019</v>
      </c>
      <c r="I387" s="44">
        <f>VLOOKUP(B387,'[2]API_PA.NUS.FCRF_DS2_en_csv_v2_2'!$A$2:$BL$265,MATCH(H387, '[2]API_PA.NUS.FCRF_DS2_en_csv_v2_2'!$A$1:$BL$1,0),FALSE)</f>
        <v>42000</v>
      </c>
      <c r="J387" s="8">
        <f t="shared" si="103"/>
        <v>304610.00757220935</v>
      </c>
      <c r="K387">
        <v>2019</v>
      </c>
      <c r="L387">
        <f>VLOOKUP(B387,[1]CPI_WB_2019!$A$2:$BI$265,MATCH(K387,[1]CPI_WB_2019!$A$1:$BI$1,0),FALSE)</f>
        <v>550.92942530000005</v>
      </c>
      <c r="M387">
        <v>2019</v>
      </c>
      <c r="N387">
        <f>VLOOKUP(B387,[1]CPI_WB_2019!$A$2:$BI$265,MATCH(M387,[1]CPI_WB_2019!$A$1:$BI$1,0),FALSE)</f>
        <v>550.92942530000005</v>
      </c>
      <c r="O387" s="1">
        <f t="shared" si="101"/>
        <v>1</v>
      </c>
      <c r="P387" s="9">
        <f t="shared" si="102"/>
        <v>304610.00757220935</v>
      </c>
      <c r="Q387" s="38">
        <v>2019</v>
      </c>
      <c r="R387">
        <f>1/VLOOKUP(B387,'[2]API_PA.NUS.FCRF_DS2_en_csv_v2_2'!$A$2:$BL$265,MATCH(Q387, '[2]API_PA.NUS.FCRF_DS2_en_csv_v2_2'!$A$1:$BL$1,0),FALSE)</f>
        <v>2.380952380952381E-5</v>
      </c>
      <c r="S387" s="10">
        <f t="shared" si="108"/>
        <v>7.2526192279097463</v>
      </c>
      <c r="T387" s="38">
        <v>2017</v>
      </c>
      <c r="U387" s="18">
        <f>VLOOKUP(B387,[3]Data!$A$2:$AE$265,MATCH(T387,[3]Data!$A$1:$AE$1,0),FALSE)</f>
        <v>13061.294921875</v>
      </c>
      <c r="V387" s="10">
        <f t="shared" si="110"/>
        <v>5.5527566533721635E-4</v>
      </c>
      <c r="W387">
        <f t="shared" si="104"/>
        <v>8.3291349800582453E-4</v>
      </c>
      <c r="X387">
        <f t="shared" si="105"/>
        <v>9.7450879266681469E-4</v>
      </c>
      <c r="Y387" s="4">
        <f t="shared" si="109"/>
        <v>9.7450879266681469E-4</v>
      </c>
      <c r="Z387" s="32"/>
      <c r="AA387" s="32"/>
      <c r="AB387" s="32"/>
      <c r="AC387" s="33"/>
      <c r="AD387" s="34"/>
      <c r="AE387" s="32"/>
      <c r="AF387" s="32"/>
      <c r="AG387" s="35"/>
      <c r="AH387" s="34"/>
      <c r="AI387" s="35"/>
      <c r="AJ387" s="32"/>
      <c r="AK387" s="4">
        <v>9.7450879266681469E-4</v>
      </c>
    </row>
    <row r="388" spans="1:37" x14ac:dyDescent="0.35">
      <c r="A388" s="11" t="s">
        <v>28</v>
      </c>
      <c r="B388" t="s">
        <v>70</v>
      </c>
      <c r="C388" t="str">
        <f t="shared" si="111"/>
        <v>Non-traded</v>
      </c>
      <c r="D388" t="str">
        <f t="shared" si="111"/>
        <v>USD</v>
      </c>
      <c r="E388">
        <v>2020</v>
      </c>
      <c r="G388" s="5">
        <f t="shared" si="111"/>
        <v>18.847139833594795</v>
      </c>
      <c r="H388" s="14">
        <v>2019</v>
      </c>
      <c r="I388" s="44">
        <f>VLOOKUP(B388,'[2]API_PA.NUS.FCRF_DS2_en_csv_v2_2'!$A$2:$BL$265,MATCH(H388, '[2]API_PA.NUS.FCRF_DS2_en_csv_v2_2'!$A$1:$BL$1,0),FALSE)</f>
        <v>42000</v>
      </c>
      <c r="J388" s="8">
        <f t="shared" si="103"/>
        <v>791579.87301098136</v>
      </c>
      <c r="K388">
        <v>2019</v>
      </c>
      <c r="L388">
        <f>VLOOKUP(B388,[1]CPI_WB_2019!$A$2:$BI$265,MATCH(K388,[1]CPI_WB_2019!$A$1:$BI$1,0),FALSE)</f>
        <v>550.92942530000005</v>
      </c>
      <c r="M388">
        <v>2019</v>
      </c>
      <c r="N388">
        <f>VLOOKUP(B388,[1]CPI_WB_2019!$A$2:$BI$265,MATCH(M388,[1]CPI_WB_2019!$A$1:$BI$1,0),FALSE)</f>
        <v>550.92942530000005</v>
      </c>
      <c r="O388" s="1">
        <f t="shared" si="101"/>
        <v>1</v>
      </c>
      <c r="P388" s="9">
        <f t="shared" si="102"/>
        <v>791579.87301098136</v>
      </c>
      <c r="Q388" s="38">
        <v>2019</v>
      </c>
      <c r="R388">
        <f>1/VLOOKUP(B388,'[2]API_PA.NUS.FCRF_DS2_en_csv_v2_2'!$A$2:$BL$265,MATCH(Q388, '[2]API_PA.NUS.FCRF_DS2_en_csv_v2_2'!$A$1:$BL$1,0),FALSE)</f>
        <v>2.380952380952381E-5</v>
      </c>
      <c r="S388" s="10">
        <f t="shared" si="108"/>
        <v>18.847139833594795</v>
      </c>
      <c r="T388" s="38">
        <v>2017</v>
      </c>
      <c r="U388" s="18">
        <f>VLOOKUP(B388,[3]Data!$A$2:$AE$265,MATCH(T388,[3]Data!$A$1:$AE$1,0),FALSE)</f>
        <v>13061.294921875</v>
      </c>
      <c r="V388" s="10">
        <f t="shared" si="110"/>
        <v>1.4429763623229797E-3</v>
      </c>
      <c r="W388">
        <f t="shared" si="104"/>
        <v>2.1644645434844697E-3</v>
      </c>
      <c r="X388">
        <f t="shared" si="105"/>
        <v>2.5324235158768293E-3</v>
      </c>
      <c r="Y388" s="4">
        <f t="shared" si="109"/>
        <v>2.5324235158768293E-3</v>
      </c>
      <c r="Z388" s="32"/>
      <c r="AA388" s="32"/>
      <c r="AB388" s="32"/>
      <c r="AC388" s="33"/>
      <c r="AD388" s="34"/>
      <c r="AE388" s="32"/>
      <c r="AF388" s="32"/>
      <c r="AG388" s="35"/>
      <c r="AH388" s="34"/>
      <c r="AI388" s="35"/>
      <c r="AJ388" s="32"/>
      <c r="AK388" s="4">
        <v>2.5324235158768293E-3</v>
      </c>
    </row>
    <row r="389" spans="1:37" x14ac:dyDescent="0.35">
      <c r="A389" s="11" t="s">
        <v>29</v>
      </c>
      <c r="B389" t="s">
        <v>70</v>
      </c>
      <c r="C389" t="str">
        <f t="shared" si="111"/>
        <v>Non-traded</v>
      </c>
      <c r="D389" t="str">
        <f t="shared" si="111"/>
        <v>USD</v>
      </c>
      <c r="E389">
        <v>2020</v>
      </c>
      <c r="G389" s="5">
        <f t="shared" si="111"/>
        <v>28.517298804141124</v>
      </c>
      <c r="H389" s="14">
        <v>2019</v>
      </c>
      <c r="I389" s="44">
        <f>VLOOKUP(B389,'[2]API_PA.NUS.FCRF_DS2_en_csv_v2_2'!$A$2:$BL$265,MATCH(H389, '[2]API_PA.NUS.FCRF_DS2_en_csv_v2_2'!$A$1:$BL$1,0),FALSE)</f>
        <v>42000</v>
      </c>
      <c r="J389" s="8">
        <f t="shared" si="103"/>
        <v>1197726.5497739273</v>
      </c>
      <c r="K389">
        <v>2019</v>
      </c>
      <c r="L389">
        <f>VLOOKUP(B389,[1]CPI_WB_2019!$A$2:$BI$265,MATCH(K389,[1]CPI_WB_2019!$A$1:$BI$1,0),FALSE)</f>
        <v>550.92942530000005</v>
      </c>
      <c r="M389">
        <v>2019</v>
      </c>
      <c r="N389">
        <f>VLOOKUP(B389,[1]CPI_WB_2019!$A$2:$BI$265,MATCH(M389,[1]CPI_WB_2019!$A$1:$BI$1,0),FALSE)</f>
        <v>550.92942530000005</v>
      </c>
      <c r="O389" s="1">
        <f t="shared" si="101"/>
        <v>1</v>
      </c>
      <c r="P389" s="9">
        <f t="shared" si="102"/>
        <v>1197726.5497739273</v>
      </c>
      <c r="Q389" s="38">
        <v>2019</v>
      </c>
      <c r="R389">
        <f>1/VLOOKUP(B389,'[2]API_PA.NUS.FCRF_DS2_en_csv_v2_2'!$A$2:$BL$265,MATCH(Q389, '[2]API_PA.NUS.FCRF_DS2_en_csv_v2_2'!$A$1:$BL$1,0),FALSE)</f>
        <v>2.380952380952381E-5</v>
      </c>
      <c r="S389" s="10">
        <f t="shared" si="108"/>
        <v>28.517298804141127</v>
      </c>
      <c r="T389" s="38">
        <v>2017</v>
      </c>
      <c r="U389" s="18">
        <f>VLOOKUP(B389,[3]Data!$A$2:$AE$265,MATCH(T389,[3]Data!$A$1:$AE$1,0),FALSE)</f>
        <v>13061.294921875</v>
      </c>
      <c r="V389" s="10">
        <f t="shared" si="110"/>
        <v>2.1833439161059354E-3</v>
      </c>
      <c r="W389">
        <f t="shared" si="104"/>
        <v>3.2750158741589033E-3</v>
      </c>
      <c r="X389">
        <f t="shared" si="105"/>
        <v>3.8317685727659164E-3</v>
      </c>
      <c r="Y389" s="4">
        <f t="shared" si="109"/>
        <v>3.8317685727659164E-3</v>
      </c>
      <c r="Z389" s="32"/>
      <c r="AA389" s="32"/>
      <c r="AB389" s="32"/>
      <c r="AC389" s="33"/>
      <c r="AD389" s="34"/>
      <c r="AE389" s="32"/>
      <c r="AF389" s="32"/>
      <c r="AG389" s="35"/>
      <c r="AH389" s="34"/>
      <c r="AI389" s="35"/>
      <c r="AJ389" s="32"/>
      <c r="AK389" s="4">
        <v>3.8317685727659164E-3</v>
      </c>
    </row>
    <row r="390" spans="1:37" x14ac:dyDescent="0.35">
      <c r="A390" s="11" t="s">
        <v>13</v>
      </c>
      <c r="B390" s="1" t="s">
        <v>45</v>
      </c>
      <c r="C390" t="str">
        <f t="shared" ref="C390:G399" si="112">C310</f>
        <v>Non-traded</v>
      </c>
      <c r="D390" t="str">
        <f t="shared" si="112"/>
        <v>USD</v>
      </c>
      <c r="E390">
        <v>2020</v>
      </c>
      <c r="G390" s="5">
        <f t="shared" si="112"/>
        <v>15.472254352874126</v>
      </c>
      <c r="H390" s="14">
        <v>2019</v>
      </c>
      <c r="I390" s="44">
        <f>VLOOKUP(B390,'[2]API_PA.NUS.FCRF_DS2_en_csv_v2_2'!$A$2:$BL$265,MATCH(H390, '[2]API_PA.NUS.FCRF_DS2_en_csv_v2_2'!$A$1:$BL$1,0),FALSE)</f>
        <v>1182</v>
      </c>
      <c r="J390" s="8">
        <f t="shared" si="103"/>
        <v>18288.204645097216</v>
      </c>
      <c r="K390">
        <v>2018</v>
      </c>
      <c r="L390">
        <f>VLOOKUP(B390,[1]CPI_WB_2019!$A$2:$BI$265,MATCH(K390,[1]CPI_WB_2019!$A$1:$BI$1,0),FALSE)</f>
        <v>119.85717390000001</v>
      </c>
      <c r="M390">
        <v>2018</v>
      </c>
      <c r="N390">
        <f>VLOOKUP(B390,[1]CPI_WB_2019!$A$2:$BI$265,MATCH(M390,[1]CPI_WB_2019!$A$1:$BI$1,0),FALSE)</f>
        <v>119.85717390000001</v>
      </c>
      <c r="O390" s="1">
        <f t="shared" si="101"/>
        <v>1</v>
      </c>
      <c r="P390" s="9">
        <f t="shared" si="102"/>
        <v>18288.204645097216</v>
      </c>
      <c r="Q390" s="38">
        <v>2019</v>
      </c>
      <c r="R390">
        <f>1/VLOOKUP(B390,'[2]API_PA.NUS.FCRF_DS2_en_csv_v2_2'!$A$2:$BL$265,MATCH(Q390, '[2]API_PA.NUS.FCRF_DS2_en_csv_v2_2'!$A$1:$BL$1,0),FALSE)</f>
        <v>8.4602368866328254E-4</v>
      </c>
      <c r="S390" s="10">
        <f t="shared" si="108"/>
        <v>15.472254352874124</v>
      </c>
      <c r="T390" s="38">
        <v>2019</v>
      </c>
      <c r="U390" s="18">
        <f>VLOOKUP(B390,[3]Data!$A$2:$AE$265,MATCH(T390,[3]Data!$A$1:$AE$1,0),FALSE)</f>
        <v>621.14816214466896</v>
      </c>
      <c r="V390" s="10">
        <f t="shared" si="110"/>
        <v>2.4909120393196219E-2</v>
      </c>
      <c r="W390">
        <f t="shared" si="104"/>
        <v>3.7363680589794328E-2</v>
      </c>
      <c r="X390">
        <f t="shared" si="105"/>
        <v>4.371550629005936E-2</v>
      </c>
      <c r="Y390" s="4">
        <f t="shared" si="109"/>
        <v>4.371550629005936E-2</v>
      </c>
      <c r="Z390" s="32"/>
      <c r="AA390" s="32"/>
      <c r="AB390" s="32"/>
      <c r="AC390" s="33"/>
      <c r="AD390" s="34"/>
      <c r="AE390" s="32"/>
      <c r="AF390" s="32"/>
      <c r="AG390" s="35"/>
      <c r="AH390" s="34"/>
      <c r="AI390" s="35"/>
      <c r="AJ390" s="32"/>
      <c r="AK390" s="4">
        <v>4.371550629005936E-2</v>
      </c>
    </row>
    <row r="391" spans="1:37" x14ac:dyDescent="0.35">
      <c r="A391" s="11" t="s">
        <v>27</v>
      </c>
      <c r="B391" s="1" t="s">
        <v>45</v>
      </c>
      <c r="C391" t="str">
        <f t="shared" si="112"/>
        <v>Non-traded</v>
      </c>
      <c r="D391" t="str">
        <f t="shared" si="112"/>
        <v>USD</v>
      </c>
      <c r="E391">
        <v>2020</v>
      </c>
      <c r="G391" s="5">
        <f t="shared" si="112"/>
        <v>43.515715367458483</v>
      </c>
      <c r="H391" s="14">
        <v>2019</v>
      </c>
      <c r="I391" s="44">
        <f>VLOOKUP(B391,'[2]API_PA.NUS.FCRF_DS2_en_csv_v2_2'!$A$2:$BL$265,MATCH(H391, '[2]API_PA.NUS.FCRF_DS2_en_csv_v2_2'!$A$1:$BL$1,0),FALSE)</f>
        <v>1182</v>
      </c>
      <c r="J391" s="8">
        <f t="shared" si="103"/>
        <v>51435.57556433593</v>
      </c>
      <c r="K391">
        <v>2018</v>
      </c>
      <c r="L391">
        <f>VLOOKUP(B391,[1]CPI_WB_2019!$A$2:$BI$265,MATCH(K391,[1]CPI_WB_2019!$A$1:$BI$1,0),FALSE)</f>
        <v>119.85717390000001</v>
      </c>
      <c r="M391">
        <v>2018</v>
      </c>
      <c r="N391">
        <f>VLOOKUP(B391,[1]CPI_WB_2019!$A$2:$BI$265,MATCH(M391,[1]CPI_WB_2019!$A$1:$BI$1,0),FALSE)</f>
        <v>119.85717390000001</v>
      </c>
      <c r="O391" s="1">
        <f t="shared" si="101"/>
        <v>1</v>
      </c>
      <c r="P391" s="9">
        <f t="shared" si="102"/>
        <v>51435.57556433593</v>
      </c>
      <c r="Q391" s="38">
        <v>2019</v>
      </c>
      <c r="R391">
        <f>1/VLOOKUP(B391,'[2]API_PA.NUS.FCRF_DS2_en_csv_v2_2'!$A$2:$BL$265,MATCH(Q391, '[2]API_PA.NUS.FCRF_DS2_en_csv_v2_2'!$A$1:$BL$1,0),FALSE)</f>
        <v>8.4602368866328254E-4</v>
      </c>
      <c r="S391" s="10">
        <f t="shared" si="108"/>
        <v>43.515715367458483</v>
      </c>
      <c r="T391" s="38">
        <v>2019</v>
      </c>
      <c r="U391" s="18">
        <f>VLOOKUP(B391,[3]Data!$A$2:$AE$265,MATCH(T391,[3]Data!$A$1:$AE$1,0),FALSE)</f>
        <v>621.14816214466896</v>
      </c>
      <c r="V391" s="10">
        <f t="shared" si="110"/>
        <v>7.0056901105864378E-2</v>
      </c>
      <c r="W391">
        <f t="shared" si="104"/>
        <v>0.10508535165879657</v>
      </c>
      <c r="X391">
        <f t="shared" si="105"/>
        <v>0.12294986144079198</v>
      </c>
      <c r="Y391" s="4">
        <f t="shared" si="109"/>
        <v>0.12294986144079198</v>
      </c>
      <c r="Z391" s="32"/>
      <c r="AA391" s="32"/>
      <c r="AB391" s="32"/>
      <c r="AC391" s="33"/>
      <c r="AD391" s="34"/>
      <c r="AE391" s="32"/>
      <c r="AF391" s="32"/>
      <c r="AG391" s="35"/>
      <c r="AH391" s="34"/>
      <c r="AI391" s="35"/>
      <c r="AJ391" s="32"/>
      <c r="AK391" s="4">
        <v>0.12294986144079198</v>
      </c>
    </row>
    <row r="392" spans="1:37" x14ac:dyDescent="0.35">
      <c r="A392" s="11" t="s">
        <v>30</v>
      </c>
      <c r="B392" s="1" t="s">
        <v>45</v>
      </c>
      <c r="C392" t="str">
        <f t="shared" si="112"/>
        <v>Non-traded</v>
      </c>
      <c r="D392" t="str">
        <f t="shared" si="112"/>
        <v>USD</v>
      </c>
      <c r="E392">
        <v>2020</v>
      </c>
      <c r="G392" s="5">
        <f t="shared" si="112"/>
        <v>7.2526192279097463</v>
      </c>
      <c r="H392" s="14">
        <v>2019</v>
      </c>
      <c r="I392" s="44">
        <f>VLOOKUP(B392,'[2]API_PA.NUS.FCRF_DS2_en_csv_v2_2'!$A$2:$BL$265,MATCH(H392, '[2]API_PA.NUS.FCRF_DS2_en_csv_v2_2'!$A$1:$BL$1,0),FALSE)</f>
        <v>1182</v>
      </c>
      <c r="J392" s="8">
        <f t="shared" si="103"/>
        <v>8572.5959273893204</v>
      </c>
      <c r="K392">
        <v>2018</v>
      </c>
      <c r="L392">
        <f>VLOOKUP(B392,[1]CPI_WB_2019!$A$2:$BI$265,MATCH(K392,[1]CPI_WB_2019!$A$1:$BI$1,0),FALSE)</f>
        <v>119.85717390000001</v>
      </c>
      <c r="M392">
        <v>2018</v>
      </c>
      <c r="N392">
        <f>VLOOKUP(B392,[1]CPI_WB_2019!$A$2:$BI$265,MATCH(M392,[1]CPI_WB_2019!$A$1:$BI$1,0),FALSE)</f>
        <v>119.85717390000001</v>
      </c>
      <c r="O392" s="1">
        <f t="shared" si="101"/>
        <v>1</v>
      </c>
      <c r="P392" s="9">
        <f t="shared" si="102"/>
        <v>8572.5959273893204</v>
      </c>
      <c r="Q392" s="38">
        <v>2019</v>
      </c>
      <c r="R392">
        <f>1/VLOOKUP(B392,'[2]API_PA.NUS.FCRF_DS2_en_csv_v2_2'!$A$2:$BL$265,MATCH(Q392, '[2]API_PA.NUS.FCRF_DS2_en_csv_v2_2'!$A$1:$BL$1,0),FALSE)</f>
        <v>8.4602368866328254E-4</v>
      </c>
      <c r="S392" s="10">
        <f t="shared" si="108"/>
        <v>7.2526192279097463</v>
      </c>
      <c r="T392" s="38">
        <v>2019</v>
      </c>
      <c r="U392" s="18">
        <f>VLOOKUP(B392,[3]Data!$A$2:$AE$265,MATCH(T392,[3]Data!$A$1:$AE$1,0),FALSE)</f>
        <v>621.14816214466896</v>
      </c>
      <c r="V392" s="10">
        <f t="shared" si="110"/>
        <v>1.1676150184310728E-2</v>
      </c>
      <c r="W392">
        <f t="shared" si="104"/>
        <v>1.7514225276466091E-2</v>
      </c>
      <c r="X392">
        <f t="shared" si="105"/>
        <v>2.0491643573465324E-2</v>
      </c>
      <c r="Y392" s="4">
        <f t="shared" si="109"/>
        <v>2.0491643573465324E-2</v>
      </c>
      <c r="Z392" s="32"/>
      <c r="AA392" s="32"/>
      <c r="AB392" s="32"/>
      <c r="AC392" s="33"/>
      <c r="AD392" s="34"/>
      <c r="AE392" s="32"/>
      <c r="AF392" s="32"/>
      <c r="AG392" s="35"/>
      <c r="AH392" s="34"/>
      <c r="AI392" s="35"/>
      <c r="AJ392" s="32"/>
      <c r="AK392" s="4">
        <v>2.0491643573465324E-2</v>
      </c>
    </row>
    <row r="393" spans="1:37" x14ac:dyDescent="0.35">
      <c r="A393" s="11" t="s">
        <v>28</v>
      </c>
      <c r="B393" s="1" t="s">
        <v>45</v>
      </c>
      <c r="C393" t="str">
        <f t="shared" si="112"/>
        <v>Non-traded</v>
      </c>
      <c r="D393" t="str">
        <f t="shared" si="112"/>
        <v>USD</v>
      </c>
      <c r="E393">
        <v>2020</v>
      </c>
      <c r="G393" s="5">
        <f t="shared" si="112"/>
        <v>18.847139833594795</v>
      </c>
      <c r="H393" s="14">
        <v>2019</v>
      </c>
      <c r="I393" s="44">
        <f>VLOOKUP(B393,'[2]API_PA.NUS.FCRF_DS2_en_csv_v2_2'!$A$2:$BL$265,MATCH(H393, '[2]API_PA.NUS.FCRF_DS2_en_csv_v2_2'!$A$1:$BL$1,0),FALSE)</f>
        <v>1182</v>
      </c>
      <c r="J393" s="8">
        <f t="shared" si="103"/>
        <v>22277.319283309047</v>
      </c>
      <c r="K393">
        <v>2018</v>
      </c>
      <c r="L393">
        <f>VLOOKUP(B393,[1]CPI_WB_2019!$A$2:$BI$265,MATCH(K393,[1]CPI_WB_2019!$A$1:$BI$1,0),FALSE)</f>
        <v>119.85717390000001</v>
      </c>
      <c r="M393">
        <v>2018</v>
      </c>
      <c r="N393">
        <f>VLOOKUP(B393,[1]CPI_WB_2019!$A$2:$BI$265,MATCH(M393,[1]CPI_WB_2019!$A$1:$BI$1,0),FALSE)</f>
        <v>119.85717390000001</v>
      </c>
      <c r="O393" s="1">
        <f t="shared" si="101"/>
        <v>1</v>
      </c>
      <c r="P393" s="9">
        <f t="shared" si="102"/>
        <v>22277.319283309047</v>
      </c>
      <c r="Q393" s="38">
        <v>2019</v>
      </c>
      <c r="R393">
        <f>1/VLOOKUP(B393,'[2]API_PA.NUS.FCRF_DS2_en_csv_v2_2'!$A$2:$BL$265,MATCH(Q393, '[2]API_PA.NUS.FCRF_DS2_en_csv_v2_2'!$A$1:$BL$1,0),FALSE)</f>
        <v>8.4602368866328254E-4</v>
      </c>
      <c r="S393" s="10">
        <f t="shared" si="108"/>
        <v>18.847139833594795</v>
      </c>
      <c r="T393" s="38">
        <v>2019</v>
      </c>
      <c r="U393" s="18">
        <f>VLOOKUP(B393,[3]Data!$A$2:$AE$265,MATCH(T393,[3]Data!$A$1:$AE$1,0),FALSE)</f>
        <v>621.14816214466896</v>
      </c>
      <c r="V393" s="10">
        <f t="shared" si="110"/>
        <v>3.0342422278962146E-2</v>
      </c>
      <c r="W393">
        <f t="shared" si="104"/>
        <v>4.5513633418443222E-2</v>
      </c>
      <c r="X393">
        <f t="shared" si="105"/>
        <v>5.3250951099578565E-2</v>
      </c>
      <c r="Y393" s="4">
        <f t="shared" si="109"/>
        <v>5.3250951099578565E-2</v>
      </c>
      <c r="Z393" s="32"/>
      <c r="AA393" s="32"/>
      <c r="AB393" s="32"/>
      <c r="AC393" s="33"/>
      <c r="AD393" s="34"/>
      <c r="AE393" s="32"/>
      <c r="AF393" s="32"/>
      <c r="AG393" s="35"/>
      <c r="AH393" s="34"/>
      <c r="AI393" s="35"/>
      <c r="AJ393" s="32"/>
      <c r="AK393" s="4">
        <v>5.3250951099578565E-2</v>
      </c>
    </row>
    <row r="394" spans="1:37" x14ac:dyDescent="0.35">
      <c r="A394" s="11" t="s">
        <v>29</v>
      </c>
      <c r="B394" s="1" t="s">
        <v>45</v>
      </c>
      <c r="C394" t="str">
        <f t="shared" si="112"/>
        <v>Non-traded</v>
      </c>
      <c r="D394" t="str">
        <f t="shared" si="112"/>
        <v>USD</v>
      </c>
      <c r="E394">
        <v>2020</v>
      </c>
      <c r="G394" s="5">
        <f t="shared" si="112"/>
        <v>28.517298804141124</v>
      </c>
      <c r="H394" s="14">
        <v>2019</v>
      </c>
      <c r="I394" s="44">
        <f>VLOOKUP(B394,'[2]API_PA.NUS.FCRF_DS2_en_csv_v2_2'!$A$2:$BL$265,MATCH(H394, '[2]API_PA.NUS.FCRF_DS2_en_csv_v2_2'!$A$1:$BL$1,0),FALSE)</f>
        <v>1182</v>
      </c>
      <c r="J394" s="8">
        <f t="shared" si="103"/>
        <v>33707.447186494806</v>
      </c>
      <c r="K394">
        <v>2018</v>
      </c>
      <c r="L394">
        <f>VLOOKUP(B394,[1]CPI_WB_2019!$A$2:$BI$265,MATCH(K394,[1]CPI_WB_2019!$A$1:$BI$1,0),FALSE)</f>
        <v>119.85717390000001</v>
      </c>
      <c r="M394">
        <v>2018</v>
      </c>
      <c r="N394">
        <f>VLOOKUP(B394,[1]CPI_WB_2019!$A$2:$BI$265,MATCH(M394,[1]CPI_WB_2019!$A$1:$BI$1,0),FALSE)</f>
        <v>119.85717390000001</v>
      </c>
      <c r="O394" s="1">
        <f t="shared" si="101"/>
        <v>1</v>
      </c>
      <c r="P394" s="9">
        <f t="shared" si="102"/>
        <v>33707.447186494806</v>
      </c>
      <c r="Q394" s="38">
        <v>2019</v>
      </c>
      <c r="R394">
        <f>1/VLOOKUP(B394,'[2]API_PA.NUS.FCRF_DS2_en_csv_v2_2'!$A$2:$BL$265,MATCH(Q394, '[2]API_PA.NUS.FCRF_DS2_en_csv_v2_2'!$A$1:$BL$1,0),FALSE)</f>
        <v>8.4602368866328254E-4</v>
      </c>
      <c r="S394" s="10">
        <f t="shared" si="108"/>
        <v>28.51729880414112</v>
      </c>
      <c r="T394" s="38">
        <v>2019</v>
      </c>
      <c r="U394" s="18">
        <f>VLOOKUP(B394,[3]Data!$A$2:$AE$265,MATCH(T394,[3]Data!$A$1:$AE$1,0),FALSE)</f>
        <v>621.14816214466896</v>
      </c>
      <c r="V394" s="10">
        <f t="shared" si="110"/>
        <v>4.5910622524709781E-2</v>
      </c>
      <c r="W394">
        <f t="shared" si="104"/>
        <v>6.8865933787064668E-2</v>
      </c>
      <c r="X394">
        <f t="shared" si="105"/>
        <v>8.0573142530865657E-2</v>
      </c>
      <c r="Y394" s="4">
        <f t="shared" si="109"/>
        <v>8.0573142530865657E-2</v>
      </c>
      <c r="Z394" s="32"/>
      <c r="AA394" s="32"/>
      <c r="AB394" s="32"/>
      <c r="AC394" s="33"/>
      <c r="AD394" s="34"/>
      <c r="AE394" s="32"/>
      <c r="AF394" s="32"/>
      <c r="AG394" s="35"/>
      <c r="AH394" s="34"/>
      <c r="AI394" s="35"/>
      <c r="AJ394" s="32"/>
      <c r="AK394" s="4">
        <v>8.0573142530865657E-2</v>
      </c>
    </row>
    <row r="395" spans="1:37" x14ac:dyDescent="0.35">
      <c r="A395" s="11" t="s">
        <v>13</v>
      </c>
      <c r="B395" s="1" t="s">
        <v>46</v>
      </c>
      <c r="C395" t="str">
        <f t="shared" si="112"/>
        <v>Non-traded</v>
      </c>
      <c r="D395" t="str">
        <f t="shared" si="112"/>
        <v>USD</v>
      </c>
      <c r="E395">
        <v>2020</v>
      </c>
      <c r="G395" s="5">
        <f t="shared" si="112"/>
        <v>15.472254352874126</v>
      </c>
      <c r="H395" s="14">
        <v>2019</v>
      </c>
      <c r="I395" s="44">
        <f>'[2]API_PA.NUS.FCRF_DS2_en_csv_v2_2'!$BL$68</f>
        <v>0.893276257067393</v>
      </c>
      <c r="J395" s="8">
        <f t="shared" si="103"/>
        <v>13.820997456730078</v>
      </c>
      <c r="K395">
        <v>2019</v>
      </c>
      <c r="L395">
        <f>VLOOKUP(B395,[1]CPI_WB_2019!$A$2:$BI$265,MATCH(K395,[1]CPI_WB_2019!$A$1:$BI$1,0),FALSE)</f>
        <v>110.6235956</v>
      </c>
      <c r="M395">
        <v>2019</v>
      </c>
      <c r="N395">
        <f>VLOOKUP(B395,[1]CPI_WB_2019!$A$2:$BI$265,MATCH(M395,[1]CPI_WB_2019!$A$1:$BI$1,0),FALSE)</f>
        <v>110.6235956</v>
      </c>
      <c r="O395" s="1">
        <f t="shared" si="101"/>
        <v>1</v>
      </c>
      <c r="P395" s="9">
        <f t="shared" si="102"/>
        <v>13.820997456730078</v>
      </c>
      <c r="Q395" s="38">
        <v>2019</v>
      </c>
      <c r="R395">
        <f>1/'[2]API_PA.NUS.FCRF_DS2_en_csv_v2_2'!$BL$68</f>
        <v>1.1194745098039198</v>
      </c>
      <c r="S395" s="10">
        <f t="shared" si="108"/>
        <v>15.472254352874126</v>
      </c>
      <c r="T395" s="38">
        <v>2019</v>
      </c>
      <c r="U395" s="18">
        <f>VLOOKUP(B395,[3]Data!$A$2:$AE$265,MATCH(T395,[3]Data!$A$1:$AE$1,0),FALSE)</f>
        <v>0.67080700000000004</v>
      </c>
      <c r="V395" s="10">
        <f t="shared" si="110"/>
        <v>23.065135505255796</v>
      </c>
      <c r="W395">
        <f t="shared" si="104"/>
        <v>34.597703257883694</v>
      </c>
      <c r="X395">
        <f t="shared" si="105"/>
        <v>40.479312811723922</v>
      </c>
      <c r="Y395" s="4">
        <f t="shared" si="109"/>
        <v>40.479312811723922</v>
      </c>
      <c r="Z395" s="32"/>
      <c r="AA395" s="32"/>
      <c r="AB395" s="32"/>
      <c r="AC395" s="33"/>
      <c r="AD395" s="34"/>
      <c r="AE395" s="32"/>
      <c r="AF395" s="32"/>
      <c r="AG395" s="35"/>
      <c r="AH395" s="34"/>
      <c r="AI395" s="35"/>
      <c r="AJ395" s="32"/>
      <c r="AK395" s="4">
        <v>40.479312811723922</v>
      </c>
    </row>
    <row r="396" spans="1:37" x14ac:dyDescent="0.35">
      <c r="A396" s="11" t="s">
        <v>27</v>
      </c>
      <c r="B396" s="1" t="s">
        <v>46</v>
      </c>
      <c r="C396" t="str">
        <f t="shared" si="112"/>
        <v>Non-traded</v>
      </c>
      <c r="D396" t="str">
        <f t="shared" si="112"/>
        <v>USD</v>
      </c>
      <c r="E396">
        <v>2020</v>
      </c>
      <c r="G396" s="5">
        <f t="shared" si="112"/>
        <v>43.515715367458483</v>
      </c>
      <c r="H396" s="14">
        <v>2019</v>
      </c>
      <c r="I396" s="44">
        <f>'[2]API_PA.NUS.FCRF_DS2_en_csv_v2_2'!$BL$68</f>
        <v>0.893276257067393</v>
      </c>
      <c r="J396" s="8">
        <f t="shared" si="103"/>
        <v>38.871555347053345</v>
      </c>
      <c r="K396">
        <v>2019</v>
      </c>
      <c r="L396">
        <f>VLOOKUP(B396,[1]CPI_WB_2019!$A$2:$BI$265,MATCH(K396,[1]CPI_WB_2019!$A$1:$BI$1,0),FALSE)</f>
        <v>110.6235956</v>
      </c>
      <c r="M396">
        <v>2019</v>
      </c>
      <c r="N396">
        <f>VLOOKUP(B396,[1]CPI_WB_2019!$A$2:$BI$265,MATCH(M396,[1]CPI_WB_2019!$A$1:$BI$1,0),FALSE)</f>
        <v>110.6235956</v>
      </c>
      <c r="O396" s="1">
        <f t="shared" si="101"/>
        <v>1</v>
      </c>
      <c r="P396" s="9">
        <f t="shared" si="102"/>
        <v>38.871555347053345</v>
      </c>
      <c r="Q396" s="38">
        <v>2019</v>
      </c>
      <c r="R396">
        <f>1/'[2]API_PA.NUS.FCRF_DS2_en_csv_v2_2'!$BL$68</f>
        <v>1.1194745098039198</v>
      </c>
      <c r="S396" s="10">
        <f t="shared" si="108"/>
        <v>43.515715367458483</v>
      </c>
      <c r="T396" s="38">
        <v>2019</v>
      </c>
      <c r="U396" s="18">
        <f>VLOOKUP(B396,[3]Data!$A$2:$AE$265,MATCH(T396,[3]Data!$A$1:$AE$1,0),FALSE)</f>
        <v>0.67080700000000004</v>
      </c>
      <c r="V396" s="10">
        <f t="shared" si="110"/>
        <v>64.870693608531937</v>
      </c>
      <c r="W396">
        <f t="shared" si="104"/>
        <v>97.306040412797898</v>
      </c>
      <c r="X396">
        <f t="shared" si="105"/>
        <v>113.84806728297353</v>
      </c>
      <c r="Y396" s="4">
        <f t="shared" si="109"/>
        <v>113.84806728297353</v>
      </c>
      <c r="Z396" s="32"/>
      <c r="AA396" s="32"/>
      <c r="AB396" s="32"/>
      <c r="AC396" s="33"/>
      <c r="AD396" s="34"/>
      <c r="AE396" s="32"/>
      <c r="AF396" s="32"/>
      <c r="AG396" s="35"/>
      <c r="AH396" s="34"/>
      <c r="AI396" s="35"/>
      <c r="AJ396" s="32"/>
      <c r="AK396" s="4">
        <v>113.84806728297353</v>
      </c>
    </row>
    <row r="397" spans="1:37" x14ac:dyDescent="0.35">
      <c r="A397" s="11" t="s">
        <v>30</v>
      </c>
      <c r="B397" s="1" t="s">
        <v>46</v>
      </c>
      <c r="C397" t="str">
        <f t="shared" si="112"/>
        <v>Non-traded</v>
      </c>
      <c r="D397" t="str">
        <f t="shared" si="112"/>
        <v>USD</v>
      </c>
      <c r="E397">
        <v>2020</v>
      </c>
      <c r="G397" s="5">
        <f t="shared" si="112"/>
        <v>7.2526192279097463</v>
      </c>
      <c r="H397" s="14">
        <v>2019</v>
      </c>
      <c r="I397" s="44">
        <f>'[2]API_PA.NUS.FCRF_DS2_en_csv_v2_2'!$BL$68</f>
        <v>0.893276257067393</v>
      </c>
      <c r="J397" s="8">
        <f t="shared" si="103"/>
        <v>6.4785925578422239</v>
      </c>
      <c r="K397">
        <v>2019</v>
      </c>
      <c r="L397">
        <f>VLOOKUP(B397,[1]CPI_WB_2019!$A$2:$BI$265,MATCH(K397,[1]CPI_WB_2019!$A$1:$BI$1,0),FALSE)</f>
        <v>110.6235956</v>
      </c>
      <c r="M397">
        <v>2019</v>
      </c>
      <c r="N397">
        <f>VLOOKUP(B397,[1]CPI_WB_2019!$A$2:$BI$265,MATCH(M397,[1]CPI_WB_2019!$A$1:$BI$1,0),FALSE)</f>
        <v>110.6235956</v>
      </c>
      <c r="O397" s="1">
        <f t="shared" si="101"/>
        <v>1</v>
      </c>
      <c r="P397" s="9">
        <f t="shared" si="102"/>
        <v>6.4785925578422239</v>
      </c>
      <c r="Q397" s="38">
        <v>2019</v>
      </c>
      <c r="R397">
        <f>1/'[2]API_PA.NUS.FCRF_DS2_en_csv_v2_2'!$BL$68</f>
        <v>1.1194745098039198</v>
      </c>
      <c r="S397" s="10">
        <f t="shared" si="108"/>
        <v>7.2526192279097463</v>
      </c>
      <c r="T397" s="38">
        <v>2019</v>
      </c>
      <c r="U397" s="18">
        <f>VLOOKUP(B397,[3]Data!$A$2:$AE$265,MATCH(T397,[3]Data!$A$1:$AE$1,0),FALSE)</f>
        <v>0.67080700000000004</v>
      </c>
      <c r="V397" s="10">
        <f t="shared" si="110"/>
        <v>10.811782268088654</v>
      </c>
      <c r="W397">
        <f t="shared" si="104"/>
        <v>16.217673402132981</v>
      </c>
      <c r="X397">
        <f t="shared" si="105"/>
        <v>18.974677880495587</v>
      </c>
      <c r="Y397" s="4">
        <f t="shared" si="109"/>
        <v>18.974677880495587</v>
      </c>
      <c r="Z397" s="32"/>
      <c r="AA397" s="32"/>
      <c r="AB397" s="32"/>
      <c r="AC397" s="33"/>
      <c r="AD397" s="34"/>
      <c r="AE397" s="32"/>
      <c r="AF397" s="32"/>
      <c r="AG397" s="35"/>
      <c r="AH397" s="34"/>
      <c r="AI397" s="35"/>
      <c r="AJ397" s="32"/>
      <c r="AK397" s="4">
        <v>18.974677880495587</v>
      </c>
    </row>
    <row r="398" spans="1:37" x14ac:dyDescent="0.35">
      <c r="A398" s="11" t="s">
        <v>28</v>
      </c>
      <c r="B398" s="1" t="s">
        <v>46</v>
      </c>
      <c r="C398" t="str">
        <f t="shared" si="112"/>
        <v>Non-traded</v>
      </c>
      <c r="D398" t="str">
        <f t="shared" si="112"/>
        <v>USD</v>
      </c>
      <c r="E398">
        <v>2020</v>
      </c>
      <c r="G398" s="5">
        <f t="shared" si="112"/>
        <v>18.847139833594795</v>
      </c>
      <c r="H398" s="14">
        <v>2019</v>
      </c>
      <c r="I398" s="44">
        <f>'[2]API_PA.NUS.FCRF_DS2_en_csv_v2_2'!$BL$68</f>
        <v>0.893276257067393</v>
      </c>
      <c r="J398" s="8">
        <f t="shared" si="103"/>
        <v>16.835702526979325</v>
      </c>
      <c r="K398">
        <v>2019</v>
      </c>
      <c r="L398">
        <f>VLOOKUP(B398,[1]CPI_WB_2019!$A$2:$BI$265,MATCH(K398,[1]CPI_WB_2019!$A$1:$BI$1,0),FALSE)</f>
        <v>110.6235956</v>
      </c>
      <c r="M398">
        <v>2019</v>
      </c>
      <c r="N398">
        <f>VLOOKUP(B398,[1]CPI_WB_2019!$A$2:$BI$265,MATCH(M398,[1]CPI_WB_2019!$A$1:$BI$1,0),FALSE)</f>
        <v>110.6235956</v>
      </c>
      <c r="O398" s="1">
        <f t="shared" si="101"/>
        <v>1</v>
      </c>
      <c r="P398" s="9">
        <f t="shared" si="102"/>
        <v>16.835702526979325</v>
      </c>
      <c r="Q398" s="38">
        <v>2019</v>
      </c>
      <c r="R398">
        <f>1/'[2]API_PA.NUS.FCRF_DS2_en_csv_v2_2'!$BL$68</f>
        <v>1.1194745098039198</v>
      </c>
      <c r="S398" s="10">
        <f t="shared" si="108"/>
        <v>18.847139833594795</v>
      </c>
      <c r="T398" s="38">
        <v>2019</v>
      </c>
      <c r="U398" s="18">
        <f>VLOOKUP(B398,[3]Data!$A$2:$AE$265,MATCH(T398,[3]Data!$A$1:$AE$1,0),FALSE)</f>
        <v>0.67080700000000004</v>
      </c>
      <c r="V398" s="10">
        <f t="shared" si="110"/>
        <v>28.096218187339719</v>
      </c>
      <c r="W398">
        <f t="shared" si="104"/>
        <v>42.144327281009581</v>
      </c>
      <c r="X398">
        <f t="shared" si="105"/>
        <v>49.308862918781209</v>
      </c>
      <c r="Y398" s="4">
        <f t="shared" si="109"/>
        <v>49.308862918781209</v>
      </c>
      <c r="Z398" s="32"/>
      <c r="AA398" s="32"/>
      <c r="AB398" s="32"/>
      <c r="AC398" s="33"/>
      <c r="AD398" s="34"/>
      <c r="AE398" s="32"/>
      <c r="AF398" s="32"/>
      <c r="AG398" s="35"/>
      <c r="AH398" s="34"/>
      <c r="AI398" s="35"/>
      <c r="AJ398" s="32"/>
      <c r="AK398" s="4">
        <v>49.308862918781209</v>
      </c>
    </row>
    <row r="399" spans="1:37" x14ac:dyDescent="0.35">
      <c r="A399" s="11" t="s">
        <v>29</v>
      </c>
      <c r="B399" s="1" t="s">
        <v>46</v>
      </c>
      <c r="C399" t="str">
        <f t="shared" si="112"/>
        <v>Non-traded</v>
      </c>
      <c r="D399" t="str">
        <f t="shared" si="112"/>
        <v>USD</v>
      </c>
      <c r="E399">
        <v>2020</v>
      </c>
      <c r="G399" s="5">
        <f t="shared" si="112"/>
        <v>28.517298804141124</v>
      </c>
      <c r="H399" s="14">
        <v>2019</v>
      </c>
      <c r="I399" s="44">
        <f>'[2]API_PA.NUS.FCRF_DS2_en_csv_v2_2'!$BL$68</f>
        <v>0.893276257067393</v>
      </c>
      <c r="J399" s="8">
        <f t="shared" si="103"/>
        <v>25.473825937435624</v>
      </c>
      <c r="K399">
        <v>2019</v>
      </c>
      <c r="L399">
        <f>VLOOKUP(B399,[1]CPI_WB_2019!$A$2:$BI$265,MATCH(K399,[1]CPI_WB_2019!$A$1:$BI$1,0),FALSE)</f>
        <v>110.6235956</v>
      </c>
      <c r="M399">
        <v>2019</v>
      </c>
      <c r="N399">
        <f>VLOOKUP(B399,[1]CPI_WB_2019!$A$2:$BI$265,MATCH(M399,[1]CPI_WB_2019!$A$1:$BI$1,0),FALSE)</f>
        <v>110.6235956</v>
      </c>
      <c r="O399" s="1">
        <f t="shared" si="101"/>
        <v>1</v>
      </c>
      <c r="P399" s="9">
        <f t="shared" si="102"/>
        <v>25.473825937435624</v>
      </c>
      <c r="Q399" s="38">
        <v>2019</v>
      </c>
      <c r="R399">
        <f>1/'[2]API_PA.NUS.FCRF_DS2_en_csv_v2_2'!$BL$68</f>
        <v>1.1194745098039198</v>
      </c>
      <c r="S399" s="10">
        <f t="shared" si="108"/>
        <v>28.517298804141124</v>
      </c>
      <c r="T399" s="38">
        <v>2019</v>
      </c>
      <c r="U399" s="18">
        <f>VLOOKUP(B399,[3]Data!$A$2:$AE$265,MATCH(T399,[3]Data!$A$1:$AE$1,0),FALSE)</f>
        <v>0.67080700000000004</v>
      </c>
      <c r="V399" s="10">
        <f t="shared" si="110"/>
        <v>42.511927878124588</v>
      </c>
      <c r="W399">
        <f t="shared" si="104"/>
        <v>63.767891817186879</v>
      </c>
      <c r="X399">
        <f t="shared" si="105"/>
        <v>74.608433426108647</v>
      </c>
      <c r="Y399" s="4">
        <f t="shared" si="109"/>
        <v>74.608433426108647</v>
      </c>
      <c r="Z399" s="32"/>
      <c r="AA399" s="32"/>
      <c r="AB399" s="32"/>
      <c r="AC399" s="33"/>
      <c r="AD399" s="34"/>
      <c r="AE399" s="32"/>
      <c r="AF399" s="32"/>
      <c r="AG399" s="35"/>
      <c r="AH399" s="34"/>
      <c r="AI399" s="35"/>
      <c r="AJ399" s="32"/>
      <c r="AK399" s="4">
        <v>74.608433426108647</v>
      </c>
    </row>
    <row r="400" spans="1:37" x14ac:dyDescent="0.35">
      <c r="A400" s="11" t="s">
        <v>13</v>
      </c>
      <c r="B400" s="1" t="s">
        <v>47</v>
      </c>
      <c r="C400" t="str">
        <f t="shared" ref="C400:G409" si="113">C320</f>
        <v>Non-traded</v>
      </c>
      <c r="D400" t="str">
        <f t="shared" si="113"/>
        <v>USD</v>
      </c>
      <c r="E400">
        <v>2020</v>
      </c>
      <c r="G400" s="5">
        <f t="shared" si="113"/>
        <v>15.472254352874126</v>
      </c>
      <c r="H400" s="14">
        <v>2019</v>
      </c>
      <c r="I400" s="44">
        <f>VLOOKUP(B400,'[2]API_PA.NUS.FCRF_DS2_en_csv_v2_2'!$A$2:$BL$265,MATCH(H400, '[2]API_PA.NUS.FCRF_DS2_en_csv_v2_2'!$A$1:$BL$1,0),FALSE)</f>
        <v>109.009665900863</v>
      </c>
      <c r="J400" s="8">
        <f t="shared" si="103"/>
        <v>1686.6252777399816</v>
      </c>
      <c r="K400">
        <v>2019</v>
      </c>
      <c r="L400">
        <f>VLOOKUP(B400,[1]CPI_WB_2019!$A$2:$BI$265,MATCH(K400,[1]CPI_WB_2019!$A$1:$BI$1,0),FALSE)</f>
        <v>105.4821721</v>
      </c>
      <c r="M400">
        <v>2019</v>
      </c>
      <c r="N400">
        <f>VLOOKUP(B400,[1]CPI_WB_2019!$A$2:$BI$265,MATCH(M400,[1]CPI_WB_2019!$A$1:$BI$1,0),FALSE)</f>
        <v>105.4821721</v>
      </c>
      <c r="O400" s="1">
        <f t="shared" si="101"/>
        <v>1</v>
      </c>
      <c r="P400" s="9">
        <f t="shared" si="102"/>
        <v>1686.6252777399816</v>
      </c>
      <c r="Q400" s="38">
        <v>2019</v>
      </c>
      <c r="R400">
        <f>1/VLOOKUP(B400,'[2]API_PA.NUS.FCRF_DS2_en_csv_v2_2'!$A$2:$BL$265,MATCH(Q400, '[2]API_PA.NUS.FCRF_DS2_en_csv_v2_2'!$A$1:$BL$1,0),FALSE)</f>
        <v>9.1734984392066038E-3</v>
      </c>
      <c r="S400" s="10">
        <f t="shared" si="108"/>
        <v>15.472254352874126</v>
      </c>
      <c r="T400" s="38">
        <v>2019</v>
      </c>
      <c r="U400" s="18">
        <f>VLOOKUP(B400,[3]Data!$A$2:$AE$265,MATCH(T400,[3]Data!$A$1:$AE$1,0),FALSE)</f>
        <v>101.47394799999999</v>
      </c>
      <c r="V400" s="10">
        <f t="shared" si="110"/>
        <v>0.15247513926307596</v>
      </c>
      <c r="W400">
        <f t="shared" si="104"/>
        <v>0.22871270889461393</v>
      </c>
      <c r="X400">
        <f t="shared" si="105"/>
        <v>0.26759386940669827</v>
      </c>
      <c r="Y400" s="4">
        <f t="shared" si="109"/>
        <v>0.26759386940669827</v>
      </c>
      <c r="Z400" s="32"/>
      <c r="AA400" s="32"/>
      <c r="AB400" s="32"/>
      <c r="AC400" s="33"/>
      <c r="AD400" s="34"/>
      <c r="AE400" s="32"/>
      <c r="AF400" s="32"/>
      <c r="AG400" s="35"/>
      <c r="AH400" s="34"/>
      <c r="AI400" s="35"/>
      <c r="AJ400" s="32"/>
      <c r="AK400" s="4">
        <v>0.26759386940669827</v>
      </c>
    </row>
    <row r="401" spans="1:37" x14ac:dyDescent="0.35">
      <c r="A401" s="11" t="s">
        <v>27</v>
      </c>
      <c r="B401" s="1" t="s">
        <v>47</v>
      </c>
      <c r="C401" t="str">
        <f t="shared" si="113"/>
        <v>Non-traded</v>
      </c>
      <c r="D401" t="str">
        <f t="shared" si="113"/>
        <v>USD</v>
      </c>
      <c r="E401">
        <v>2020</v>
      </c>
      <c r="G401" s="5">
        <f t="shared" si="113"/>
        <v>43.515715367458483</v>
      </c>
      <c r="H401" s="14">
        <v>2019</v>
      </c>
      <c r="I401" s="44">
        <f>VLOOKUP(B401,'[2]API_PA.NUS.FCRF_DS2_en_csv_v2_2'!$A$2:$BL$265,MATCH(H401, '[2]API_PA.NUS.FCRF_DS2_en_csv_v2_2'!$A$1:$BL$1,0),FALSE)</f>
        <v>109.009665900863</v>
      </c>
      <c r="J401" s="8">
        <f t="shared" si="103"/>
        <v>4743.633593643699</v>
      </c>
      <c r="K401">
        <v>2019</v>
      </c>
      <c r="L401">
        <f>VLOOKUP(B401,[1]CPI_WB_2019!$A$2:$BI$265,MATCH(K401,[1]CPI_WB_2019!$A$1:$BI$1,0),FALSE)</f>
        <v>105.4821721</v>
      </c>
      <c r="M401">
        <v>2019</v>
      </c>
      <c r="N401">
        <f>VLOOKUP(B401,[1]CPI_WB_2019!$A$2:$BI$265,MATCH(M401,[1]CPI_WB_2019!$A$1:$BI$1,0),FALSE)</f>
        <v>105.4821721</v>
      </c>
      <c r="O401" s="1">
        <f t="shared" si="101"/>
        <v>1</v>
      </c>
      <c r="P401" s="9">
        <f t="shared" si="102"/>
        <v>4743.633593643699</v>
      </c>
      <c r="Q401" s="38">
        <v>2019</v>
      </c>
      <c r="R401">
        <f>1/VLOOKUP(B401,'[2]API_PA.NUS.FCRF_DS2_en_csv_v2_2'!$A$2:$BL$265,MATCH(Q401, '[2]API_PA.NUS.FCRF_DS2_en_csv_v2_2'!$A$1:$BL$1,0),FALSE)</f>
        <v>9.1734984392066038E-3</v>
      </c>
      <c r="S401" s="10">
        <f t="shared" si="108"/>
        <v>43.515715367458483</v>
      </c>
      <c r="T401" s="38">
        <v>2019</v>
      </c>
      <c r="U401" s="18">
        <f>VLOOKUP(B401,[3]Data!$A$2:$AE$265,MATCH(T401,[3]Data!$A$1:$AE$1,0),FALSE)</f>
        <v>101.47394799999999</v>
      </c>
      <c r="V401" s="10">
        <f t="shared" si="110"/>
        <v>0.42883632917740117</v>
      </c>
      <c r="W401">
        <f t="shared" si="104"/>
        <v>0.64325449376610178</v>
      </c>
      <c r="X401">
        <f t="shared" si="105"/>
        <v>0.75260775770633903</v>
      </c>
      <c r="Y401" s="4">
        <f t="shared" si="109"/>
        <v>0.75260775770633903</v>
      </c>
      <c r="Z401" s="32"/>
      <c r="AA401" s="32"/>
      <c r="AB401" s="32"/>
      <c r="AC401" s="33"/>
      <c r="AD401" s="34"/>
      <c r="AE401" s="32"/>
      <c r="AF401" s="32"/>
      <c r="AG401" s="35"/>
      <c r="AH401" s="34"/>
      <c r="AI401" s="35"/>
      <c r="AJ401" s="32"/>
      <c r="AK401" s="4">
        <v>0.75260775770633903</v>
      </c>
    </row>
    <row r="402" spans="1:37" x14ac:dyDescent="0.35">
      <c r="A402" s="11" t="s">
        <v>30</v>
      </c>
      <c r="B402" s="1" t="s">
        <v>47</v>
      </c>
      <c r="C402" t="str">
        <f t="shared" si="113"/>
        <v>Non-traded</v>
      </c>
      <c r="D402" t="str">
        <f t="shared" si="113"/>
        <v>USD</v>
      </c>
      <c r="E402">
        <v>2020</v>
      </c>
      <c r="G402" s="5">
        <f t="shared" si="113"/>
        <v>7.2526192279097463</v>
      </c>
      <c r="H402" s="14">
        <v>2019</v>
      </c>
      <c r="I402" s="44">
        <f>VLOOKUP(B402,'[2]API_PA.NUS.FCRF_DS2_en_csv_v2_2'!$A$2:$BL$265,MATCH(H402, '[2]API_PA.NUS.FCRF_DS2_en_csv_v2_2'!$A$1:$BL$1,0),FALSE)</f>
        <v>109.009665900863</v>
      </c>
      <c r="J402" s="8">
        <f t="shared" si="103"/>
        <v>790.60559894061635</v>
      </c>
      <c r="K402">
        <v>2019</v>
      </c>
      <c r="L402">
        <f>VLOOKUP(B402,[1]CPI_WB_2019!$A$2:$BI$265,MATCH(K402,[1]CPI_WB_2019!$A$1:$BI$1,0),FALSE)</f>
        <v>105.4821721</v>
      </c>
      <c r="M402">
        <v>2019</v>
      </c>
      <c r="N402">
        <f>VLOOKUP(B402,[1]CPI_WB_2019!$A$2:$BI$265,MATCH(M402,[1]CPI_WB_2019!$A$1:$BI$1,0),FALSE)</f>
        <v>105.4821721</v>
      </c>
      <c r="O402" s="1">
        <f t="shared" si="101"/>
        <v>1</v>
      </c>
      <c r="P402" s="9">
        <f t="shared" si="102"/>
        <v>790.60559894061635</v>
      </c>
      <c r="Q402" s="38">
        <v>2019</v>
      </c>
      <c r="R402">
        <f>1/VLOOKUP(B402,'[2]API_PA.NUS.FCRF_DS2_en_csv_v2_2'!$A$2:$BL$265,MATCH(Q402, '[2]API_PA.NUS.FCRF_DS2_en_csv_v2_2'!$A$1:$BL$1,0),FALSE)</f>
        <v>9.1734984392066038E-3</v>
      </c>
      <c r="S402" s="10">
        <f t="shared" si="108"/>
        <v>7.2526192279097463</v>
      </c>
      <c r="T402" s="38">
        <v>2019</v>
      </c>
      <c r="U402" s="18">
        <f>VLOOKUP(B402,[3]Data!$A$2:$AE$265,MATCH(T402,[3]Data!$A$1:$AE$1,0),FALSE)</f>
        <v>101.47394799999999</v>
      </c>
      <c r="V402" s="10">
        <f t="shared" si="110"/>
        <v>7.1472721529566852E-2</v>
      </c>
      <c r="W402">
        <f t="shared" si="104"/>
        <v>0.10720908229435028</v>
      </c>
      <c r="X402">
        <f t="shared" si="105"/>
        <v>0.12543462628438981</v>
      </c>
      <c r="Y402" s="4">
        <f t="shared" si="109"/>
        <v>0.12543462628438981</v>
      </c>
      <c r="Z402" s="32"/>
      <c r="AA402" s="32"/>
      <c r="AB402" s="32"/>
      <c r="AC402" s="33"/>
      <c r="AD402" s="34"/>
      <c r="AE402" s="32"/>
      <c r="AF402" s="32"/>
      <c r="AG402" s="35"/>
      <c r="AH402" s="34"/>
      <c r="AI402" s="35"/>
      <c r="AJ402" s="32"/>
      <c r="AK402" s="4">
        <v>0.12543462628438981</v>
      </c>
    </row>
    <row r="403" spans="1:37" x14ac:dyDescent="0.35">
      <c r="A403" s="11" t="s">
        <v>28</v>
      </c>
      <c r="B403" s="1" t="s">
        <v>47</v>
      </c>
      <c r="C403" t="str">
        <f t="shared" si="113"/>
        <v>Non-traded</v>
      </c>
      <c r="D403" t="str">
        <f t="shared" si="113"/>
        <v>USD</v>
      </c>
      <c r="E403">
        <v>2020</v>
      </c>
      <c r="G403" s="5">
        <f t="shared" si="113"/>
        <v>18.847139833594795</v>
      </c>
      <c r="H403" s="14">
        <v>2019</v>
      </c>
      <c r="I403" s="44">
        <f>VLOOKUP(B403,'[2]API_PA.NUS.FCRF_DS2_en_csv_v2_2'!$A$2:$BL$265,MATCH(H403, '[2]API_PA.NUS.FCRF_DS2_en_csv_v2_2'!$A$1:$BL$1,0),FALSE)</f>
        <v>109.009665900863</v>
      </c>
      <c r="J403" s="8">
        <f t="shared" si="103"/>
        <v>2054.5204164470151</v>
      </c>
      <c r="K403">
        <v>2019</v>
      </c>
      <c r="L403">
        <f>VLOOKUP(B403,[1]CPI_WB_2019!$A$2:$BI$265,MATCH(K403,[1]CPI_WB_2019!$A$1:$BI$1,0),FALSE)</f>
        <v>105.4821721</v>
      </c>
      <c r="M403">
        <v>2019</v>
      </c>
      <c r="N403">
        <f>VLOOKUP(B403,[1]CPI_WB_2019!$A$2:$BI$265,MATCH(M403,[1]CPI_WB_2019!$A$1:$BI$1,0),FALSE)</f>
        <v>105.4821721</v>
      </c>
      <c r="O403" s="1">
        <f t="shared" si="101"/>
        <v>1</v>
      </c>
      <c r="P403" s="9">
        <f t="shared" si="102"/>
        <v>2054.5204164470151</v>
      </c>
      <c r="Q403" s="38">
        <v>2019</v>
      </c>
      <c r="R403">
        <f>1/VLOOKUP(B403,'[2]API_PA.NUS.FCRF_DS2_en_csv_v2_2'!$A$2:$BL$265,MATCH(Q403, '[2]API_PA.NUS.FCRF_DS2_en_csv_v2_2'!$A$1:$BL$1,0),FALSE)</f>
        <v>9.1734984392066038E-3</v>
      </c>
      <c r="S403" s="10">
        <f t="shared" si="108"/>
        <v>18.847139833594795</v>
      </c>
      <c r="T403" s="38">
        <v>2019</v>
      </c>
      <c r="U403" s="18">
        <f>VLOOKUP(B403,[3]Data!$A$2:$AE$265,MATCH(T403,[3]Data!$A$1:$AE$1,0),FALSE)</f>
        <v>101.47394799999999</v>
      </c>
      <c r="V403" s="10">
        <f t="shared" si="110"/>
        <v>0.1857337790148344</v>
      </c>
      <c r="W403">
        <f t="shared" si="104"/>
        <v>0.27860066852225163</v>
      </c>
      <c r="X403">
        <f t="shared" si="105"/>
        <v>0.32596278217103436</v>
      </c>
      <c r="Y403" s="4">
        <f t="shared" si="109"/>
        <v>0.32596278217103436</v>
      </c>
      <c r="Z403" s="32"/>
      <c r="AA403" s="32"/>
      <c r="AB403" s="32"/>
      <c r="AC403" s="33"/>
      <c r="AD403" s="34"/>
      <c r="AE403" s="32"/>
      <c r="AF403" s="32"/>
      <c r="AG403" s="35"/>
      <c r="AH403" s="34"/>
      <c r="AI403" s="35"/>
      <c r="AJ403" s="32"/>
      <c r="AK403" s="4">
        <v>0.32596278217103436</v>
      </c>
    </row>
    <row r="404" spans="1:37" x14ac:dyDescent="0.35">
      <c r="A404" s="11" t="s">
        <v>29</v>
      </c>
      <c r="B404" s="1" t="s">
        <v>47</v>
      </c>
      <c r="C404" t="str">
        <f t="shared" si="113"/>
        <v>Non-traded</v>
      </c>
      <c r="D404" t="str">
        <f t="shared" si="113"/>
        <v>USD</v>
      </c>
      <c r="E404">
        <v>2020</v>
      </c>
      <c r="G404" s="5">
        <f t="shared" si="113"/>
        <v>28.517298804141124</v>
      </c>
      <c r="H404" s="14">
        <v>2019</v>
      </c>
      <c r="I404" s="44">
        <f>VLOOKUP(B404,'[2]API_PA.NUS.FCRF_DS2_en_csv_v2_2'!$A$2:$BL$265,MATCH(H404, '[2]API_PA.NUS.FCRF_DS2_en_csv_v2_2'!$A$1:$BL$1,0),FALSE)</f>
        <v>109.009665900863</v>
      </c>
      <c r="J404" s="8">
        <f t="shared" si="103"/>
        <v>3108.661215034504</v>
      </c>
      <c r="K404">
        <v>2019</v>
      </c>
      <c r="L404">
        <f>VLOOKUP(B404,[1]CPI_WB_2019!$A$2:$BI$265,MATCH(K404,[1]CPI_WB_2019!$A$1:$BI$1,0),FALSE)</f>
        <v>105.4821721</v>
      </c>
      <c r="M404">
        <v>2019</v>
      </c>
      <c r="N404">
        <f>VLOOKUP(B404,[1]CPI_WB_2019!$A$2:$BI$265,MATCH(M404,[1]CPI_WB_2019!$A$1:$BI$1,0),FALSE)</f>
        <v>105.4821721</v>
      </c>
      <c r="O404" s="1">
        <f t="shared" si="101"/>
        <v>1</v>
      </c>
      <c r="P404" s="9">
        <f t="shared" si="102"/>
        <v>3108.661215034504</v>
      </c>
      <c r="Q404" s="38">
        <v>2019</v>
      </c>
      <c r="R404">
        <f>1/VLOOKUP(B404,'[2]API_PA.NUS.FCRF_DS2_en_csv_v2_2'!$A$2:$BL$265,MATCH(Q404, '[2]API_PA.NUS.FCRF_DS2_en_csv_v2_2'!$A$1:$BL$1,0),FALSE)</f>
        <v>9.1734984392066038E-3</v>
      </c>
      <c r="S404" s="10">
        <f t="shared" si="108"/>
        <v>28.517298804141127</v>
      </c>
      <c r="T404" s="38">
        <v>2019</v>
      </c>
      <c r="U404" s="18">
        <f>VLOOKUP(B404,[3]Data!$A$2:$AE$265,MATCH(T404,[3]Data!$A$1:$AE$1,0),FALSE)</f>
        <v>101.47394799999999</v>
      </c>
      <c r="V404" s="10">
        <f t="shared" si="110"/>
        <v>0.28103074105425691</v>
      </c>
      <c r="W404">
        <f t="shared" si="104"/>
        <v>0.42154611158138533</v>
      </c>
      <c r="X404">
        <f t="shared" si="105"/>
        <v>0.49320895055022079</v>
      </c>
      <c r="Y404" s="4">
        <f t="shared" si="109"/>
        <v>0.49320895055022079</v>
      </c>
      <c r="Z404" s="32"/>
      <c r="AA404" s="32"/>
      <c r="AB404" s="32"/>
      <c r="AC404" s="33"/>
      <c r="AD404" s="34"/>
      <c r="AE404" s="32"/>
      <c r="AF404" s="32"/>
      <c r="AG404" s="35"/>
      <c r="AH404" s="34"/>
      <c r="AI404" s="35"/>
      <c r="AJ404" s="32"/>
      <c r="AK404" s="4">
        <v>0.49320895055022079</v>
      </c>
    </row>
    <row r="405" spans="1:37" x14ac:dyDescent="0.35">
      <c r="A405" s="11" t="s">
        <v>13</v>
      </c>
      <c r="B405" s="1" t="s">
        <v>48</v>
      </c>
      <c r="C405" t="str">
        <f t="shared" si="113"/>
        <v>Non-traded</v>
      </c>
      <c r="D405" t="str">
        <f t="shared" si="113"/>
        <v>USD</v>
      </c>
      <c r="E405">
        <v>2020</v>
      </c>
      <c r="G405" s="5">
        <f t="shared" si="113"/>
        <v>15.472254352874126</v>
      </c>
      <c r="H405" s="14">
        <v>2019</v>
      </c>
      <c r="I405" s="44">
        <f>VLOOKUP(B405,'[2]API_PA.NUS.FCRF_DS2_en_csv_v2_2'!$A$2:$BL$265,MATCH(H405, '[2]API_PA.NUS.FCRF_DS2_en_csv_v2_2'!$A$1:$BL$1,0),FALSE)</f>
        <v>101.99129838935001</v>
      </c>
      <c r="J405" s="8">
        <f t="shared" si="103"/>
        <v>1578.0353104599044</v>
      </c>
      <c r="K405">
        <v>2018</v>
      </c>
      <c r="L405">
        <f>VLOOKUP(B405,[1]CPI_WB_2019!$A$2:$BI$265,MATCH(K405,[1]CPI_WB_2019!$A$1:$BI$1,0),FALSE)</f>
        <v>180.51481219999999</v>
      </c>
      <c r="M405">
        <v>2018</v>
      </c>
      <c r="N405">
        <f>VLOOKUP(B405,[1]CPI_WB_2019!$A$2:$BI$265,MATCH(M405,[1]CPI_WB_2019!$A$1:$BI$1,0),FALSE)</f>
        <v>180.51481219999999</v>
      </c>
      <c r="O405" s="1">
        <f t="shared" si="101"/>
        <v>1</v>
      </c>
      <c r="P405" s="9">
        <f t="shared" si="102"/>
        <v>1578.0353104599044</v>
      </c>
      <c r="Q405" s="38">
        <v>2019</v>
      </c>
      <c r="R405">
        <f>1/VLOOKUP(B405,'[2]API_PA.NUS.FCRF_DS2_en_csv_v2_2'!$A$2:$BL$265,MATCH(Q405, '[2]API_PA.NUS.FCRF_DS2_en_csv_v2_2'!$A$1:$BL$1,0),FALSE)</f>
        <v>9.8047580116346535E-3</v>
      </c>
      <c r="S405" s="10">
        <f t="shared" si="108"/>
        <v>15.472254352874126</v>
      </c>
      <c r="T405" s="38">
        <v>2019</v>
      </c>
      <c r="U405" s="18">
        <f>VLOOKUP(B405,[3]Data!$A$2:$AE$265,MATCH(T405,[3]Data!$A$1:$AE$1,0),FALSE)</f>
        <v>41.085910883528399</v>
      </c>
      <c r="V405" s="10">
        <f t="shared" si="110"/>
        <v>0.37658297017523468</v>
      </c>
      <c r="W405">
        <f t="shared" si="104"/>
        <v>0.56487445526285196</v>
      </c>
      <c r="X405">
        <f t="shared" si="105"/>
        <v>0.66090311265753676</v>
      </c>
      <c r="Y405" s="4">
        <f t="shared" si="109"/>
        <v>0.66090311265753676</v>
      </c>
      <c r="Z405" s="32"/>
      <c r="AA405" s="32"/>
      <c r="AB405" s="32"/>
      <c r="AC405" s="33"/>
      <c r="AD405" s="34"/>
      <c r="AE405" s="32"/>
      <c r="AF405" s="32"/>
      <c r="AG405" s="35"/>
      <c r="AH405" s="34"/>
      <c r="AI405" s="35"/>
      <c r="AJ405" s="32"/>
      <c r="AK405" s="4">
        <v>0.66090311265753676</v>
      </c>
    </row>
    <row r="406" spans="1:37" x14ac:dyDescent="0.35">
      <c r="A406" s="11" t="s">
        <v>27</v>
      </c>
      <c r="B406" s="1" t="s">
        <v>48</v>
      </c>
      <c r="C406" t="str">
        <f t="shared" si="113"/>
        <v>Non-traded</v>
      </c>
      <c r="D406" t="str">
        <f t="shared" si="113"/>
        <v>USD</v>
      </c>
      <c r="E406">
        <v>2020</v>
      </c>
      <c r="G406" s="5">
        <f t="shared" si="113"/>
        <v>43.515715367458483</v>
      </c>
      <c r="H406" s="14">
        <v>2019</v>
      </c>
      <c r="I406" s="44">
        <f>VLOOKUP(B406,'[2]API_PA.NUS.FCRF_DS2_en_csv_v2_2'!$A$2:$BL$265,MATCH(H406, '[2]API_PA.NUS.FCRF_DS2_en_csv_v2_2'!$A$1:$BL$1,0),FALSE)</f>
        <v>101.99129838935001</v>
      </c>
      <c r="J406" s="8">
        <f t="shared" si="103"/>
        <v>4438.2243106684818</v>
      </c>
      <c r="K406">
        <v>2018</v>
      </c>
      <c r="L406">
        <f>VLOOKUP(B406,[1]CPI_WB_2019!$A$2:$BI$265,MATCH(K406,[1]CPI_WB_2019!$A$1:$BI$1,0),FALSE)</f>
        <v>180.51481219999999</v>
      </c>
      <c r="M406">
        <v>2018</v>
      </c>
      <c r="N406">
        <f>VLOOKUP(B406,[1]CPI_WB_2019!$A$2:$BI$265,MATCH(M406,[1]CPI_WB_2019!$A$1:$BI$1,0),FALSE)</f>
        <v>180.51481219999999</v>
      </c>
      <c r="O406" s="1">
        <f t="shared" si="101"/>
        <v>1</v>
      </c>
      <c r="P406" s="9">
        <f t="shared" si="102"/>
        <v>4438.2243106684818</v>
      </c>
      <c r="Q406" s="38">
        <v>2019</v>
      </c>
      <c r="R406">
        <f>1/VLOOKUP(B406,'[2]API_PA.NUS.FCRF_DS2_en_csv_v2_2'!$A$2:$BL$265,MATCH(Q406, '[2]API_PA.NUS.FCRF_DS2_en_csv_v2_2'!$A$1:$BL$1,0),FALSE)</f>
        <v>9.8047580116346535E-3</v>
      </c>
      <c r="S406" s="10">
        <f t="shared" si="108"/>
        <v>43.515715367458483</v>
      </c>
      <c r="T406" s="38">
        <v>2019</v>
      </c>
      <c r="U406" s="18">
        <f>VLOOKUP(B406,[3]Data!$A$2:$AE$265,MATCH(T406,[3]Data!$A$1:$AE$1,0),FALSE)</f>
        <v>41.085910883528399</v>
      </c>
      <c r="V406" s="10">
        <f t="shared" si="110"/>
        <v>1.0591396036178478</v>
      </c>
      <c r="W406">
        <f t="shared" si="104"/>
        <v>1.5887094054267716</v>
      </c>
      <c r="X406">
        <f t="shared" si="105"/>
        <v>1.8587900043493226</v>
      </c>
      <c r="Y406" s="4">
        <f t="shared" si="109"/>
        <v>1.8587900043493226</v>
      </c>
      <c r="Z406" s="32"/>
      <c r="AA406" s="32"/>
      <c r="AB406" s="32"/>
      <c r="AC406" s="33"/>
      <c r="AD406" s="34"/>
      <c r="AE406" s="32"/>
      <c r="AF406" s="32"/>
      <c r="AG406" s="35"/>
      <c r="AH406" s="34"/>
      <c r="AI406" s="35"/>
      <c r="AJ406" s="32"/>
      <c r="AK406" s="4">
        <v>1.8587900043493226</v>
      </c>
    </row>
    <row r="407" spans="1:37" x14ac:dyDescent="0.35">
      <c r="A407" s="11" t="s">
        <v>30</v>
      </c>
      <c r="B407" s="1" t="s">
        <v>48</v>
      </c>
      <c r="C407" t="str">
        <f t="shared" si="113"/>
        <v>Non-traded</v>
      </c>
      <c r="D407" t="str">
        <f t="shared" si="113"/>
        <v>USD</v>
      </c>
      <c r="E407">
        <v>2020</v>
      </c>
      <c r="G407" s="5">
        <f t="shared" si="113"/>
        <v>7.2526192279097463</v>
      </c>
      <c r="H407" s="14">
        <v>2019</v>
      </c>
      <c r="I407" s="44">
        <f>VLOOKUP(B407,'[2]API_PA.NUS.FCRF_DS2_en_csv_v2_2'!$A$2:$BL$265,MATCH(H407, '[2]API_PA.NUS.FCRF_DS2_en_csv_v2_2'!$A$1:$BL$1,0),FALSE)</f>
        <v>101.99129838935001</v>
      </c>
      <c r="J407" s="8">
        <f t="shared" si="103"/>
        <v>739.70405177808016</v>
      </c>
      <c r="K407">
        <v>2018</v>
      </c>
      <c r="L407">
        <f>VLOOKUP(B407,[1]CPI_WB_2019!$A$2:$BI$265,MATCH(K407,[1]CPI_WB_2019!$A$1:$BI$1,0),FALSE)</f>
        <v>180.51481219999999</v>
      </c>
      <c r="M407">
        <v>2018</v>
      </c>
      <c r="N407">
        <f>VLOOKUP(B407,[1]CPI_WB_2019!$A$2:$BI$265,MATCH(M407,[1]CPI_WB_2019!$A$1:$BI$1,0),FALSE)</f>
        <v>180.51481219999999</v>
      </c>
      <c r="O407" s="1">
        <f t="shared" si="101"/>
        <v>1</v>
      </c>
      <c r="P407" s="9">
        <f t="shared" si="102"/>
        <v>739.70405177808016</v>
      </c>
      <c r="Q407" s="38">
        <v>2019</v>
      </c>
      <c r="R407">
        <f>1/VLOOKUP(B407,'[2]API_PA.NUS.FCRF_DS2_en_csv_v2_2'!$A$2:$BL$265,MATCH(Q407, '[2]API_PA.NUS.FCRF_DS2_en_csv_v2_2'!$A$1:$BL$1,0),FALSE)</f>
        <v>9.8047580116346535E-3</v>
      </c>
      <c r="S407" s="10">
        <f t="shared" si="108"/>
        <v>7.2526192279097463</v>
      </c>
      <c r="T407" s="38">
        <v>2019</v>
      </c>
      <c r="U407" s="18">
        <f>VLOOKUP(B407,[3]Data!$A$2:$AE$265,MATCH(T407,[3]Data!$A$1:$AE$1,0),FALSE)</f>
        <v>41.085910883528399</v>
      </c>
      <c r="V407" s="10">
        <f t="shared" si="110"/>
        <v>0.17652326726964127</v>
      </c>
      <c r="W407">
        <f t="shared" si="104"/>
        <v>0.26478490090446188</v>
      </c>
      <c r="X407">
        <f t="shared" si="105"/>
        <v>0.30979833405822038</v>
      </c>
      <c r="Y407" s="4">
        <f t="shared" si="109"/>
        <v>0.30979833405822038</v>
      </c>
      <c r="Z407" s="32"/>
      <c r="AA407" s="32"/>
      <c r="AB407" s="32"/>
      <c r="AC407" s="33"/>
      <c r="AD407" s="34"/>
      <c r="AE407" s="32"/>
      <c r="AF407" s="32"/>
      <c r="AG407" s="35"/>
      <c r="AH407" s="34"/>
      <c r="AI407" s="35"/>
      <c r="AJ407" s="32"/>
      <c r="AK407" s="4">
        <v>0.30979833405822038</v>
      </c>
    </row>
    <row r="408" spans="1:37" x14ac:dyDescent="0.35">
      <c r="A408" s="11" t="s">
        <v>28</v>
      </c>
      <c r="B408" s="1" t="s">
        <v>48</v>
      </c>
      <c r="C408" t="str">
        <f t="shared" si="113"/>
        <v>Non-traded</v>
      </c>
      <c r="D408" t="str">
        <f t="shared" si="113"/>
        <v>USD</v>
      </c>
      <c r="E408">
        <v>2020</v>
      </c>
      <c r="G408" s="5">
        <f t="shared" si="113"/>
        <v>18.847139833594795</v>
      </c>
      <c r="H408" s="14">
        <v>2019</v>
      </c>
      <c r="I408" s="44">
        <f>VLOOKUP(B408,'[2]API_PA.NUS.FCRF_DS2_en_csv_v2_2'!$A$2:$BL$265,MATCH(H408, '[2]API_PA.NUS.FCRF_DS2_en_csv_v2_2'!$A$1:$BL$1,0),FALSE)</f>
        <v>101.99129838935001</v>
      </c>
      <c r="J408" s="8">
        <f t="shared" si="103"/>
        <v>1922.2442625539711</v>
      </c>
      <c r="K408">
        <v>2018</v>
      </c>
      <c r="L408">
        <f>VLOOKUP(B408,[1]CPI_WB_2019!$A$2:$BI$265,MATCH(K408,[1]CPI_WB_2019!$A$1:$BI$1,0),FALSE)</f>
        <v>180.51481219999999</v>
      </c>
      <c r="M408">
        <v>2018</v>
      </c>
      <c r="N408">
        <f>VLOOKUP(B408,[1]CPI_WB_2019!$A$2:$BI$265,MATCH(M408,[1]CPI_WB_2019!$A$1:$BI$1,0),FALSE)</f>
        <v>180.51481219999999</v>
      </c>
      <c r="O408" s="1">
        <f t="shared" si="101"/>
        <v>1</v>
      </c>
      <c r="P408" s="9">
        <f t="shared" si="102"/>
        <v>1922.2442625539711</v>
      </c>
      <c r="Q408" s="38">
        <v>2019</v>
      </c>
      <c r="R408">
        <f>1/VLOOKUP(B408,'[2]API_PA.NUS.FCRF_DS2_en_csv_v2_2'!$A$2:$BL$265,MATCH(Q408, '[2]API_PA.NUS.FCRF_DS2_en_csv_v2_2'!$A$1:$BL$1,0),FALSE)</f>
        <v>9.8047580116346535E-3</v>
      </c>
      <c r="S408" s="10">
        <f t="shared" si="108"/>
        <v>18.847139833594795</v>
      </c>
      <c r="T408" s="38">
        <v>2019</v>
      </c>
      <c r="U408" s="18">
        <f>VLOOKUP(B408,[3]Data!$A$2:$AE$265,MATCH(T408,[3]Data!$A$1:$AE$1,0),FALSE)</f>
        <v>41.085910883528399</v>
      </c>
      <c r="V408" s="10">
        <f t="shared" si="110"/>
        <v>0.45872513054470776</v>
      </c>
      <c r="W408">
        <f t="shared" si="104"/>
        <v>0.68808769581706164</v>
      </c>
      <c r="X408">
        <f t="shared" si="105"/>
        <v>0.80506260410596209</v>
      </c>
      <c r="Y408" s="4">
        <f t="shared" si="109"/>
        <v>0.80506260410596209</v>
      </c>
      <c r="Z408" s="32"/>
      <c r="AA408" s="32"/>
      <c r="AB408" s="32"/>
      <c r="AC408" s="33"/>
      <c r="AD408" s="34"/>
      <c r="AE408" s="32"/>
      <c r="AF408" s="32"/>
      <c r="AG408" s="35"/>
      <c r="AH408" s="34"/>
      <c r="AI408" s="35"/>
      <c r="AJ408" s="32"/>
      <c r="AK408" s="4">
        <v>0.80506260410596209</v>
      </c>
    </row>
    <row r="409" spans="1:37" x14ac:dyDescent="0.35">
      <c r="A409" s="11" t="s">
        <v>29</v>
      </c>
      <c r="B409" s="1" t="s">
        <v>48</v>
      </c>
      <c r="C409" t="str">
        <f t="shared" si="113"/>
        <v>Non-traded</v>
      </c>
      <c r="D409" t="str">
        <f t="shared" si="113"/>
        <v>USD</v>
      </c>
      <c r="E409">
        <v>2020</v>
      </c>
      <c r="G409" s="5">
        <f t="shared" si="113"/>
        <v>28.517298804141124</v>
      </c>
      <c r="H409" s="14">
        <v>2019</v>
      </c>
      <c r="I409" s="44">
        <f>VLOOKUP(B409,'[2]API_PA.NUS.FCRF_DS2_en_csv_v2_2'!$A$2:$BL$265,MATCH(H409, '[2]API_PA.NUS.FCRF_DS2_en_csv_v2_2'!$A$1:$BL$1,0),FALSE)</f>
        <v>101.99129838935001</v>
      </c>
      <c r="J409" s="8">
        <f t="shared" si="103"/>
        <v>2908.5163315914115</v>
      </c>
      <c r="K409">
        <v>2018</v>
      </c>
      <c r="L409">
        <f>VLOOKUP(B409,[1]CPI_WB_2019!$A$2:$BI$265,MATCH(K409,[1]CPI_WB_2019!$A$1:$BI$1,0),FALSE)</f>
        <v>180.51481219999999</v>
      </c>
      <c r="M409">
        <v>2018</v>
      </c>
      <c r="N409">
        <f>VLOOKUP(B409,[1]CPI_WB_2019!$A$2:$BI$265,MATCH(M409,[1]CPI_WB_2019!$A$1:$BI$1,0),FALSE)</f>
        <v>180.51481219999999</v>
      </c>
      <c r="O409" s="1">
        <f t="shared" si="101"/>
        <v>1</v>
      </c>
      <c r="P409" s="9">
        <f t="shared" si="102"/>
        <v>2908.5163315914115</v>
      </c>
      <c r="Q409" s="38">
        <v>2019</v>
      </c>
      <c r="R409">
        <f>1/VLOOKUP(B409,'[2]API_PA.NUS.FCRF_DS2_en_csv_v2_2'!$A$2:$BL$265,MATCH(Q409, '[2]API_PA.NUS.FCRF_DS2_en_csv_v2_2'!$A$1:$BL$1,0),FALSE)</f>
        <v>9.8047580116346535E-3</v>
      </c>
      <c r="S409" s="10">
        <f t="shared" si="108"/>
        <v>28.517298804141124</v>
      </c>
      <c r="T409" s="38">
        <v>2019</v>
      </c>
      <c r="U409" s="18">
        <f>VLOOKUP(B409,[3]Data!$A$2:$AE$265,MATCH(T409,[3]Data!$A$1:$AE$1,0),FALSE)</f>
        <v>41.085910883528399</v>
      </c>
      <c r="V409" s="10">
        <f t="shared" si="110"/>
        <v>0.69408948690422945</v>
      </c>
      <c r="W409">
        <f t="shared" si="104"/>
        <v>1.0411342303563442</v>
      </c>
      <c r="X409">
        <f t="shared" si="105"/>
        <v>1.2181270495169227</v>
      </c>
      <c r="Y409" s="4">
        <f t="shared" si="109"/>
        <v>1.2181270495169227</v>
      </c>
      <c r="Z409" s="32"/>
      <c r="AA409" s="32"/>
      <c r="AB409" s="32"/>
      <c r="AC409" s="33"/>
      <c r="AD409" s="34"/>
      <c r="AE409" s="32"/>
      <c r="AF409" s="32"/>
      <c r="AG409" s="35"/>
      <c r="AH409" s="34"/>
      <c r="AI409" s="35"/>
      <c r="AJ409" s="32"/>
      <c r="AK409" s="4">
        <v>1.2181270495169227</v>
      </c>
    </row>
    <row r="410" spans="1:37" x14ac:dyDescent="0.35">
      <c r="A410" s="11" t="s">
        <v>13</v>
      </c>
      <c r="B410" s="1" t="s">
        <v>49</v>
      </c>
      <c r="C410" t="str">
        <f t="shared" ref="C410:G419" si="114">C310</f>
        <v>Non-traded</v>
      </c>
      <c r="D410" t="str">
        <f t="shared" si="114"/>
        <v>USD</v>
      </c>
      <c r="E410">
        <v>2020</v>
      </c>
      <c r="G410" s="5">
        <f t="shared" si="114"/>
        <v>15.472254352874126</v>
      </c>
      <c r="H410" s="14">
        <v>2019</v>
      </c>
      <c r="I410" s="44">
        <f>VLOOKUP(B410,'[2]API_PA.NUS.FCRF_DS2_en_csv_v2_2'!$A$2:$BL$265,MATCH(H410, '[2]API_PA.NUS.FCRF_DS2_en_csv_v2_2'!$A$1:$BL$1,0),FALSE)</f>
        <v>19.263633333333299</v>
      </c>
      <c r="J410" s="8">
        <f t="shared" si="103"/>
        <v>298.05183469383724</v>
      </c>
      <c r="K410">
        <v>2019</v>
      </c>
      <c r="L410">
        <f>VLOOKUP(B410,[1]CPI_WB_2019!$A$2:$BI$265,MATCH(K410,[1]CPI_WB_2019!$A$1:$BI$1,0),FALSE)</f>
        <v>141.54252299999999</v>
      </c>
      <c r="M410">
        <v>2019</v>
      </c>
      <c r="N410">
        <f>VLOOKUP(B410,[1]CPI_WB_2019!$A$2:$BI$265,MATCH(M410,[1]CPI_WB_2019!$A$1:$BI$1,0),FALSE)</f>
        <v>141.54252299999999</v>
      </c>
      <c r="O410" s="1">
        <f t="shared" si="101"/>
        <v>1</v>
      </c>
      <c r="P410" s="9">
        <f t="shared" si="102"/>
        <v>298.05183469383724</v>
      </c>
      <c r="Q410" s="38">
        <v>2019</v>
      </c>
      <c r="R410">
        <f>1/VLOOKUP(B410,'[2]API_PA.NUS.FCRF_DS2_en_csv_v2_2'!$A$2:$BL$265,MATCH(Q410, '[2]API_PA.NUS.FCRF_DS2_en_csv_v2_2'!$A$1:$BL$1,0),FALSE)</f>
        <v>5.191128707114797E-2</v>
      </c>
      <c r="S410" s="10">
        <f t="shared" si="108"/>
        <v>15.472254352874124</v>
      </c>
      <c r="T410" s="38">
        <v>2019</v>
      </c>
      <c r="U410" s="18">
        <f>VLOOKUP(B410,[3]Data!$A$2:$AE$265,MATCH(T410,[3]Data!$A$1:$AE$1,0),FALSE)</f>
        <v>9.3087560000000007</v>
      </c>
      <c r="V410" s="10">
        <f t="shared" si="110"/>
        <v>1.662118370368084</v>
      </c>
      <c r="W410">
        <f t="shared" si="104"/>
        <v>2.4931775555521258</v>
      </c>
      <c r="X410">
        <f t="shared" si="105"/>
        <v>2.9170177399959871</v>
      </c>
      <c r="Y410" s="4">
        <f t="shared" si="109"/>
        <v>2.9170177399959871</v>
      </c>
      <c r="Z410" s="32"/>
      <c r="AA410" s="32"/>
      <c r="AB410" s="32"/>
      <c r="AC410" s="33"/>
      <c r="AD410" s="34"/>
      <c r="AE410" s="32"/>
      <c r="AF410" s="32"/>
      <c r="AG410" s="35"/>
      <c r="AH410" s="34"/>
      <c r="AI410" s="35"/>
      <c r="AJ410" s="32"/>
      <c r="AK410" s="4">
        <v>2.9170177399959871</v>
      </c>
    </row>
    <row r="411" spans="1:37" x14ac:dyDescent="0.35">
      <c r="A411" s="11" t="s">
        <v>27</v>
      </c>
      <c r="B411" s="1" t="s">
        <v>49</v>
      </c>
      <c r="C411" t="str">
        <f t="shared" si="114"/>
        <v>Non-traded</v>
      </c>
      <c r="D411" t="str">
        <f t="shared" si="114"/>
        <v>USD</v>
      </c>
      <c r="E411">
        <v>2020</v>
      </c>
      <c r="G411" s="5">
        <f t="shared" si="114"/>
        <v>43.515715367458483</v>
      </c>
      <c r="H411" s="14">
        <v>2019</v>
      </c>
      <c r="I411" s="44">
        <f>VLOOKUP(B411,'[2]API_PA.NUS.FCRF_DS2_en_csv_v2_2'!$A$2:$BL$265,MATCH(H411, '[2]API_PA.NUS.FCRF_DS2_en_csv_v2_2'!$A$1:$BL$1,0),FALSE)</f>
        <v>19.263633333333299</v>
      </c>
      <c r="J411" s="8">
        <f t="shared" si="103"/>
        <v>838.27078507641738</v>
      </c>
      <c r="K411">
        <v>2019</v>
      </c>
      <c r="L411">
        <f>VLOOKUP(B411,[1]CPI_WB_2019!$A$2:$BI$265,MATCH(K411,[1]CPI_WB_2019!$A$1:$BI$1,0),FALSE)</f>
        <v>141.54252299999999</v>
      </c>
      <c r="M411">
        <v>2019</v>
      </c>
      <c r="N411">
        <f>VLOOKUP(B411,[1]CPI_WB_2019!$A$2:$BI$265,MATCH(M411,[1]CPI_WB_2019!$A$1:$BI$1,0),FALSE)</f>
        <v>141.54252299999999</v>
      </c>
      <c r="O411" s="1">
        <f t="shared" si="101"/>
        <v>1</v>
      </c>
      <c r="P411" s="9">
        <f t="shared" si="102"/>
        <v>838.27078507641738</v>
      </c>
      <c r="Q411" s="38">
        <v>2019</v>
      </c>
      <c r="R411">
        <f>1/VLOOKUP(B411,'[2]API_PA.NUS.FCRF_DS2_en_csv_v2_2'!$A$2:$BL$265,MATCH(Q411, '[2]API_PA.NUS.FCRF_DS2_en_csv_v2_2'!$A$1:$BL$1,0),FALSE)</f>
        <v>5.191128707114797E-2</v>
      </c>
      <c r="S411" s="10">
        <f t="shared" si="108"/>
        <v>43.515715367458483</v>
      </c>
      <c r="T411" s="38">
        <v>2019</v>
      </c>
      <c r="U411" s="18">
        <f>VLOOKUP(B411,[3]Data!$A$2:$AE$265,MATCH(T411,[3]Data!$A$1:$AE$1,0),FALSE)</f>
        <v>9.3087560000000007</v>
      </c>
      <c r="V411" s="10">
        <f t="shared" si="110"/>
        <v>4.6747079166602372</v>
      </c>
      <c r="W411">
        <f t="shared" si="104"/>
        <v>7.0120618749903558</v>
      </c>
      <c r="X411">
        <f t="shared" si="105"/>
        <v>8.2041123937387166</v>
      </c>
      <c r="Y411" s="4">
        <f t="shared" si="109"/>
        <v>8.2041123937387166</v>
      </c>
      <c r="Z411" s="32"/>
      <c r="AA411" s="32"/>
      <c r="AB411" s="32"/>
      <c r="AC411" s="33"/>
      <c r="AD411" s="34"/>
      <c r="AE411" s="32"/>
      <c r="AF411" s="32"/>
      <c r="AG411" s="35"/>
      <c r="AH411" s="34"/>
      <c r="AI411" s="35"/>
      <c r="AJ411" s="32"/>
      <c r="AK411" s="4">
        <v>8.2041123937387166</v>
      </c>
    </row>
    <row r="412" spans="1:37" x14ac:dyDescent="0.35">
      <c r="A412" s="11" t="s">
        <v>30</v>
      </c>
      <c r="B412" s="1" t="s">
        <v>49</v>
      </c>
      <c r="C412" t="str">
        <f t="shared" si="114"/>
        <v>Non-traded</v>
      </c>
      <c r="D412" t="str">
        <f t="shared" si="114"/>
        <v>USD</v>
      </c>
      <c r="E412">
        <v>2020</v>
      </c>
      <c r="G412" s="5">
        <f t="shared" si="114"/>
        <v>7.2526192279097463</v>
      </c>
      <c r="H412" s="14">
        <v>2019</v>
      </c>
      <c r="I412" s="44">
        <f>VLOOKUP(B412,'[2]API_PA.NUS.FCRF_DS2_en_csv_v2_2'!$A$2:$BL$265,MATCH(H412, '[2]API_PA.NUS.FCRF_DS2_en_csv_v2_2'!$A$1:$BL$1,0),FALSE)</f>
        <v>19.263633333333299</v>
      </c>
      <c r="J412" s="8">
        <f t="shared" si="103"/>
        <v>139.71179751273621</v>
      </c>
      <c r="K412">
        <v>2019</v>
      </c>
      <c r="L412">
        <f>VLOOKUP(B412,[1]CPI_WB_2019!$A$2:$BI$265,MATCH(K412,[1]CPI_WB_2019!$A$1:$BI$1,0),FALSE)</f>
        <v>141.54252299999999</v>
      </c>
      <c r="M412">
        <v>2019</v>
      </c>
      <c r="N412">
        <f>VLOOKUP(B412,[1]CPI_WB_2019!$A$2:$BI$265,MATCH(M412,[1]CPI_WB_2019!$A$1:$BI$1,0),FALSE)</f>
        <v>141.54252299999999</v>
      </c>
      <c r="O412" s="1">
        <f t="shared" si="101"/>
        <v>1</v>
      </c>
      <c r="P412" s="9">
        <f t="shared" si="102"/>
        <v>139.71179751273621</v>
      </c>
      <c r="Q412" s="38">
        <v>2019</v>
      </c>
      <c r="R412">
        <f>1/VLOOKUP(B412,'[2]API_PA.NUS.FCRF_DS2_en_csv_v2_2'!$A$2:$BL$265,MATCH(Q412, '[2]API_PA.NUS.FCRF_DS2_en_csv_v2_2'!$A$1:$BL$1,0),FALSE)</f>
        <v>5.191128707114797E-2</v>
      </c>
      <c r="S412" s="10">
        <f t="shared" si="108"/>
        <v>7.2526192279097463</v>
      </c>
      <c r="T412" s="38">
        <v>2019</v>
      </c>
      <c r="U412" s="18">
        <f>VLOOKUP(B412,[3]Data!$A$2:$AE$265,MATCH(T412,[3]Data!$A$1:$AE$1,0),FALSE)</f>
        <v>9.3087560000000007</v>
      </c>
      <c r="V412" s="10">
        <f t="shared" si="110"/>
        <v>0.77911798611003935</v>
      </c>
      <c r="W412">
        <f t="shared" si="104"/>
        <v>1.1686769791650591</v>
      </c>
      <c r="X412">
        <f t="shared" si="105"/>
        <v>1.3673520656231191</v>
      </c>
      <c r="Y412" s="4">
        <f t="shared" si="109"/>
        <v>1.3673520656231191</v>
      </c>
      <c r="Z412" s="32"/>
      <c r="AA412" s="32"/>
      <c r="AB412" s="32"/>
      <c r="AC412" s="33"/>
      <c r="AD412" s="34"/>
      <c r="AE412" s="32"/>
      <c r="AF412" s="32"/>
      <c r="AG412" s="35"/>
      <c r="AH412" s="34"/>
      <c r="AI412" s="35"/>
      <c r="AJ412" s="32"/>
      <c r="AK412" s="4">
        <v>1.3673520656231191</v>
      </c>
    </row>
    <row r="413" spans="1:37" x14ac:dyDescent="0.35">
      <c r="A413" s="11" t="s">
        <v>28</v>
      </c>
      <c r="B413" s="1" t="s">
        <v>49</v>
      </c>
      <c r="C413" t="str">
        <f t="shared" si="114"/>
        <v>Non-traded</v>
      </c>
      <c r="D413" t="str">
        <f t="shared" si="114"/>
        <v>USD</v>
      </c>
      <c r="E413">
        <v>2020</v>
      </c>
      <c r="G413" s="5">
        <f t="shared" si="114"/>
        <v>18.847139833594795</v>
      </c>
      <c r="H413" s="14">
        <v>2019</v>
      </c>
      <c r="I413" s="44">
        <f>VLOOKUP(B413,'[2]API_PA.NUS.FCRF_DS2_en_csv_v2_2'!$A$2:$BL$265,MATCH(H413, '[2]API_PA.NUS.FCRF_DS2_en_csv_v2_2'!$A$1:$BL$1,0),FALSE)</f>
        <v>19.263633333333299</v>
      </c>
      <c r="J413" s="8">
        <f t="shared" si="103"/>
        <v>363.06439113643052</v>
      </c>
      <c r="K413">
        <v>2019</v>
      </c>
      <c r="L413">
        <f>VLOOKUP(B413,[1]CPI_WB_2019!$A$2:$BI$265,MATCH(K413,[1]CPI_WB_2019!$A$1:$BI$1,0),FALSE)</f>
        <v>141.54252299999999</v>
      </c>
      <c r="M413">
        <v>2019</v>
      </c>
      <c r="N413">
        <f>VLOOKUP(B413,[1]CPI_WB_2019!$A$2:$BI$265,MATCH(M413,[1]CPI_WB_2019!$A$1:$BI$1,0),FALSE)</f>
        <v>141.54252299999999</v>
      </c>
      <c r="O413" s="1">
        <f t="shared" si="101"/>
        <v>1</v>
      </c>
      <c r="P413" s="9">
        <f t="shared" si="102"/>
        <v>363.06439113643052</v>
      </c>
      <c r="Q413" s="38">
        <v>2019</v>
      </c>
      <c r="R413">
        <f>1/VLOOKUP(B413,'[2]API_PA.NUS.FCRF_DS2_en_csv_v2_2'!$A$2:$BL$265,MATCH(Q413, '[2]API_PA.NUS.FCRF_DS2_en_csv_v2_2'!$A$1:$BL$1,0),FALSE)</f>
        <v>5.191128707114797E-2</v>
      </c>
      <c r="S413" s="10">
        <f t="shared" si="108"/>
        <v>18.847139833594795</v>
      </c>
      <c r="T413" s="38">
        <v>2019</v>
      </c>
      <c r="U413" s="18">
        <f>VLOOKUP(B413,[3]Data!$A$2:$AE$265,MATCH(T413,[3]Data!$A$1:$AE$1,0),FALSE)</f>
        <v>9.3087560000000007</v>
      </c>
      <c r="V413" s="10">
        <f t="shared" si="110"/>
        <v>2.0246679399046226</v>
      </c>
      <c r="W413">
        <f t="shared" si="104"/>
        <v>3.0370019098569339</v>
      </c>
      <c r="X413">
        <f t="shared" si="105"/>
        <v>3.5532922345326123</v>
      </c>
      <c r="Y413" s="4">
        <f t="shared" si="109"/>
        <v>3.5532922345326123</v>
      </c>
      <c r="Z413" s="32"/>
      <c r="AA413" s="32"/>
      <c r="AB413" s="32"/>
      <c r="AC413" s="33"/>
      <c r="AD413" s="34"/>
      <c r="AE413" s="32"/>
      <c r="AF413" s="32"/>
      <c r="AG413" s="35"/>
      <c r="AH413" s="34"/>
      <c r="AI413" s="35"/>
      <c r="AJ413" s="32"/>
      <c r="AK413" s="4">
        <v>3.5532922345326123</v>
      </c>
    </row>
    <row r="414" spans="1:37" x14ac:dyDescent="0.35">
      <c r="A414" s="11" t="s">
        <v>29</v>
      </c>
      <c r="B414" s="1" t="s">
        <v>49</v>
      </c>
      <c r="C414" t="str">
        <f t="shared" si="114"/>
        <v>Non-traded</v>
      </c>
      <c r="D414" t="str">
        <f t="shared" si="114"/>
        <v>USD</v>
      </c>
      <c r="E414">
        <v>2020</v>
      </c>
      <c r="G414" s="5">
        <f t="shared" si="114"/>
        <v>28.517298804141124</v>
      </c>
      <c r="H414" s="14">
        <v>2019</v>
      </c>
      <c r="I414" s="44">
        <f>VLOOKUP(B414,'[2]API_PA.NUS.FCRF_DS2_en_csv_v2_2'!$A$2:$BL$265,MATCH(H414, '[2]API_PA.NUS.FCRF_DS2_en_csv_v2_2'!$A$1:$BL$1,0),FALSE)</f>
        <v>19.263633333333299</v>
      </c>
      <c r="J414" s="8">
        <f t="shared" si="103"/>
        <v>549.34678782007882</v>
      </c>
      <c r="K414">
        <v>2019</v>
      </c>
      <c r="L414">
        <f>VLOOKUP(B414,[1]CPI_WB_2019!$A$2:$BI$265,MATCH(K414,[1]CPI_WB_2019!$A$1:$BI$1,0),FALSE)</f>
        <v>141.54252299999999</v>
      </c>
      <c r="M414">
        <v>2019</v>
      </c>
      <c r="N414">
        <f>VLOOKUP(B414,[1]CPI_WB_2019!$A$2:$BI$265,MATCH(M414,[1]CPI_WB_2019!$A$1:$BI$1,0),FALSE)</f>
        <v>141.54252299999999</v>
      </c>
      <c r="O414" s="1">
        <f t="shared" si="101"/>
        <v>1</v>
      </c>
      <c r="P414" s="9">
        <f t="shared" si="102"/>
        <v>549.34678782007882</v>
      </c>
      <c r="Q414" s="38">
        <v>2019</v>
      </c>
      <c r="R414">
        <f>1/VLOOKUP(B414,'[2]API_PA.NUS.FCRF_DS2_en_csv_v2_2'!$A$2:$BL$265,MATCH(Q414, '[2]API_PA.NUS.FCRF_DS2_en_csv_v2_2'!$A$1:$BL$1,0),FALSE)</f>
        <v>5.191128707114797E-2</v>
      </c>
      <c r="S414" s="10">
        <f t="shared" si="108"/>
        <v>28.517298804141124</v>
      </c>
      <c r="T414" s="38">
        <v>2019</v>
      </c>
      <c r="U414" s="18">
        <f>VLOOKUP(B414,[3]Data!$A$2:$AE$265,MATCH(T414,[3]Data!$A$1:$AE$1,0),FALSE)</f>
        <v>9.3087560000000007</v>
      </c>
      <c r="V414" s="10">
        <f t="shared" si="110"/>
        <v>3.0634919213846752</v>
      </c>
      <c r="W414">
        <f t="shared" si="104"/>
        <v>4.5952378820770132</v>
      </c>
      <c r="X414">
        <f t="shared" si="105"/>
        <v>5.3764283220301055</v>
      </c>
      <c r="Y414" s="4">
        <f t="shared" si="109"/>
        <v>5.3764283220301055</v>
      </c>
      <c r="Z414" s="32"/>
      <c r="AA414" s="32"/>
      <c r="AB414" s="32"/>
      <c r="AC414" s="33"/>
      <c r="AD414" s="34"/>
      <c r="AE414" s="32"/>
      <c r="AF414" s="32"/>
      <c r="AG414" s="35"/>
      <c r="AH414" s="34"/>
      <c r="AI414" s="35"/>
      <c r="AJ414" s="32"/>
      <c r="AK414" s="4">
        <v>5.3764283220301055</v>
      </c>
    </row>
    <row r="415" spans="1:37" x14ac:dyDescent="0.35">
      <c r="A415" s="11" t="s">
        <v>13</v>
      </c>
      <c r="B415" s="1" t="s">
        <v>50</v>
      </c>
      <c r="C415" t="str">
        <f t="shared" si="114"/>
        <v>Non-traded</v>
      </c>
      <c r="D415" t="str">
        <f t="shared" si="114"/>
        <v>USD</v>
      </c>
      <c r="E415">
        <v>2020</v>
      </c>
      <c r="G415" s="5">
        <f t="shared" si="114"/>
        <v>15.472254352874126</v>
      </c>
      <c r="H415" s="14">
        <v>2019</v>
      </c>
      <c r="I415" s="44">
        <f>VLOOKUP(B415,'[2]API_PA.NUS.FCRF_DS2_en_csv_v2_2'!$A$2:$BL$265,MATCH(H415, '[2]API_PA.NUS.FCRF_DS2_en_csv_v2_2'!$A$1:$BL$1,0),FALSE)</f>
        <v>9.6170760995074396</v>
      </c>
      <c r="J415" s="8">
        <f t="shared" si="103"/>
        <v>148.79784754252572</v>
      </c>
      <c r="K415">
        <v>2019</v>
      </c>
      <c r="L415">
        <f>VLOOKUP(B415,[1]CPI_WB_2019!$A$2:$BI$265,MATCH(K415,[1]CPI_WB_2019!$A$1:$BI$1,0),FALSE)</f>
        <v>111.06755819999999</v>
      </c>
      <c r="M415">
        <v>2019</v>
      </c>
      <c r="N415">
        <f>VLOOKUP(B415,[1]CPI_WB_2019!$A$2:$BI$265,MATCH(M415,[1]CPI_WB_2019!$A$1:$BI$1,0),FALSE)</f>
        <v>111.06755819999999</v>
      </c>
      <c r="O415" s="1">
        <f t="shared" si="101"/>
        <v>1</v>
      </c>
      <c r="P415" s="9">
        <f t="shared" si="102"/>
        <v>148.79784754252572</v>
      </c>
      <c r="Q415" s="38">
        <v>2019</v>
      </c>
      <c r="R415">
        <f>1/VLOOKUP(B415,'[2]API_PA.NUS.FCRF_DS2_en_csv_v2_2'!$A$2:$BL$265,MATCH(Q415, '[2]API_PA.NUS.FCRF_DS2_en_csv_v2_2'!$A$1:$BL$1,0),FALSE)</f>
        <v>0.10398170812553072</v>
      </c>
      <c r="S415" s="10">
        <f t="shared" si="108"/>
        <v>15.472254352874128</v>
      </c>
      <c r="T415" s="38">
        <v>2019</v>
      </c>
      <c r="U415" s="18">
        <f>VLOOKUP(B415,[3]Data!$A$2:$AE$265,MATCH(T415,[3]Data!$A$1:$AE$1,0),FALSE)</f>
        <v>3.9373070889633199</v>
      </c>
      <c r="V415" s="10">
        <f t="shared" si="110"/>
        <v>3.9296539495851013</v>
      </c>
      <c r="W415">
        <f t="shared" si="104"/>
        <v>5.8944809243776515</v>
      </c>
      <c r="X415">
        <f t="shared" si="105"/>
        <v>6.8965426815218516</v>
      </c>
      <c r="Y415" s="4">
        <f t="shared" si="109"/>
        <v>6.8965426815218516</v>
      </c>
      <c r="Z415" s="32"/>
      <c r="AA415" s="32"/>
      <c r="AB415" s="32"/>
      <c r="AC415" s="33"/>
      <c r="AD415" s="34"/>
      <c r="AE415" s="32"/>
      <c r="AF415" s="32"/>
      <c r="AG415" s="35"/>
      <c r="AH415" s="34"/>
      <c r="AI415" s="35"/>
      <c r="AJ415" s="32"/>
      <c r="AK415" s="4">
        <v>6.8965426815218516</v>
      </c>
    </row>
    <row r="416" spans="1:37" x14ac:dyDescent="0.35">
      <c r="A416" s="11" t="s">
        <v>27</v>
      </c>
      <c r="B416" s="1" t="s">
        <v>50</v>
      </c>
      <c r="C416" t="str">
        <f t="shared" si="114"/>
        <v>Non-traded</v>
      </c>
      <c r="D416" t="str">
        <f t="shared" si="114"/>
        <v>USD</v>
      </c>
      <c r="E416">
        <v>2020</v>
      </c>
      <c r="G416" s="5">
        <f t="shared" si="114"/>
        <v>43.515715367458483</v>
      </c>
      <c r="H416" s="14">
        <v>2019</v>
      </c>
      <c r="I416" s="44">
        <f>VLOOKUP(B416,'[2]API_PA.NUS.FCRF_DS2_en_csv_v2_2'!$A$2:$BL$265,MATCH(H416, '[2]API_PA.NUS.FCRF_DS2_en_csv_v2_2'!$A$1:$BL$1,0),FALSE)</f>
        <v>9.6170760995074396</v>
      </c>
      <c r="J416" s="8">
        <f t="shared" si="103"/>
        <v>418.49394621335358</v>
      </c>
      <c r="K416">
        <v>2019</v>
      </c>
      <c r="L416">
        <f>VLOOKUP(B416,[1]CPI_WB_2019!$A$2:$BI$265,MATCH(K416,[1]CPI_WB_2019!$A$1:$BI$1,0),FALSE)</f>
        <v>111.06755819999999</v>
      </c>
      <c r="M416">
        <v>2019</v>
      </c>
      <c r="N416">
        <f>VLOOKUP(B416,[1]CPI_WB_2019!$A$2:$BI$265,MATCH(M416,[1]CPI_WB_2019!$A$1:$BI$1,0),FALSE)</f>
        <v>111.06755819999999</v>
      </c>
      <c r="O416" s="1">
        <f t="shared" si="101"/>
        <v>1</v>
      </c>
      <c r="P416" s="9">
        <f t="shared" si="102"/>
        <v>418.49394621335358</v>
      </c>
      <c r="Q416" s="38">
        <v>2019</v>
      </c>
      <c r="R416">
        <f>1/VLOOKUP(B416,'[2]API_PA.NUS.FCRF_DS2_en_csv_v2_2'!$A$2:$BL$265,MATCH(Q416, '[2]API_PA.NUS.FCRF_DS2_en_csv_v2_2'!$A$1:$BL$1,0),FALSE)</f>
        <v>0.10398170812553072</v>
      </c>
      <c r="S416" s="10">
        <f t="shared" si="108"/>
        <v>43.515715367458483</v>
      </c>
      <c r="T416" s="38">
        <v>2019</v>
      </c>
      <c r="U416" s="18">
        <f>VLOOKUP(B416,[3]Data!$A$2:$AE$265,MATCH(T416,[3]Data!$A$1:$AE$1,0),FALSE)</f>
        <v>3.9373070889633199</v>
      </c>
      <c r="V416" s="10">
        <f t="shared" si="110"/>
        <v>11.052151733208097</v>
      </c>
      <c r="W416">
        <f t="shared" si="104"/>
        <v>16.578227599812145</v>
      </c>
      <c r="X416">
        <f t="shared" si="105"/>
        <v>19.396526291780209</v>
      </c>
      <c r="Y416" s="4">
        <f t="shared" si="109"/>
        <v>19.396526291780209</v>
      </c>
      <c r="Z416" s="32"/>
      <c r="AA416" s="32"/>
      <c r="AB416" s="32"/>
      <c r="AC416" s="33"/>
      <c r="AD416" s="34"/>
      <c r="AE416" s="32"/>
      <c r="AF416" s="32"/>
      <c r="AG416" s="35"/>
      <c r="AH416" s="34"/>
      <c r="AI416" s="35"/>
      <c r="AJ416" s="32"/>
      <c r="AK416" s="4">
        <v>19.396526291780209</v>
      </c>
    </row>
    <row r="417" spans="1:37" x14ac:dyDescent="0.35">
      <c r="A417" s="11" t="s">
        <v>30</v>
      </c>
      <c r="B417" s="1" t="s">
        <v>50</v>
      </c>
      <c r="C417" t="str">
        <f t="shared" si="114"/>
        <v>Non-traded</v>
      </c>
      <c r="D417" t="str">
        <f t="shared" si="114"/>
        <v>USD</v>
      </c>
      <c r="E417">
        <v>2020</v>
      </c>
      <c r="G417" s="5">
        <f t="shared" si="114"/>
        <v>7.2526192279097463</v>
      </c>
      <c r="H417" s="14">
        <v>2019</v>
      </c>
      <c r="I417" s="44">
        <f>VLOOKUP(B417,'[2]API_PA.NUS.FCRF_DS2_en_csv_v2_2'!$A$2:$BL$265,MATCH(H417, '[2]API_PA.NUS.FCRF_DS2_en_csv_v2_2'!$A$1:$BL$1,0),FALSE)</f>
        <v>9.6170760995074396</v>
      </c>
      <c r="J417" s="8">
        <f t="shared" si="103"/>
        <v>69.748991035558916</v>
      </c>
      <c r="K417">
        <v>2019</v>
      </c>
      <c r="L417">
        <f>VLOOKUP(B417,[1]CPI_WB_2019!$A$2:$BI$265,MATCH(K417,[1]CPI_WB_2019!$A$1:$BI$1,0),FALSE)</f>
        <v>111.06755819999999</v>
      </c>
      <c r="M417">
        <v>2019</v>
      </c>
      <c r="N417">
        <f>VLOOKUP(B417,[1]CPI_WB_2019!$A$2:$BI$265,MATCH(M417,[1]CPI_WB_2019!$A$1:$BI$1,0),FALSE)</f>
        <v>111.06755819999999</v>
      </c>
      <c r="O417" s="1">
        <f t="shared" si="101"/>
        <v>1</v>
      </c>
      <c r="P417" s="9">
        <f t="shared" si="102"/>
        <v>69.748991035558916</v>
      </c>
      <c r="Q417" s="38">
        <v>2019</v>
      </c>
      <c r="R417">
        <f>1/VLOOKUP(B417,'[2]API_PA.NUS.FCRF_DS2_en_csv_v2_2'!$A$2:$BL$265,MATCH(Q417, '[2]API_PA.NUS.FCRF_DS2_en_csv_v2_2'!$A$1:$BL$1,0),FALSE)</f>
        <v>0.10398170812553072</v>
      </c>
      <c r="S417" s="10">
        <f t="shared" si="108"/>
        <v>7.2526192279097454</v>
      </c>
      <c r="T417" s="38">
        <v>2019</v>
      </c>
      <c r="U417" s="18">
        <f>VLOOKUP(B417,[3]Data!$A$2:$AE$265,MATCH(T417,[3]Data!$A$1:$AE$1,0),FALSE)</f>
        <v>3.9373070889633199</v>
      </c>
      <c r="V417" s="10">
        <f t="shared" si="110"/>
        <v>1.8420252888680158</v>
      </c>
      <c r="W417">
        <f t="shared" si="104"/>
        <v>2.7630379333020239</v>
      </c>
      <c r="X417">
        <f t="shared" si="105"/>
        <v>3.2327543819633675</v>
      </c>
      <c r="Y417" s="4">
        <f t="shared" si="109"/>
        <v>3.2327543819633675</v>
      </c>
      <c r="Z417" s="32"/>
      <c r="AA417" s="32"/>
      <c r="AB417" s="32"/>
      <c r="AC417" s="33"/>
      <c r="AD417" s="34"/>
      <c r="AE417" s="32"/>
      <c r="AF417" s="32"/>
      <c r="AG417" s="35"/>
      <c r="AH417" s="34"/>
      <c r="AI417" s="35"/>
      <c r="AJ417" s="32"/>
      <c r="AK417" s="4">
        <v>3.2327543819633675</v>
      </c>
    </row>
    <row r="418" spans="1:37" x14ac:dyDescent="0.35">
      <c r="A418" s="11" t="s">
        <v>28</v>
      </c>
      <c r="B418" s="1" t="s">
        <v>50</v>
      </c>
      <c r="C418" t="str">
        <f t="shared" si="114"/>
        <v>Non-traded</v>
      </c>
      <c r="D418" t="str">
        <f t="shared" si="114"/>
        <v>USD</v>
      </c>
      <c r="E418">
        <v>2020</v>
      </c>
      <c r="G418" s="5">
        <f t="shared" si="114"/>
        <v>18.847139833594795</v>
      </c>
      <c r="H418" s="14">
        <v>2019</v>
      </c>
      <c r="I418" s="44">
        <f>VLOOKUP(B418,'[2]API_PA.NUS.FCRF_DS2_en_csv_v2_2'!$A$2:$BL$265,MATCH(H418, '[2]API_PA.NUS.FCRF_DS2_en_csv_v2_2'!$A$1:$BL$1,0),FALSE)</f>
        <v>9.6170760995074396</v>
      </c>
      <c r="J418" s="8">
        <f t="shared" si="103"/>
        <v>181.25437803773912</v>
      </c>
      <c r="K418">
        <v>2019</v>
      </c>
      <c r="L418">
        <f>VLOOKUP(B418,[1]CPI_WB_2019!$A$2:$BI$265,MATCH(K418,[1]CPI_WB_2019!$A$1:$BI$1,0),FALSE)</f>
        <v>111.06755819999999</v>
      </c>
      <c r="M418">
        <v>2019</v>
      </c>
      <c r="N418">
        <f>VLOOKUP(B418,[1]CPI_WB_2019!$A$2:$BI$265,MATCH(M418,[1]CPI_WB_2019!$A$1:$BI$1,0),FALSE)</f>
        <v>111.06755819999999</v>
      </c>
      <c r="O418" s="1">
        <f t="shared" ref="O418:O481" si="115">N418/L418</f>
        <v>1</v>
      </c>
      <c r="P418" s="9">
        <f t="shared" ref="P418:P481" si="116">J418*O418</f>
        <v>181.25437803773912</v>
      </c>
      <c r="Q418" s="38">
        <v>2019</v>
      </c>
      <c r="R418">
        <f>1/VLOOKUP(B418,'[2]API_PA.NUS.FCRF_DS2_en_csv_v2_2'!$A$2:$BL$265,MATCH(Q418, '[2]API_PA.NUS.FCRF_DS2_en_csv_v2_2'!$A$1:$BL$1,0),FALSE)</f>
        <v>0.10398170812553072</v>
      </c>
      <c r="S418" s="10">
        <f t="shared" si="108"/>
        <v>18.847139833594795</v>
      </c>
      <c r="T418" s="38">
        <v>2019</v>
      </c>
      <c r="U418" s="18">
        <f>VLOOKUP(B418,[3]Data!$A$2:$AE$265,MATCH(T418,[3]Data!$A$1:$AE$1,0),FALSE)</f>
        <v>3.9373070889633199</v>
      </c>
      <c r="V418" s="10">
        <f t="shared" si="110"/>
        <v>4.7868097173383513</v>
      </c>
      <c r="W418">
        <f t="shared" si="104"/>
        <v>7.1802145760075273</v>
      </c>
      <c r="X418">
        <f t="shared" si="105"/>
        <v>8.4008510539288057</v>
      </c>
      <c r="Y418" s="4">
        <f t="shared" si="109"/>
        <v>8.4008510539288057</v>
      </c>
      <c r="Z418" s="32"/>
      <c r="AA418" s="32"/>
      <c r="AB418" s="32"/>
      <c r="AC418" s="33"/>
      <c r="AD418" s="34"/>
      <c r="AE418" s="32"/>
      <c r="AF418" s="32"/>
      <c r="AG418" s="35"/>
      <c r="AH418" s="34"/>
      <c r="AI418" s="35"/>
      <c r="AJ418" s="32"/>
      <c r="AK418" s="4">
        <v>8.4008510539288057</v>
      </c>
    </row>
    <row r="419" spans="1:37" x14ac:dyDescent="0.35">
      <c r="A419" s="11" t="s">
        <v>29</v>
      </c>
      <c r="B419" s="1" t="s">
        <v>50</v>
      </c>
      <c r="C419" t="str">
        <f t="shared" si="114"/>
        <v>Non-traded</v>
      </c>
      <c r="D419" t="str">
        <f t="shared" si="114"/>
        <v>USD</v>
      </c>
      <c r="E419">
        <v>2020</v>
      </c>
      <c r="G419" s="5">
        <f t="shared" si="114"/>
        <v>28.517298804141124</v>
      </c>
      <c r="H419" s="14">
        <v>2019</v>
      </c>
      <c r="I419" s="44">
        <f>VLOOKUP(B419,'[2]API_PA.NUS.FCRF_DS2_en_csv_v2_2'!$A$2:$BL$265,MATCH(H419, '[2]API_PA.NUS.FCRF_DS2_en_csv_v2_2'!$A$1:$BL$1,0),FALSE)</f>
        <v>9.6170760995074396</v>
      </c>
      <c r="J419" s="8">
        <f t="shared" ref="J419:J482" si="117">G419*I419</f>
        <v>274.25303275181767</v>
      </c>
      <c r="K419">
        <v>2019</v>
      </c>
      <c r="L419">
        <f>VLOOKUP(B419,[1]CPI_WB_2019!$A$2:$BI$265,MATCH(K419,[1]CPI_WB_2019!$A$1:$BI$1,0),FALSE)</f>
        <v>111.06755819999999</v>
      </c>
      <c r="M419">
        <v>2019</v>
      </c>
      <c r="N419">
        <f>VLOOKUP(B419,[1]CPI_WB_2019!$A$2:$BI$265,MATCH(M419,[1]CPI_WB_2019!$A$1:$BI$1,0),FALSE)</f>
        <v>111.06755819999999</v>
      </c>
      <c r="O419" s="1">
        <f t="shared" si="115"/>
        <v>1</v>
      </c>
      <c r="P419" s="9">
        <f t="shared" si="116"/>
        <v>274.25303275181767</v>
      </c>
      <c r="Q419" s="38">
        <v>2019</v>
      </c>
      <c r="R419">
        <f>1/VLOOKUP(B419,'[2]API_PA.NUS.FCRF_DS2_en_csv_v2_2'!$A$2:$BL$265,MATCH(Q419, '[2]API_PA.NUS.FCRF_DS2_en_csv_v2_2'!$A$1:$BL$1,0),FALSE)</f>
        <v>0.10398170812553072</v>
      </c>
      <c r="S419" s="10">
        <f t="shared" si="108"/>
        <v>28.51729880414112</v>
      </c>
      <c r="T419" s="38">
        <v>2019</v>
      </c>
      <c r="U419" s="18">
        <f>VLOOKUP(B419,[3]Data!$A$2:$AE$265,MATCH(T419,[3]Data!$A$1:$AE$1,0),FALSE)</f>
        <v>3.9373070889633199</v>
      </c>
      <c r="V419" s="10">
        <f t="shared" si="110"/>
        <v>7.2428434358290383</v>
      </c>
      <c r="W419">
        <f t="shared" ref="W419:W482" si="118">V419*1.5</f>
        <v>10.864265153743558</v>
      </c>
      <c r="X419">
        <f t="shared" ref="X419:X482" si="119">W419*1.17</f>
        <v>12.711190229879962</v>
      </c>
      <c r="Y419" s="4">
        <f t="shared" si="109"/>
        <v>12.711190229879962</v>
      </c>
      <c r="Z419" s="32"/>
      <c r="AA419" s="32"/>
      <c r="AB419" s="32"/>
      <c r="AC419" s="33"/>
      <c r="AD419" s="34"/>
      <c r="AE419" s="32"/>
      <c r="AF419" s="32"/>
      <c r="AG419" s="35"/>
      <c r="AH419" s="34"/>
      <c r="AI419" s="35"/>
      <c r="AJ419" s="32"/>
      <c r="AK419" s="4">
        <v>12.711190229879962</v>
      </c>
    </row>
    <row r="420" spans="1:37" x14ac:dyDescent="0.35">
      <c r="A420" s="11" t="s">
        <v>13</v>
      </c>
      <c r="B420" s="1" t="s">
        <v>51</v>
      </c>
      <c r="C420" t="str">
        <f t="shared" ref="C420:G429" si="120">C320</f>
        <v>Non-traded</v>
      </c>
      <c r="D420" t="str">
        <f t="shared" si="120"/>
        <v>USD</v>
      </c>
      <c r="E420">
        <v>2020</v>
      </c>
      <c r="G420" s="5">
        <f t="shared" si="120"/>
        <v>15.472254352874126</v>
      </c>
      <c r="H420" s="14">
        <v>2019</v>
      </c>
      <c r="I420" s="44">
        <f>VLOOKUP(B420,'[2]API_PA.NUS.FCRF_DS2_en_csv_v2_2'!$A$2:$BL$265,MATCH(H420, '[2]API_PA.NUS.FCRF_DS2_en_csv_v2_2'!$A$1:$BL$1,0),FALSE)</f>
        <v>62.548333333333296</v>
      </c>
      <c r="J420" s="8">
        <f t="shared" si="117"/>
        <v>967.76372268168791</v>
      </c>
      <c r="K420">
        <v>2019</v>
      </c>
      <c r="L420">
        <f>VLOOKUP(B420,[1]CPI_WB_2019!$A$2:$BI$265,MATCH(K420,[1]CPI_WB_2019!$A$1:$BI$1,0),FALSE)</f>
        <v>182.31478340000001</v>
      </c>
      <c r="M420">
        <v>2019</v>
      </c>
      <c r="N420">
        <f>VLOOKUP(B420,[1]CPI_WB_2019!$A$2:$BI$265,MATCH(M420,[1]CPI_WB_2019!$A$1:$BI$1,0),FALSE)</f>
        <v>182.31478340000001</v>
      </c>
      <c r="O420" s="1">
        <f t="shared" si="115"/>
        <v>1</v>
      </c>
      <c r="P420" s="9">
        <f t="shared" si="116"/>
        <v>967.76372268168791</v>
      </c>
      <c r="Q420" s="38">
        <v>2019</v>
      </c>
      <c r="R420">
        <f>1/VLOOKUP(B420,'[2]API_PA.NUS.FCRF_DS2_en_csv_v2_2'!$A$2:$BL$265,MATCH(Q420, '[2]API_PA.NUS.FCRF_DS2_en_csv_v2_2'!$A$1:$BL$1,0),FALSE)</f>
        <v>1.5987636227983701E-2</v>
      </c>
      <c r="S420" s="10">
        <f t="shared" si="108"/>
        <v>15.472254352874126</v>
      </c>
      <c r="T420" s="38">
        <v>2019</v>
      </c>
      <c r="U420" s="18">
        <f>VLOOKUP(B420,[3]Data!$A$2:$AE$265,MATCH(T420,[3]Data!$A$1:$AE$1,0),FALSE)</f>
        <v>23.075967232428798</v>
      </c>
      <c r="V420" s="10">
        <f t="shared" si="110"/>
        <v>0.67049212702689542</v>
      </c>
      <c r="W420">
        <f t="shared" si="118"/>
        <v>1.0057381905403431</v>
      </c>
      <c r="X420">
        <f t="shared" si="119"/>
        <v>1.1767136829322014</v>
      </c>
      <c r="Y420" s="4">
        <f t="shared" si="109"/>
        <v>1.1767136829322014</v>
      </c>
      <c r="Z420" s="32"/>
      <c r="AA420" s="32"/>
      <c r="AB420" s="32"/>
      <c r="AC420" s="33"/>
      <c r="AD420" s="34"/>
      <c r="AE420" s="32"/>
      <c r="AF420" s="32"/>
      <c r="AG420" s="35"/>
      <c r="AH420" s="34"/>
      <c r="AI420" s="35"/>
      <c r="AJ420" s="32"/>
      <c r="AK420" s="4">
        <v>1.1767136829322014</v>
      </c>
    </row>
    <row r="421" spans="1:37" x14ac:dyDescent="0.35">
      <c r="A421" s="11" t="s">
        <v>27</v>
      </c>
      <c r="B421" s="1" t="s">
        <v>51</v>
      </c>
      <c r="C421" t="str">
        <f t="shared" si="120"/>
        <v>Non-traded</v>
      </c>
      <c r="D421" t="str">
        <f t="shared" si="120"/>
        <v>USD</v>
      </c>
      <c r="E421">
        <v>2020</v>
      </c>
      <c r="G421" s="5">
        <f t="shared" si="120"/>
        <v>43.515715367458483</v>
      </c>
      <c r="H421" s="14">
        <v>2019</v>
      </c>
      <c r="I421" s="44">
        <f>VLOOKUP(B421,'[2]API_PA.NUS.FCRF_DS2_en_csv_v2_2'!$A$2:$BL$265,MATCH(H421, '[2]API_PA.NUS.FCRF_DS2_en_csv_v2_2'!$A$1:$BL$1,0),FALSE)</f>
        <v>62.548333333333296</v>
      </c>
      <c r="J421" s="8">
        <f t="shared" si="117"/>
        <v>2721.8354700422474</v>
      </c>
      <c r="K421">
        <v>2019</v>
      </c>
      <c r="L421">
        <f>VLOOKUP(B421,[1]CPI_WB_2019!$A$2:$BI$265,MATCH(K421,[1]CPI_WB_2019!$A$1:$BI$1,0),FALSE)</f>
        <v>182.31478340000001</v>
      </c>
      <c r="M421">
        <v>2019</v>
      </c>
      <c r="N421">
        <f>VLOOKUP(B421,[1]CPI_WB_2019!$A$2:$BI$265,MATCH(M421,[1]CPI_WB_2019!$A$1:$BI$1,0),FALSE)</f>
        <v>182.31478340000001</v>
      </c>
      <c r="O421" s="1">
        <f t="shared" si="115"/>
        <v>1</v>
      </c>
      <c r="P421" s="9">
        <f t="shared" si="116"/>
        <v>2721.8354700422474</v>
      </c>
      <c r="Q421" s="38">
        <v>2019</v>
      </c>
      <c r="R421">
        <f>1/VLOOKUP(B421,'[2]API_PA.NUS.FCRF_DS2_en_csv_v2_2'!$A$2:$BL$265,MATCH(Q421, '[2]API_PA.NUS.FCRF_DS2_en_csv_v2_2'!$A$1:$BL$1,0),FALSE)</f>
        <v>1.5987636227983701E-2</v>
      </c>
      <c r="S421" s="10">
        <f t="shared" si="108"/>
        <v>43.515715367458476</v>
      </c>
      <c r="T421" s="38">
        <v>2019</v>
      </c>
      <c r="U421" s="18">
        <f>VLOOKUP(B421,[3]Data!$A$2:$AE$265,MATCH(T421,[3]Data!$A$1:$AE$1,0),FALSE)</f>
        <v>23.075967232428798</v>
      </c>
      <c r="V421" s="10">
        <f t="shared" si="110"/>
        <v>1.8857591072631432</v>
      </c>
      <c r="W421">
        <f t="shared" si="118"/>
        <v>2.8286386608947147</v>
      </c>
      <c r="X421">
        <f t="shared" si="119"/>
        <v>3.3095072332468161</v>
      </c>
      <c r="Y421" s="4">
        <f t="shared" si="109"/>
        <v>3.3095072332468161</v>
      </c>
      <c r="Z421" s="32"/>
      <c r="AA421" s="32"/>
      <c r="AB421" s="32"/>
      <c r="AC421" s="33"/>
      <c r="AD421" s="34"/>
      <c r="AE421" s="32"/>
      <c r="AF421" s="32"/>
      <c r="AG421" s="35"/>
      <c r="AH421" s="34"/>
      <c r="AI421" s="35"/>
      <c r="AJ421" s="32"/>
      <c r="AK421" s="4">
        <v>3.3095072332468161</v>
      </c>
    </row>
    <row r="422" spans="1:37" x14ac:dyDescent="0.35">
      <c r="A422" s="11" t="s">
        <v>30</v>
      </c>
      <c r="B422" s="1" t="s">
        <v>51</v>
      </c>
      <c r="C422" t="str">
        <f t="shared" si="120"/>
        <v>Non-traded</v>
      </c>
      <c r="D422" t="str">
        <f t="shared" si="120"/>
        <v>USD</v>
      </c>
      <c r="E422">
        <v>2020</v>
      </c>
      <c r="G422" s="5">
        <f t="shared" si="120"/>
        <v>7.2526192279097463</v>
      </c>
      <c r="H422" s="14">
        <v>2019</v>
      </c>
      <c r="I422" s="44">
        <f>VLOOKUP(B422,'[2]API_PA.NUS.FCRF_DS2_en_csv_v2_2'!$A$2:$BL$265,MATCH(H422, '[2]API_PA.NUS.FCRF_DS2_en_csv_v2_2'!$A$1:$BL$1,0),FALSE)</f>
        <v>62.548333333333296</v>
      </c>
      <c r="J422" s="8">
        <f t="shared" si="117"/>
        <v>453.63924500704121</v>
      </c>
      <c r="K422">
        <v>2019</v>
      </c>
      <c r="L422">
        <f>VLOOKUP(B422,[1]CPI_WB_2019!$A$2:$BI$265,MATCH(K422,[1]CPI_WB_2019!$A$1:$BI$1,0),FALSE)</f>
        <v>182.31478340000001</v>
      </c>
      <c r="M422">
        <v>2019</v>
      </c>
      <c r="N422">
        <f>VLOOKUP(B422,[1]CPI_WB_2019!$A$2:$BI$265,MATCH(M422,[1]CPI_WB_2019!$A$1:$BI$1,0),FALSE)</f>
        <v>182.31478340000001</v>
      </c>
      <c r="O422" s="1">
        <f t="shared" si="115"/>
        <v>1</v>
      </c>
      <c r="P422" s="9">
        <f t="shared" si="116"/>
        <v>453.63924500704121</v>
      </c>
      <c r="Q422" s="38">
        <v>2019</v>
      </c>
      <c r="R422">
        <f>1/VLOOKUP(B422,'[2]API_PA.NUS.FCRF_DS2_en_csv_v2_2'!$A$2:$BL$265,MATCH(Q422, '[2]API_PA.NUS.FCRF_DS2_en_csv_v2_2'!$A$1:$BL$1,0),FALSE)</f>
        <v>1.5987636227983701E-2</v>
      </c>
      <c r="S422" s="10">
        <f t="shared" si="108"/>
        <v>7.2526192279097463</v>
      </c>
      <c r="T422" s="38">
        <v>2019</v>
      </c>
      <c r="U422" s="18">
        <f>VLOOKUP(B422,[3]Data!$A$2:$AE$265,MATCH(T422,[3]Data!$A$1:$AE$1,0),FALSE)</f>
        <v>23.075967232428798</v>
      </c>
      <c r="V422" s="10">
        <f t="shared" si="110"/>
        <v>0.31429318454385724</v>
      </c>
      <c r="W422">
        <f t="shared" si="118"/>
        <v>0.47143977681578586</v>
      </c>
      <c r="X422">
        <f t="shared" si="119"/>
        <v>0.55158453887446945</v>
      </c>
      <c r="Y422" s="4">
        <f t="shared" si="109"/>
        <v>0.55158453887446945</v>
      </c>
      <c r="Z422" s="32"/>
      <c r="AA422" s="32"/>
      <c r="AB422" s="32"/>
      <c r="AC422" s="33"/>
      <c r="AD422" s="34"/>
      <c r="AE422" s="32"/>
      <c r="AF422" s="32"/>
      <c r="AG422" s="35"/>
      <c r="AH422" s="34"/>
      <c r="AI422" s="35"/>
      <c r="AJ422" s="32"/>
      <c r="AK422" s="4">
        <v>0.55158453887446945</v>
      </c>
    </row>
    <row r="423" spans="1:37" x14ac:dyDescent="0.35">
      <c r="A423" s="11" t="s">
        <v>28</v>
      </c>
      <c r="B423" s="1" t="s">
        <v>51</v>
      </c>
      <c r="C423" t="str">
        <f t="shared" si="120"/>
        <v>Non-traded</v>
      </c>
      <c r="D423" t="str">
        <f t="shared" si="120"/>
        <v>USD</v>
      </c>
      <c r="E423">
        <v>2020</v>
      </c>
      <c r="G423" s="5">
        <f t="shared" si="120"/>
        <v>18.847139833594795</v>
      </c>
      <c r="H423" s="14">
        <v>2019</v>
      </c>
      <c r="I423" s="44">
        <f>VLOOKUP(B423,'[2]API_PA.NUS.FCRF_DS2_en_csv_v2_2'!$A$2:$BL$265,MATCH(H423, '[2]API_PA.NUS.FCRF_DS2_en_csv_v2_2'!$A$1:$BL$1,0),FALSE)</f>
        <v>62.548333333333296</v>
      </c>
      <c r="J423" s="8">
        <f t="shared" si="117"/>
        <v>1178.8571846916311</v>
      </c>
      <c r="K423">
        <v>2019</v>
      </c>
      <c r="L423">
        <f>VLOOKUP(B423,[1]CPI_WB_2019!$A$2:$BI$265,MATCH(K423,[1]CPI_WB_2019!$A$1:$BI$1,0),FALSE)</f>
        <v>182.31478340000001</v>
      </c>
      <c r="M423">
        <v>2019</v>
      </c>
      <c r="N423">
        <f>VLOOKUP(B423,[1]CPI_WB_2019!$A$2:$BI$265,MATCH(M423,[1]CPI_WB_2019!$A$1:$BI$1,0),FALSE)</f>
        <v>182.31478340000001</v>
      </c>
      <c r="O423" s="1">
        <f t="shared" si="115"/>
        <v>1</v>
      </c>
      <c r="P423" s="9">
        <f t="shared" si="116"/>
        <v>1178.8571846916311</v>
      </c>
      <c r="Q423" s="38">
        <v>2019</v>
      </c>
      <c r="R423">
        <f>1/VLOOKUP(B423,'[2]API_PA.NUS.FCRF_DS2_en_csv_v2_2'!$A$2:$BL$265,MATCH(Q423, '[2]API_PA.NUS.FCRF_DS2_en_csv_v2_2'!$A$1:$BL$1,0),FALSE)</f>
        <v>1.5987636227983701E-2</v>
      </c>
      <c r="S423" s="10">
        <f t="shared" si="108"/>
        <v>18.847139833594795</v>
      </c>
      <c r="T423" s="38">
        <v>2019</v>
      </c>
      <c r="U423" s="18">
        <f>VLOOKUP(B423,[3]Data!$A$2:$AE$265,MATCH(T423,[3]Data!$A$1:$AE$1,0),FALSE)</f>
        <v>23.075967232428798</v>
      </c>
      <c r="V423" s="10">
        <f t="shared" si="110"/>
        <v>0.81674322223463702</v>
      </c>
      <c r="W423">
        <f t="shared" si="118"/>
        <v>1.2251148333519555</v>
      </c>
      <c r="X423">
        <f t="shared" si="119"/>
        <v>1.4333843550217877</v>
      </c>
      <c r="Y423" s="4">
        <f t="shared" si="109"/>
        <v>1.4333843550217877</v>
      </c>
      <c r="Z423" s="32"/>
      <c r="AA423" s="32"/>
      <c r="AB423" s="32"/>
      <c r="AC423" s="33"/>
      <c r="AD423" s="34"/>
      <c r="AE423" s="32"/>
      <c r="AF423" s="32"/>
      <c r="AG423" s="35"/>
      <c r="AH423" s="34"/>
      <c r="AI423" s="35"/>
      <c r="AJ423" s="32"/>
      <c r="AK423" s="4">
        <v>1.4333843550217877</v>
      </c>
    </row>
    <row r="424" spans="1:37" x14ac:dyDescent="0.35">
      <c r="A424" s="11" t="s">
        <v>29</v>
      </c>
      <c r="B424" s="1" t="s">
        <v>51</v>
      </c>
      <c r="C424" t="str">
        <f t="shared" si="120"/>
        <v>Non-traded</v>
      </c>
      <c r="D424" t="str">
        <f t="shared" si="120"/>
        <v>USD</v>
      </c>
      <c r="E424">
        <v>2020</v>
      </c>
      <c r="G424" s="5">
        <f t="shared" si="120"/>
        <v>28.517298804141124</v>
      </c>
      <c r="H424" s="14">
        <v>2019</v>
      </c>
      <c r="I424" s="44">
        <f>VLOOKUP(B424,'[2]API_PA.NUS.FCRF_DS2_en_csv_v2_2'!$A$2:$BL$265,MATCH(H424, '[2]API_PA.NUS.FCRF_DS2_en_csv_v2_2'!$A$1:$BL$1,0),FALSE)</f>
        <v>62.548333333333296</v>
      </c>
      <c r="J424" s="8">
        <f t="shared" si="117"/>
        <v>1783.709511367686</v>
      </c>
      <c r="K424">
        <v>2019</v>
      </c>
      <c r="L424">
        <f>VLOOKUP(B424,[1]CPI_WB_2019!$A$2:$BI$265,MATCH(K424,[1]CPI_WB_2019!$A$1:$BI$1,0),FALSE)</f>
        <v>182.31478340000001</v>
      </c>
      <c r="M424">
        <v>2019</v>
      </c>
      <c r="N424">
        <f>VLOOKUP(B424,[1]CPI_WB_2019!$A$2:$BI$265,MATCH(M424,[1]CPI_WB_2019!$A$1:$BI$1,0),FALSE)</f>
        <v>182.31478340000001</v>
      </c>
      <c r="O424" s="1">
        <f t="shared" si="115"/>
        <v>1</v>
      </c>
      <c r="P424" s="9">
        <f t="shared" si="116"/>
        <v>1783.709511367686</v>
      </c>
      <c r="Q424" s="38">
        <v>2019</v>
      </c>
      <c r="R424">
        <f>1/VLOOKUP(B424,'[2]API_PA.NUS.FCRF_DS2_en_csv_v2_2'!$A$2:$BL$265,MATCH(Q424, '[2]API_PA.NUS.FCRF_DS2_en_csv_v2_2'!$A$1:$BL$1,0),FALSE)</f>
        <v>1.5987636227983701E-2</v>
      </c>
      <c r="S424" s="10">
        <f t="shared" si="108"/>
        <v>28.51729880414112</v>
      </c>
      <c r="T424" s="38">
        <v>2019</v>
      </c>
      <c r="U424" s="18">
        <f>VLOOKUP(B424,[3]Data!$A$2:$AE$265,MATCH(T424,[3]Data!$A$1:$AE$1,0),FALSE)</f>
        <v>23.075967232428798</v>
      </c>
      <c r="V424" s="10">
        <f t="shared" si="110"/>
        <v>1.2358008016264466</v>
      </c>
      <c r="W424">
        <f t="shared" si="118"/>
        <v>1.85370120243967</v>
      </c>
      <c r="X424">
        <f t="shared" si="119"/>
        <v>2.1688304068544135</v>
      </c>
      <c r="Y424" s="4">
        <f t="shared" si="109"/>
        <v>2.1688304068544135</v>
      </c>
      <c r="Z424" s="32"/>
      <c r="AA424" s="32"/>
      <c r="AB424" s="32"/>
      <c r="AC424" s="33"/>
      <c r="AD424" s="34"/>
      <c r="AE424" s="32"/>
      <c r="AF424" s="32"/>
      <c r="AG424" s="35"/>
      <c r="AH424" s="34"/>
      <c r="AI424" s="35"/>
      <c r="AJ424" s="32"/>
      <c r="AK424" s="4">
        <v>2.1688304068544135</v>
      </c>
    </row>
    <row r="425" spans="1:37" x14ac:dyDescent="0.35">
      <c r="A425" s="11" t="s">
        <v>13</v>
      </c>
      <c r="B425" s="1" t="s">
        <v>52</v>
      </c>
      <c r="C425" t="str">
        <f t="shared" si="120"/>
        <v>Non-traded</v>
      </c>
      <c r="D425" t="str">
        <f t="shared" si="120"/>
        <v>USD</v>
      </c>
      <c r="E425">
        <v>2020</v>
      </c>
      <c r="G425" s="5">
        <f t="shared" si="120"/>
        <v>15.472254352874126</v>
      </c>
      <c r="H425" s="14">
        <v>2019</v>
      </c>
      <c r="I425" s="44">
        <f>VLOOKUP(B425,'[2]API_PA.NUS.FCRF_DS2_en_csv_v2_2'!$A$2:$BL$265,MATCH(H425, '[2]API_PA.NUS.FCRF_DS2_en_csv_v2_2'!$A$1:$BL$1,0),FALSE)</f>
        <v>306.92095149522299</v>
      </c>
      <c r="J425" s="8">
        <f t="shared" si="117"/>
        <v>4748.7590277602321</v>
      </c>
      <c r="K425">
        <v>2019</v>
      </c>
      <c r="L425">
        <f>VLOOKUP(B425,[1]CPI_WB_2019!$A$2:$BI$265,MATCH(K425,[1]CPI_WB_2019!$A$1:$BI$1,0),FALSE)</f>
        <v>267.5115151</v>
      </c>
      <c r="M425">
        <v>2019</v>
      </c>
      <c r="N425">
        <f>VLOOKUP(B425,[1]CPI_WB_2019!$A$2:$BI$265,MATCH(M425,[1]CPI_WB_2019!$A$1:$BI$1,0),FALSE)</f>
        <v>267.5115151</v>
      </c>
      <c r="O425" s="1">
        <f t="shared" si="115"/>
        <v>1</v>
      </c>
      <c r="P425" s="9">
        <f t="shared" si="116"/>
        <v>4748.7590277602321</v>
      </c>
      <c r="Q425" s="38">
        <v>2019</v>
      </c>
      <c r="R425">
        <f>1/VLOOKUP(B425,'[2]API_PA.NUS.FCRF_DS2_en_csv_v2_2'!$A$2:$BL$265,MATCH(Q425, '[2]API_PA.NUS.FCRF_DS2_en_csv_v2_2'!$A$1:$BL$1,0),FALSE)</f>
        <v>3.2581679260679742E-3</v>
      </c>
      <c r="S425" s="10">
        <f t="shared" si="108"/>
        <v>15.472254352874126</v>
      </c>
      <c r="T425" s="38">
        <v>2019</v>
      </c>
      <c r="U425" s="18">
        <f>VLOOKUP(B425,[3]Data!$A$2:$AE$265,MATCH(T425,[3]Data!$A$1:$AE$1,0),FALSE)</f>
        <v>135.50075422314501</v>
      </c>
      <c r="V425" s="10">
        <f t="shared" si="110"/>
        <v>0.11418574340474996</v>
      </c>
      <c r="W425">
        <f t="shared" si="118"/>
        <v>0.17127861510712494</v>
      </c>
      <c r="X425">
        <f t="shared" si="119"/>
        <v>0.20039597967533618</v>
      </c>
      <c r="Y425" s="4">
        <f t="shared" si="109"/>
        <v>0.20039597967533618</v>
      </c>
      <c r="Z425" s="32"/>
      <c r="AA425" s="32"/>
      <c r="AB425" s="32"/>
      <c r="AC425" s="33"/>
      <c r="AD425" s="34"/>
      <c r="AE425" s="32"/>
      <c r="AF425" s="32"/>
      <c r="AG425" s="35"/>
      <c r="AH425" s="34"/>
      <c r="AI425" s="35"/>
      <c r="AJ425" s="32"/>
      <c r="AK425" s="4">
        <v>0.20039597967533618</v>
      </c>
    </row>
    <row r="426" spans="1:37" x14ac:dyDescent="0.35">
      <c r="A426" s="11" t="s">
        <v>27</v>
      </c>
      <c r="B426" s="1" t="s">
        <v>52</v>
      </c>
      <c r="C426" t="str">
        <f t="shared" si="120"/>
        <v>Non-traded</v>
      </c>
      <c r="D426" t="str">
        <f t="shared" si="120"/>
        <v>USD</v>
      </c>
      <c r="E426">
        <v>2020</v>
      </c>
      <c r="G426" s="5">
        <f t="shared" si="120"/>
        <v>43.515715367458483</v>
      </c>
      <c r="H426" s="14">
        <v>2019</v>
      </c>
      <c r="I426" s="44">
        <f>VLOOKUP(B426,'[2]API_PA.NUS.FCRF_DS2_en_csv_v2_2'!$A$2:$BL$265,MATCH(H426, '[2]API_PA.NUS.FCRF_DS2_en_csv_v2_2'!$A$1:$BL$1,0),FALSE)</f>
        <v>306.92095149522299</v>
      </c>
      <c r="J426" s="8">
        <f t="shared" si="117"/>
        <v>13355.884765575654</v>
      </c>
      <c r="K426">
        <v>2019</v>
      </c>
      <c r="L426">
        <f>VLOOKUP(B426,[1]CPI_WB_2019!$A$2:$BI$265,MATCH(K426,[1]CPI_WB_2019!$A$1:$BI$1,0),FALSE)</f>
        <v>267.5115151</v>
      </c>
      <c r="M426">
        <v>2019</v>
      </c>
      <c r="N426">
        <f>VLOOKUP(B426,[1]CPI_WB_2019!$A$2:$BI$265,MATCH(M426,[1]CPI_WB_2019!$A$1:$BI$1,0),FALSE)</f>
        <v>267.5115151</v>
      </c>
      <c r="O426" s="1">
        <f t="shared" si="115"/>
        <v>1</v>
      </c>
      <c r="P426" s="9">
        <f t="shared" si="116"/>
        <v>13355.884765575654</v>
      </c>
      <c r="Q426" s="38">
        <v>2019</v>
      </c>
      <c r="R426">
        <f>1/VLOOKUP(B426,'[2]API_PA.NUS.FCRF_DS2_en_csv_v2_2'!$A$2:$BL$265,MATCH(Q426, '[2]API_PA.NUS.FCRF_DS2_en_csv_v2_2'!$A$1:$BL$1,0),FALSE)</f>
        <v>3.2581679260679742E-3</v>
      </c>
      <c r="S426" s="10">
        <f t="shared" si="108"/>
        <v>43.515715367458483</v>
      </c>
      <c r="T426" s="38">
        <v>2019</v>
      </c>
      <c r="U426" s="18">
        <f>VLOOKUP(B426,[3]Data!$A$2:$AE$265,MATCH(T426,[3]Data!$A$1:$AE$1,0),FALSE)</f>
        <v>135.50075422314501</v>
      </c>
      <c r="V426" s="10">
        <f t="shared" si="110"/>
        <v>0.32114740332585928</v>
      </c>
      <c r="W426">
        <f t="shared" si="118"/>
        <v>0.48172110498878895</v>
      </c>
      <c r="X426">
        <f t="shared" si="119"/>
        <v>0.56361369283688301</v>
      </c>
      <c r="Y426" s="4">
        <f t="shared" si="109"/>
        <v>0.56361369283688301</v>
      </c>
      <c r="Z426" s="32"/>
      <c r="AA426" s="32"/>
      <c r="AB426" s="32"/>
      <c r="AC426" s="33"/>
      <c r="AD426" s="34"/>
      <c r="AE426" s="32"/>
      <c r="AF426" s="32"/>
      <c r="AG426" s="35"/>
      <c r="AH426" s="34"/>
      <c r="AI426" s="35"/>
      <c r="AJ426" s="32"/>
      <c r="AK426" s="4">
        <v>0.56361369283688301</v>
      </c>
    </row>
    <row r="427" spans="1:37" x14ac:dyDescent="0.35">
      <c r="A427" s="11" t="s">
        <v>30</v>
      </c>
      <c r="B427" s="1" t="s">
        <v>52</v>
      </c>
      <c r="C427" t="str">
        <f t="shared" si="120"/>
        <v>Non-traded</v>
      </c>
      <c r="D427" t="str">
        <f t="shared" si="120"/>
        <v>USD</v>
      </c>
      <c r="E427">
        <v>2020</v>
      </c>
      <c r="G427" s="5">
        <f t="shared" si="120"/>
        <v>7.2526192279097463</v>
      </c>
      <c r="H427" s="14">
        <v>2019</v>
      </c>
      <c r="I427" s="44">
        <f>VLOOKUP(B427,'[2]API_PA.NUS.FCRF_DS2_en_csv_v2_2'!$A$2:$BL$265,MATCH(H427, '[2]API_PA.NUS.FCRF_DS2_en_csv_v2_2'!$A$1:$BL$1,0),FALSE)</f>
        <v>306.92095149522299</v>
      </c>
      <c r="J427" s="8">
        <f t="shared" si="117"/>
        <v>2225.9807942626089</v>
      </c>
      <c r="K427">
        <v>2019</v>
      </c>
      <c r="L427">
        <f>VLOOKUP(B427,[1]CPI_WB_2019!$A$2:$BI$265,MATCH(K427,[1]CPI_WB_2019!$A$1:$BI$1,0),FALSE)</f>
        <v>267.5115151</v>
      </c>
      <c r="M427">
        <v>2019</v>
      </c>
      <c r="N427">
        <f>VLOOKUP(B427,[1]CPI_WB_2019!$A$2:$BI$265,MATCH(M427,[1]CPI_WB_2019!$A$1:$BI$1,0),FALSE)</f>
        <v>267.5115151</v>
      </c>
      <c r="O427" s="1">
        <f t="shared" si="115"/>
        <v>1</v>
      </c>
      <c r="P427" s="9">
        <f t="shared" si="116"/>
        <v>2225.9807942626089</v>
      </c>
      <c r="Q427" s="38">
        <v>2019</v>
      </c>
      <c r="R427">
        <f>1/VLOOKUP(B427,'[2]API_PA.NUS.FCRF_DS2_en_csv_v2_2'!$A$2:$BL$265,MATCH(Q427, '[2]API_PA.NUS.FCRF_DS2_en_csv_v2_2'!$A$1:$BL$1,0),FALSE)</f>
        <v>3.2581679260679742E-3</v>
      </c>
      <c r="S427" s="10">
        <f t="shared" si="108"/>
        <v>7.2526192279097463</v>
      </c>
      <c r="T427" s="38">
        <v>2019</v>
      </c>
      <c r="U427" s="18">
        <f>VLOOKUP(B427,[3]Data!$A$2:$AE$265,MATCH(T427,[3]Data!$A$1:$AE$1,0),FALSE)</f>
        <v>135.50075422314501</v>
      </c>
      <c r="V427" s="10">
        <f t="shared" si="110"/>
        <v>5.3524567220976545E-2</v>
      </c>
      <c r="W427">
        <f t="shared" si="118"/>
        <v>8.028685083146482E-2</v>
      </c>
      <c r="X427">
        <f t="shared" si="119"/>
        <v>9.393561547281383E-2</v>
      </c>
      <c r="Y427" s="4">
        <f t="shared" si="109"/>
        <v>9.393561547281383E-2</v>
      </c>
      <c r="Z427" s="32"/>
      <c r="AA427" s="32"/>
      <c r="AB427" s="32"/>
      <c r="AC427" s="33"/>
      <c r="AD427" s="34"/>
      <c r="AE427" s="32"/>
      <c r="AF427" s="32"/>
      <c r="AG427" s="35"/>
      <c r="AH427" s="34"/>
      <c r="AI427" s="35"/>
      <c r="AJ427" s="32"/>
      <c r="AK427" s="4">
        <v>9.393561547281383E-2</v>
      </c>
    </row>
    <row r="428" spans="1:37" x14ac:dyDescent="0.35">
      <c r="A428" s="11" t="s">
        <v>28</v>
      </c>
      <c r="B428" s="1" t="s">
        <v>52</v>
      </c>
      <c r="C428" t="str">
        <f t="shared" si="120"/>
        <v>Non-traded</v>
      </c>
      <c r="D428" t="str">
        <f t="shared" si="120"/>
        <v>USD</v>
      </c>
      <c r="E428">
        <v>2020</v>
      </c>
      <c r="G428" s="5">
        <f t="shared" si="120"/>
        <v>18.847139833594795</v>
      </c>
      <c r="H428" s="14">
        <v>2019</v>
      </c>
      <c r="I428" s="44">
        <f>VLOOKUP(B428,'[2]API_PA.NUS.FCRF_DS2_en_csv_v2_2'!$A$2:$BL$265,MATCH(H428, '[2]API_PA.NUS.FCRF_DS2_en_csv_v2_2'!$A$1:$BL$1,0),FALSE)</f>
        <v>306.92095149522299</v>
      </c>
      <c r="J428" s="8">
        <f t="shared" si="117"/>
        <v>5784.5820906904337</v>
      </c>
      <c r="K428">
        <v>2019</v>
      </c>
      <c r="L428">
        <f>VLOOKUP(B428,[1]CPI_WB_2019!$A$2:$BI$265,MATCH(K428,[1]CPI_WB_2019!$A$1:$BI$1,0),FALSE)</f>
        <v>267.5115151</v>
      </c>
      <c r="M428">
        <v>2019</v>
      </c>
      <c r="N428">
        <f>VLOOKUP(B428,[1]CPI_WB_2019!$A$2:$BI$265,MATCH(M428,[1]CPI_WB_2019!$A$1:$BI$1,0),FALSE)</f>
        <v>267.5115151</v>
      </c>
      <c r="O428" s="1">
        <f t="shared" si="115"/>
        <v>1</v>
      </c>
      <c r="P428" s="9">
        <f t="shared" si="116"/>
        <v>5784.5820906904337</v>
      </c>
      <c r="Q428" s="38">
        <v>2019</v>
      </c>
      <c r="R428">
        <f>1/VLOOKUP(B428,'[2]API_PA.NUS.FCRF_DS2_en_csv_v2_2'!$A$2:$BL$265,MATCH(Q428, '[2]API_PA.NUS.FCRF_DS2_en_csv_v2_2'!$A$1:$BL$1,0),FALSE)</f>
        <v>3.2581679260679742E-3</v>
      </c>
      <c r="S428" s="10">
        <f t="shared" si="108"/>
        <v>18.847139833594795</v>
      </c>
      <c r="T428" s="38">
        <v>2019</v>
      </c>
      <c r="U428" s="18">
        <f>VLOOKUP(B428,[3]Data!$A$2:$AE$265,MATCH(T428,[3]Data!$A$1:$AE$1,0),FALSE)</f>
        <v>135.50075422314501</v>
      </c>
      <c r="V428" s="10">
        <f t="shared" si="110"/>
        <v>0.13909250868491105</v>
      </c>
      <c r="W428">
        <f t="shared" si="118"/>
        <v>0.20863876302736656</v>
      </c>
      <c r="X428">
        <f t="shared" si="119"/>
        <v>0.24410735274201886</v>
      </c>
      <c r="Y428" s="4">
        <f t="shared" si="109"/>
        <v>0.24410735274201886</v>
      </c>
      <c r="Z428" s="32"/>
      <c r="AA428" s="32"/>
      <c r="AB428" s="32"/>
      <c r="AC428" s="33"/>
      <c r="AD428" s="34"/>
      <c r="AE428" s="32"/>
      <c r="AF428" s="32"/>
      <c r="AG428" s="35"/>
      <c r="AH428" s="34"/>
      <c r="AI428" s="35"/>
      <c r="AJ428" s="32"/>
      <c r="AK428" s="4">
        <v>0.24410735274201886</v>
      </c>
    </row>
    <row r="429" spans="1:37" x14ac:dyDescent="0.35">
      <c r="A429" s="11" t="s">
        <v>29</v>
      </c>
      <c r="B429" s="1" t="s">
        <v>52</v>
      </c>
      <c r="C429" t="str">
        <f t="shared" si="120"/>
        <v>Non-traded</v>
      </c>
      <c r="D429" t="str">
        <f t="shared" si="120"/>
        <v>USD</v>
      </c>
      <c r="E429">
        <v>2020</v>
      </c>
      <c r="G429" s="5">
        <f t="shared" si="120"/>
        <v>28.517298804141124</v>
      </c>
      <c r="H429" s="14">
        <v>2019</v>
      </c>
      <c r="I429" s="44">
        <f>VLOOKUP(B429,'[2]API_PA.NUS.FCRF_DS2_en_csv_v2_2'!$A$2:$BL$265,MATCH(H429, '[2]API_PA.NUS.FCRF_DS2_en_csv_v2_2'!$A$1:$BL$1,0),FALSE)</f>
        <v>306.92095149522299</v>
      </c>
      <c r="J429" s="8">
        <f t="shared" si="117"/>
        <v>8752.5564830405783</v>
      </c>
      <c r="K429">
        <v>2019</v>
      </c>
      <c r="L429">
        <f>VLOOKUP(B429,[1]CPI_WB_2019!$A$2:$BI$265,MATCH(K429,[1]CPI_WB_2019!$A$1:$BI$1,0),FALSE)</f>
        <v>267.5115151</v>
      </c>
      <c r="M429">
        <v>2019</v>
      </c>
      <c r="N429">
        <f>VLOOKUP(B429,[1]CPI_WB_2019!$A$2:$BI$265,MATCH(M429,[1]CPI_WB_2019!$A$1:$BI$1,0),FALSE)</f>
        <v>267.5115151</v>
      </c>
      <c r="O429" s="1">
        <f t="shared" si="115"/>
        <v>1</v>
      </c>
      <c r="P429" s="9">
        <f t="shared" si="116"/>
        <v>8752.5564830405783</v>
      </c>
      <c r="Q429" s="38">
        <v>2019</v>
      </c>
      <c r="R429">
        <f>1/VLOOKUP(B429,'[2]API_PA.NUS.FCRF_DS2_en_csv_v2_2'!$A$2:$BL$265,MATCH(Q429, '[2]API_PA.NUS.FCRF_DS2_en_csv_v2_2'!$A$1:$BL$1,0),FALSE)</f>
        <v>3.2581679260679742E-3</v>
      </c>
      <c r="S429" s="10">
        <f t="shared" si="108"/>
        <v>28.517298804141124</v>
      </c>
      <c r="T429" s="38">
        <v>2019</v>
      </c>
      <c r="U429" s="18">
        <f>VLOOKUP(B429,[3]Data!$A$2:$AE$265,MATCH(T429,[3]Data!$A$1:$AE$1,0),FALSE)</f>
        <v>135.50075422314501</v>
      </c>
      <c r="V429" s="10">
        <f t="shared" si="110"/>
        <v>0.21045859831287977</v>
      </c>
      <c r="W429">
        <f t="shared" si="118"/>
        <v>0.31568789746931969</v>
      </c>
      <c r="X429">
        <f t="shared" si="119"/>
        <v>0.36935484003910402</v>
      </c>
      <c r="Y429" s="4">
        <f t="shared" si="109"/>
        <v>0.36935484003910402</v>
      </c>
      <c r="Z429" s="32"/>
      <c r="AA429" s="32"/>
      <c r="AB429" s="32"/>
      <c r="AC429" s="33"/>
      <c r="AD429" s="34"/>
      <c r="AE429" s="32"/>
      <c r="AF429" s="32"/>
      <c r="AG429" s="35"/>
      <c r="AH429" s="34"/>
      <c r="AI429" s="35"/>
      <c r="AJ429" s="32"/>
      <c r="AK429" s="4">
        <v>0.36935484003910402</v>
      </c>
    </row>
    <row r="430" spans="1:37" x14ac:dyDescent="0.35">
      <c r="A430" s="11" t="s">
        <v>13</v>
      </c>
      <c r="B430" s="1" t="s">
        <v>53</v>
      </c>
      <c r="C430" t="str">
        <f t="shared" ref="C430:G439" si="121">C310</f>
        <v>Non-traded</v>
      </c>
      <c r="D430" t="str">
        <f t="shared" si="121"/>
        <v>USD</v>
      </c>
      <c r="E430">
        <v>2020</v>
      </c>
      <c r="G430" s="5">
        <f t="shared" si="121"/>
        <v>15.472254352874126</v>
      </c>
      <c r="H430" s="14">
        <v>2019</v>
      </c>
      <c r="I430" s="44">
        <f>VLOOKUP(B430,'[2]API_PA.NUS.FCRF_DS2_en_csv_v2_2'!$A$2:$BL$265,MATCH(H430, '[2]API_PA.NUS.FCRF_DS2_en_csv_v2_2'!$A$1:$BL$1,0),FALSE)</f>
        <v>150.036253839864</v>
      </c>
      <c r="J430" s="8">
        <f t="shared" si="117"/>
        <v>2321.3990815627631</v>
      </c>
      <c r="K430">
        <v>2019</v>
      </c>
      <c r="L430">
        <f>VLOOKUP(B430,[1]CPI_WB_2019!$A$2:$BI$265,MATCH(K430,[1]CPI_WB_2019!$A$1:$BI$1,0),FALSE)</f>
        <v>182.32038639999999</v>
      </c>
      <c r="M430">
        <v>2019</v>
      </c>
      <c r="N430">
        <f>VLOOKUP(B430,[1]CPI_WB_2019!$A$2:$BI$265,MATCH(M430,[1]CPI_WB_2019!$A$1:$BI$1,0),FALSE)</f>
        <v>182.32038639999999</v>
      </c>
      <c r="O430" s="1">
        <f t="shared" si="115"/>
        <v>1</v>
      </c>
      <c r="P430" s="9">
        <f t="shared" si="116"/>
        <v>2321.3990815627631</v>
      </c>
      <c r="Q430" s="38">
        <v>2019</v>
      </c>
      <c r="R430">
        <f>1/VLOOKUP(B430,'[2]API_PA.NUS.FCRF_DS2_en_csv_v2_2'!$A$2:$BL$265,MATCH(Q430, '[2]API_PA.NUS.FCRF_DS2_en_csv_v2_2'!$A$1:$BL$1,0),FALSE)</f>
        <v>6.6650557742351747E-3</v>
      </c>
      <c r="S430" s="10">
        <f t="shared" si="108"/>
        <v>15.472254352874126</v>
      </c>
      <c r="T430" s="38">
        <v>2019</v>
      </c>
      <c r="U430" s="18">
        <f>VLOOKUP(B430,[3]Data!$A$2:$AE$265,MATCH(T430,[3]Data!$A$1:$AE$1,0),FALSE)</f>
        <v>35.894184205172699</v>
      </c>
      <c r="V430" s="10">
        <f t="shared" si="110"/>
        <v>0.43105184573729421</v>
      </c>
      <c r="W430">
        <f t="shared" si="118"/>
        <v>0.64657776860594129</v>
      </c>
      <c r="X430">
        <f t="shared" si="119"/>
        <v>0.75649598926895123</v>
      </c>
      <c r="Y430" s="4">
        <f t="shared" si="109"/>
        <v>0.75649598926895123</v>
      </c>
      <c r="Z430" s="32"/>
      <c r="AA430" s="32"/>
      <c r="AB430" s="32"/>
      <c r="AC430" s="33"/>
      <c r="AD430" s="34"/>
      <c r="AE430" s="32"/>
      <c r="AF430" s="32"/>
      <c r="AG430" s="35"/>
      <c r="AH430" s="34"/>
      <c r="AI430" s="35"/>
      <c r="AJ430" s="32"/>
      <c r="AK430" s="4">
        <v>0.75649598926895123</v>
      </c>
    </row>
    <row r="431" spans="1:37" x14ac:dyDescent="0.35">
      <c r="A431" s="11" t="s">
        <v>27</v>
      </c>
      <c r="B431" s="1" t="s">
        <v>53</v>
      </c>
      <c r="C431" t="str">
        <f t="shared" si="121"/>
        <v>Non-traded</v>
      </c>
      <c r="D431" t="str">
        <f t="shared" si="121"/>
        <v>USD</v>
      </c>
      <c r="E431">
        <v>2020</v>
      </c>
      <c r="G431" s="5">
        <f t="shared" si="121"/>
        <v>43.515715367458483</v>
      </c>
      <c r="H431" s="14">
        <v>2019</v>
      </c>
      <c r="I431" s="44">
        <f>VLOOKUP(B431,'[2]API_PA.NUS.FCRF_DS2_en_csv_v2_2'!$A$2:$BL$265,MATCH(H431, '[2]API_PA.NUS.FCRF_DS2_en_csv_v2_2'!$A$1:$BL$1,0),FALSE)</f>
        <v>150.036253839864</v>
      </c>
      <c r="J431" s="8">
        <f t="shared" si="117"/>
        <v>6528.9349168952722</v>
      </c>
      <c r="K431">
        <v>2019</v>
      </c>
      <c r="L431">
        <f>VLOOKUP(B431,[1]CPI_WB_2019!$A$2:$BI$265,MATCH(K431,[1]CPI_WB_2019!$A$1:$BI$1,0),FALSE)</f>
        <v>182.32038639999999</v>
      </c>
      <c r="M431">
        <v>2019</v>
      </c>
      <c r="N431">
        <f>VLOOKUP(B431,[1]CPI_WB_2019!$A$2:$BI$265,MATCH(M431,[1]CPI_WB_2019!$A$1:$BI$1,0),FALSE)</f>
        <v>182.32038639999999</v>
      </c>
      <c r="O431" s="1">
        <f t="shared" si="115"/>
        <v>1</v>
      </c>
      <c r="P431" s="9">
        <f t="shared" si="116"/>
        <v>6528.9349168952722</v>
      </c>
      <c r="Q431" s="38">
        <v>2019</v>
      </c>
      <c r="R431">
        <f>1/VLOOKUP(B431,'[2]API_PA.NUS.FCRF_DS2_en_csv_v2_2'!$A$2:$BL$265,MATCH(Q431, '[2]API_PA.NUS.FCRF_DS2_en_csv_v2_2'!$A$1:$BL$1,0),FALSE)</f>
        <v>6.6650557742351747E-3</v>
      </c>
      <c r="S431" s="10">
        <f t="shared" si="108"/>
        <v>43.515715367458483</v>
      </c>
      <c r="T431" s="38">
        <v>2019</v>
      </c>
      <c r="U431" s="18">
        <f>VLOOKUP(B431,[3]Data!$A$2:$AE$265,MATCH(T431,[3]Data!$A$1:$AE$1,0),FALSE)</f>
        <v>35.894184205172699</v>
      </c>
      <c r="V431" s="10">
        <f t="shared" si="110"/>
        <v>1.2123333161361403</v>
      </c>
      <c r="W431">
        <f t="shared" si="118"/>
        <v>1.8184999742042103</v>
      </c>
      <c r="X431">
        <f t="shared" si="119"/>
        <v>2.1276449698189257</v>
      </c>
      <c r="Y431" s="4">
        <f t="shared" si="109"/>
        <v>2.1276449698189257</v>
      </c>
      <c r="Z431" s="32"/>
      <c r="AA431" s="32"/>
      <c r="AB431" s="32"/>
      <c r="AC431" s="33"/>
      <c r="AD431" s="34"/>
      <c r="AE431" s="32"/>
      <c r="AF431" s="32"/>
      <c r="AG431" s="35"/>
      <c r="AH431" s="34"/>
      <c r="AI431" s="35"/>
      <c r="AJ431" s="32"/>
      <c r="AK431" s="4">
        <v>2.1276449698189257</v>
      </c>
    </row>
    <row r="432" spans="1:37" x14ac:dyDescent="0.35">
      <c r="A432" s="11" t="s">
        <v>30</v>
      </c>
      <c r="B432" s="1" t="s">
        <v>53</v>
      </c>
      <c r="C432" t="str">
        <f t="shared" si="121"/>
        <v>Non-traded</v>
      </c>
      <c r="D432" t="str">
        <f t="shared" si="121"/>
        <v>USD</v>
      </c>
      <c r="E432">
        <v>2020</v>
      </c>
      <c r="G432" s="5">
        <f t="shared" si="121"/>
        <v>7.2526192279097463</v>
      </c>
      <c r="H432" s="14">
        <v>2019</v>
      </c>
      <c r="I432" s="44">
        <f>VLOOKUP(B432,'[2]API_PA.NUS.FCRF_DS2_en_csv_v2_2'!$A$2:$BL$265,MATCH(H432, '[2]API_PA.NUS.FCRF_DS2_en_csv_v2_2'!$A$1:$BL$1,0),FALSE)</f>
        <v>150.036253839864</v>
      </c>
      <c r="J432" s="8">
        <f t="shared" si="117"/>
        <v>1088.1558194825452</v>
      </c>
      <c r="K432">
        <v>2019</v>
      </c>
      <c r="L432">
        <f>VLOOKUP(B432,[1]CPI_WB_2019!$A$2:$BI$265,MATCH(K432,[1]CPI_WB_2019!$A$1:$BI$1,0),FALSE)</f>
        <v>182.32038639999999</v>
      </c>
      <c r="M432">
        <v>2019</v>
      </c>
      <c r="N432">
        <f>VLOOKUP(B432,[1]CPI_WB_2019!$A$2:$BI$265,MATCH(M432,[1]CPI_WB_2019!$A$1:$BI$1,0),FALSE)</f>
        <v>182.32038639999999</v>
      </c>
      <c r="O432" s="1">
        <f t="shared" si="115"/>
        <v>1</v>
      </c>
      <c r="P432" s="9">
        <f t="shared" si="116"/>
        <v>1088.1558194825452</v>
      </c>
      <c r="Q432" s="38">
        <v>2019</v>
      </c>
      <c r="R432">
        <f>1/VLOOKUP(B432,'[2]API_PA.NUS.FCRF_DS2_en_csv_v2_2'!$A$2:$BL$265,MATCH(Q432, '[2]API_PA.NUS.FCRF_DS2_en_csv_v2_2'!$A$1:$BL$1,0),FALSE)</f>
        <v>6.6650557742351747E-3</v>
      </c>
      <c r="S432" s="10">
        <f t="shared" si="108"/>
        <v>7.2526192279097463</v>
      </c>
      <c r="T432" s="38">
        <v>2019</v>
      </c>
      <c r="U432" s="18">
        <f>VLOOKUP(B432,[3]Data!$A$2:$AE$265,MATCH(T432,[3]Data!$A$1:$AE$1,0),FALSE)</f>
        <v>35.894184205172699</v>
      </c>
      <c r="V432" s="10">
        <f t="shared" si="110"/>
        <v>0.20205555268935668</v>
      </c>
      <c r="W432">
        <f t="shared" si="118"/>
        <v>0.30308332903403501</v>
      </c>
      <c r="X432">
        <f t="shared" si="119"/>
        <v>0.35460749496982091</v>
      </c>
      <c r="Y432" s="4">
        <f t="shared" si="109"/>
        <v>0.35460749496982091</v>
      </c>
      <c r="Z432" s="32"/>
      <c r="AA432" s="32"/>
      <c r="AB432" s="32"/>
      <c r="AC432" s="33"/>
      <c r="AD432" s="34"/>
      <c r="AE432" s="32"/>
      <c r="AF432" s="32"/>
      <c r="AG432" s="35"/>
      <c r="AH432" s="34"/>
      <c r="AI432" s="35"/>
      <c r="AJ432" s="32"/>
      <c r="AK432" s="4">
        <v>0.35460749496982091</v>
      </c>
    </row>
    <row r="433" spans="1:37" x14ac:dyDescent="0.35">
      <c r="A433" s="11" t="s">
        <v>28</v>
      </c>
      <c r="B433" s="1" t="s">
        <v>53</v>
      </c>
      <c r="C433" t="str">
        <f t="shared" si="121"/>
        <v>Non-traded</v>
      </c>
      <c r="D433" t="str">
        <f t="shared" si="121"/>
        <v>USD</v>
      </c>
      <c r="E433">
        <v>2020</v>
      </c>
      <c r="G433" s="5">
        <f t="shared" si="121"/>
        <v>18.847139833594795</v>
      </c>
      <c r="H433" s="14">
        <v>2019</v>
      </c>
      <c r="I433" s="44">
        <f>VLOOKUP(B433,'[2]API_PA.NUS.FCRF_DS2_en_csv_v2_2'!$A$2:$BL$265,MATCH(H433, '[2]API_PA.NUS.FCRF_DS2_en_csv_v2_2'!$A$1:$BL$1,0),FALSE)</f>
        <v>150.036253839864</v>
      </c>
      <c r="J433" s="8">
        <f t="shared" si="117"/>
        <v>2827.7542562286408</v>
      </c>
      <c r="K433">
        <v>2019</v>
      </c>
      <c r="L433">
        <f>VLOOKUP(B433,[1]CPI_WB_2019!$A$2:$BI$265,MATCH(K433,[1]CPI_WB_2019!$A$1:$BI$1,0),FALSE)</f>
        <v>182.32038639999999</v>
      </c>
      <c r="M433">
        <v>2019</v>
      </c>
      <c r="N433">
        <f>VLOOKUP(B433,[1]CPI_WB_2019!$A$2:$BI$265,MATCH(M433,[1]CPI_WB_2019!$A$1:$BI$1,0),FALSE)</f>
        <v>182.32038639999999</v>
      </c>
      <c r="O433" s="1">
        <f t="shared" si="115"/>
        <v>1</v>
      </c>
      <c r="P433" s="9">
        <f t="shared" si="116"/>
        <v>2827.7542562286408</v>
      </c>
      <c r="Q433" s="38">
        <v>2019</v>
      </c>
      <c r="R433">
        <f>1/VLOOKUP(B433,'[2]API_PA.NUS.FCRF_DS2_en_csv_v2_2'!$A$2:$BL$265,MATCH(Q433, '[2]API_PA.NUS.FCRF_DS2_en_csv_v2_2'!$A$1:$BL$1,0),FALSE)</f>
        <v>6.6650557742351747E-3</v>
      </c>
      <c r="S433" s="10">
        <f t="shared" si="108"/>
        <v>18.847139833594795</v>
      </c>
      <c r="T433" s="38">
        <v>2019</v>
      </c>
      <c r="U433" s="18">
        <f>VLOOKUP(B433,[3]Data!$A$2:$AE$265,MATCH(T433,[3]Data!$A$1:$AE$1,0),FALSE)</f>
        <v>35.894184205172699</v>
      </c>
      <c r="V433" s="10">
        <f t="shared" si="110"/>
        <v>0.52507502958874153</v>
      </c>
      <c r="W433">
        <f t="shared" si="118"/>
        <v>0.78761254438311235</v>
      </c>
      <c r="X433">
        <f t="shared" si="119"/>
        <v>0.9215066769282414</v>
      </c>
      <c r="Y433" s="4">
        <f t="shared" si="109"/>
        <v>0.9215066769282414</v>
      </c>
      <c r="Z433" s="32"/>
      <c r="AA433" s="32"/>
      <c r="AB433" s="32"/>
      <c r="AC433" s="33"/>
      <c r="AD433" s="34"/>
      <c r="AE433" s="32"/>
      <c r="AF433" s="32"/>
      <c r="AG433" s="35"/>
      <c r="AH433" s="34"/>
      <c r="AI433" s="35"/>
      <c r="AJ433" s="32"/>
      <c r="AK433" s="4">
        <v>0.9215066769282414</v>
      </c>
    </row>
    <row r="434" spans="1:37" x14ac:dyDescent="0.35">
      <c r="A434" s="11" t="s">
        <v>29</v>
      </c>
      <c r="B434" s="1" t="s">
        <v>53</v>
      </c>
      <c r="C434" t="str">
        <f t="shared" si="121"/>
        <v>Non-traded</v>
      </c>
      <c r="D434" t="str">
        <f t="shared" si="121"/>
        <v>USD</v>
      </c>
      <c r="E434">
        <v>2020</v>
      </c>
      <c r="G434" s="5">
        <f t="shared" si="121"/>
        <v>28.517298804141124</v>
      </c>
      <c r="H434" s="14">
        <v>2019</v>
      </c>
      <c r="I434" s="44">
        <f>VLOOKUP(B434,'[2]API_PA.NUS.FCRF_DS2_en_csv_v2_2'!$A$2:$BL$265,MATCH(H434, '[2]API_PA.NUS.FCRF_DS2_en_csv_v2_2'!$A$1:$BL$1,0),FALSE)</f>
        <v>150.036253839864</v>
      </c>
      <c r="J434" s="8">
        <f t="shared" si="117"/>
        <v>4278.628682205368</v>
      </c>
      <c r="K434">
        <v>2019</v>
      </c>
      <c r="L434">
        <f>VLOOKUP(B434,[1]CPI_WB_2019!$A$2:$BI$265,MATCH(K434,[1]CPI_WB_2019!$A$1:$BI$1,0),FALSE)</f>
        <v>182.32038639999999</v>
      </c>
      <c r="M434">
        <v>2019</v>
      </c>
      <c r="N434">
        <f>VLOOKUP(B434,[1]CPI_WB_2019!$A$2:$BI$265,MATCH(M434,[1]CPI_WB_2019!$A$1:$BI$1,0),FALSE)</f>
        <v>182.32038639999999</v>
      </c>
      <c r="O434" s="1">
        <f t="shared" si="115"/>
        <v>1</v>
      </c>
      <c r="P434" s="9">
        <f t="shared" si="116"/>
        <v>4278.628682205368</v>
      </c>
      <c r="Q434" s="38">
        <v>2019</v>
      </c>
      <c r="R434">
        <f>1/VLOOKUP(B434,'[2]API_PA.NUS.FCRF_DS2_en_csv_v2_2'!$A$2:$BL$265,MATCH(Q434, '[2]API_PA.NUS.FCRF_DS2_en_csv_v2_2'!$A$1:$BL$1,0),FALSE)</f>
        <v>6.6650557742351747E-3</v>
      </c>
      <c r="S434" s="10">
        <f t="shared" si="108"/>
        <v>28.517298804141124</v>
      </c>
      <c r="T434" s="38">
        <v>2019</v>
      </c>
      <c r="U434" s="18">
        <f>VLOOKUP(B434,[3]Data!$A$2:$AE$265,MATCH(T434,[3]Data!$A$1:$AE$1,0),FALSE)</f>
        <v>35.894184205172699</v>
      </c>
      <c r="V434" s="10">
        <f t="shared" si="110"/>
        <v>0.79448243317455047</v>
      </c>
      <c r="W434">
        <f t="shared" si="118"/>
        <v>1.1917236497618258</v>
      </c>
      <c r="X434">
        <f t="shared" si="119"/>
        <v>1.3943166702213361</v>
      </c>
      <c r="Y434" s="4">
        <f t="shared" si="109"/>
        <v>1.3943166702213361</v>
      </c>
      <c r="Z434" s="32"/>
      <c r="AA434" s="32"/>
      <c r="AB434" s="32"/>
      <c r="AC434" s="33"/>
      <c r="AD434" s="34"/>
      <c r="AE434" s="32"/>
      <c r="AF434" s="32"/>
      <c r="AG434" s="35"/>
      <c r="AH434" s="34"/>
      <c r="AI434" s="35"/>
      <c r="AJ434" s="32"/>
      <c r="AK434" s="4">
        <v>1.3943166702213361</v>
      </c>
    </row>
    <row r="435" spans="1:37" x14ac:dyDescent="0.35">
      <c r="A435" s="11" t="s">
        <v>13</v>
      </c>
      <c r="B435" s="1" t="s">
        <v>54</v>
      </c>
      <c r="C435" t="str">
        <f t="shared" si="121"/>
        <v>Non-traded</v>
      </c>
      <c r="D435" t="str">
        <f t="shared" si="121"/>
        <v>USD</v>
      </c>
      <c r="E435">
        <v>2020</v>
      </c>
      <c r="G435" s="5">
        <f t="shared" si="121"/>
        <v>15.472254352874126</v>
      </c>
      <c r="H435" s="14">
        <v>2019</v>
      </c>
      <c r="I435" s="44">
        <f>VLOOKUP(B435,'[2]API_PA.NUS.FCRF_DS2_en_csv_v2_2'!$A$2:$BL$265,MATCH(H435, '[2]API_PA.NUS.FCRF_DS2_en_csv_v2_2'!$A$1:$BL$1,0),FALSE)</f>
        <v>51.795782651733298</v>
      </c>
      <c r="J435" s="8">
        <f t="shared" si="117"/>
        <v>801.3975235938027</v>
      </c>
      <c r="K435">
        <v>2019</v>
      </c>
      <c r="L435">
        <f>VLOOKUP(B435,[1]CPI_WB_2019!$A$2:$BI$265,MATCH(K435,[1]CPI_WB_2019!$A$1:$BI$1,0),FALSE)</f>
        <v>129.61325719999999</v>
      </c>
      <c r="M435">
        <v>2019</v>
      </c>
      <c r="N435">
        <f>VLOOKUP(B435,[1]CPI_WB_2019!$A$2:$BI$265,MATCH(M435,[1]CPI_WB_2019!$A$1:$BI$1,0),FALSE)</f>
        <v>129.61325719999999</v>
      </c>
      <c r="O435" s="1">
        <f t="shared" si="115"/>
        <v>1</v>
      </c>
      <c r="P435" s="9">
        <f t="shared" si="116"/>
        <v>801.3975235938027</v>
      </c>
      <c r="Q435" s="38">
        <v>2019</v>
      </c>
      <c r="R435">
        <f>1/VLOOKUP(B435,'[2]API_PA.NUS.FCRF_DS2_en_csv_v2_2'!$A$2:$BL$265,MATCH(Q435, '[2]API_PA.NUS.FCRF_DS2_en_csv_v2_2'!$A$1:$BL$1,0),FALSE)</f>
        <v>1.9306591170247255E-2</v>
      </c>
      <c r="S435" s="10">
        <f t="shared" si="108"/>
        <v>15.472254352874128</v>
      </c>
      <c r="T435" s="38">
        <v>2019</v>
      </c>
      <c r="U435" s="18">
        <f>VLOOKUP(B435,[3]Data!$A$2:$AE$265,MATCH(T435,[3]Data!$A$1:$AE$1,0),FALSE)</f>
        <v>19.457300902720199</v>
      </c>
      <c r="V435" s="10">
        <f t="shared" si="110"/>
        <v>0.79519016693168643</v>
      </c>
      <c r="W435">
        <f t="shared" si="118"/>
        <v>1.1927852503975296</v>
      </c>
      <c r="X435">
        <f t="shared" si="119"/>
        <v>1.3955587429651095</v>
      </c>
      <c r="Y435" s="4">
        <f t="shared" si="109"/>
        <v>1.3955587429651095</v>
      </c>
      <c r="Z435" s="32"/>
      <c r="AA435" s="32"/>
      <c r="AB435" s="32"/>
      <c r="AC435" s="33"/>
      <c r="AD435" s="34"/>
      <c r="AE435" s="32"/>
      <c r="AF435" s="32"/>
      <c r="AG435" s="35"/>
      <c r="AH435" s="34"/>
      <c r="AI435" s="35"/>
      <c r="AJ435" s="32"/>
      <c r="AK435" s="4">
        <v>1.3955587429651095</v>
      </c>
    </row>
    <row r="436" spans="1:37" x14ac:dyDescent="0.35">
      <c r="A436" s="11" t="s">
        <v>27</v>
      </c>
      <c r="B436" s="1" t="s">
        <v>54</v>
      </c>
      <c r="C436" t="str">
        <f t="shared" si="121"/>
        <v>Non-traded</v>
      </c>
      <c r="D436" t="str">
        <f t="shared" si="121"/>
        <v>USD</v>
      </c>
      <c r="E436">
        <v>2020</v>
      </c>
      <c r="G436" s="5">
        <f t="shared" si="121"/>
        <v>43.515715367458483</v>
      </c>
      <c r="H436" s="14">
        <v>2019</v>
      </c>
      <c r="I436" s="44">
        <f>VLOOKUP(B436,'[2]API_PA.NUS.FCRF_DS2_en_csv_v2_2'!$A$2:$BL$265,MATCH(H436, '[2]API_PA.NUS.FCRF_DS2_en_csv_v2_2'!$A$1:$BL$1,0),FALSE)</f>
        <v>51.795782651733298</v>
      </c>
      <c r="J436" s="8">
        <f t="shared" si="117"/>
        <v>2253.93053510757</v>
      </c>
      <c r="K436">
        <v>2019</v>
      </c>
      <c r="L436">
        <f>VLOOKUP(B436,[1]CPI_WB_2019!$A$2:$BI$265,MATCH(K436,[1]CPI_WB_2019!$A$1:$BI$1,0),FALSE)</f>
        <v>129.61325719999999</v>
      </c>
      <c r="M436">
        <v>2019</v>
      </c>
      <c r="N436">
        <f>VLOOKUP(B436,[1]CPI_WB_2019!$A$2:$BI$265,MATCH(M436,[1]CPI_WB_2019!$A$1:$BI$1,0),FALSE)</f>
        <v>129.61325719999999</v>
      </c>
      <c r="O436" s="1">
        <f t="shared" si="115"/>
        <v>1</v>
      </c>
      <c r="P436" s="9">
        <f t="shared" si="116"/>
        <v>2253.93053510757</v>
      </c>
      <c r="Q436" s="38">
        <v>2019</v>
      </c>
      <c r="R436">
        <f>1/VLOOKUP(B436,'[2]API_PA.NUS.FCRF_DS2_en_csv_v2_2'!$A$2:$BL$265,MATCH(Q436, '[2]API_PA.NUS.FCRF_DS2_en_csv_v2_2'!$A$1:$BL$1,0),FALSE)</f>
        <v>1.9306591170247255E-2</v>
      </c>
      <c r="S436" s="10">
        <f t="shared" si="108"/>
        <v>43.515715367458483</v>
      </c>
      <c r="T436" s="38">
        <v>2019</v>
      </c>
      <c r="U436" s="18">
        <f>VLOOKUP(B436,[3]Data!$A$2:$AE$265,MATCH(T436,[3]Data!$A$1:$AE$1,0),FALSE)</f>
        <v>19.457300902720199</v>
      </c>
      <c r="V436" s="10">
        <f t="shared" si="110"/>
        <v>2.2364723444953678</v>
      </c>
      <c r="W436">
        <f t="shared" si="118"/>
        <v>3.3547085167430515</v>
      </c>
      <c r="X436">
        <f t="shared" si="119"/>
        <v>3.9250089645893702</v>
      </c>
      <c r="Y436" s="4">
        <f t="shared" si="109"/>
        <v>3.9250089645893702</v>
      </c>
      <c r="Z436" s="32"/>
      <c r="AA436" s="32"/>
      <c r="AB436" s="32"/>
      <c r="AC436" s="33"/>
      <c r="AD436" s="34"/>
      <c r="AE436" s="32"/>
      <c r="AF436" s="32"/>
      <c r="AG436" s="35"/>
      <c r="AH436" s="34"/>
      <c r="AI436" s="35"/>
      <c r="AJ436" s="32"/>
      <c r="AK436" s="4">
        <v>3.9250089645893702</v>
      </c>
    </row>
    <row r="437" spans="1:37" x14ac:dyDescent="0.35">
      <c r="A437" s="11" t="s">
        <v>30</v>
      </c>
      <c r="B437" s="1" t="s">
        <v>54</v>
      </c>
      <c r="C437" t="str">
        <f t="shared" si="121"/>
        <v>Non-traded</v>
      </c>
      <c r="D437" t="str">
        <f t="shared" si="121"/>
        <v>USD</v>
      </c>
      <c r="E437">
        <v>2020</v>
      </c>
      <c r="G437" s="5">
        <f t="shared" si="121"/>
        <v>7.2526192279097463</v>
      </c>
      <c r="H437" s="14">
        <v>2019</v>
      </c>
      <c r="I437" s="44">
        <f>VLOOKUP(B437,'[2]API_PA.NUS.FCRF_DS2_en_csv_v2_2'!$A$2:$BL$265,MATCH(H437, '[2]API_PA.NUS.FCRF_DS2_en_csv_v2_2'!$A$1:$BL$1,0),FALSE)</f>
        <v>51.795782651733298</v>
      </c>
      <c r="J437" s="8">
        <f t="shared" si="117"/>
        <v>375.655089184595</v>
      </c>
      <c r="K437">
        <v>2019</v>
      </c>
      <c r="L437">
        <f>VLOOKUP(B437,[1]CPI_WB_2019!$A$2:$BI$265,MATCH(K437,[1]CPI_WB_2019!$A$1:$BI$1,0),FALSE)</f>
        <v>129.61325719999999</v>
      </c>
      <c r="M437">
        <v>2019</v>
      </c>
      <c r="N437">
        <f>VLOOKUP(B437,[1]CPI_WB_2019!$A$2:$BI$265,MATCH(M437,[1]CPI_WB_2019!$A$1:$BI$1,0),FALSE)</f>
        <v>129.61325719999999</v>
      </c>
      <c r="O437" s="1">
        <f t="shared" si="115"/>
        <v>1</v>
      </c>
      <c r="P437" s="9">
        <f t="shared" si="116"/>
        <v>375.655089184595</v>
      </c>
      <c r="Q437" s="38">
        <v>2019</v>
      </c>
      <c r="R437">
        <f>1/VLOOKUP(B437,'[2]API_PA.NUS.FCRF_DS2_en_csv_v2_2'!$A$2:$BL$265,MATCH(Q437, '[2]API_PA.NUS.FCRF_DS2_en_csv_v2_2'!$A$1:$BL$1,0),FALSE)</f>
        <v>1.9306591170247255E-2</v>
      </c>
      <c r="S437" s="10">
        <f t="shared" si="108"/>
        <v>7.2526192279097472</v>
      </c>
      <c r="T437" s="38">
        <v>2019</v>
      </c>
      <c r="U437" s="18">
        <f>VLOOKUP(B437,[3]Data!$A$2:$AE$265,MATCH(T437,[3]Data!$A$1:$AE$1,0),FALSE)</f>
        <v>19.457300902720199</v>
      </c>
      <c r="V437" s="10">
        <f t="shared" si="110"/>
        <v>0.37274539074922802</v>
      </c>
      <c r="W437">
        <f t="shared" si="118"/>
        <v>0.55911808612384206</v>
      </c>
      <c r="X437">
        <f t="shared" si="119"/>
        <v>0.65416816076489515</v>
      </c>
      <c r="Y437" s="4">
        <f t="shared" si="109"/>
        <v>0.65416816076489515</v>
      </c>
      <c r="Z437" s="32"/>
      <c r="AA437" s="32"/>
      <c r="AB437" s="32"/>
      <c r="AC437" s="33"/>
      <c r="AD437" s="34"/>
      <c r="AE437" s="32"/>
      <c r="AF437" s="32"/>
      <c r="AG437" s="35"/>
      <c r="AH437" s="34"/>
      <c r="AI437" s="35"/>
      <c r="AJ437" s="32"/>
      <c r="AK437" s="4">
        <v>0.65416816076489515</v>
      </c>
    </row>
    <row r="438" spans="1:37" x14ac:dyDescent="0.35">
      <c r="A438" s="11" t="s">
        <v>28</v>
      </c>
      <c r="B438" s="1" t="s">
        <v>54</v>
      </c>
      <c r="C438" t="str">
        <f t="shared" si="121"/>
        <v>Non-traded</v>
      </c>
      <c r="D438" t="str">
        <f t="shared" si="121"/>
        <v>USD</v>
      </c>
      <c r="E438">
        <v>2020</v>
      </c>
      <c r="G438" s="5">
        <f t="shared" si="121"/>
        <v>18.847139833594795</v>
      </c>
      <c r="H438" s="14">
        <v>2019</v>
      </c>
      <c r="I438" s="44">
        <f>VLOOKUP(B438,'[2]API_PA.NUS.FCRF_DS2_en_csv_v2_2'!$A$2:$BL$265,MATCH(H438, '[2]API_PA.NUS.FCRF_DS2_en_csv_v2_2'!$A$1:$BL$1,0),FALSE)</f>
        <v>51.795782651733298</v>
      </c>
      <c r="J438" s="8">
        <f t="shared" si="117"/>
        <v>976.20235842770091</v>
      </c>
      <c r="K438">
        <v>2019</v>
      </c>
      <c r="L438">
        <f>VLOOKUP(B438,[1]CPI_WB_2019!$A$2:$BI$265,MATCH(K438,[1]CPI_WB_2019!$A$1:$BI$1,0),FALSE)</f>
        <v>129.61325719999999</v>
      </c>
      <c r="M438">
        <v>2019</v>
      </c>
      <c r="N438">
        <f>VLOOKUP(B438,[1]CPI_WB_2019!$A$2:$BI$265,MATCH(M438,[1]CPI_WB_2019!$A$1:$BI$1,0),FALSE)</f>
        <v>129.61325719999999</v>
      </c>
      <c r="O438" s="1">
        <f t="shared" si="115"/>
        <v>1</v>
      </c>
      <c r="P438" s="9">
        <f t="shared" si="116"/>
        <v>976.20235842770091</v>
      </c>
      <c r="Q438" s="38">
        <v>2019</v>
      </c>
      <c r="R438">
        <f>1/VLOOKUP(B438,'[2]API_PA.NUS.FCRF_DS2_en_csv_v2_2'!$A$2:$BL$265,MATCH(Q438, '[2]API_PA.NUS.FCRF_DS2_en_csv_v2_2'!$A$1:$BL$1,0),FALSE)</f>
        <v>1.9306591170247255E-2</v>
      </c>
      <c r="S438" s="10">
        <f t="shared" si="108"/>
        <v>18.847139833594795</v>
      </c>
      <c r="T438" s="38">
        <v>2019</v>
      </c>
      <c r="U438" s="18">
        <f>VLOOKUP(B438,[3]Data!$A$2:$AE$265,MATCH(T438,[3]Data!$A$1:$AE$1,0),FALSE)</f>
        <v>19.457300902720199</v>
      </c>
      <c r="V438" s="10">
        <f t="shared" si="110"/>
        <v>0.96864102209366043</v>
      </c>
      <c r="W438">
        <f t="shared" si="118"/>
        <v>1.4529615331404906</v>
      </c>
      <c r="X438">
        <f t="shared" si="119"/>
        <v>1.6999649937743739</v>
      </c>
      <c r="Y438" s="4">
        <f t="shared" si="109"/>
        <v>1.6999649937743739</v>
      </c>
      <c r="Z438" s="32"/>
      <c r="AA438" s="32"/>
      <c r="AB438" s="32"/>
      <c r="AC438" s="33"/>
      <c r="AD438" s="34"/>
      <c r="AE438" s="32"/>
      <c r="AF438" s="32"/>
      <c r="AG438" s="35"/>
      <c r="AH438" s="34"/>
      <c r="AI438" s="35"/>
      <c r="AJ438" s="32"/>
      <c r="AK438" s="4">
        <v>1.6999649937743739</v>
      </c>
    </row>
    <row r="439" spans="1:37" x14ac:dyDescent="0.35">
      <c r="A439" s="11" t="s">
        <v>29</v>
      </c>
      <c r="B439" s="1" t="s">
        <v>54</v>
      </c>
      <c r="C439" t="str">
        <f t="shared" si="121"/>
        <v>Non-traded</v>
      </c>
      <c r="D439" t="str">
        <f t="shared" si="121"/>
        <v>USD</v>
      </c>
      <c r="E439">
        <v>2020</v>
      </c>
      <c r="G439" s="5">
        <f t="shared" si="121"/>
        <v>28.517298804141124</v>
      </c>
      <c r="H439" s="14">
        <v>2019</v>
      </c>
      <c r="I439" s="44">
        <f>VLOOKUP(B439,'[2]API_PA.NUS.FCRF_DS2_en_csv_v2_2'!$A$2:$BL$265,MATCH(H439, '[2]API_PA.NUS.FCRF_DS2_en_csv_v2_2'!$A$1:$BL$1,0),FALSE)</f>
        <v>51.795782651733298</v>
      </c>
      <c r="J439" s="8">
        <f t="shared" si="117"/>
        <v>1477.0758106738276</v>
      </c>
      <c r="K439">
        <v>2019</v>
      </c>
      <c r="L439">
        <f>VLOOKUP(B439,[1]CPI_WB_2019!$A$2:$BI$265,MATCH(K439,[1]CPI_WB_2019!$A$1:$BI$1,0),FALSE)</f>
        <v>129.61325719999999</v>
      </c>
      <c r="M439">
        <v>2019</v>
      </c>
      <c r="N439">
        <f>VLOOKUP(B439,[1]CPI_WB_2019!$A$2:$BI$265,MATCH(M439,[1]CPI_WB_2019!$A$1:$BI$1,0),FALSE)</f>
        <v>129.61325719999999</v>
      </c>
      <c r="O439" s="1">
        <f t="shared" si="115"/>
        <v>1</v>
      </c>
      <c r="P439" s="9">
        <f t="shared" si="116"/>
        <v>1477.0758106738276</v>
      </c>
      <c r="Q439" s="38">
        <v>2019</v>
      </c>
      <c r="R439">
        <f>1/VLOOKUP(B439,'[2]API_PA.NUS.FCRF_DS2_en_csv_v2_2'!$A$2:$BL$265,MATCH(Q439, '[2]API_PA.NUS.FCRF_DS2_en_csv_v2_2'!$A$1:$BL$1,0),FALSE)</f>
        <v>1.9306591170247255E-2</v>
      </c>
      <c r="S439" s="10">
        <f t="shared" ref="S439:S494" si="122">R439*P439</f>
        <v>28.517298804141127</v>
      </c>
      <c r="T439" s="38">
        <v>2019</v>
      </c>
      <c r="U439" s="18">
        <f>VLOOKUP(B439,[3]Data!$A$2:$AE$265,MATCH(T439,[3]Data!$A$1:$AE$1,0),FALSE)</f>
        <v>19.457300902720199</v>
      </c>
      <c r="V439" s="10">
        <f t="shared" si="110"/>
        <v>1.4656348764259646</v>
      </c>
      <c r="W439">
        <f t="shared" si="118"/>
        <v>2.198452314638947</v>
      </c>
      <c r="X439">
        <f t="shared" si="119"/>
        <v>2.5721892081275679</v>
      </c>
      <c r="Y439" s="4">
        <f t="shared" ref="Y439:Y494" si="123">X439</f>
        <v>2.5721892081275679</v>
      </c>
      <c r="Z439" s="32"/>
      <c r="AA439" s="32"/>
      <c r="AB439" s="32"/>
      <c r="AC439" s="33"/>
      <c r="AD439" s="34"/>
      <c r="AE439" s="32"/>
      <c r="AF439" s="32"/>
      <c r="AG439" s="35"/>
      <c r="AH439" s="34"/>
      <c r="AI439" s="35"/>
      <c r="AJ439" s="32"/>
      <c r="AK439" s="4">
        <v>2.5721892081275679</v>
      </c>
    </row>
    <row r="440" spans="1:37" x14ac:dyDescent="0.35">
      <c r="A440" s="11" t="s">
        <v>13</v>
      </c>
      <c r="B440" s="1" t="s">
        <v>55</v>
      </c>
      <c r="C440" t="str">
        <f t="shared" ref="C440:G449" si="124">C320</f>
        <v>Non-traded</v>
      </c>
      <c r="D440" t="str">
        <f t="shared" si="124"/>
        <v>USD</v>
      </c>
      <c r="E440">
        <v>2020</v>
      </c>
      <c r="G440" s="5">
        <f t="shared" si="124"/>
        <v>15.472254352874126</v>
      </c>
      <c r="H440" s="14">
        <v>2019</v>
      </c>
      <c r="I440" s="44">
        <f>VLOOKUP(B440,'[2]API_PA.NUS.FCRF_DS2_en_csv_v2_2'!$A$2:$BL$265,MATCH(H440, '[2]API_PA.NUS.FCRF_DS2_en_csv_v2_2'!$A$1:$BL$1,0),FALSE)</f>
        <v>64.7376583333333</v>
      </c>
      <c r="J440" s="8">
        <f t="shared" si="117"/>
        <v>1001.637515942794</v>
      </c>
      <c r="K440">
        <v>2019</v>
      </c>
      <c r="L440">
        <f>VLOOKUP(B440,[1]CPI_WB_2019!$A$2:$BI$265,MATCH(K440,[1]CPI_WB_2019!$A$1:$BI$1,0),FALSE)</f>
        <v>180.7502637</v>
      </c>
      <c r="M440">
        <v>2019</v>
      </c>
      <c r="N440">
        <f>VLOOKUP(B440,[1]CPI_WB_2019!$A$2:$BI$265,MATCH(M440,[1]CPI_WB_2019!$A$1:$BI$1,0),FALSE)</f>
        <v>180.7502637</v>
      </c>
      <c r="O440" s="1">
        <f t="shared" si="115"/>
        <v>1</v>
      </c>
      <c r="P440" s="9">
        <f t="shared" si="116"/>
        <v>1001.637515942794</v>
      </c>
      <c r="Q440" s="38">
        <v>2019</v>
      </c>
      <c r="R440">
        <f>1/VLOOKUP(B440,'[2]API_PA.NUS.FCRF_DS2_en_csv_v2_2'!$A$2:$BL$265,MATCH(Q440, '[2]API_PA.NUS.FCRF_DS2_en_csv_v2_2'!$A$1:$BL$1,0),FALSE)</f>
        <v>1.5446959710081171E-2</v>
      </c>
      <c r="S440" s="10">
        <f t="shared" si="122"/>
        <v>15.472254352874126</v>
      </c>
      <c r="T440" s="38">
        <v>2019</v>
      </c>
      <c r="U440" s="18">
        <f>VLOOKUP(B440,[3]Data!$A$2:$AE$265,MATCH(T440,[3]Data!$A$1:$AE$1,0),FALSE)</f>
        <v>25.700854</v>
      </c>
      <c r="V440" s="10">
        <f t="shared" si="110"/>
        <v>0.60201323866024559</v>
      </c>
      <c r="W440">
        <f t="shared" si="118"/>
        <v>0.90301985799036832</v>
      </c>
      <c r="X440">
        <f t="shared" si="119"/>
        <v>1.0565332338487308</v>
      </c>
      <c r="Y440" s="4">
        <f t="shared" si="123"/>
        <v>1.0565332338487308</v>
      </c>
      <c r="Z440" s="32"/>
      <c r="AA440" s="32"/>
      <c r="AB440" s="32"/>
      <c r="AC440" s="33"/>
      <c r="AD440" s="34"/>
      <c r="AE440" s="32"/>
      <c r="AF440" s="32"/>
      <c r="AG440" s="35"/>
      <c r="AH440" s="34"/>
      <c r="AI440" s="35"/>
      <c r="AJ440" s="32"/>
      <c r="AK440" s="4">
        <v>1.0565332338487308</v>
      </c>
    </row>
    <row r="441" spans="1:37" x14ac:dyDescent="0.35">
      <c r="A441" s="11" t="s">
        <v>27</v>
      </c>
      <c r="B441" s="1" t="s">
        <v>55</v>
      </c>
      <c r="C441" t="str">
        <f t="shared" si="124"/>
        <v>Non-traded</v>
      </c>
      <c r="D441" t="str">
        <f t="shared" si="124"/>
        <v>USD</v>
      </c>
      <c r="E441">
        <v>2020</v>
      </c>
      <c r="G441" s="5">
        <f t="shared" si="124"/>
        <v>43.515715367458483</v>
      </c>
      <c r="H441" s="14">
        <v>2019</v>
      </c>
      <c r="I441" s="44">
        <f>VLOOKUP(B441,'[2]API_PA.NUS.FCRF_DS2_en_csv_v2_2'!$A$2:$BL$265,MATCH(H441, '[2]API_PA.NUS.FCRF_DS2_en_csv_v2_2'!$A$1:$BL$1,0),FALSE)</f>
        <v>64.7376583333333</v>
      </c>
      <c r="J441" s="8">
        <f t="shared" si="117"/>
        <v>2817.1055135891088</v>
      </c>
      <c r="K441">
        <v>2019</v>
      </c>
      <c r="L441">
        <f>VLOOKUP(B441,[1]CPI_WB_2019!$A$2:$BI$265,MATCH(K441,[1]CPI_WB_2019!$A$1:$BI$1,0),FALSE)</f>
        <v>180.7502637</v>
      </c>
      <c r="M441">
        <v>2019</v>
      </c>
      <c r="N441">
        <f>VLOOKUP(B441,[1]CPI_WB_2019!$A$2:$BI$265,MATCH(M441,[1]CPI_WB_2019!$A$1:$BI$1,0),FALSE)</f>
        <v>180.7502637</v>
      </c>
      <c r="O441" s="1">
        <f t="shared" si="115"/>
        <v>1</v>
      </c>
      <c r="P441" s="9">
        <f t="shared" si="116"/>
        <v>2817.1055135891088</v>
      </c>
      <c r="Q441" s="38">
        <v>2019</v>
      </c>
      <c r="R441">
        <f>1/VLOOKUP(B441,'[2]API_PA.NUS.FCRF_DS2_en_csv_v2_2'!$A$2:$BL$265,MATCH(Q441, '[2]API_PA.NUS.FCRF_DS2_en_csv_v2_2'!$A$1:$BL$1,0),FALSE)</f>
        <v>1.5446959710081171E-2</v>
      </c>
      <c r="S441" s="10">
        <f t="shared" si="122"/>
        <v>43.51571536745849</v>
      </c>
      <c r="T441" s="38">
        <v>2019</v>
      </c>
      <c r="U441" s="18">
        <f>VLOOKUP(B441,[3]Data!$A$2:$AE$265,MATCH(T441,[3]Data!$A$1:$AE$1,0),FALSE)</f>
        <v>25.700854</v>
      </c>
      <c r="V441" s="10">
        <f t="shared" si="110"/>
        <v>1.693162233731941</v>
      </c>
      <c r="W441">
        <f t="shared" si="118"/>
        <v>2.5397433505979112</v>
      </c>
      <c r="X441">
        <f t="shared" si="119"/>
        <v>2.9714997201995561</v>
      </c>
      <c r="Y441" s="4">
        <f t="shared" si="123"/>
        <v>2.9714997201995561</v>
      </c>
      <c r="Z441" s="32"/>
      <c r="AA441" s="32"/>
      <c r="AB441" s="32"/>
      <c r="AC441" s="33"/>
      <c r="AD441" s="34"/>
      <c r="AE441" s="32"/>
      <c r="AF441" s="32"/>
      <c r="AG441" s="35"/>
      <c r="AH441" s="34"/>
      <c r="AI441" s="35"/>
      <c r="AJ441" s="32"/>
      <c r="AK441" s="4">
        <v>2.9714997201995561</v>
      </c>
    </row>
    <row r="442" spans="1:37" x14ac:dyDescent="0.35">
      <c r="A442" s="11" t="s">
        <v>30</v>
      </c>
      <c r="B442" s="1" t="s">
        <v>55</v>
      </c>
      <c r="C442" t="str">
        <f t="shared" si="124"/>
        <v>Non-traded</v>
      </c>
      <c r="D442" t="str">
        <f t="shared" si="124"/>
        <v>USD</v>
      </c>
      <c r="E442">
        <v>2020</v>
      </c>
      <c r="G442" s="5">
        <f t="shared" si="124"/>
        <v>7.2526192279097463</v>
      </c>
      <c r="H442" s="14">
        <v>2019</v>
      </c>
      <c r="I442" s="44">
        <f>VLOOKUP(B442,'[2]API_PA.NUS.FCRF_DS2_en_csv_v2_2'!$A$2:$BL$265,MATCH(H442, '[2]API_PA.NUS.FCRF_DS2_en_csv_v2_2'!$A$1:$BL$1,0),FALSE)</f>
        <v>64.7376583333333</v>
      </c>
      <c r="J442" s="8">
        <f t="shared" si="117"/>
        <v>469.51758559818472</v>
      </c>
      <c r="K442">
        <v>2019</v>
      </c>
      <c r="L442">
        <f>VLOOKUP(B442,[1]CPI_WB_2019!$A$2:$BI$265,MATCH(K442,[1]CPI_WB_2019!$A$1:$BI$1,0),FALSE)</f>
        <v>180.7502637</v>
      </c>
      <c r="M442">
        <v>2019</v>
      </c>
      <c r="N442">
        <f>VLOOKUP(B442,[1]CPI_WB_2019!$A$2:$BI$265,MATCH(M442,[1]CPI_WB_2019!$A$1:$BI$1,0),FALSE)</f>
        <v>180.7502637</v>
      </c>
      <c r="O442" s="1">
        <f t="shared" si="115"/>
        <v>1</v>
      </c>
      <c r="P442" s="9">
        <f t="shared" si="116"/>
        <v>469.51758559818472</v>
      </c>
      <c r="Q442" s="38">
        <v>2019</v>
      </c>
      <c r="R442">
        <f>1/VLOOKUP(B442,'[2]API_PA.NUS.FCRF_DS2_en_csv_v2_2'!$A$2:$BL$265,MATCH(Q442, '[2]API_PA.NUS.FCRF_DS2_en_csv_v2_2'!$A$1:$BL$1,0),FALSE)</f>
        <v>1.5446959710081171E-2</v>
      </c>
      <c r="S442" s="10">
        <f t="shared" si="122"/>
        <v>7.2526192279097463</v>
      </c>
      <c r="T442" s="38">
        <v>2019</v>
      </c>
      <c r="U442" s="18">
        <f>VLOOKUP(B442,[3]Data!$A$2:$AE$265,MATCH(T442,[3]Data!$A$1:$AE$1,0),FALSE)</f>
        <v>25.700854</v>
      </c>
      <c r="V442" s="10">
        <f t="shared" si="110"/>
        <v>0.28219370562199009</v>
      </c>
      <c r="W442">
        <f t="shared" si="118"/>
        <v>0.42329055843298513</v>
      </c>
      <c r="X442">
        <f t="shared" si="119"/>
        <v>0.49524995336659255</v>
      </c>
      <c r="Y442" s="4">
        <f t="shared" si="123"/>
        <v>0.49524995336659255</v>
      </c>
      <c r="Z442" s="32"/>
      <c r="AA442" s="32"/>
      <c r="AB442" s="32"/>
      <c r="AC442" s="33"/>
      <c r="AD442" s="34"/>
      <c r="AE442" s="32"/>
      <c r="AF442" s="32"/>
      <c r="AG442" s="35"/>
      <c r="AH442" s="34"/>
      <c r="AI442" s="35"/>
      <c r="AJ442" s="32"/>
      <c r="AK442" s="4">
        <v>0.49524995336659255</v>
      </c>
    </row>
    <row r="443" spans="1:37" x14ac:dyDescent="0.35">
      <c r="A443" s="11" t="s">
        <v>28</v>
      </c>
      <c r="B443" s="1" t="s">
        <v>55</v>
      </c>
      <c r="C443" t="str">
        <f t="shared" si="124"/>
        <v>Non-traded</v>
      </c>
      <c r="D443" t="str">
        <f t="shared" si="124"/>
        <v>USD</v>
      </c>
      <c r="E443">
        <v>2020</v>
      </c>
      <c r="G443" s="5">
        <f t="shared" si="124"/>
        <v>18.847139833594795</v>
      </c>
      <c r="H443" s="14">
        <v>2019</v>
      </c>
      <c r="I443" s="44">
        <f>VLOOKUP(B443,'[2]API_PA.NUS.FCRF_DS2_en_csv_v2_2'!$A$2:$BL$265,MATCH(H443, '[2]API_PA.NUS.FCRF_DS2_en_csv_v2_2'!$A$1:$BL$1,0),FALSE)</f>
        <v>64.7376583333333</v>
      </c>
      <c r="J443" s="8">
        <f t="shared" si="117"/>
        <v>1220.1196991078161</v>
      </c>
      <c r="K443">
        <v>2019</v>
      </c>
      <c r="L443">
        <f>VLOOKUP(B443,[1]CPI_WB_2019!$A$2:$BI$265,MATCH(K443,[1]CPI_WB_2019!$A$1:$BI$1,0),FALSE)</f>
        <v>180.7502637</v>
      </c>
      <c r="M443">
        <v>2019</v>
      </c>
      <c r="N443">
        <f>VLOOKUP(B443,[1]CPI_WB_2019!$A$2:$BI$265,MATCH(M443,[1]CPI_WB_2019!$A$1:$BI$1,0),FALSE)</f>
        <v>180.7502637</v>
      </c>
      <c r="O443" s="1">
        <f t="shared" si="115"/>
        <v>1</v>
      </c>
      <c r="P443" s="9">
        <f t="shared" si="116"/>
        <v>1220.1196991078161</v>
      </c>
      <c r="Q443" s="38">
        <v>2019</v>
      </c>
      <c r="R443">
        <f>1/VLOOKUP(B443,'[2]API_PA.NUS.FCRF_DS2_en_csv_v2_2'!$A$2:$BL$265,MATCH(Q443, '[2]API_PA.NUS.FCRF_DS2_en_csv_v2_2'!$A$1:$BL$1,0),FALSE)</f>
        <v>1.5446959710081171E-2</v>
      </c>
      <c r="S443" s="10">
        <f t="shared" si="122"/>
        <v>18.847139833594795</v>
      </c>
      <c r="T443" s="38">
        <v>2019</v>
      </c>
      <c r="U443" s="18">
        <f>VLOOKUP(B443,[3]Data!$A$2:$AE$265,MATCH(T443,[3]Data!$A$1:$AE$1,0),FALSE)</f>
        <v>25.700854</v>
      </c>
      <c r="V443" s="10">
        <f t="shared" ref="V443:V494" si="125">S443/U443</f>
        <v>0.73332737634301159</v>
      </c>
      <c r="W443">
        <f t="shared" si="118"/>
        <v>1.0999910645145174</v>
      </c>
      <c r="X443">
        <f t="shared" si="119"/>
        <v>1.2869895454819853</v>
      </c>
      <c r="Y443" s="4">
        <f t="shared" si="123"/>
        <v>1.2869895454819853</v>
      </c>
      <c r="Z443" s="32"/>
      <c r="AA443" s="32"/>
      <c r="AB443" s="32"/>
      <c r="AC443" s="33"/>
      <c r="AD443" s="34"/>
      <c r="AE443" s="32"/>
      <c r="AF443" s="32"/>
      <c r="AG443" s="35"/>
      <c r="AH443" s="34"/>
      <c r="AI443" s="35"/>
      <c r="AJ443" s="32"/>
      <c r="AK443" s="4">
        <v>1.2869895454819853</v>
      </c>
    </row>
    <row r="444" spans="1:37" x14ac:dyDescent="0.35">
      <c r="A444" s="11" t="s">
        <v>29</v>
      </c>
      <c r="B444" s="1" t="s">
        <v>55</v>
      </c>
      <c r="C444" t="str">
        <f t="shared" si="124"/>
        <v>Non-traded</v>
      </c>
      <c r="D444" t="str">
        <f t="shared" si="124"/>
        <v>USD</v>
      </c>
      <c r="E444">
        <v>2020</v>
      </c>
      <c r="G444" s="5">
        <f t="shared" si="124"/>
        <v>28.517298804141124</v>
      </c>
      <c r="H444" s="14">
        <v>2019</v>
      </c>
      <c r="I444" s="44">
        <f>VLOOKUP(B444,'[2]API_PA.NUS.FCRF_DS2_en_csv_v2_2'!$A$2:$BL$265,MATCH(H444, '[2]API_PA.NUS.FCRF_DS2_en_csv_v2_2'!$A$1:$BL$1,0),FALSE)</f>
        <v>64.7376583333333</v>
      </c>
      <c r="J444" s="8">
        <f t="shared" si="117"/>
        <v>1846.1431465720623</v>
      </c>
      <c r="K444">
        <v>2019</v>
      </c>
      <c r="L444">
        <f>VLOOKUP(B444,[1]CPI_WB_2019!$A$2:$BI$265,MATCH(K444,[1]CPI_WB_2019!$A$1:$BI$1,0),FALSE)</f>
        <v>180.7502637</v>
      </c>
      <c r="M444">
        <v>2019</v>
      </c>
      <c r="N444">
        <f>VLOOKUP(B444,[1]CPI_WB_2019!$A$2:$BI$265,MATCH(M444,[1]CPI_WB_2019!$A$1:$BI$1,0),FALSE)</f>
        <v>180.7502637</v>
      </c>
      <c r="O444" s="1">
        <f t="shared" si="115"/>
        <v>1</v>
      </c>
      <c r="P444" s="9">
        <f t="shared" si="116"/>
        <v>1846.1431465720623</v>
      </c>
      <c r="Q444" s="38">
        <v>2019</v>
      </c>
      <c r="R444">
        <f>1/VLOOKUP(B444,'[2]API_PA.NUS.FCRF_DS2_en_csv_v2_2'!$A$2:$BL$265,MATCH(Q444, '[2]API_PA.NUS.FCRF_DS2_en_csv_v2_2'!$A$1:$BL$1,0),FALSE)</f>
        <v>1.5446959710081171E-2</v>
      </c>
      <c r="S444" s="10">
        <f t="shared" si="122"/>
        <v>28.517298804141124</v>
      </c>
      <c r="T444" s="38">
        <v>2019</v>
      </c>
      <c r="U444" s="18">
        <f>VLOOKUP(B444,[3]Data!$A$2:$AE$265,MATCH(T444,[3]Data!$A$1:$AE$1,0),FALSE)</f>
        <v>25.700854</v>
      </c>
      <c r="V444" s="10">
        <f t="shared" si="125"/>
        <v>1.1095856505056652</v>
      </c>
      <c r="W444">
        <f t="shared" si="118"/>
        <v>1.6643784757584976</v>
      </c>
      <c r="X444">
        <f t="shared" si="119"/>
        <v>1.9473228166374421</v>
      </c>
      <c r="Y444" s="4">
        <f t="shared" si="123"/>
        <v>1.9473228166374421</v>
      </c>
      <c r="Z444" s="32"/>
      <c r="AA444" s="32"/>
      <c r="AB444" s="32"/>
      <c r="AC444" s="33"/>
      <c r="AD444" s="34"/>
      <c r="AE444" s="32"/>
      <c r="AF444" s="32"/>
      <c r="AG444" s="35"/>
      <c r="AH444" s="34"/>
      <c r="AI444" s="35"/>
      <c r="AJ444" s="32"/>
      <c r="AK444" s="4">
        <v>1.9473228166374421</v>
      </c>
    </row>
    <row r="445" spans="1:37" x14ac:dyDescent="0.35">
      <c r="A445" s="11" t="s">
        <v>13</v>
      </c>
      <c r="B445" s="1" t="s">
        <v>56</v>
      </c>
      <c r="C445" t="str">
        <f t="shared" si="124"/>
        <v>Non-traded</v>
      </c>
      <c r="D445" t="str">
        <f t="shared" si="124"/>
        <v>USD</v>
      </c>
      <c r="E445">
        <v>2020</v>
      </c>
      <c r="G445" s="5">
        <f t="shared" si="124"/>
        <v>15.472254352874126</v>
      </c>
      <c r="H445" s="14">
        <v>2019</v>
      </c>
      <c r="I445" s="44">
        <f>VLOOKUP(B445,'[2]API_PA.NUS.FCRF_DS2_en_csv_v2_2'!$A$2:$BL$265,MATCH(H445, '[2]API_PA.NUS.FCRF_DS2_en_csv_v2_2'!$A$1:$BL$1,0),FALSE)</f>
        <v>14.448427054833299</v>
      </c>
      <c r="J445" s="8">
        <f t="shared" si="117"/>
        <v>223.54973839132882</v>
      </c>
      <c r="K445">
        <v>2019</v>
      </c>
      <c r="L445">
        <f>VLOOKUP(B445,[1]CPI_WB_2019!$A$2:$BI$265,MATCH(K445,[1]CPI_WB_2019!$A$1:$BI$1,0),FALSE)</f>
        <v>158.92793750000001</v>
      </c>
      <c r="M445">
        <v>2019</v>
      </c>
      <c r="N445">
        <f>VLOOKUP(B445,[1]CPI_WB_2019!$A$2:$BI$265,MATCH(M445,[1]CPI_WB_2019!$A$1:$BI$1,0),FALSE)</f>
        <v>158.92793750000001</v>
      </c>
      <c r="O445" s="1">
        <f t="shared" si="115"/>
        <v>1</v>
      </c>
      <c r="P445" s="9">
        <f t="shared" si="116"/>
        <v>223.54973839132882</v>
      </c>
      <c r="Q445" s="38">
        <v>2019</v>
      </c>
      <c r="R445">
        <f>1/VLOOKUP(B445,'[2]API_PA.NUS.FCRF_DS2_en_csv_v2_2'!$A$2:$BL$265,MATCH(Q445, '[2]API_PA.NUS.FCRF_DS2_en_csv_v2_2'!$A$1:$BL$1,0),FALSE)</f>
        <v>6.9211686241339276E-2</v>
      </c>
      <c r="S445" s="10">
        <f t="shared" si="122"/>
        <v>15.472254352874128</v>
      </c>
      <c r="T445" s="38">
        <v>2019</v>
      </c>
      <c r="U445" s="18">
        <f>VLOOKUP(B445,[3]Data!$A$2:$AE$265,MATCH(T445,[3]Data!$A$1:$AE$1,0),FALSE)</f>
        <v>6.6705006042945199</v>
      </c>
      <c r="V445" s="10">
        <f t="shared" si="125"/>
        <v>2.3195042277506084</v>
      </c>
      <c r="W445">
        <f t="shared" si="118"/>
        <v>3.4792563416259128</v>
      </c>
      <c r="X445">
        <f t="shared" si="119"/>
        <v>4.0707299197023179</v>
      </c>
      <c r="Y445" s="4">
        <f t="shared" si="123"/>
        <v>4.0707299197023179</v>
      </c>
      <c r="Z445" s="32"/>
      <c r="AA445" s="32"/>
      <c r="AB445" s="32"/>
      <c r="AC445" s="33"/>
      <c r="AD445" s="34"/>
      <c r="AE445" s="32"/>
      <c r="AF445" s="32"/>
      <c r="AG445" s="35"/>
      <c r="AH445" s="34"/>
      <c r="AI445" s="35"/>
      <c r="AJ445" s="32"/>
      <c r="AK445" s="4">
        <v>4.0707299197023179</v>
      </c>
    </row>
    <row r="446" spans="1:37" x14ac:dyDescent="0.35">
      <c r="A446" s="11" t="s">
        <v>27</v>
      </c>
      <c r="B446" s="1" t="s">
        <v>56</v>
      </c>
      <c r="C446" t="str">
        <f t="shared" si="124"/>
        <v>Non-traded</v>
      </c>
      <c r="D446" t="str">
        <f t="shared" si="124"/>
        <v>USD</v>
      </c>
      <c r="E446">
        <v>2020</v>
      </c>
      <c r="G446" s="5">
        <f t="shared" si="124"/>
        <v>43.515715367458483</v>
      </c>
      <c r="H446" s="14">
        <v>2019</v>
      </c>
      <c r="I446" s="44">
        <f>VLOOKUP(B446,'[2]API_PA.NUS.FCRF_DS2_en_csv_v2_2'!$A$2:$BL$265,MATCH(H446, '[2]API_PA.NUS.FCRF_DS2_en_csv_v2_2'!$A$1:$BL$1,0),FALSE)</f>
        <v>14.448427054833299</v>
      </c>
      <c r="J446" s="8">
        <f t="shared" si="117"/>
        <v>628.73363922561236</v>
      </c>
      <c r="K446">
        <v>2019</v>
      </c>
      <c r="L446">
        <f>VLOOKUP(B446,[1]CPI_WB_2019!$A$2:$BI$265,MATCH(K446,[1]CPI_WB_2019!$A$1:$BI$1,0),FALSE)</f>
        <v>158.92793750000001</v>
      </c>
      <c r="M446">
        <v>2019</v>
      </c>
      <c r="N446">
        <f>VLOOKUP(B446,[1]CPI_WB_2019!$A$2:$BI$265,MATCH(M446,[1]CPI_WB_2019!$A$1:$BI$1,0),FALSE)</f>
        <v>158.92793750000001</v>
      </c>
      <c r="O446" s="1">
        <f t="shared" si="115"/>
        <v>1</v>
      </c>
      <c r="P446" s="9">
        <f t="shared" si="116"/>
        <v>628.73363922561236</v>
      </c>
      <c r="Q446" s="38">
        <v>2019</v>
      </c>
      <c r="R446">
        <f>1/VLOOKUP(B446,'[2]API_PA.NUS.FCRF_DS2_en_csv_v2_2'!$A$2:$BL$265,MATCH(Q446, '[2]API_PA.NUS.FCRF_DS2_en_csv_v2_2'!$A$1:$BL$1,0),FALSE)</f>
        <v>6.9211686241339276E-2</v>
      </c>
      <c r="S446" s="10">
        <f t="shared" si="122"/>
        <v>43.51571536745849</v>
      </c>
      <c r="T446" s="38">
        <v>2019</v>
      </c>
      <c r="U446" s="18">
        <f>VLOOKUP(B446,[3]Data!$A$2:$AE$265,MATCH(T446,[3]Data!$A$1:$AE$1,0),FALSE)</f>
        <v>6.6705006042945199</v>
      </c>
      <c r="V446" s="10">
        <f t="shared" si="125"/>
        <v>6.5236056405485874</v>
      </c>
      <c r="W446">
        <f t="shared" si="118"/>
        <v>9.7854084608228806</v>
      </c>
      <c r="X446">
        <f t="shared" si="119"/>
        <v>11.44892789916277</v>
      </c>
      <c r="Y446" s="4">
        <f t="shared" si="123"/>
        <v>11.44892789916277</v>
      </c>
      <c r="Z446" s="32"/>
      <c r="AA446" s="32"/>
      <c r="AB446" s="32"/>
      <c r="AC446" s="33"/>
      <c r="AD446" s="34"/>
      <c r="AE446" s="32"/>
      <c r="AF446" s="32"/>
      <c r="AG446" s="35"/>
      <c r="AH446" s="34"/>
      <c r="AI446" s="35"/>
      <c r="AJ446" s="32"/>
      <c r="AK446" s="4">
        <v>11.44892789916277</v>
      </c>
    </row>
    <row r="447" spans="1:37" x14ac:dyDescent="0.35">
      <c r="A447" s="11" t="s">
        <v>30</v>
      </c>
      <c r="B447" s="1" t="s">
        <v>56</v>
      </c>
      <c r="C447" t="str">
        <f t="shared" si="124"/>
        <v>Non-traded</v>
      </c>
      <c r="D447" t="str">
        <f t="shared" si="124"/>
        <v>USD</v>
      </c>
      <c r="E447">
        <v>2020</v>
      </c>
      <c r="G447" s="5">
        <f t="shared" si="124"/>
        <v>7.2526192279097463</v>
      </c>
      <c r="H447" s="14">
        <v>2019</v>
      </c>
      <c r="I447" s="44">
        <f>VLOOKUP(B447,'[2]API_PA.NUS.FCRF_DS2_en_csv_v2_2'!$A$2:$BL$265,MATCH(H447, '[2]API_PA.NUS.FCRF_DS2_en_csv_v2_2'!$A$1:$BL$1,0),FALSE)</f>
        <v>14.448427054833299</v>
      </c>
      <c r="J447" s="8">
        <f t="shared" si="117"/>
        <v>104.78893987093538</v>
      </c>
      <c r="K447">
        <v>2019</v>
      </c>
      <c r="L447">
        <f>VLOOKUP(B447,[1]CPI_WB_2019!$A$2:$BI$265,MATCH(K447,[1]CPI_WB_2019!$A$1:$BI$1,0),FALSE)</f>
        <v>158.92793750000001</v>
      </c>
      <c r="M447">
        <v>2019</v>
      </c>
      <c r="N447">
        <f>VLOOKUP(B447,[1]CPI_WB_2019!$A$2:$BI$265,MATCH(M447,[1]CPI_WB_2019!$A$1:$BI$1,0),FALSE)</f>
        <v>158.92793750000001</v>
      </c>
      <c r="O447" s="1">
        <f t="shared" si="115"/>
        <v>1</v>
      </c>
      <c r="P447" s="9">
        <f t="shared" si="116"/>
        <v>104.78893987093538</v>
      </c>
      <c r="Q447" s="38">
        <v>2019</v>
      </c>
      <c r="R447">
        <f>1/VLOOKUP(B447,'[2]API_PA.NUS.FCRF_DS2_en_csv_v2_2'!$A$2:$BL$265,MATCH(Q447, '[2]API_PA.NUS.FCRF_DS2_en_csv_v2_2'!$A$1:$BL$1,0),FALSE)</f>
        <v>6.9211686241339276E-2</v>
      </c>
      <c r="S447" s="10">
        <f t="shared" si="122"/>
        <v>7.2526192279097472</v>
      </c>
      <c r="T447" s="38">
        <v>2019</v>
      </c>
      <c r="U447" s="18">
        <f>VLOOKUP(B447,[3]Data!$A$2:$AE$265,MATCH(T447,[3]Data!$A$1:$AE$1,0),FALSE)</f>
        <v>6.6705006042945199</v>
      </c>
      <c r="V447" s="10">
        <f t="shared" si="125"/>
        <v>1.0872676067580977</v>
      </c>
      <c r="W447">
        <f t="shared" si="118"/>
        <v>1.6309014101371466</v>
      </c>
      <c r="X447">
        <f t="shared" si="119"/>
        <v>1.9081546498604613</v>
      </c>
      <c r="Y447" s="4">
        <f t="shared" si="123"/>
        <v>1.9081546498604613</v>
      </c>
      <c r="Z447" s="32"/>
      <c r="AA447" s="32"/>
      <c r="AB447" s="32"/>
      <c r="AC447" s="33"/>
      <c r="AD447" s="34"/>
      <c r="AE447" s="32"/>
      <c r="AF447" s="32"/>
      <c r="AG447" s="35"/>
      <c r="AH447" s="34"/>
      <c r="AI447" s="35"/>
      <c r="AJ447" s="32"/>
      <c r="AK447" s="4">
        <v>1.9081546498604613</v>
      </c>
    </row>
    <row r="448" spans="1:37" x14ac:dyDescent="0.35">
      <c r="A448" s="11" t="s">
        <v>28</v>
      </c>
      <c r="B448" s="1" t="s">
        <v>56</v>
      </c>
      <c r="C448" t="str">
        <f t="shared" si="124"/>
        <v>Non-traded</v>
      </c>
      <c r="D448" t="str">
        <f t="shared" si="124"/>
        <v>USD</v>
      </c>
      <c r="E448">
        <v>2020</v>
      </c>
      <c r="G448" s="5">
        <f t="shared" si="124"/>
        <v>18.847139833594795</v>
      </c>
      <c r="H448" s="14">
        <v>2019</v>
      </c>
      <c r="I448" s="44">
        <f>VLOOKUP(B448,'[2]API_PA.NUS.FCRF_DS2_en_csv_v2_2'!$A$2:$BL$265,MATCH(H448, '[2]API_PA.NUS.FCRF_DS2_en_csv_v2_2'!$A$1:$BL$1,0),FALSE)</f>
        <v>14.448427054833299</v>
      </c>
      <c r="J448" s="8">
        <f t="shared" si="117"/>
        <v>272.3115250779374</v>
      </c>
      <c r="K448">
        <v>2019</v>
      </c>
      <c r="L448">
        <f>VLOOKUP(B448,[1]CPI_WB_2019!$A$2:$BI$265,MATCH(K448,[1]CPI_WB_2019!$A$1:$BI$1,0),FALSE)</f>
        <v>158.92793750000001</v>
      </c>
      <c r="M448">
        <v>2019</v>
      </c>
      <c r="N448">
        <f>VLOOKUP(B448,[1]CPI_WB_2019!$A$2:$BI$265,MATCH(M448,[1]CPI_WB_2019!$A$1:$BI$1,0),FALSE)</f>
        <v>158.92793750000001</v>
      </c>
      <c r="O448" s="1">
        <f t="shared" si="115"/>
        <v>1</v>
      </c>
      <c r="P448" s="9">
        <f t="shared" si="116"/>
        <v>272.3115250779374</v>
      </c>
      <c r="Q448" s="38">
        <v>2019</v>
      </c>
      <c r="R448">
        <f>1/VLOOKUP(B448,'[2]API_PA.NUS.FCRF_DS2_en_csv_v2_2'!$A$2:$BL$265,MATCH(Q448, '[2]API_PA.NUS.FCRF_DS2_en_csv_v2_2'!$A$1:$BL$1,0),FALSE)</f>
        <v>6.9211686241339276E-2</v>
      </c>
      <c r="S448" s="10">
        <f t="shared" si="122"/>
        <v>18.847139833594795</v>
      </c>
      <c r="T448" s="38">
        <v>2019</v>
      </c>
      <c r="U448" s="18">
        <f>VLOOKUP(B448,[3]Data!$A$2:$AE$265,MATCH(T448,[3]Data!$A$1:$AE$1,0),FALSE)</f>
        <v>6.6705006042945199</v>
      </c>
      <c r="V448" s="10">
        <f t="shared" si="125"/>
        <v>2.82544608742871</v>
      </c>
      <c r="W448">
        <f t="shared" si="118"/>
        <v>4.2381691311430654</v>
      </c>
      <c r="X448">
        <f t="shared" si="119"/>
        <v>4.958657883437386</v>
      </c>
      <c r="Y448" s="4">
        <f t="shared" si="123"/>
        <v>4.958657883437386</v>
      </c>
      <c r="Z448" s="32"/>
      <c r="AA448" s="32"/>
      <c r="AB448" s="32"/>
      <c r="AC448" s="33"/>
      <c r="AD448" s="34"/>
      <c r="AE448" s="32"/>
      <c r="AF448" s="32"/>
      <c r="AG448" s="35"/>
      <c r="AH448" s="34"/>
      <c r="AI448" s="35"/>
      <c r="AJ448" s="32"/>
      <c r="AK448" s="4">
        <v>4.958657883437386</v>
      </c>
    </row>
    <row r="449" spans="1:37" x14ac:dyDescent="0.35">
      <c r="A449" s="11" t="s">
        <v>29</v>
      </c>
      <c r="B449" s="1" t="s">
        <v>56</v>
      </c>
      <c r="C449" t="str">
        <f t="shared" si="124"/>
        <v>Non-traded</v>
      </c>
      <c r="D449" t="str">
        <f t="shared" si="124"/>
        <v>USD</v>
      </c>
      <c r="E449">
        <v>2020</v>
      </c>
      <c r="G449" s="5">
        <f t="shared" si="124"/>
        <v>28.517298804141124</v>
      </c>
      <c r="H449" s="14">
        <v>2019</v>
      </c>
      <c r="I449" s="44">
        <f>VLOOKUP(B449,'[2]API_PA.NUS.FCRF_DS2_en_csv_v2_2'!$A$2:$BL$265,MATCH(H449, '[2]API_PA.NUS.FCRF_DS2_en_csv_v2_2'!$A$1:$BL$1,0),FALSE)</f>
        <v>14.448427054833299</v>
      </c>
      <c r="J449" s="8">
        <f t="shared" si="117"/>
        <v>412.03011157251791</v>
      </c>
      <c r="K449">
        <v>2019</v>
      </c>
      <c r="L449">
        <f>VLOOKUP(B449,[1]CPI_WB_2019!$A$2:$BI$265,MATCH(K449,[1]CPI_WB_2019!$A$1:$BI$1,0),FALSE)</f>
        <v>158.92793750000001</v>
      </c>
      <c r="M449">
        <v>2019</v>
      </c>
      <c r="N449">
        <f>VLOOKUP(B449,[1]CPI_WB_2019!$A$2:$BI$265,MATCH(M449,[1]CPI_WB_2019!$A$1:$BI$1,0),FALSE)</f>
        <v>158.92793750000001</v>
      </c>
      <c r="O449" s="1">
        <f t="shared" si="115"/>
        <v>1</v>
      </c>
      <c r="P449" s="9">
        <f t="shared" si="116"/>
        <v>412.03011157251791</v>
      </c>
      <c r="Q449" s="38">
        <v>2019</v>
      </c>
      <c r="R449">
        <f>1/VLOOKUP(B449,'[2]API_PA.NUS.FCRF_DS2_en_csv_v2_2'!$A$2:$BL$265,MATCH(Q449, '[2]API_PA.NUS.FCRF_DS2_en_csv_v2_2'!$A$1:$BL$1,0),FALSE)</f>
        <v>6.9211686241339276E-2</v>
      </c>
      <c r="S449" s="10">
        <f t="shared" si="122"/>
        <v>28.517298804141124</v>
      </c>
      <c r="T449" s="38">
        <v>2019</v>
      </c>
      <c r="U449" s="18">
        <f>VLOOKUP(B449,[3]Data!$A$2:$AE$265,MATCH(T449,[3]Data!$A$1:$AE$1,0),FALSE)</f>
        <v>6.6705006042945199</v>
      </c>
      <c r="V449" s="10">
        <f t="shared" si="125"/>
        <v>4.2751362297728397</v>
      </c>
      <c r="W449">
        <f t="shared" si="118"/>
        <v>6.4127043446592591</v>
      </c>
      <c r="X449">
        <f t="shared" si="119"/>
        <v>7.5028640832513327</v>
      </c>
      <c r="Y449" s="4">
        <f t="shared" si="123"/>
        <v>7.5028640832513327</v>
      </c>
      <c r="Z449" s="32"/>
      <c r="AA449" s="32"/>
      <c r="AB449" s="32"/>
      <c r="AC449" s="33"/>
      <c r="AD449" s="34"/>
      <c r="AE449" s="32"/>
      <c r="AF449" s="32"/>
      <c r="AG449" s="35"/>
      <c r="AH449" s="34"/>
      <c r="AI449" s="35"/>
      <c r="AJ449" s="32"/>
      <c r="AK449" s="4">
        <v>7.5028640832513327</v>
      </c>
    </row>
    <row r="450" spans="1:37" x14ac:dyDescent="0.35">
      <c r="A450" s="11" t="s">
        <v>13</v>
      </c>
      <c r="B450" s="1" t="s">
        <v>57</v>
      </c>
      <c r="C450" t="str">
        <f t="shared" ref="C450:G459" si="126">C310</f>
        <v>Non-traded</v>
      </c>
      <c r="D450" t="str">
        <f t="shared" si="126"/>
        <v>USD</v>
      </c>
      <c r="E450">
        <v>2020</v>
      </c>
      <c r="G450" s="5">
        <f t="shared" si="126"/>
        <v>15.472254352874126</v>
      </c>
      <c r="H450" s="14">
        <v>2019</v>
      </c>
      <c r="I450" s="44">
        <f>VLOOKUP(B450,'[2]API_PA.NUS.FCRF_DS2_en_csv_v2_2'!$A$2:$BL$265,MATCH(H450, '[2]API_PA.NUS.FCRF_DS2_en_csv_v2_2'!$A$1:$BL$1,0),FALSE)</f>
        <v>45.767045454545503</v>
      </c>
      <c r="J450" s="8">
        <f t="shared" si="117"/>
        <v>708.11936825227963</v>
      </c>
      <c r="K450">
        <v>2019</v>
      </c>
      <c r="L450">
        <f>VLOOKUP(B450,[1]CPI_WB_2019!$A$2:$BI$265,MATCH(K450,[1]CPI_WB_2019!$A$1:$BI$1,0),FALSE)</f>
        <v>1344.1927619999999</v>
      </c>
      <c r="M450">
        <v>2019</v>
      </c>
      <c r="N450">
        <f>VLOOKUP(B450,[1]CPI_WB_2019!$A$2:$BI$265,MATCH(M450,[1]CPI_WB_2019!$A$1:$BI$1,0),FALSE)</f>
        <v>1344.1927619999999</v>
      </c>
      <c r="O450" s="1">
        <f t="shared" si="115"/>
        <v>1</v>
      </c>
      <c r="P450" s="9">
        <f t="shared" si="116"/>
        <v>708.11936825227963</v>
      </c>
      <c r="Q450" s="38">
        <v>2019</v>
      </c>
      <c r="R450">
        <f>1/VLOOKUP(B450,'[2]API_PA.NUS.FCRF_DS2_en_csv_v2_2'!$A$2:$BL$265,MATCH(Q450, '[2]API_PA.NUS.FCRF_DS2_en_csv_v2_2'!$A$1:$BL$1,0),FALSE)</f>
        <v>2.1849782743637469E-2</v>
      </c>
      <c r="S450" s="10">
        <f t="shared" si="122"/>
        <v>15.472254352874126</v>
      </c>
      <c r="T450" s="38">
        <v>2019</v>
      </c>
      <c r="U450" s="18">
        <f>VLOOKUP(B450,[3]Data!$A$2:$AE$265,MATCH(T450,[3]Data!$A$1:$AE$1,0),FALSE)</f>
        <v>6.4765695050417698</v>
      </c>
      <c r="V450" s="10">
        <f t="shared" si="125"/>
        <v>2.3889582812057446</v>
      </c>
      <c r="W450">
        <f t="shared" si="118"/>
        <v>3.5834374218086169</v>
      </c>
      <c r="X450">
        <f t="shared" si="119"/>
        <v>4.1926217835160813</v>
      </c>
      <c r="Y450" s="4">
        <f t="shared" si="123"/>
        <v>4.1926217835160813</v>
      </c>
      <c r="Z450" s="32"/>
      <c r="AA450" s="32"/>
      <c r="AB450" s="32"/>
      <c r="AC450" s="33"/>
      <c r="AD450" s="34"/>
      <c r="AE450" s="32"/>
      <c r="AF450" s="32"/>
      <c r="AG450" s="35"/>
      <c r="AH450" s="34"/>
      <c r="AI450" s="35"/>
      <c r="AJ450" s="32"/>
      <c r="AK450" s="4">
        <v>4.1926217835160813</v>
      </c>
    </row>
    <row r="451" spans="1:37" x14ac:dyDescent="0.35">
      <c r="A451" s="11" t="s">
        <v>27</v>
      </c>
      <c r="B451" s="1" t="s">
        <v>57</v>
      </c>
      <c r="C451" t="str">
        <f t="shared" si="126"/>
        <v>Non-traded</v>
      </c>
      <c r="D451" t="str">
        <f t="shared" si="126"/>
        <v>USD</v>
      </c>
      <c r="E451">
        <v>2020</v>
      </c>
      <c r="G451" s="5">
        <f t="shared" si="126"/>
        <v>43.515715367458483</v>
      </c>
      <c r="H451" s="14">
        <v>2019</v>
      </c>
      <c r="I451" s="44">
        <f>VLOOKUP(B451,'[2]API_PA.NUS.FCRF_DS2_en_csv_v2_2'!$A$2:$BL$265,MATCH(H451, '[2]API_PA.NUS.FCRF_DS2_en_csv_v2_2'!$A$1:$BL$1,0),FALSE)</f>
        <v>45.767045454545503</v>
      </c>
      <c r="J451" s="8">
        <f t="shared" si="117"/>
        <v>1991.5857232095366</v>
      </c>
      <c r="K451">
        <v>2019</v>
      </c>
      <c r="L451">
        <f>VLOOKUP(B451,[1]CPI_WB_2019!$A$2:$BI$265,MATCH(K451,[1]CPI_WB_2019!$A$1:$BI$1,0),FALSE)</f>
        <v>1344.1927619999999</v>
      </c>
      <c r="M451">
        <v>2019</v>
      </c>
      <c r="N451">
        <f>VLOOKUP(B451,[1]CPI_WB_2019!$A$2:$BI$265,MATCH(M451,[1]CPI_WB_2019!$A$1:$BI$1,0),FALSE)</f>
        <v>1344.1927619999999</v>
      </c>
      <c r="O451" s="1">
        <f t="shared" si="115"/>
        <v>1</v>
      </c>
      <c r="P451" s="9">
        <f t="shared" si="116"/>
        <v>1991.5857232095366</v>
      </c>
      <c r="Q451" s="38">
        <v>2019</v>
      </c>
      <c r="R451">
        <f>1/VLOOKUP(B451,'[2]API_PA.NUS.FCRF_DS2_en_csv_v2_2'!$A$2:$BL$265,MATCH(Q451, '[2]API_PA.NUS.FCRF_DS2_en_csv_v2_2'!$A$1:$BL$1,0),FALSE)</f>
        <v>2.1849782743637469E-2</v>
      </c>
      <c r="S451" s="10">
        <f t="shared" si="122"/>
        <v>43.515715367458483</v>
      </c>
      <c r="T451" s="38">
        <v>2019</v>
      </c>
      <c r="U451" s="18">
        <f>VLOOKUP(B451,[3]Data!$A$2:$AE$265,MATCH(T451,[3]Data!$A$1:$AE$1,0),FALSE)</f>
        <v>6.4765695050417698</v>
      </c>
      <c r="V451" s="10">
        <f t="shared" si="125"/>
        <v>6.7189451658911574</v>
      </c>
      <c r="W451">
        <f t="shared" si="118"/>
        <v>10.078417748836737</v>
      </c>
      <c r="X451">
        <f t="shared" si="119"/>
        <v>11.791748766138982</v>
      </c>
      <c r="Y451" s="4">
        <f t="shared" si="123"/>
        <v>11.791748766138982</v>
      </c>
      <c r="Z451" s="32"/>
      <c r="AA451" s="32"/>
      <c r="AB451" s="32"/>
      <c r="AC451" s="33"/>
      <c r="AD451" s="34"/>
      <c r="AE451" s="32"/>
      <c r="AF451" s="32"/>
      <c r="AG451" s="35"/>
      <c r="AH451" s="34"/>
      <c r="AI451" s="35"/>
      <c r="AJ451" s="32"/>
      <c r="AK451" s="4">
        <v>11.791748766138982</v>
      </c>
    </row>
    <row r="452" spans="1:37" x14ac:dyDescent="0.35">
      <c r="A452" s="11" t="s">
        <v>30</v>
      </c>
      <c r="B452" s="1" t="s">
        <v>57</v>
      </c>
      <c r="C452" t="str">
        <f t="shared" si="126"/>
        <v>Non-traded</v>
      </c>
      <c r="D452" t="str">
        <f t="shared" si="126"/>
        <v>USD</v>
      </c>
      <c r="E452">
        <v>2020</v>
      </c>
      <c r="G452" s="5">
        <f t="shared" si="126"/>
        <v>7.2526192279097463</v>
      </c>
      <c r="H452" s="14">
        <v>2019</v>
      </c>
      <c r="I452" s="44">
        <f>VLOOKUP(B452,'[2]API_PA.NUS.FCRF_DS2_en_csv_v2_2'!$A$2:$BL$265,MATCH(H452, '[2]API_PA.NUS.FCRF_DS2_en_csv_v2_2'!$A$1:$BL$1,0),FALSE)</f>
        <v>45.767045454545503</v>
      </c>
      <c r="J452" s="8">
        <f t="shared" si="117"/>
        <v>331.9309538682561</v>
      </c>
      <c r="K452">
        <v>2019</v>
      </c>
      <c r="L452">
        <f>VLOOKUP(B452,[1]CPI_WB_2019!$A$2:$BI$265,MATCH(K452,[1]CPI_WB_2019!$A$1:$BI$1,0),FALSE)</f>
        <v>1344.1927619999999</v>
      </c>
      <c r="M452">
        <v>2019</v>
      </c>
      <c r="N452">
        <f>VLOOKUP(B452,[1]CPI_WB_2019!$A$2:$BI$265,MATCH(M452,[1]CPI_WB_2019!$A$1:$BI$1,0),FALSE)</f>
        <v>1344.1927619999999</v>
      </c>
      <c r="O452" s="1">
        <f t="shared" si="115"/>
        <v>1</v>
      </c>
      <c r="P452" s="9">
        <f t="shared" si="116"/>
        <v>331.9309538682561</v>
      </c>
      <c r="Q452" s="38">
        <v>2019</v>
      </c>
      <c r="R452">
        <f>1/VLOOKUP(B452,'[2]API_PA.NUS.FCRF_DS2_en_csv_v2_2'!$A$2:$BL$265,MATCH(Q452, '[2]API_PA.NUS.FCRF_DS2_en_csv_v2_2'!$A$1:$BL$1,0),FALSE)</f>
        <v>2.1849782743637469E-2</v>
      </c>
      <c r="S452" s="10">
        <f t="shared" si="122"/>
        <v>7.2526192279097472</v>
      </c>
      <c r="T452" s="38">
        <v>2019</v>
      </c>
      <c r="U452" s="18">
        <f>VLOOKUP(B452,[3]Data!$A$2:$AE$265,MATCH(T452,[3]Data!$A$1:$AE$1,0),FALSE)</f>
        <v>6.4765695050417698</v>
      </c>
      <c r="V452" s="10">
        <f t="shared" si="125"/>
        <v>1.1198241943151928</v>
      </c>
      <c r="W452">
        <f t="shared" si="118"/>
        <v>1.6797362914727891</v>
      </c>
      <c r="X452">
        <f t="shared" si="119"/>
        <v>1.9652914610231631</v>
      </c>
      <c r="Y452" s="4">
        <f t="shared" si="123"/>
        <v>1.9652914610231631</v>
      </c>
      <c r="Z452" s="32"/>
      <c r="AA452" s="32"/>
      <c r="AB452" s="32"/>
      <c r="AC452" s="33"/>
      <c r="AD452" s="34"/>
      <c r="AE452" s="32"/>
      <c r="AF452" s="32"/>
      <c r="AG452" s="35"/>
      <c r="AH452" s="34"/>
      <c r="AI452" s="35"/>
      <c r="AJ452" s="32"/>
      <c r="AK452" s="4">
        <v>1.9652914610231631</v>
      </c>
    </row>
    <row r="453" spans="1:37" x14ac:dyDescent="0.35">
      <c r="A453" s="11" t="s">
        <v>28</v>
      </c>
      <c r="B453" s="1" t="s">
        <v>57</v>
      </c>
      <c r="C453" t="str">
        <f t="shared" si="126"/>
        <v>Non-traded</v>
      </c>
      <c r="D453" t="str">
        <f t="shared" si="126"/>
        <v>USD</v>
      </c>
      <c r="E453">
        <v>2020</v>
      </c>
      <c r="G453" s="5">
        <f t="shared" si="126"/>
        <v>18.847139833594795</v>
      </c>
      <c r="H453" s="14">
        <v>2019</v>
      </c>
      <c r="I453" s="44">
        <f>VLOOKUP(B453,'[2]API_PA.NUS.FCRF_DS2_en_csv_v2_2'!$A$2:$BL$265,MATCH(H453, '[2]API_PA.NUS.FCRF_DS2_en_csv_v2_2'!$A$1:$BL$1,0),FALSE)</f>
        <v>45.767045454545503</v>
      </c>
      <c r="J453" s="8">
        <f t="shared" si="117"/>
        <v>862.57790545230819</v>
      </c>
      <c r="K453">
        <v>2019</v>
      </c>
      <c r="L453">
        <f>VLOOKUP(B453,[1]CPI_WB_2019!$A$2:$BI$265,MATCH(K453,[1]CPI_WB_2019!$A$1:$BI$1,0),FALSE)</f>
        <v>1344.1927619999999</v>
      </c>
      <c r="M453">
        <v>2019</v>
      </c>
      <c r="N453">
        <f>VLOOKUP(B453,[1]CPI_WB_2019!$A$2:$BI$265,MATCH(M453,[1]CPI_WB_2019!$A$1:$BI$1,0),FALSE)</f>
        <v>1344.1927619999999</v>
      </c>
      <c r="O453" s="1">
        <f t="shared" si="115"/>
        <v>1</v>
      </c>
      <c r="P453" s="9">
        <f t="shared" si="116"/>
        <v>862.57790545230819</v>
      </c>
      <c r="Q453" s="38">
        <v>2019</v>
      </c>
      <c r="R453">
        <f>1/VLOOKUP(B453,'[2]API_PA.NUS.FCRF_DS2_en_csv_v2_2'!$A$2:$BL$265,MATCH(Q453, '[2]API_PA.NUS.FCRF_DS2_en_csv_v2_2'!$A$1:$BL$1,0),FALSE)</f>
        <v>2.1849782743637469E-2</v>
      </c>
      <c r="S453" s="10">
        <f t="shared" si="122"/>
        <v>18.847139833594795</v>
      </c>
      <c r="T453" s="38">
        <v>2019</v>
      </c>
      <c r="U453" s="18">
        <f>VLOOKUP(B453,[3]Data!$A$2:$AE$265,MATCH(T453,[3]Data!$A$1:$AE$1,0),FALSE)</f>
        <v>6.4765695050417698</v>
      </c>
      <c r="V453" s="10">
        <f t="shared" si="125"/>
        <v>2.9100498062937477</v>
      </c>
      <c r="W453">
        <f t="shared" si="118"/>
        <v>4.3650747094406217</v>
      </c>
      <c r="X453">
        <f t="shared" si="119"/>
        <v>5.1071374100455271</v>
      </c>
      <c r="Y453" s="4">
        <f t="shared" si="123"/>
        <v>5.1071374100455271</v>
      </c>
      <c r="Z453" s="32"/>
      <c r="AA453" s="32"/>
      <c r="AB453" s="32"/>
      <c r="AC453" s="33"/>
      <c r="AD453" s="34"/>
      <c r="AE453" s="32"/>
      <c r="AF453" s="32"/>
      <c r="AG453" s="35"/>
      <c r="AH453" s="34"/>
      <c r="AI453" s="35"/>
      <c r="AJ453" s="32"/>
      <c r="AK453" s="4">
        <v>5.1071374100455271</v>
      </c>
    </row>
    <row r="454" spans="1:37" x14ac:dyDescent="0.35">
      <c r="A454" s="11" t="s">
        <v>29</v>
      </c>
      <c r="B454" s="1" t="s">
        <v>57</v>
      </c>
      <c r="C454" t="str">
        <f t="shared" si="126"/>
        <v>Non-traded</v>
      </c>
      <c r="D454" t="str">
        <f t="shared" si="126"/>
        <v>USD</v>
      </c>
      <c r="E454">
        <v>2020</v>
      </c>
      <c r="G454" s="5">
        <f t="shared" si="126"/>
        <v>28.517298804141124</v>
      </c>
      <c r="H454" s="14">
        <v>2019</v>
      </c>
      <c r="I454" s="44">
        <f>VLOOKUP(B454,'[2]API_PA.NUS.FCRF_DS2_en_csv_v2_2'!$A$2:$BL$265,MATCH(H454, '[2]API_PA.NUS.FCRF_DS2_en_csv_v2_2'!$A$1:$BL$1,0),FALSE)</f>
        <v>45.767045454545503</v>
      </c>
      <c r="J454" s="8">
        <f t="shared" si="117"/>
        <v>1305.152510609983</v>
      </c>
      <c r="K454">
        <v>2019</v>
      </c>
      <c r="L454">
        <f>VLOOKUP(B454,[1]CPI_WB_2019!$A$2:$BI$265,MATCH(K454,[1]CPI_WB_2019!$A$1:$BI$1,0),FALSE)</f>
        <v>1344.1927619999999</v>
      </c>
      <c r="M454">
        <v>2019</v>
      </c>
      <c r="N454">
        <f>VLOOKUP(B454,[1]CPI_WB_2019!$A$2:$BI$265,MATCH(M454,[1]CPI_WB_2019!$A$1:$BI$1,0),FALSE)</f>
        <v>1344.1927619999999</v>
      </c>
      <c r="O454" s="1">
        <f t="shared" si="115"/>
        <v>1</v>
      </c>
      <c r="P454" s="9">
        <f t="shared" si="116"/>
        <v>1305.152510609983</v>
      </c>
      <c r="Q454" s="38">
        <v>2019</v>
      </c>
      <c r="R454">
        <f>1/VLOOKUP(B454,'[2]API_PA.NUS.FCRF_DS2_en_csv_v2_2'!$A$2:$BL$265,MATCH(Q454, '[2]API_PA.NUS.FCRF_DS2_en_csv_v2_2'!$A$1:$BL$1,0),FALSE)</f>
        <v>2.1849782743637469E-2</v>
      </c>
      <c r="S454" s="10">
        <f t="shared" si="122"/>
        <v>28.517298804141124</v>
      </c>
      <c r="T454" s="38">
        <v>2019</v>
      </c>
      <c r="U454" s="18">
        <f>VLOOKUP(B454,[3]Data!$A$2:$AE$265,MATCH(T454,[3]Data!$A$1:$AE$1,0),FALSE)</f>
        <v>6.4765695050417698</v>
      </c>
      <c r="V454" s="10">
        <f t="shared" si="125"/>
        <v>4.4031487320473381</v>
      </c>
      <c r="W454">
        <f t="shared" si="118"/>
        <v>6.6047230980710072</v>
      </c>
      <c r="X454">
        <f t="shared" si="119"/>
        <v>7.7275260247430779</v>
      </c>
      <c r="Y454" s="4">
        <f t="shared" si="123"/>
        <v>7.7275260247430779</v>
      </c>
      <c r="Z454" s="32"/>
      <c r="AA454" s="32"/>
      <c r="AB454" s="32"/>
      <c r="AC454" s="33"/>
      <c r="AD454" s="34"/>
      <c r="AE454" s="32"/>
      <c r="AF454" s="32"/>
      <c r="AG454" s="35"/>
      <c r="AH454" s="34"/>
      <c r="AI454" s="35"/>
      <c r="AJ454" s="32"/>
      <c r="AK454" s="4">
        <v>7.7275260247430779</v>
      </c>
    </row>
    <row r="455" spans="1:37" x14ac:dyDescent="0.35">
      <c r="A455" s="11" t="s">
        <v>13</v>
      </c>
      <c r="B455" s="1" t="s">
        <v>58</v>
      </c>
      <c r="C455" t="str">
        <f t="shared" si="126"/>
        <v>Non-traded</v>
      </c>
      <c r="D455" t="str">
        <f t="shared" si="126"/>
        <v>USD</v>
      </c>
      <c r="E455">
        <v>2020</v>
      </c>
      <c r="G455" s="5">
        <f t="shared" si="126"/>
        <v>15.472254352874126</v>
      </c>
      <c r="H455" s="14">
        <v>2019</v>
      </c>
      <c r="I455" s="44">
        <f>VLOOKUP(B455,'[2]API_PA.NUS.FCRF_DS2_en_csv_v2_2'!$A$2:$BL$265,MATCH(H455, '[2]API_PA.NUS.FCRF_DS2_en_csv_v2_2'!$A$1:$BL$1,0),FALSE)</f>
        <v>2288.2066666666701</v>
      </c>
      <c r="J455" s="8">
        <f t="shared" si="117"/>
        <v>35403.715558608979</v>
      </c>
      <c r="K455">
        <v>2019</v>
      </c>
      <c r="L455">
        <f>VLOOKUP(B455,[1]CPI_WB_2019!$A$2:$BI$265,MATCH(K455,[1]CPI_WB_2019!$A$1:$BI$1,0),FALSE)</f>
        <v>187.43015890000001</v>
      </c>
      <c r="M455">
        <v>2019</v>
      </c>
      <c r="N455">
        <f>VLOOKUP(B455,[1]CPI_WB_2019!$A$2:$BI$265,MATCH(M455,[1]CPI_WB_2019!$A$1:$BI$1,0),FALSE)</f>
        <v>187.43015890000001</v>
      </c>
      <c r="O455" s="1">
        <f t="shared" si="115"/>
        <v>1</v>
      </c>
      <c r="P455" s="9">
        <f t="shared" si="116"/>
        <v>35403.715558608979</v>
      </c>
      <c r="Q455" s="38">
        <v>2019</v>
      </c>
      <c r="R455">
        <f>1/VLOOKUP(B455,'[2]API_PA.NUS.FCRF_DS2_en_csv_v2_2'!$A$2:$BL$265,MATCH(Q455, '[2]API_PA.NUS.FCRF_DS2_en_csv_v2_2'!$A$1:$BL$1,0),FALSE)</f>
        <v>4.3702346233294713E-4</v>
      </c>
      <c r="S455" s="10">
        <f t="shared" si="122"/>
        <v>15.472254352874126</v>
      </c>
      <c r="T455" s="38">
        <v>2019</v>
      </c>
      <c r="U455" s="18">
        <f>VLOOKUP(B455,[3]Data!$A$2:$AE$265,MATCH(T455,[3]Data!$A$1:$AE$1,0),FALSE)</f>
        <v>931.694670559889</v>
      </c>
      <c r="V455" s="10">
        <f t="shared" si="125"/>
        <v>1.6606571703985693E-2</v>
      </c>
      <c r="W455">
        <f t="shared" si="118"/>
        <v>2.4909857555978542E-2</v>
      </c>
      <c r="X455">
        <f t="shared" si="119"/>
        <v>2.9144533340494893E-2</v>
      </c>
      <c r="Y455" s="4">
        <f t="shared" si="123"/>
        <v>2.9144533340494893E-2</v>
      </c>
      <c r="Z455" s="32"/>
      <c r="AA455" s="32"/>
      <c r="AB455" s="32"/>
      <c r="AC455" s="33"/>
      <c r="AD455" s="34"/>
      <c r="AE455" s="32"/>
      <c r="AF455" s="32"/>
      <c r="AG455" s="35"/>
      <c r="AH455" s="34"/>
      <c r="AI455" s="35"/>
      <c r="AJ455" s="32"/>
      <c r="AK455" s="4">
        <v>2.9144533340494893E-2</v>
      </c>
    </row>
    <row r="456" spans="1:37" x14ac:dyDescent="0.35">
      <c r="A456" s="11" t="s">
        <v>27</v>
      </c>
      <c r="B456" s="1" t="s">
        <v>58</v>
      </c>
      <c r="C456" t="str">
        <f t="shared" si="126"/>
        <v>Non-traded</v>
      </c>
      <c r="D456" t="str">
        <f t="shared" si="126"/>
        <v>USD</v>
      </c>
      <c r="E456">
        <v>2020</v>
      </c>
      <c r="G456" s="5">
        <f t="shared" si="126"/>
        <v>43.515715367458483</v>
      </c>
      <c r="H456" s="14">
        <v>2019</v>
      </c>
      <c r="I456" s="44">
        <f>VLOOKUP(B456,'[2]API_PA.NUS.FCRF_DS2_en_csv_v2_2'!$A$2:$BL$265,MATCH(H456, '[2]API_PA.NUS.FCRF_DS2_en_csv_v2_2'!$A$1:$BL$1,0),FALSE)</f>
        <v>2288.2066666666701</v>
      </c>
      <c r="J456" s="8">
        <f t="shared" si="117"/>
        <v>99572.950008587766</v>
      </c>
      <c r="K456">
        <v>2019</v>
      </c>
      <c r="L456">
        <f>VLOOKUP(B456,[1]CPI_WB_2019!$A$2:$BI$265,MATCH(K456,[1]CPI_WB_2019!$A$1:$BI$1,0),FALSE)</f>
        <v>187.43015890000001</v>
      </c>
      <c r="M456">
        <v>2019</v>
      </c>
      <c r="N456">
        <f>VLOOKUP(B456,[1]CPI_WB_2019!$A$2:$BI$265,MATCH(M456,[1]CPI_WB_2019!$A$1:$BI$1,0),FALSE)</f>
        <v>187.43015890000001</v>
      </c>
      <c r="O456" s="1">
        <f t="shared" si="115"/>
        <v>1</v>
      </c>
      <c r="P456" s="9">
        <f t="shared" si="116"/>
        <v>99572.950008587766</v>
      </c>
      <c r="Q456" s="38">
        <v>2019</v>
      </c>
      <c r="R456">
        <f>1/VLOOKUP(B456,'[2]API_PA.NUS.FCRF_DS2_en_csv_v2_2'!$A$2:$BL$265,MATCH(Q456, '[2]API_PA.NUS.FCRF_DS2_en_csv_v2_2'!$A$1:$BL$1,0),FALSE)</f>
        <v>4.3702346233294713E-4</v>
      </c>
      <c r="S456" s="10">
        <f t="shared" si="122"/>
        <v>43.515715367458483</v>
      </c>
      <c r="T456" s="38">
        <v>2019</v>
      </c>
      <c r="U456" s="18">
        <f>VLOOKUP(B456,[3]Data!$A$2:$AE$265,MATCH(T456,[3]Data!$A$1:$AE$1,0),FALSE)</f>
        <v>931.694670559889</v>
      </c>
      <c r="V456" s="10">
        <f t="shared" si="125"/>
        <v>4.6705982917459768E-2</v>
      </c>
      <c r="W456">
        <f t="shared" si="118"/>
        <v>7.0058974376189659E-2</v>
      </c>
      <c r="X456">
        <f t="shared" si="119"/>
        <v>8.1969000020141902E-2</v>
      </c>
      <c r="Y456" s="4">
        <f t="shared" si="123"/>
        <v>8.1969000020141902E-2</v>
      </c>
      <c r="Z456" s="32"/>
      <c r="AA456" s="32"/>
      <c r="AB456" s="32"/>
      <c r="AC456" s="33"/>
      <c r="AD456" s="34"/>
      <c r="AE456" s="32"/>
      <c r="AF456" s="32"/>
      <c r="AG456" s="35"/>
      <c r="AH456" s="34"/>
      <c r="AI456" s="35"/>
      <c r="AJ456" s="32"/>
      <c r="AK456" s="4">
        <v>8.1969000020141902E-2</v>
      </c>
    </row>
    <row r="457" spans="1:37" x14ac:dyDescent="0.35">
      <c r="A457" s="11" t="s">
        <v>30</v>
      </c>
      <c r="B457" s="1" t="s">
        <v>58</v>
      </c>
      <c r="C457" t="str">
        <f t="shared" si="126"/>
        <v>Non-traded</v>
      </c>
      <c r="D457" t="str">
        <f t="shared" si="126"/>
        <v>USD</v>
      </c>
      <c r="E457">
        <v>2020</v>
      </c>
      <c r="G457" s="5">
        <f t="shared" si="126"/>
        <v>7.2526192279097463</v>
      </c>
      <c r="H457" s="14">
        <v>2019</v>
      </c>
      <c r="I457" s="44">
        <f>VLOOKUP(B457,'[2]API_PA.NUS.FCRF_DS2_en_csv_v2_2'!$A$2:$BL$265,MATCH(H457, '[2]API_PA.NUS.FCRF_DS2_en_csv_v2_2'!$A$1:$BL$1,0),FALSE)</f>
        <v>2288.2066666666701</v>
      </c>
      <c r="J457" s="8">
        <f t="shared" si="117"/>
        <v>16595.491668097959</v>
      </c>
      <c r="K457">
        <v>2019</v>
      </c>
      <c r="L457">
        <f>VLOOKUP(B457,[1]CPI_WB_2019!$A$2:$BI$265,MATCH(K457,[1]CPI_WB_2019!$A$1:$BI$1,0),FALSE)</f>
        <v>187.43015890000001</v>
      </c>
      <c r="M457">
        <v>2019</v>
      </c>
      <c r="N457">
        <f>VLOOKUP(B457,[1]CPI_WB_2019!$A$2:$BI$265,MATCH(M457,[1]CPI_WB_2019!$A$1:$BI$1,0),FALSE)</f>
        <v>187.43015890000001</v>
      </c>
      <c r="O457" s="1">
        <f t="shared" si="115"/>
        <v>1</v>
      </c>
      <c r="P457" s="9">
        <f t="shared" si="116"/>
        <v>16595.491668097959</v>
      </c>
      <c r="Q457" s="38">
        <v>2019</v>
      </c>
      <c r="R457">
        <f>1/VLOOKUP(B457,'[2]API_PA.NUS.FCRF_DS2_en_csv_v2_2'!$A$2:$BL$265,MATCH(Q457, '[2]API_PA.NUS.FCRF_DS2_en_csv_v2_2'!$A$1:$BL$1,0),FALSE)</f>
        <v>4.3702346233294713E-4</v>
      </c>
      <c r="S457" s="10">
        <f t="shared" si="122"/>
        <v>7.2526192279097463</v>
      </c>
      <c r="T457" s="38">
        <v>2019</v>
      </c>
      <c r="U457" s="18">
        <f>VLOOKUP(B457,[3]Data!$A$2:$AE$265,MATCH(T457,[3]Data!$A$1:$AE$1,0),FALSE)</f>
        <v>931.694670559889</v>
      </c>
      <c r="V457" s="10">
        <f t="shared" si="125"/>
        <v>7.7843304862432938E-3</v>
      </c>
      <c r="W457">
        <f t="shared" si="118"/>
        <v>1.167649572936494E-2</v>
      </c>
      <c r="X457">
        <f t="shared" si="119"/>
        <v>1.366150000335698E-2</v>
      </c>
      <c r="Y457" s="4">
        <f t="shared" si="123"/>
        <v>1.366150000335698E-2</v>
      </c>
      <c r="Z457" s="32"/>
      <c r="AA457" s="32"/>
      <c r="AB457" s="32"/>
      <c r="AC457" s="33"/>
      <c r="AD457" s="34"/>
      <c r="AE457" s="32"/>
      <c r="AF457" s="32"/>
      <c r="AG457" s="35"/>
      <c r="AH457" s="34"/>
      <c r="AI457" s="35"/>
      <c r="AJ457" s="32"/>
      <c r="AK457" s="4">
        <v>1.366150000335698E-2</v>
      </c>
    </row>
    <row r="458" spans="1:37" x14ac:dyDescent="0.35">
      <c r="A458" s="11" t="s">
        <v>28</v>
      </c>
      <c r="B458" s="1" t="s">
        <v>58</v>
      </c>
      <c r="C458" t="str">
        <f t="shared" si="126"/>
        <v>Non-traded</v>
      </c>
      <c r="D458" t="str">
        <f t="shared" si="126"/>
        <v>USD</v>
      </c>
      <c r="E458">
        <v>2020</v>
      </c>
      <c r="G458" s="5">
        <f t="shared" si="126"/>
        <v>18.847139833594795</v>
      </c>
      <c r="H458" s="14">
        <v>2019</v>
      </c>
      <c r="I458" s="44">
        <f>VLOOKUP(B458,'[2]API_PA.NUS.FCRF_DS2_en_csv_v2_2'!$A$2:$BL$265,MATCH(H458, '[2]API_PA.NUS.FCRF_DS2_en_csv_v2_2'!$A$1:$BL$1,0),FALSE)</f>
        <v>2288.2066666666701</v>
      </c>
      <c r="J458" s="8">
        <f t="shared" si="117"/>
        <v>43126.151014830568</v>
      </c>
      <c r="K458">
        <v>2019</v>
      </c>
      <c r="L458">
        <f>VLOOKUP(B458,[1]CPI_WB_2019!$A$2:$BI$265,MATCH(K458,[1]CPI_WB_2019!$A$1:$BI$1,0),FALSE)</f>
        <v>187.43015890000001</v>
      </c>
      <c r="M458">
        <v>2019</v>
      </c>
      <c r="N458">
        <f>VLOOKUP(B458,[1]CPI_WB_2019!$A$2:$BI$265,MATCH(M458,[1]CPI_WB_2019!$A$1:$BI$1,0),FALSE)</f>
        <v>187.43015890000001</v>
      </c>
      <c r="O458" s="1">
        <f t="shared" si="115"/>
        <v>1</v>
      </c>
      <c r="P458" s="9">
        <f t="shared" si="116"/>
        <v>43126.151014830568</v>
      </c>
      <c r="Q458" s="38">
        <v>2019</v>
      </c>
      <c r="R458">
        <f>1/VLOOKUP(B458,'[2]API_PA.NUS.FCRF_DS2_en_csv_v2_2'!$A$2:$BL$265,MATCH(Q458, '[2]API_PA.NUS.FCRF_DS2_en_csv_v2_2'!$A$1:$BL$1,0),FALSE)</f>
        <v>4.3702346233294713E-4</v>
      </c>
      <c r="S458" s="10">
        <f t="shared" si="122"/>
        <v>18.847139833594795</v>
      </c>
      <c r="T458" s="38">
        <v>2019</v>
      </c>
      <c r="U458" s="18">
        <f>VLOOKUP(B458,[3]Data!$A$2:$AE$265,MATCH(T458,[3]Data!$A$1:$AE$1,0),FALSE)</f>
        <v>931.694670559889</v>
      </c>
      <c r="V458" s="10">
        <f t="shared" si="125"/>
        <v>2.0228880156917574E-2</v>
      </c>
      <c r="W458">
        <f t="shared" si="118"/>
        <v>3.0343320235376361E-2</v>
      </c>
      <c r="X458">
        <f t="shared" si="119"/>
        <v>3.550168467539034E-2</v>
      </c>
      <c r="Y458" s="4">
        <f t="shared" si="123"/>
        <v>3.550168467539034E-2</v>
      </c>
      <c r="Z458" s="32"/>
      <c r="AA458" s="32"/>
      <c r="AB458" s="32"/>
      <c r="AC458" s="33"/>
      <c r="AD458" s="34"/>
      <c r="AE458" s="32"/>
      <c r="AF458" s="32"/>
      <c r="AG458" s="35"/>
      <c r="AH458" s="34"/>
      <c r="AI458" s="35"/>
      <c r="AJ458" s="32"/>
      <c r="AK458" s="4">
        <v>3.550168467539034E-2</v>
      </c>
    </row>
    <row r="459" spans="1:37" x14ac:dyDescent="0.35">
      <c r="A459" s="11" t="s">
        <v>29</v>
      </c>
      <c r="B459" s="1" t="s">
        <v>58</v>
      </c>
      <c r="C459" t="str">
        <f t="shared" si="126"/>
        <v>Non-traded</v>
      </c>
      <c r="D459" t="str">
        <f t="shared" si="126"/>
        <v>USD</v>
      </c>
      <c r="E459">
        <v>2020</v>
      </c>
      <c r="G459" s="5">
        <f t="shared" si="126"/>
        <v>28.517298804141124</v>
      </c>
      <c r="H459" s="14">
        <v>2019</v>
      </c>
      <c r="I459" s="44">
        <f>VLOOKUP(B459,'[2]API_PA.NUS.FCRF_DS2_en_csv_v2_2'!$A$2:$BL$265,MATCH(H459, '[2]API_PA.NUS.FCRF_DS2_en_csv_v2_2'!$A$1:$BL$1,0),FALSE)</f>
        <v>2288.2066666666701</v>
      </c>
      <c r="J459" s="8">
        <f t="shared" si="117"/>
        <v>65253.473238961182</v>
      </c>
      <c r="K459">
        <v>2019</v>
      </c>
      <c r="L459">
        <f>VLOOKUP(B459,[1]CPI_WB_2019!$A$2:$BI$265,MATCH(K459,[1]CPI_WB_2019!$A$1:$BI$1,0),FALSE)</f>
        <v>187.43015890000001</v>
      </c>
      <c r="M459">
        <v>2019</v>
      </c>
      <c r="N459">
        <f>VLOOKUP(B459,[1]CPI_WB_2019!$A$2:$BI$265,MATCH(M459,[1]CPI_WB_2019!$A$1:$BI$1,0),FALSE)</f>
        <v>187.43015890000001</v>
      </c>
      <c r="O459" s="1">
        <f t="shared" si="115"/>
        <v>1</v>
      </c>
      <c r="P459" s="9">
        <f t="shared" si="116"/>
        <v>65253.473238961182</v>
      </c>
      <c r="Q459" s="38">
        <v>2019</v>
      </c>
      <c r="R459">
        <f>1/VLOOKUP(B459,'[2]API_PA.NUS.FCRF_DS2_en_csv_v2_2'!$A$2:$BL$265,MATCH(Q459, '[2]API_PA.NUS.FCRF_DS2_en_csv_v2_2'!$A$1:$BL$1,0),FALSE)</f>
        <v>4.3702346233294713E-4</v>
      </c>
      <c r="S459" s="10">
        <f t="shared" si="122"/>
        <v>28.517298804141127</v>
      </c>
      <c r="T459" s="38">
        <v>2019</v>
      </c>
      <c r="U459" s="18">
        <f>VLOOKUP(B459,[3]Data!$A$2:$AE$265,MATCH(T459,[3]Data!$A$1:$AE$1,0),FALSE)</f>
        <v>931.694670559889</v>
      </c>
      <c r="V459" s="10">
        <f t="shared" si="125"/>
        <v>3.0607987471908637E-2</v>
      </c>
      <c r="W459">
        <f t="shared" si="118"/>
        <v>4.5911981207862954E-2</v>
      </c>
      <c r="X459">
        <f t="shared" si="119"/>
        <v>5.3717018013199655E-2</v>
      </c>
      <c r="Y459" s="4">
        <f t="shared" si="123"/>
        <v>5.3717018013199655E-2</v>
      </c>
      <c r="Z459" s="32"/>
      <c r="AA459" s="32"/>
      <c r="AB459" s="32"/>
      <c r="AC459" s="33"/>
      <c r="AD459" s="34"/>
      <c r="AE459" s="32"/>
      <c r="AF459" s="32"/>
      <c r="AG459" s="35"/>
      <c r="AH459" s="34"/>
      <c r="AI459" s="35"/>
      <c r="AJ459" s="32"/>
      <c r="AK459" s="4">
        <v>5.3717018013199655E-2</v>
      </c>
    </row>
    <row r="460" spans="1:37" x14ac:dyDescent="0.35">
      <c r="A460" s="11" t="s">
        <v>13</v>
      </c>
      <c r="B460" s="1" t="s">
        <v>59</v>
      </c>
      <c r="C460" t="str">
        <f t="shared" ref="C460:G469" si="127">C320</f>
        <v>Non-traded</v>
      </c>
      <c r="D460" t="str">
        <f t="shared" si="127"/>
        <v>USD</v>
      </c>
      <c r="E460">
        <v>2020</v>
      </c>
      <c r="G460" s="5">
        <f t="shared" si="127"/>
        <v>15.472254352874126</v>
      </c>
      <c r="H460" s="14">
        <v>2019</v>
      </c>
      <c r="I460" s="44">
        <f>VLOOKUP(B460,'[2]API_PA.NUS.FCRF_DS2_en_csv_v2_2'!$A$2:$BL$265,MATCH(H460, '[2]API_PA.NUS.FCRF_DS2_en_csv_v2_2'!$A$1:$BL$1,0),FALSE)</f>
        <v>31.047605780549901</v>
      </c>
      <c r="J460" s="8">
        <f t="shared" si="117"/>
        <v>480.3764536844331</v>
      </c>
      <c r="K460">
        <v>2019</v>
      </c>
      <c r="L460">
        <f>VLOOKUP(B460,[1]CPI_WB_2019!$A$2:$BI$265,MATCH(K460,[1]CPI_WB_2019!$A$1:$BI$1,0),FALSE)</f>
        <v>113.26564999999999</v>
      </c>
      <c r="M460">
        <v>2019</v>
      </c>
      <c r="N460">
        <f>VLOOKUP(B460,[1]CPI_WB_2019!$A$2:$BI$265,MATCH(M460,[1]CPI_WB_2019!$A$1:$BI$1,0),FALSE)</f>
        <v>113.26564999999999</v>
      </c>
      <c r="O460" s="1">
        <f t="shared" si="115"/>
        <v>1</v>
      </c>
      <c r="P460" s="9">
        <f t="shared" si="116"/>
        <v>480.3764536844331</v>
      </c>
      <c r="Q460" s="38">
        <v>2019</v>
      </c>
      <c r="R460">
        <f>1/VLOOKUP(B460,'[2]API_PA.NUS.FCRF_DS2_en_csv_v2_2'!$A$2:$BL$265,MATCH(Q460, '[2]API_PA.NUS.FCRF_DS2_en_csv_v2_2'!$A$1:$BL$1,0),FALSE)</f>
        <v>3.2208602720228449E-2</v>
      </c>
      <c r="S460" s="10">
        <f t="shared" si="122"/>
        <v>15.472254352874128</v>
      </c>
      <c r="T460" s="38">
        <v>2019</v>
      </c>
      <c r="U460" s="18">
        <f>VLOOKUP(B460,[3]Data!$A$2:$AE$265,MATCH(T460,[3]Data!$A$1:$AE$1,0),FALSE)</f>
        <v>12.6077561426704</v>
      </c>
      <c r="V460" s="10">
        <f t="shared" si="125"/>
        <v>1.2272012702172244</v>
      </c>
      <c r="W460">
        <f t="shared" si="118"/>
        <v>1.8408019053258364</v>
      </c>
      <c r="X460">
        <f t="shared" si="119"/>
        <v>2.1537382292312284</v>
      </c>
      <c r="Y460" s="4">
        <f t="shared" si="123"/>
        <v>2.1537382292312284</v>
      </c>
      <c r="Z460" s="32"/>
      <c r="AA460" s="32"/>
      <c r="AB460" s="32"/>
      <c r="AC460" s="33"/>
      <c r="AD460" s="34"/>
      <c r="AE460" s="32"/>
      <c r="AF460" s="32"/>
      <c r="AG460" s="35"/>
      <c r="AH460" s="34"/>
      <c r="AI460" s="35"/>
      <c r="AJ460" s="32"/>
      <c r="AK460" s="4">
        <v>2.1537382292312284</v>
      </c>
    </row>
    <row r="461" spans="1:37" x14ac:dyDescent="0.35">
      <c r="A461" s="11" t="s">
        <v>27</v>
      </c>
      <c r="B461" s="1" t="s">
        <v>59</v>
      </c>
      <c r="C461" t="str">
        <f t="shared" si="127"/>
        <v>Non-traded</v>
      </c>
      <c r="D461" t="str">
        <f t="shared" si="127"/>
        <v>USD</v>
      </c>
      <c r="E461">
        <v>2020</v>
      </c>
      <c r="G461" s="5">
        <f t="shared" si="127"/>
        <v>43.515715367458483</v>
      </c>
      <c r="H461" s="14">
        <v>2019</v>
      </c>
      <c r="I461" s="44">
        <f>VLOOKUP(B461,'[2]API_PA.NUS.FCRF_DS2_en_csv_v2_2'!$A$2:$BL$265,MATCH(H461, '[2]API_PA.NUS.FCRF_DS2_en_csv_v2_2'!$A$1:$BL$1,0),FALSE)</f>
        <v>31.047605780549901</v>
      </c>
      <c r="J461" s="8">
        <f t="shared" si="117"/>
        <v>1351.0587759874682</v>
      </c>
      <c r="K461">
        <v>2019</v>
      </c>
      <c r="L461">
        <f>VLOOKUP(B461,[1]CPI_WB_2019!$A$2:$BI$265,MATCH(K461,[1]CPI_WB_2019!$A$1:$BI$1,0),FALSE)</f>
        <v>113.26564999999999</v>
      </c>
      <c r="M461">
        <v>2019</v>
      </c>
      <c r="N461">
        <f>VLOOKUP(B461,[1]CPI_WB_2019!$A$2:$BI$265,MATCH(M461,[1]CPI_WB_2019!$A$1:$BI$1,0),FALSE)</f>
        <v>113.26564999999999</v>
      </c>
      <c r="O461" s="1">
        <f t="shared" si="115"/>
        <v>1</v>
      </c>
      <c r="P461" s="9">
        <f t="shared" si="116"/>
        <v>1351.0587759874682</v>
      </c>
      <c r="Q461" s="38">
        <v>2019</v>
      </c>
      <c r="R461">
        <f>1/VLOOKUP(B461,'[2]API_PA.NUS.FCRF_DS2_en_csv_v2_2'!$A$2:$BL$265,MATCH(Q461, '[2]API_PA.NUS.FCRF_DS2_en_csv_v2_2'!$A$1:$BL$1,0),FALSE)</f>
        <v>3.2208602720228449E-2</v>
      </c>
      <c r="S461" s="10">
        <f t="shared" si="122"/>
        <v>43.515715367458483</v>
      </c>
      <c r="T461" s="38">
        <v>2019</v>
      </c>
      <c r="U461" s="18">
        <f>VLOOKUP(B461,[3]Data!$A$2:$AE$265,MATCH(T461,[3]Data!$A$1:$AE$1,0),FALSE)</f>
        <v>12.6077561426704</v>
      </c>
      <c r="V461" s="10">
        <f t="shared" si="125"/>
        <v>3.4515035724859433</v>
      </c>
      <c r="W461">
        <f t="shared" si="118"/>
        <v>5.1772553587289147</v>
      </c>
      <c r="X461">
        <f t="shared" si="119"/>
        <v>6.0573887697128299</v>
      </c>
      <c r="Y461" s="4">
        <f t="shared" si="123"/>
        <v>6.0573887697128299</v>
      </c>
      <c r="Z461" s="32"/>
      <c r="AA461" s="32"/>
      <c r="AB461" s="32"/>
      <c r="AC461" s="33"/>
      <c r="AD461" s="34"/>
      <c r="AE461" s="32"/>
      <c r="AF461" s="32"/>
      <c r="AG461" s="35"/>
      <c r="AH461" s="34"/>
      <c r="AI461" s="35"/>
      <c r="AJ461" s="32"/>
      <c r="AK461" s="4">
        <v>6.0573887697128299</v>
      </c>
    </row>
    <row r="462" spans="1:37" x14ac:dyDescent="0.35">
      <c r="A462" s="11" t="s">
        <v>30</v>
      </c>
      <c r="B462" s="1" t="s">
        <v>59</v>
      </c>
      <c r="C462" t="str">
        <f t="shared" si="127"/>
        <v>Non-traded</v>
      </c>
      <c r="D462" t="str">
        <f t="shared" si="127"/>
        <v>USD</v>
      </c>
      <c r="E462">
        <v>2020</v>
      </c>
      <c r="G462" s="5">
        <f t="shared" si="127"/>
        <v>7.2526192279097463</v>
      </c>
      <c r="H462" s="14">
        <v>2019</v>
      </c>
      <c r="I462" s="44">
        <f>VLOOKUP(B462,'[2]API_PA.NUS.FCRF_DS2_en_csv_v2_2'!$A$2:$BL$265,MATCH(H462, '[2]API_PA.NUS.FCRF_DS2_en_csv_v2_2'!$A$1:$BL$1,0),FALSE)</f>
        <v>31.047605780549901</v>
      </c>
      <c r="J462" s="8">
        <f t="shared" si="117"/>
        <v>225.176462664578</v>
      </c>
      <c r="K462">
        <v>2019</v>
      </c>
      <c r="L462">
        <f>VLOOKUP(B462,[1]CPI_WB_2019!$A$2:$BI$265,MATCH(K462,[1]CPI_WB_2019!$A$1:$BI$1,0),FALSE)</f>
        <v>113.26564999999999</v>
      </c>
      <c r="M462">
        <v>2019</v>
      </c>
      <c r="N462">
        <f>VLOOKUP(B462,[1]CPI_WB_2019!$A$2:$BI$265,MATCH(M462,[1]CPI_WB_2019!$A$1:$BI$1,0),FALSE)</f>
        <v>113.26564999999999</v>
      </c>
      <c r="O462" s="1">
        <f t="shared" si="115"/>
        <v>1</v>
      </c>
      <c r="P462" s="9">
        <f t="shared" si="116"/>
        <v>225.176462664578</v>
      </c>
      <c r="Q462" s="38">
        <v>2019</v>
      </c>
      <c r="R462">
        <f>1/VLOOKUP(B462,'[2]API_PA.NUS.FCRF_DS2_en_csv_v2_2'!$A$2:$BL$265,MATCH(Q462, '[2]API_PA.NUS.FCRF_DS2_en_csv_v2_2'!$A$1:$BL$1,0),FALSE)</f>
        <v>3.2208602720228449E-2</v>
      </c>
      <c r="S462" s="10">
        <f t="shared" si="122"/>
        <v>7.2526192279097463</v>
      </c>
      <c r="T462" s="38">
        <v>2019</v>
      </c>
      <c r="U462" s="18">
        <f>VLOOKUP(B462,[3]Data!$A$2:$AE$265,MATCH(T462,[3]Data!$A$1:$AE$1,0),FALSE)</f>
        <v>12.6077561426704</v>
      </c>
      <c r="V462" s="10">
        <f t="shared" si="125"/>
        <v>0.57525059541432377</v>
      </c>
      <c r="W462">
        <f t="shared" si="118"/>
        <v>0.86287589312148572</v>
      </c>
      <c r="X462">
        <f t="shared" si="119"/>
        <v>1.0095647949521382</v>
      </c>
      <c r="Y462" s="4">
        <f t="shared" si="123"/>
        <v>1.0095647949521382</v>
      </c>
      <c r="Z462" s="32"/>
      <c r="AA462" s="32"/>
      <c r="AB462" s="32"/>
      <c r="AC462" s="33"/>
      <c r="AD462" s="34"/>
      <c r="AE462" s="32"/>
      <c r="AF462" s="32"/>
      <c r="AG462" s="35"/>
      <c r="AH462" s="34"/>
      <c r="AI462" s="35"/>
      <c r="AJ462" s="32"/>
      <c r="AK462" s="4">
        <v>1.0095647949521382</v>
      </c>
    </row>
    <row r="463" spans="1:37" x14ac:dyDescent="0.35">
      <c r="A463" s="11" t="s">
        <v>28</v>
      </c>
      <c r="B463" s="1" t="s">
        <v>59</v>
      </c>
      <c r="C463" t="str">
        <f t="shared" si="127"/>
        <v>Non-traded</v>
      </c>
      <c r="D463" t="str">
        <f t="shared" si="127"/>
        <v>USD</v>
      </c>
      <c r="E463">
        <v>2020</v>
      </c>
      <c r="G463" s="5">
        <f t="shared" si="127"/>
        <v>18.847139833594795</v>
      </c>
      <c r="H463" s="14">
        <v>2019</v>
      </c>
      <c r="I463" s="44">
        <f>VLOOKUP(B463,'[2]API_PA.NUS.FCRF_DS2_en_csv_v2_2'!$A$2:$BL$265,MATCH(H463, '[2]API_PA.NUS.FCRF_DS2_en_csv_v2_2'!$A$1:$BL$1,0),FALSE)</f>
        <v>31.047605780549901</v>
      </c>
      <c r="J463" s="8">
        <f t="shared" si="117"/>
        <v>585.15856764435011</v>
      </c>
      <c r="K463">
        <v>2019</v>
      </c>
      <c r="L463">
        <f>VLOOKUP(B463,[1]CPI_WB_2019!$A$2:$BI$265,MATCH(K463,[1]CPI_WB_2019!$A$1:$BI$1,0),FALSE)</f>
        <v>113.26564999999999</v>
      </c>
      <c r="M463">
        <v>2019</v>
      </c>
      <c r="N463">
        <f>VLOOKUP(B463,[1]CPI_WB_2019!$A$2:$BI$265,MATCH(M463,[1]CPI_WB_2019!$A$1:$BI$1,0),FALSE)</f>
        <v>113.26564999999999</v>
      </c>
      <c r="O463" s="1">
        <f t="shared" si="115"/>
        <v>1</v>
      </c>
      <c r="P463" s="9">
        <f t="shared" si="116"/>
        <v>585.15856764435011</v>
      </c>
      <c r="Q463" s="38">
        <v>2019</v>
      </c>
      <c r="R463">
        <f>1/VLOOKUP(B463,'[2]API_PA.NUS.FCRF_DS2_en_csv_v2_2'!$A$2:$BL$265,MATCH(Q463, '[2]API_PA.NUS.FCRF_DS2_en_csv_v2_2'!$A$1:$BL$1,0),FALSE)</f>
        <v>3.2208602720228449E-2</v>
      </c>
      <c r="S463" s="10">
        <f t="shared" si="122"/>
        <v>18.847139833594799</v>
      </c>
      <c r="T463" s="38">
        <v>2019</v>
      </c>
      <c r="U463" s="18">
        <f>VLOOKUP(B463,[3]Data!$A$2:$AE$265,MATCH(T463,[3]Data!$A$1:$AE$1,0),FALSE)</f>
        <v>12.6077561426704</v>
      </c>
      <c r="V463" s="10">
        <f t="shared" si="125"/>
        <v>1.4948845472833565</v>
      </c>
      <c r="W463">
        <f t="shared" si="118"/>
        <v>2.2423268209250349</v>
      </c>
      <c r="X463">
        <f t="shared" si="119"/>
        <v>2.6235223804822905</v>
      </c>
      <c r="Y463" s="4">
        <f t="shared" si="123"/>
        <v>2.6235223804822905</v>
      </c>
      <c r="Z463" s="32"/>
      <c r="AA463" s="32"/>
      <c r="AB463" s="32"/>
      <c r="AC463" s="33"/>
      <c r="AD463" s="34"/>
      <c r="AE463" s="32"/>
      <c r="AF463" s="32"/>
      <c r="AG463" s="35"/>
      <c r="AH463" s="34"/>
      <c r="AI463" s="35"/>
      <c r="AJ463" s="32"/>
      <c r="AK463" s="4">
        <v>2.6235223804822905</v>
      </c>
    </row>
    <row r="464" spans="1:37" x14ac:dyDescent="0.35">
      <c r="A464" s="11" t="s">
        <v>29</v>
      </c>
      <c r="B464" s="1" t="s">
        <v>59</v>
      </c>
      <c r="C464" t="str">
        <f t="shared" si="127"/>
        <v>Non-traded</v>
      </c>
      <c r="D464" t="str">
        <f t="shared" si="127"/>
        <v>USD</v>
      </c>
      <c r="E464">
        <v>2020</v>
      </c>
      <c r="G464" s="5">
        <f t="shared" si="127"/>
        <v>28.517298804141124</v>
      </c>
      <c r="H464" s="14">
        <v>2019</v>
      </c>
      <c r="I464" s="44">
        <f>VLOOKUP(B464,'[2]API_PA.NUS.FCRF_DS2_en_csv_v2_2'!$A$2:$BL$265,MATCH(H464, '[2]API_PA.NUS.FCRF_DS2_en_csv_v2_2'!$A$1:$BL$1,0),FALSE)</f>
        <v>31.047605780549901</v>
      </c>
      <c r="J464" s="8">
        <f t="shared" si="117"/>
        <v>885.39385119712074</v>
      </c>
      <c r="K464">
        <v>2019</v>
      </c>
      <c r="L464">
        <f>VLOOKUP(B464,[1]CPI_WB_2019!$A$2:$BI$265,MATCH(K464,[1]CPI_WB_2019!$A$1:$BI$1,0),FALSE)</f>
        <v>113.26564999999999</v>
      </c>
      <c r="M464">
        <v>2019</v>
      </c>
      <c r="N464">
        <f>VLOOKUP(B464,[1]CPI_WB_2019!$A$2:$BI$265,MATCH(M464,[1]CPI_WB_2019!$A$1:$BI$1,0),FALSE)</f>
        <v>113.26564999999999</v>
      </c>
      <c r="O464" s="1">
        <f t="shared" si="115"/>
        <v>1</v>
      </c>
      <c r="P464" s="9">
        <f t="shared" si="116"/>
        <v>885.39385119712074</v>
      </c>
      <c r="Q464" s="38">
        <v>2019</v>
      </c>
      <c r="R464">
        <f>1/VLOOKUP(B464,'[2]API_PA.NUS.FCRF_DS2_en_csv_v2_2'!$A$2:$BL$265,MATCH(Q464, '[2]API_PA.NUS.FCRF_DS2_en_csv_v2_2'!$A$1:$BL$1,0),FALSE)</f>
        <v>3.2208602720228449E-2</v>
      </c>
      <c r="S464" s="10">
        <f t="shared" si="122"/>
        <v>28.517298804141127</v>
      </c>
      <c r="T464" s="38">
        <v>2019</v>
      </c>
      <c r="U464" s="18">
        <f>VLOOKUP(B464,[3]Data!$A$2:$AE$265,MATCH(T464,[3]Data!$A$1:$AE$1,0),FALSE)</f>
        <v>12.6077561426704</v>
      </c>
      <c r="V464" s="10">
        <f t="shared" si="125"/>
        <v>2.2618853411691218</v>
      </c>
      <c r="W464">
        <f t="shared" si="118"/>
        <v>3.3928280117536826</v>
      </c>
      <c r="X464">
        <f t="shared" si="119"/>
        <v>3.9696087737518084</v>
      </c>
      <c r="Y464" s="4">
        <f t="shared" si="123"/>
        <v>3.9696087737518084</v>
      </c>
      <c r="Z464" s="32"/>
      <c r="AA464" s="32"/>
      <c r="AB464" s="32"/>
      <c r="AC464" s="33"/>
      <c r="AD464" s="34"/>
      <c r="AE464" s="32"/>
      <c r="AF464" s="32"/>
      <c r="AG464" s="35"/>
      <c r="AH464" s="34"/>
      <c r="AI464" s="35"/>
      <c r="AJ464" s="32"/>
      <c r="AK464" s="4">
        <v>3.9696087737518084</v>
      </c>
    </row>
    <row r="465" spans="1:37" x14ac:dyDescent="0.35">
      <c r="A465" s="11" t="s">
        <v>13</v>
      </c>
      <c r="B465" s="1" t="s">
        <v>60</v>
      </c>
      <c r="C465" t="str">
        <f t="shared" si="127"/>
        <v>Non-traded</v>
      </c>
      <c r="D465" t="str">
        <f t="shared" si="127"/>
        <v>USD</v>
      </c>
      <c r="E465">
        <v>2020</v>
      </c>
      <c r="G465" s="5">
        <f t="shared" si="127"/>
        <v>15.472254352874126</v>
      </c>
      <c r="H465" s="14">
        <v>2019</v>
      </c>
      <c r="I465" s="44">
        <f>VLOOKUP(B465,'[2]API_PA.NUS.FCRF_DS2_en_csv_v2_2'!$A$2:$BL$265,MATCH(H465, '[2]API_PA.NUS.FCRF_DS2_en_csv_v2_2'!$A$1:$BL$1,0),FALSE)</f>
        <v>5.67381930843574</v>
      </c>
      <c r="J465" s="8">
        <f t="shared" si="117"/>
        <v>87.786775492366147</v>
      </c>
      <c r="K465">
        <v>2019</v>
      </c>
      <c r="L465">
        <f>VLOOKUP(B465,[1]CPI_WB_2019!$A$2:$BI$265,MATCH(K465,[1]CPI_WB_2019!$A$1:$BI$1,0),FALSE)</f>
        <v>234.43712629999999</v>
      </c>
      <c r="M465">
        <v>2019</v>
      </c>
      <c r="N465">
        <f>VLOOKUP(B465,[1]CPI_WB_2019!$A$2:$BI$265,MATCH(M465,[1]CPI_WB_2019!$A$1:$BI$1,0),FALSE)</f>
        <v>234.43712629999999</v>
      </c>
      <c r="O465" s="1">
        <f t="shared" si="115"/>
        <v>1</v>
      </c>
      <c r="P465" s="9">
        <f t="shared" si="116"/>
        <v>87.786775492366147</v>
      </c>
      <c r="Q465" s="38">
        <v>2019</v>
      </c>
      <c r="R465">
        <f>1/VLOOKUP(B465,'[2]API_PA.NUS.FCRF_DS2_en_csv_v2_2'!$A$2:$BL$265,MATCH(Q465, '[2]API_PA.NUS.FCRF_DS2_en_csv_v2_2'!$A$1:$BL$1,0),FALSE)</f>
        <v>0.17624812240904758</v>
      </c>
      <c r="S465" s="10">
        <f t="shared" si="122"/>
        <v>15.472254352874128</v>
      </c>
      <c r="T465" s="38">
        <v>2019</v>
      </c>
      <c r="U465" s="18">
        <f>VLOOKUP(B465,[3]Data!$A$2:$AE$265,MATCH(T465,[3]Data!$A$1:$AE$1,0),FALSE)</f>
        <v>1.8405359999999999</v>
      </c>
      <c r="V465" s="10">
        <f t="shared" si="125"/>
        <v>8.4063850709109342</v>
      </c>
      <c r="W465">
        <f t="shared" si="118"/>
        <v>12.6095776063664</v>
      </c>
      <c r="X465">
        <f t="shared" si="119"/>
        <v>14.753205799448688</v>
      </c>
      <c r="Y465" s="4">
        <f t="shared" si="123"/>
        <v>14.753205799448688</v>
      </c>
      <c r="Z465" s="32"/>
      <c r="AA465" s="32"/>
      <c r="AB465" s="32"/>
      <c r="AC465" s="33"/>
      <c r="AD465" s="34"/>
      <c r="AE465" s="32"/>
      <c r="AF465" s="32"/>
      <c r="AG465" s="35"/>
      <c r="AH465" s="34"/>
      <c r="AI465" s="35"/>
      <c r="AJ465" s="32"/>
      <c r="AK465" s="4">
        <v>14.753205799448688</v>
      </c>
    </row>
    <row r="466" spans="1:37" x14ac:dyDescent="0.35">
      <c r="A466" s="11" t="s">
        <v>27</v>
      </c>
      <c r="B466" s="1" t="s">
        <v>60</v>
      </c>
      <c r="C466" t="str">
        <f t="shared" si="127"/>
        <v>Non-traded</v>
      </c>
      <c r="D466" t="str">
        <f t="shared" si="127"/>
        <v>USD</v>
      </c>
      <c r="E466">
        <v>2020</v>
      </c>
      <c r="G466" s="5">
        <f t="shared" si="127"/>
        <v>43.515715367458483</v>
      </c>
      <c r="H466" s="14">
        <v>2019</v>
      </c>
      <c r="I466" s="44">
        <f>VLOOKUP(B466,'[2]API_PA.NUS.FCRF_DS2_en_csv_v2_2'!$A$2:$BL$265,MATCH(H466, '[2]API_PA.NUS.FCRF_DS2_en_csv_v2_2'!$A$1:$BL$1,0),FALSE)</f>
        <v>5.67381930843574</v>
      </c>
      <c r="J466" s="8">
        <f t="shared" si="117"/>
        <v>246.90030607227979</v>
      </c>
      <c r="K466">
        <v>2019</v>
      </c>
      <c r="L466">
        <f>VLOOKUP(B466,[1]CPI_WB_2019!$A$2:$BI$265,MATCH(K466,[1]CPI_WB_2019!$A$1:$BI$1,0),FALSE)</f>
        <v>234.43712629999999</v>
      </c>
      <c r="M466">
        <v>2019</v>
      </c>
      <c r="N466">
        <f>VLOOKUP(B466,[1]CPI_WB_2019!$A$2:$BI$265,MATCH(M466,[1]CPI_WB_2019!$A$1:$BI$1,0),FALSE)</f>
        <v>234.43712629999999</v>
      </c>
      <c r="O466" s="1">
        <f t="shared" si="115"/>
        <v>1</v>
      </c>
      <c r="P466" s="9">
        <f t="shared" si="116"/>
        <v>246.90030607227979</v>
      </c>
      <c r="Q466" s="38">
        <v>2019</v>
      </c>
      <c r="R466">
        <f>1/VLOOKUP(B466,'[2]API_PA.NUS.FCRF_DS2_en_csv_v2_2'!$A$2:$BL$265,MATCH(Q466, '[2]API_PA.NUS.FCRF_DS2_en_csv_v2_2'!$A$1:$BL$1,0),FALSE)</f>
        <v>0.17624812240904758</v>
      </c>
      <c r="S466" s="10">
        <f t="shared" si="122"/>
        <v>43.515715367458483</v>
      </c>
      <c r="T466" s="38">
        <v>2019</v>
      </c>
      <c r="U466" s="18">
        <f>VLOOKUP(B466,[3]Data!$A$2:$AE$265,MATCH(T466,[3]Data!$A$1:$AE$1,0),FALSE)</f>
        <v>1.8405359999999999</v>
      </c>
      <c r="V466" s="10">
        <f t="shared" si="125"/>
        <v>23.642958011937004</v>
      </c>
      <c r="W466">
        <f t="shared" si="118"/>
        <v>35.46443701790551</v>
      </c>
      <c r="X466">
        <f t="shared" si="119"/>
        <v>41.493391310949441</v>
      </c>
      <c r="Y466" s="4">
        <f t="shared" si="123"/>
        <v>41.493391310949441</v>
      </c>
      <c r="Z466" s="32"/>
      <c r="AA466" s="32"/>
      <c r="AB466" s="32"/>
      <c r="AC466" s="33"/>
      <c r="AD466" s="34"/>
      <c r="AE466" s="32"/>
      <c r="AF466" s="32"/>
      <c r="AG466" s="35"/>
      <c r="AH466" s="34"/>
      <c r="AI466" s="35"/>
      <c r="AJ466" s="32"/>
      <c r="AK466" s="4">
        <v>41.493391310949441</v>
      </c>
    </row>
    <row r="467" spans="1:37" x14ac:dyDescent="0.35">
      <c r="A467" s="11" t="s">
        <v>30</v>
      </c>
      <c r="B467" s="1" t="s">
        <v>60</v>
      </c>
      <c r="C467" t="str">
        <f t="shared" si="127"/>
        <v>Non-traded</v>
      </c>
      <c r="D467" t="str">
        <f t="shared" si="127"/>
        <v>USD</v>
      </c>
      <c r="E467">
        <v>2020</v>
      </c>
      <c r="G467" s="5">
        <f t="shared" si="127"/>
        <v>7.2526192279097463</v>
      </c>
      <c r="H467" s="14">
        <v>2019</v>
      </c>
      <c r="I467" s="44">
        <f>VLOOKUP(B467,'[2]API_PA.NUS.FCRF_DS2_en_csv_v2_2'!$A$2:$BL$265,MATCH(H467, '[2]API_PA.NUS.FCRF_DS2_en_csv_v2_2'!$A$1:$BL$1,0),FALSE)</f>
        <v>5.67381930843574</v>
      </c>
      <c r="J467" s="8">
        <f t="shared" si="117"/>
        <v>41.150051012046625</v>
      </c>
      <c r="K467">
        <v>2019</v>
      </c>
      <c r="L467">
        <f>VLOOKUP(B467,[1]CPI_WB_2019!$A$2:$BI$265,MATCH(K467,[1]CPI_WB_2019!$A$1:$BI$1,0),FALSE)</f>
        <v>234.43712629999999</v>
      </c>
      <c r="M467">
        <v>2019</v>
      </c>
      <c r="N467">
        <f>VLOOKUP(B467,[1]CPI_WB_2019!$A$2:$BI$265,MATCH(M467,[1]CPI_WB_2019!$A$1:$BI$1,0),FALSE)</f>
        <v>234.43712629999999</v>
      </c>
      <c r="O467" s="1">
        <f t="shared" si="115"/>
        <v>1</v>
      </c>
      <c r="P467" s="9">
        <f t="shared" si="116"/>
        <v>41.150051012046625</v>
      </c>
      <c r="Q467" s="38">
        <v>2019</v>
      </c>
      <c r="R467">
        <f>1/VLOOKUP(B467,'[2]API_PA.NUS.FCRF_DS2_en_csv_v2_2'!$A$2:$BL$265,MATCH(Q467, '[2]API_PA.NUS.FCRF_DS2_en_csv_v2_2'!$A$1:$BL$1,0),FALSE)</f>
        <v>0.17624812240904758</v>
      </c>
      <c r="S467" s="10">
        <f t="shared" si="122"/>
        <v>7.2526192279097454</v>
      </c>
      <c r="T467" s="38">
        <v>2019</v>
      </c>
      <c r="U467" s="18">
        <f>VLOOKUP(B467,[3]Data!$A$2:$AE$265,MATCH(T467,[3]Data!$A$1:$AE$1,0),FALSE)</f>
        <v>1.8405359999999999</v>
      </c>
      <c r="V467" s="10">
        <f t="shared" si="125"/>
        <v>3.9404930019894997</v>
      </c>
      <c r="W467">
        <f t="shared" si="118"/>
        <v>5.9107395029842493</v>
      </c>
      <c r="X467">
        <f t="shared" si="119"/>
        <v>6.9155652184915715</v>
      </c>
      <c r="Y467" s="4">
        <f t="shared" si="123"/>
        <v>6.9155652184915715</v>
      </c>
      <c r="Z467" s="32"/>
      <c r="AA467" s="32"/>
      <c r="AB467" s="32"/>
      <c r="AC467" s="33"/>
      <c r="AD467" s="34"/>
      <c r="AE467" s="32"/>
      <c r="AF467" s="32"/>
      <c r="AG467" s="35"/>
      <c r="AH467" s="34"/>
      <c r="AI467" s="35"/>
      <c r="AJ467" s="32"/>
      <c r="AK467" s="4">
        <v>6.9155652184915715</v>
      </c>
    </row>
    <row r="468" spans="1:37" x14ac:dyDescent="0.35">
      <c r="A468" s="11" t="s">
        <v>28</v>
      </c>
      <c r="B468" s="1" t="s">
        <v>60</v>
      </c>
      <c r="C468" t="str">
        <f t="shared" si="127"/>
        <v>Non-traded</v>
      </c>
      <c r="D468" t="str">
        <f t="shared" si="127"/>
        <v>USD</v>
      </c>
      <c r="E468">
        <v>2020</v>
      </c>
      <c r="G468" s="5">
        <f t="shared" si="127"/>
        <v>18.847139833594795</v>
      </c>
      <c r="H468" s="14">
        <v>2019</v>
      </c>
      <c r="I468" s="44">
        <f>VLOOKUP(B468,'[2]API_PA.NUS.FCRF_DS2_en_csv_v2_2'!$A$2:$BL$265,MATCH(H468, '[2]API_PA.NUS.FCRF_DS2_en_csv_v2_2'!$A$1:$BL$1,0),FALSE)</f>
        <v>5.67381930843574</v>
      </c>
      <c r="J468" s="8">
        <f t="shared" si="117"/>
        <v>106.93526589663851</v>
      </c>
      <c r="K468">
        <v>2019</v>
      </c>
      <c r="L468">
        <f>VLOOKUP(B468,[1]CPI_WB_2019!$A$2:$BI$265,MATCH(K468,[1]CPI_WB_2019!$A$1:$BI$1,0),FALSE)</f>
        <v>234.43712629999999</v>
      </c>
      <c r="M468">
        <v>2019</v>
      </c>
      <c r="N468">
        <f>VLOOKUP(B468,[1]CPI_WB_2019!$A$2:$BI$265,MATCH(M468,[1]CPI_WB_2019!$A$1:$BI$1,0),FALSE)</f>
        <v>234.43712629999999</v>
      </c>
      <c r="O468" s="1">
        <f t="shared" si="115"/>
        <v>1</v>
      </c>
      <c r="P468" s="9">
        <f t="shared" si="116"/>
        <v>106.93526589663851</v>
      </c>
      <c r="Q468" s="38">
        <v>2019</v>
      </c>
      <c r="R468">
        <f>1/VLOOKUP(B468,'[2]API_PA.NUS.FCRF_DS2_en_csv_v2_2'!$A$2:$BL$265,MATCH(Q468, '[2]API_PA.NUS.FCRF_DS2_en_csv_v2_2'!$A$1:$BL$1,0),FALSE)</f>
        <v>0.17624812240904758</v>
      </c>
      <c r="S468" s="10">
        <f t="shared" si="122"/>
        <v>18.847139833594795</v>
      </c>
      <c r="T468" s="38">
        <v>2019</v>
      </c>
      <c r="U468" s="18">
        <f>VLOOKUP(B468,[3]Data!$A$2:$AE$265,MATCH(T468,[3]Data!$A$1:$AE$1,0),FALSE)</f>
        <v>1.8405359999999999</v>
      </c>
      <c r="V468" s="10">
        <f t="shared" si="125"/>
        <v>10.240027814503382</v>
      </c>
      <c r="W468">
        <f t="shared" si="118"/>
        <v>15.360041721755072</v>
      </c>
      <c r="X468">
        <f t="shared" si="119"/>
        <v>17.971248814453432</v>
      </c>
      <c r="Y468" s="4">
        <f t="shared" si="123"/>
        <v>17.971248814453432</v>
      </c>
      <c r="Z468" s="32"/>
      <c r="AA468" s="32"/>
      <c r="AB468" s="32"/>
      <c r="AC468" s="33"/>
      <c r="AD468" s="34"/>
      <c r="AE468" s="32"/>
      <c r="AF468" s="32"/>
      <c r="AG468" s="35"/>
      <c r="AH468" s="34"/>
      <c r="AI468" s="35"/>
      <c r="AJ468" s="32"/>
      <c r="AK468" s="4">
        <v>17.971248814453432</v>
      </c>
    </row>
    <row r="469" spans="1:37" x14ac:dyDescent="0.35">
      <c r="A469" s="11" t="s">
        <v>29</v>
      </c>
      <c r="B469" s="1" t="s">
        <v>60</v>
      </c>
      <c r="C469" t="str">
        <f t="shared" si="127"/>
        <v>Non-traded</v>
      </c>
      <c r="D469" t="str">
        <f t="shared" si="127"/>
        <v>USD</v>
      </c>
      <c r="E469">
        <v>2020</v>
      </c>
      <c r="G469" s="5">
        <f t="shared" si="127"/>
        <v>28.517298804141124</v>
      </c>
      <c r="H469" s="14">
        <v>2019</v>
      </c>
      <c r="I469" s="44">
        <f>VLOOKUP(B469,'[2]API_PA.NUS.FCRF_DS2_en_csv_v2_2'!$A$2:$BL$265,MATCH(H469, '[2]API_PA.NUS.FCRF_DS2_en_csv_v2_2'!$A$1:$BL$1,0),FALSE)</f>
        <v>5.67381930843574</v>
      </c>
      <c r="J469" s="8">
        <f t="shared" si="117"/>
        <v>161.80200057936736</v>
      </c>
      <c r="K469">
        <v>2019</v>
      </c>
      <c r="L469">
        <f>VLOOKUP(B469,[1]CPI_WB_2019!$A$2:$BI$265,MATCH(K469,[1]CPI_WB_2019!$A$1:$BI$1,0),FALSE)</f>
        <v>234.43712629999999</v>
      </c>
      <c r="M469">
        <v>2019</v>
      </c>
      <c r="N469">
        <f>VLOOKUP(B469,[1]CPI_WB_2019!$A$2:$BI$265,MATCH(M469,[1]CPI_WB_2019!$A$1:$BI$1,0),FALSE)</f>
        <v>234.43712629999999</v>
      </c>
      <c r="O469" s="1">
        <f t="shared" si="115"/>
        <v>1</v>
      </c>
      <c r="P469" s="9">
        <f t="shared" si="116"/>
        <v>161.80200057936736</v>
      </c>
      <c r="Q469" s="38">
        <v>2019</v>
      </c>
      <c r="R469">
        <f>1/VLOOKUP(B469,'[2]API_PA.NUS.FCRF_DS2_en_csv_v2_2'!$A$2:$BL$265,MATCH(Q469, '[2]API_PA.NUS.FCRF_DS2_en_csv_v2_2'!$A$1:$BL$1,0),FALSE)</f>
        <v>0.17624812240904758</v>
      </c>
      <c r="S469" s="10">
        <f t="shared" si="122"/>
        <v>28.517298804141127</v>
      </c>
      <c r="T469" s="38">
        <v>2019</v>
      </c>
      <c r="U469" s="18">
        <f>VLOOKUP(B469,[3]Data!$A$2:$AE$265,MATCH(T469,[3]Data!$A$1:$AE$1,0),FALSE)</f>
        <v>1.8405359999999999</v>
      </c>
      <c r="V469" s="10">
        <f t="shared" si="125"/>
        <v>15.494018483822718</v>
      </c>
      <c r="W469">
        <f t="shared" si="118"/>
        <v>23.241027725734078</v>
      </c>
      <c r="X469">
        <f t="shared" si="119"/>
        <v>27.192002439108869</v>
      </c>
      <c r="Y469" s="4">
        <f t="shared" si="123"/>
        <v>27.192002439108869</v>
      </c>
      <c r="Z469" s="32"/>
      <c r="AA469" s="32"/>
      <c r="AB469" s="32"/>
      <c r="AC469" s="33"/>
      <c r="AD469" s="34"/>
      <c r="AE469" s="32"/>
      <c r="AF469" s="32"/>
      <c r="AG469" s="35"/>
      <c r="AH469" s="34"/>
      <c r="AI469" s="35"/>
      <c r="AJ469" s="32"/>
      <c r="AK469" s="4">
        <v>27.192002439108869</v>
      </c>
    </row>
    <row r="470" spans="1:37" x14ac:dyDescent="0.35">
      <c r="A470" s="11" t="s">
        <v>13</v>
      </c>
      <c r="B470" s="1" t="s">
        <v>61</v>
      </c>
      <c r="C470" t="str">
        <f t="shared" ref="C470:G479" si="128">C310</f>
        <v>Non-traded</v>
      </c>
      <c r="D470" t="str">
        <f t="shared" si="128"/>
        <v>USD</v>
      </c>
      <c r="E470">
        <v>2020</v>
      </c>
      <c r="G470" s="5">
        <f t="shared" si="128"/>
        <v>15.472254352874126</v>
      </c>
      <c r="H470" s="14">
        <v>2019</v>
      </c>
      <c r="I470" s="44">
        <f>VLOOKUP(B470,'[2]API_PA.NUS.FCRF_DS2_en_csv_v2_2'!$A$2:$BL$265,MATCH(H470, '[2]API_PA.NUS.FCRF_DS2_en_csv_v2_2'!$A$1:$BL$1,0),FALSE)</f>
        <v>3704.0490716968102</v>
      </c>
      <c r="J470" s="8">
        <f t="shared" si="117"/>
        <v>57309.989372820339</v>
      </c>
      <c r="K470">
        <v>2019</v>
      </c>
      <c r="L470">
        <f>VLOOKUP(B470,[1]CPI_WB_2019!$A$2:$BI$265,MATCH(K470,[1]CPI_WB_2019!$A$1:$BI$1,0),FALSE)</f>
        <v>173.8712682</v>
      </c>
      <c r="M470">
        <v>2019</v>
      </c>
      <c r="N470">
        <f>VLOOKUP(B470,[1]CPI_WB_2019!$A$2:$BI$265,MATCH(M470,[1]CPI_WB_2019!$A$1:$BI$1,0),FALSE)</f>
        <v>173.8712682</v>
      </c>
      <c r="O470" s="1">
        <f t="shared" si="115"/>
        <v>1</v>
      </c>
      <c r="P470" s="9">
        <f t="shared" si="116"/>
        <v>57309.989372820339</v>
      </c>
      <c r="Q470" s="38">
        <v>2019</v>
      </c>
      <c r="R470">
        <f>1/VLOOKUP(B470,'[2]API_PA.NUS.FCRF_DS2_en_csv_v2_2'!$A$2:$BL$265,MATCH(Q470, '[2]API_PA.NUS.FCRF_DS2_en_csv_v2_2'!$A$1:$BL$1,0),FALSE)</f>
        <v>2.699748250208532E-4</v>
      </c>
      <c r="S470" s="10">
        <f t="shared" si="122"/>
        <v>15.472254352874128</v>
      </c>
      <c r="T470" s="38">
        <v>2019</v>
      </c>
      <c r="U470" s="18">
        <f>VLOOKUP(B470,[3]Data!$A$2:$AE$265,MATCH(T470,[3]Data!$A$1:$AE$1,0),FALSE)</f>
        <v>1277.7702869172001</v>
      </c>
      <c r="V470" s="10">
        <f t="shared" si="125"/>
        <v>1.2108791784635335E-2</v>
      </c>
      <c r="W470">
        <f t="shared" si="118"/>
        <v>1.8163187676953001E-2</v>
      </c>
      <c r="X470">
        <f t="shared" si="119"/>
        <v>2.1250929582035009E-2</v>
      </c>
      <c r="Y470" s="4">
        <f t="shared" si="123"/>
        <v>2.1250929582035009E-2</v>
      </c>
      <c r="Z470" s="32"/>
      <c r="AA470" s="32"/>
      <c r="AB470" s="32"/>
      <c r="AC470" s="33"/>
      <c r="AD470" s="34"/>
      <c r="AE470" s="32"/>
      <c r="AF470" s="32"/>
      <c r="AG470" s="35"/>
      <c r="AH470" s="34"/>
      <c r="AI470" s="35"/>
      <c r="AJ470" s="32"/>
      <c r="AK470" s="4">
        <v>2.1250929582035009E-2</v>
      </c>
    </row>
    <row r="471" spans="1:37" x14ac:dyDescent="0.35">
      <c r="A471" s="11" t="s">
        <v>27</v>
      </c>
      <c r="B471" s="1" t="s">
        <v>61</v>
      </c>
      <c r="C471" t="str">
        <f t="shared" si="128"/>
        <v>Non-traded</v>
      </c>
      <c r="D471" t="str">
        <f t="shared" si="128"/>
        <v>USD</v>
      </c>
      <c r="E471">
        <v>2020</v>
      </c>
      <c r="G471" s="5">
        <f t="shared" si="128"/>
        <v>43.515715367458483</v>
      </c>
      <c r="H471" s="14">
        <v>2019</v>
      </c>
      <c r="I471" s="44">
        <f>VLOOKUP(B471,'[2]API_PA.NUS.FCRF_DS2_en_csv_v2_2'!$A$2:$BL$265,MATCH(H471, '[2]API_PA.NUS.FCRF_DS2_en_csv_v2_2'!$A$1:$BL$1,0),FALSE)</f>
        <v>3704.0490716968102</v>
      </c>
      <c r="J471" s="8">
        <f t="shared" si="117"/>
        <v>161184.34511105722</v>
      </c>
      <c r="K471">
        <v>2019</v>
      </c>
      <c r="L471">
        <f>VLOOKUP(B471,[1]CPI_WB_2019!$A$2:$BI$265,MATCH(K471,[1]CPI_WB_2019!$A$1:$BI$1,0),FALSE)</f>
        <v>173.8712682</v>
      </c>
      <c r="M471">
        <v>2019</v>
      </c>
      <c r="N471">
        <f>VLOOKUP(B471,[1]CPI_WB_2019!$A$2:$BI$265,MATCH(M471,[1]CPI_WB_2019!$A$1:$BI$1,0),FALSE)</f>
        <v>173.8712682</v>
      </c>
      <c r="O471" s="1">
        <f t="shared" si="115"/>
        <v>1</v>
      </c>
      <c r="P471" s="9">
        <f t="shared" si="116"/>
        <v>161184.34511105722</v>
      </c>
      <c r="Q471" s="38">
        <v>2019</v>
      </c>
      <c r="R471">
        <f>1/VLOOKUP(B471,'[2]API_PA.NUS.FCRF_DS2_en_csv_v2_2'!$A$2:$BL$265,MATCH(Q471, '[2]API_PA.NUS.FCRF_DS2_en_csv_v2_2'!$A$1:$BL$1,0),FALSE)</f>
        <v>2.699748250208532E-4</v>
      </c>
      <c r="S471" s="10">
        <f t="shared" si="122"/>
        <v>43.51571536745849</v>
      </c>
      <c r="T471" s="38">
        <v>2019</v>
      </c>
      <c r="U471" s="18">
        <f>VLOOKUP(B471,[3]Data!$A$2:$AE$265,MATCH(T471,[3]Data!$A$1:$AE$1,0),FALSE)</f>
        <v>1277.7702869172001</v>
      </c>
      <c r="V471" s="10">
        <f t="shared" si="125"/>
        <v>3.4055976894286882E-2</v>
      </c>
      <c r="W471">
        <f t="shared" si="118"/>
        <v>5.1083965341430324E-2</v>
      </c>
      <c r="X471">
        <f t="shared" si="119"/>
        <v>5.9768239449473473E-2</v>
      </c>
      <c r="Y471" s="4">
        <f t="shared" si="123"/>
        <v>5.9768239449473473E-2</v>
      </c>
      <c r="Z471" s="32"/>
      <c r="AA471" s="32"/>
      <c r="AB471" s="32"/>
      <c r="AC471" s="33"/>
      <c r="AD471" s="34"/>
      <c r="AE471" s="32"/>
      <c r="AF471" s="32"/>
      <c r="AG471" s="35"/>
      <c r="AH471" s="34"/>
      <c r="AI471" s="35"/>
      <c r="AJ471" s="32"/>
      <c r="AK471" s="4">
        <v>5.9768239449473473E-2</v>
      </c>
    </row>
    <row r="472" spans="1:37" x14ac:dyDescent="0.35">
      <c r="A472" s="11" t="s">
        <v>30</v>
      </c>
      <c r="B472" s="1" t="s">
        <v>61</v>
      </c>
      <c r="C472" t="str">
        <f t="shared" si="128"/>
        <v>Non-traded</v>
      </c>
      <c r="D472" t="str">
        <f t="shared" si="128"/>
        <v>USD</v>
      </c>
      <c r="E472">
        <v>2020</v>
      </c>
      <c r="G472" s="5">
        <f t="shared" si="128"/>
        <v>7.2526192279097463</v>
      </c>
      <c r="H472" s="14">
        <v>2019</v>
      </c>
      <c r="I472" s="44">
        <f>VLOOKUP(B472,'[2]API_PA.NUS.FCRF_DS2_en_csv_v2_2'!$A$2:$BL$265,MATCH(H472, '[2]API_PA.NUS.FCRF_DS2_en_csv_v2_2'!$A$1:$BL$1,0),FALSE)</f>
        <v>3704.0490716968102</v>
      </c>
      <c r="J472" s="8">
        <f t="shared" si="117"/>
        <v>26864.057518509533</v>
      </c>
      <c r="K472">
        <v>2019</v>
      </c>
      <c r="L472">
        <f>VLOOKUP(B472,[1]CPI_WB_2019!$A$2:$BI$265,MATCH(K472,[1]CPI_WB_2019!$A$1:$BI$1,0),FALSE)</f>
        <v>173.8712682</v>
      </c>
      <c r="M472">
        <v>2019</v>
      </c>
      <c r="N472">
        <f>VLOOKUP(B472,[1]CPI_WB_2019!$A$2:$BI$265,MATCH(M472,[1]CPI_WB_2019!$A$1:$BI$1,0),FALSE)</f>
        <v>173.8712682</v>
      </c>
      <c r="O472" s="1">
        <f t="shared" si="115"/>
        <v>1</v>
      </c>
      <c r="P472" s="9">
        <f t="shared" si="116"/>
        <v>26864.057518509533</v>
      </c>
      <c r="Q472" s="38">
        <v>2019</v>
      </c>
      <c r="R472">
        <f>1/VLOOKUP(B472,'[2]API_PA.NUS.FCRF_DS2_en_csv_v2_2'!$A$2:$BL$265,MATCH(Q472, '[2]API_PA.NUS.FCRF_DS2_en_csv_v2_2'!$A$1:$BL$1,0),FALSE)</f>
        <v>2.699748250208532E-4</v>
      </c>
      <c r="S472" s="10">
        <f t="shared" si="122"/>
        <v>7.2526192279097472</v>
      </c>
      <c r="T472" s="38">
        <v>2019</v>
      </c>
      <c r="U472" s="18">
        <f>VLOOKUP(B472,[3]Data!$A$2:$AE$265,MATCH(T472,[3]Data!$A$1:$AE$1,0),FALSE)</f>
        <v>1277.7702869172001</v>
      </c>
      <c r="V472" s="10">
        <f t="shared" si="125"/>
        <v>5.6759961490478131E-3</v>
      </c>
      <c r="W472">
        <f t="shared" si="118"/>
        <v>8.5139942235717206E-3</v>
      </c>
      <c r="X472">
        <f t="shared" si="119"/>
        <v>9.9613732415789122E-3</v>
      </c>
      <c r="Y472" s="4">
        <f t="shared" si="123"/>
        <v>9.9613732415789122E-3</v>
      </c>
      <c r="Z472" s="32"/>
      <c r="AA472" s="32"/>
      <c r="AB472" s="32"/>
      <c r="AC472" s="33"/>
      <c r="AD472" s="34"/>
      <c r="AE472" s="32"/>
      <c r="AF472" s="32"/>
      <c r="AG472" s="35"/>
      <c r="AH472" s="34"/>
      <c r="AI472" s="35"/>
      <c r="AJ472" s="32"/>
      <c r="AK472" s="4">
        <v>9.9613732415789122E-3</v>
      </c>
    </row>
    <row r="473" spans="1:37" x14ac:dyDescent="0.35">
      <c r="A473" s="11" t="s">
        <v>28</v>
      </c>
      <c r="B473" s="1" t="s">
        <v>61</v>
      </c>
      <c r="C473" t="str">
        <f t="shared" si="128"/>
        <v>Non-traded</v>
      </c>
      <c r="D473" t="str">
        <f t="shared" si="128"/>
        <v>USD</v>
      </c>
      <c r="E473">
        <v>2020</v>
      </c>
      <c r="G473" s="5">
        <f t="shared" si="128"/>
        <v>18.847139833594795</v>
      </c>
      <c r="H473" s="14">
        <v>2019</v>
      </c>
      <c r="I473" s="44">
        <f>VLOOKUP(B473,'[2]API_PA.NUS.FCRF_DS2_en_csv_v2_2'!$A$2:$BL$265,MATCH(H473, '[2]API_PA.NUS.FCRF_DS2_en_csv_v2_2'!$A$1:$BL$1,0),FALSE)</f>
        <v>3704.0490716968102</v>
      </c>
      <c r="J473" s="8">
        <f t="shared" si="117"/>
        <v>69810.730804766776</v>
      </c>
      <c r="K473">
        <v>2019</v>
      </c>
      <c r="L473">
        <f>VLOOKUP(B473,[1]CPI_WB_2019!$A$2:$BI$265,MATCH(K473,[1]CPI_WB_2019!$A$1:$BI$1,0),FALSE)</f>
        <v>173.8712682</v>
      </c>
      <c r="M473">
        <v>2019</v>
      </c>
      <c r="N473">
        <f>VLOOKUP(B473,[1]CPI_WB_2019!$A$2:$BI$265,MATCH(M473,[1]CPI_WB_2019!$A$1:$BI$1,0),FALSE)</f>
        <v>173.8712682</v>
      </c>
      <c r="O473" s="1">
        <f t="shared" si="115"/>
        <v>1</v>
      </c>
      <c r="P473" s="9">
        <f t="shared" si="116"/>
        <v>69810.730804766776</v>
      </c>
      <c r="Q473" s="38">
        <v>2019</v>
      </c>
      <c r="R473">
        <f>1/VLOOKUP(B473,'[2]API_PA.NUS.FCRF_DS2_en_csv_v2_2'!$A$2:$BL$265,MATCH(Q473, '[2]API_PA.NUS.FCRF_DS2_en_csv_v2_2'!$A$1:$BL$1,0),FALSE)</f>
        <v>2.699748250208532E-4</v>
      </c>
      <c r="S473" s="10">
        <f t="shared" si="122"/>
        <v>18.847139833594795</v>
      </c>
      <c r="T473" s="38">
        <v>2019</v>
      </c>
      <c r="U473" s="18">
        <f>VLOOKUP(B473,[3]Data!$A$2:$AE$265,MATCH(T473,[3]Data!$A$1:$AE$1,0),FALSE)</f>
        <v>1277.7702869172001</v>
      </c>
      <c r="V473" s="10">
        <f t="shared" si="125"/>
        <v>1.4750021992658917E-2</v>
      </c>
      <c r="W473">
        <f t="shared" si="118"/>
        <v>2.2125032988988377E-2</v>
      </c>
      <c r="X473">
        <f t="shared" si="119"/>
        <v>2.5886288597116398E-2</v>
      </c>
      <c r="Y473" s="4">
        <f t="shared" si="123"/>
        <v>2.5886288597116398E-2</v>
      </c>
      <c r="Z473" s="32"/>
      <c r="AA473" s="32"/>
      <c r="AB473" s="32"/>
      <c r="AC473" s="33"/>
      <c r="AD473" s="34"/>
      <c r="AE473" s="32"/>
      <c r="AF473" s="32"/>
      <c r="AG473" s="35"/>
      <c r="AH473" s="34"/>
      <c r="AI473" s="35"/>
      <c r="AJ473" s="32"/>
      <c r="AK473" s="4">
        <v>2.5886288597116398E-2</v>
      </c>
    </row>
    <row r="474" spans="1:37" x14ac:dyDescent="0.35">
      <c r="A474" s="11" t="s">
        <v>29</v>
      </c>
      <c r="B474" s="1" t="s">
        <v>61</v>
      </c>
      <c r="C474" t="str">
        <f t="shared" si="128"/>
        <v>Non-traded</v>
      </c>
      <c r="D474" t="str">
        <f t="shared" si="128"/>
        <v>USD</v>
      </c>
      <c r="E474">
        <v>2020</v>
      </c>
      <c r="G474" s="5">
        <f t="shared" si="128"/>
        <v>28.517298804141124</v>
      </c>
      <c r="H474" s="14">
        <v>2019</v>
      </c>
      <c r="I474" s="44">
        <f>VLOOKUP(B474,'[2]API_PA.NUS.FCRF_DS2_en_csv_v2_2'!$A$2:$BL$265,MATCH(H474, '[2]API_PA.NUS.FCRF_DS2_en_csv_v2_2'!$A$1:$BL$1,0),FALSE)</f>
        <v>3704.0490716968102</v>
      </c>
      <c r="J474" s="8">
        <f t="shared" si="117"/>
        <v>105629.47416277949</v>
      </c>
      <c r="K474">
        <v>2019</v>
      </c>
      <c r="L474">
        <f>VLOOKUP(B474,[1]CPI_WB_2019!$A$2:$BI$265,MATCH(K474,[1]CPI_WB_2019!$A$1:$BI$1,0),FALSE)</f>
        <v>173.8712682</v>
      </c>
      <c r="M474">
        <v>2019</v>
      </c>
      <c r="N474">
        <f>VLOOKUP(B474,[1]CPI_WB_2019!$A$2:$BI$265,MATCH(M474,[1]CPI_WB_2019!$A$1:$BI$1,0),FALSE)</f>
        <v>173.8712682</v>
      </c>
      <c r="O474" s="1">
        <f t="shared" si="115"/>
        <v>1</v>
      </c>
      <c r="P474" s="9">
        <f t="shared" si="116"/>
        <v>105629.47416277949</v>
      </c>
      <c r="Q474" s="38">
        <v>2019</v>
      </c>
      <c r="R474">
        <f>1/VLOOKUP(B474,'[2]API_PA.NUS.FCRF_DS2_en_csv_v2_2'!$A$2:$BL$265,MATCH(Q474, '[2]API_PA.NUS.FCRF_DS2_en_csv_v2_2'!$A$1:$BL$1,0),FALSE)</f>
        <v>2.699748250208532E-4</v>
      </c>
      <c r="S474" s="10">
        <f t="shared" si="122"/>
        <v>28.517298804141127</v>
      </c>
      <c r="T474" s="38">
        <v>2019</v>
      </c>
      <c r="U474" s="18">
        <f>VLOOKUP(B474,[3]Data!$A$2:$AE$265,MATCH(T474,[3]Data!$A$1:$AE$1,0),FALSE)</f>
        <v>1277.7702869172001</v>
      </c>
      <c r="V474" s="10">
        <f t="shared" si="125"/>
        <v>2.2318016858056001E-2</v>
      </c>
      <c r="W474">
        <f t="shared" si="118"/>
        <v>3.3477025287084003E-2</v>
      </c>
      <c r="X474">
        <f t="shared" si="119"/>
        <v>3.9168119585888284E-2</v>
      </c>
      <c r="Y474" s="4">
        <f t="shared" si="123"/>
        <v>3.9168119585888284E-2</v>
      </c>
      <c r="Z474" s="32"/>
      <c r="AA474" s="32"/>
      <c r="AB474" s="32"/>
      <c r="AC474" s="33"/>
      <c r="AD474" s="34"/>
      <c r="AE474" s="32"/>
      <c r="AF474" s="32"/>
      <c r="AG474" s="35"/>
      <c r="AH474" s="34"/>
      <c r="AI474" s="35"/>
      <c r="AJ474" s="32"/>
      <c r="AK474" s="4">
        <v>3.9168119585888284E-2</v>
      </c>
    </row>
    <row r="475" spans="1:37" x14ac:dyDescent="0.35">
      <c r="A475" s="11" t="s">
        <v>13</v>
      </c>
      <c r="B475" s="1" t="s">
        <v>62</v>
      </c>
      <c r="C475" t="str">
        <f t="shared" si="128"/>
        <v>Non-traded</v>
      </c>
      <c r="D475" t="str">
        <f t="shared" si="128"/>
        <v>USD</v>
      </c>
      <c r="E475">
        <v>2020</v>
      </c>
      <c r="G475" s="5">
        <f t="shared" si="128"/>
        <v>15.472254352874126</v>
      </c>
      <c r="H475" s="14">
        <v>2019</v>
      </c>
      <c r="I475" s="44">
        <f>VLOOKUP(B475,'[2]API_PA.NUS.FCRF_DS2_en_csv_v2_2'!$A$2:$BL$265,MATCH(H475, '[2]API_PA.NUS.FCRF_DS2_en_csv_v2_2'!$A$1:$BL$1,0),FALSE)</f>
        <v>0.78344511001192896</v>
      </c>
      <c r="J475" s="8">
        <f t="shared" si="117"/>
        <v>12.121662013620016</v>
      </c>
      <c r="K475">
        <v>2019</v>
      </c>
      <c r="L475">
        <f>VLOOKUP(B475,[1]CPI_WB_2019!$A$2:$BI$265,MATCH(K475,[1]CPI_WB_2019!$A$1:$BI$1,0),FALSE)</f>
        <v>119.62271130000001</v>
      </c>
      <c r="M475">
        <v>2019</v>
      </c>
      <c r="N475">
        <f>VLOOKUP(B475,[1]CPI_WB_2019!$A$2:$BI$265,MATCH(M475,[1]CPI_WB_2019!$A$1:$BI$1,0),FALSE)</f>
        <v>119.62271130000001</v>
      </c>
      <c r="O475" s="1">
        <f t="shared" si="115"/>
        <v>1</v>
      </c>
      <c r="P475" s="9">
        <f t="shared" si="116"/>
        <v>12.121662013620016</v>
      </c>
      <c r="Q475" s="38">
        <v>2019</v>
      </c>
      <c r="R475">
        <f>1/VLOOKUP(B475,'[2]API_PA.NUS.FCRF_DS2_en_csv_v2_2'!$A$2:$BL$265,MATCH(Q475, '[2]API_PA.NUS.FCRF_DS2_en_csv_v2_2'!$A$1:$BL$1,0),FALSE)</f>
        <v>1.2764136085867888</v>
      </c>
      <c r="S475" s="10">
        <f t="shared" si="122"/>
        <v>15.472254352874124</v>
      </c>
      <c r="T475" s="38">
        <v>2019</v>
      </c>
      <c r="U475" s="18">
        <f>VLOOKUP(B475,[3]Data!$A$2:$AE$265,MATCH(T475,[3]Data!$A$1:$AE$1,0),FALSE)</f>
        <v>0.68035599999999996</v>
      </c>
      <c r="V475" s="10">
        <f t="shared" si="125"/>
        <v>22.741409428114288</v>
      </c>
      <c r="W475">
        <f t="shared" si="118"/>
        <v>34.112114142171436</v>
      </c>
      <c r="X475">
        <f t="shared" si="119"/>
        <v>39.911173546340578</v>
      </c>
      <c r="Y475" s="4">
        <f t="shared" si="123"/>
        <v>39.911173546340578</v>
      </c>
      <c r="Z475" s="32"/>
      <c r="AA475" s="32"/>
      <c r="AB475" s="32"/>
      <c r="AC475" s="33"/>
      <c r="AD475" s="34"/>
      <c r="AE475" s="32"/>
      <c r="AF475" s="32"/>
      <c r="AG475" s="35"/>
      <c r="AH475" s="34"/>
      <c r="AI475" s="35"/>
      <c r="AJ475" s="32"/>
      <c r="AK475" s="4">
        <v>39.911173546340578</v>
      </c>
    </row>
    <row r="476" spans="1:37" x14ac:dyDescent="0.35">
      <c r="A476" s="11" t="s">
        <v>27</v>
      </c>
      <c r="B476" s="1" t="s">
        <v>62</v>
      </c>
      <c r="C476" t="str">
        <f t="shared" si="128"/>
        <v>Non-traded</v>
      </c>
      <c r="D476" t="str">
        <f t="shared" si="128"/>
        <v>USD</v>
      </c>
      <c r="E476">
        <v>2020</v>
      </c>
      <c r="G476" s="5">
        <f t="shared" si="128"/>
        <v>43.515715367458483</v>
      </c>
      <c r="H476" s="14">
        <v>2019</v>
      </c>
      <c r="I476" s="44">
        <f>VLOOKUP(B476,'[2]API_PA.NUS.FCRF_DS2_en_csv_v2_2'!$A$2:$BL$265,MATCH(H476, '[2]API_PA.NUS.FCRF_DS2_en_csv_v2_2'!$A$1:$BL$1,0),FALSE)</f>
        <v>0.78344511001192896</v>
      </c>
      <c r="J476" s="8">
        <f t="shared" si="117"/>
        <v>34.092174413306296</v>
      </c>
      <c r="K476">
        <v>2019</v>
      </c>
      <c r="L476">
        <f>VLOOKUP(B476,[1]CPI_WB_2019!$A$2:$BI$265,MATCH(K476,[1]CPI_WB_2019!$A$1:$BI$1,0),FALSE)</f>
        <v>119.62271130000001</v>
      </c>
      <c r="M476">
        <v>2019</v>
      </c>
      <c r="N476">
        <f>VLOOKUP(B476,[1]CPI_WB_2019!$A$2:$BI$265,MATCH(M476,[1]CPI_WB_2019!$A$1:$BI$1,0),FALSE)</f>
        <v>119.62271130000001</v>
      </c>
      <c r="O476" s="1">
        <f t="shared" si="115"/>
        <v>1</v>
      </c>
      <c r="P476" s="9">
        <f t="shared" si="116"/>
        <v>34.092174413306296</v>
      </c>
      <c r="Q476" s="38">
        <v>2019</v>
      </c>
      <c r="R476">
        <f>1/VLOOKUP(B476,'[2]API_PA.NUS.FCRF_DS2_en_csv_v2_2'!$A$2:$BL$265,MATCH(Q476, '[2]API_PA.NUS.FCRF_DS2_en_csv_v2_2'!$A$1:$BL$1,0),FALSE)</f>
        <v>1.2764136085867888</v>
      </c>
      <c r="S476" s="10">
        <f t="shared" si="122"/>
        <v>43.515715367458476</v>
      </c>
      <c r="T476" s="38">
        <v>2019</v>
      </c>
      <c r="U476" s="18">
        <f>VLOOKUP(B476,[3]Data!$A$2:$AE$265,MATCH(T476,[3]Data!$A$1:$AE$1,0),FALSE)</f>
        <v>0.68035599999999996</v>
      </c>
      <c r="V476" s="10">
        <f t="shared" si="125"/>
        <v>63.960214016571442</v>
      </c>
      <c r="W476">
        <f t="shared" si="118"/>
        <v>95.940321024857155</v>
      </c>
      <c r="X476">
        <f t="shared" si="119"/>
        <v>112.25017559908287</v>
      </c>
      <c r="Y476" s="4">
        <f t="shared" si="123"/>
        <v>112.25017559908287</v>
      </c>
      <c r="Z476" s="32"/>
      <c r="AA476" s="32"/>
      <c r="AB476" s="32"/>
      <c r="AC476" s="33"/>
      <c r="AD476" s="34"/>
      <c r="AE476" s="32"/>
      <c r="AF476" s="32"/>
      <c r="AG476" s="35"/>
      <c r="AH476" s="34"/>
      <c r="AI476" s="35"/>
      <c r="AJ476" s="32"/>
      <c r="AK476" s="4">
        <v>112.25017559908287</v>
      </c>
    </row>
    <row r="477" spans="1:37" x14ac:dyDescent="0.35">
      <c r="A477" s="11" t="s">
        <v>30</v>
      </c>
      <c r="B477" s="1" t="s">
        <v>62</v>
      </c>
      <c r="C477" t="str">
        <f t="shared" si="128"/>
        <v>Non-traded</v>
      </c>
      <c r="D477" t="str">
        <f t="shared" si="128"/>
        <v>USD</v>
      </c>
      <c r="E477">
        <v>2020</v>
      </c>
      <c r="G477" s="5">
        <f t="shared" si="128"/>
        <v>7.2526192279097463</v>
      </c>
      <c r="H477" s="14">
        <v>2019</v>
      </c>
      <c r="I477" s="44">
        <f>VLOOKUP(B477,'[2]API_PA.NUS.FCRF_DS2_en_csv_v2_2'!$A$2:$BL$265,MATCH(H477, '[2]API_PA.NUS.FCRF_DS2_en_csv_v2_2'!$A$1:$BL$1,0),FALSE)</f>
        <v>0.78344511001192896</v>
      </c>
      <c r="J477" s="8">
        <f t="shared" si="117"/>
        <v>5.6820290688843826</v>
      </c>
      <c r="K477">
        <v>2019</v>
      </c>
      <c r="L477">
        <f>VLOOKUP(B477,[1]CPI_WB_2019!$A$2:$BI$265,MATCH(K477,[1]CPI_WB_2019!$A$1:$BI$1,0),FALSE)</f>
        <v>119.62271130000001</v>
      </c>
      <c r="M477">
        <v>2019</v>
      </c>
      <c r="N477">
        <f>VLOOKUP(B477,[1]CPI_WB_2019!$A$2:$BI$265,MATCH(M477,[1]CPI_WB_2019!$A$1:$BI$1,0),FALSE)</f>
        <v>119.62271130000001</v>
      </c>
      <c r="O477" s="1">
        <f t="shared" si="115"/>
        <v>1</v>
      </c>
      <c r="P477" s="9">
        <f t="shared" si="116"/>
        <v>5.6820290688843826</v>
      </c>
      <c r="Q477" s="38">
        <v>2019</v>
      </c>
      <c r="R477">
        <f>1/VLOOKUP(B477,'[2]API_PA.NUS.FCRF_DS2_en_csv_v2_2'!$A$2:$BL$265,MATCH(Q477, '[2]API_PA.NUS.FCRF_DS2_en_csv_v2_2'!$A$1:$BL$1,0),FALSE)</f>
        <v>1.2764136085867888</v>
      </c>
      <c r="S477" s="10">
        <f t="shared" si="122"/>
        <v>7.2526192279097463</v>
      </c>
      <c r="T477" s="38">
        <v>2019</v>
      </c>
      <c r="U477" s="18">
        <f>VLOOKUP(B477,[3]Data!$A$2:$AE$265,MATCH(T477,[3]Data!$A$1:$AE$1,0),FALSE)</f>
        <v>0.68035599999999996</v>
      </c>
      <c r="V477" s="10">
        <f t="shared" si="125"/>
        <v>10.660035669428574</v>
      </c>
      <c r="W477">
        <f t="shared" si="118"/>
        <v>15.99005350414286</v>
      </c>
      <c r="X477">
        <f t="shared" si="119"/>
        <v>18.708362599847145</v>
      </c>
      <c r="Y477" s="4">
        <f t="shared" si="123"/>
        <v>18.708362599847145</v>
      </c>
      <c r="Z477" s="32"/>
      <c r="AA477" s="32"/>
      <c r="AB477" s="32"/>
      <c r="AC477" s="33"/>
      <c r="AD477" s="34"/>
      <c r="AE477" s="32"/>
      <c r="AF477" s="32"/>
      <c r="AG477" s="35"/>
      <c r="AH477" s="34"/>
      <c r="AI477" s="35"/>
      <c r="AJ477" s="32"/>
      <c r="AK477" s="4">
        <v>18.708362599847145</v>
      </c>
    </row>
    <row r="478" spans="1:37" x14ac:dyDescent="0.35">
      <c r="A478" s="11" t="s">
        <v>28</v>
      </c>
      <c r="B478" s="1" t="s">
        <v>62</v>
      </c>
      <c r="C478" t="str">
        <f t="shared" si="128"/>
        <v>Non-traded</v>
      </c>
      <c r="D478" t="str">
        <f t="shared" si="128"/>
        <v>USD</v>
      </c>
      <c r="E478">
        <v>2020</v>
      </c>
      <c r="G478" s="5">
        <f t="shared" si="128"/>
        <v>18.847139833594795</v>
      </c>
      <c r="H478" s="14">
        <v>2019</v>
      </c>
      <c r="I478" s="44">
        <f>VLOOKUP(B478,'[2]API_PA.NUS.FCRF_DS2_en_csv_v2_2'!$A$2:$BL$265,MATCH(H478, '[2]API_PA.NUS.FCRF_DS2_en_csv_v2_2'!$A$1:$BL$1,0),FALSE)</f>
        <v>0.78344511001192896</v>
      </c>
      <c r="J478" s="8">
        <f t="shared" si="117"/>
        <v>14.765699540340883</v>
      </c>
      <c r="K478">
        <v>2019</v>
      </c>
      <c r="L478">
        <f>VLOOKUP(B478,[1]CPI_WB_2019!$A$2:$BI$265,MATCH(K478,[1]CPI_WB_2019!$A$1:$BI$1,0),FALSE)</f>
        <v>119.62271130000001</v>
      </c>
      <c r="M478">
        <v>2019</v>
      </c>
      <c r="N478">
        <f>VLOOKUP(B478,[1]CPI_WB_2019!$A$2:$BI$265,MATCH(M478,[1]CPI_WB_2019!$A$1:$BI$1,0),FALSE)</f>
        <v>119.62271130000001</v>
      </c>
      <c r="O478" s="1">
        <f t="shared" si="115"/>
        <v>1</v>
      </c>
      <c r="P478" s="9">
        <f t="shared" si="116"/>
        <v>14.765699540340883</v>
      </c>
      <c r="Q478" s="38">
        <v>2019</v>
      </c>
      <c r="R478">
        <f>1/VLOOKUP(B478,'[2]API_PA.NUS.FCRF_DS2_en_csv_v2_2'!$A$2:$BL$265,MATCH(Q478, '[2]API_PA.NUS.FCRF_DS2_en_csv_v2_2'!$A$1:$BL$1,0),FALSE)</f>
        <v>1.2764136085867888</v>
      </c>
      <c r="S478" s="10">
        <f t="shared" si="122"/>
        <v>18.847139833594795</v>
      </c>
      <c r="T478" s="38">
        <v>2019</v>
      </c>
      <c r="U478" s="18">
        <f>VLOOKUP(B478,[3]Data!$A$2:$AE$265,MATCH(T478,[3]Data!$A$1:$AE$1,0),FALSE)</f>
        <v>0.68035599999999996</v>
      </c>
      <c r="V478" s="10">
        <f t="shared" si="125"/>
        <v>27.701879359621721</v>
      </c>
      <c r="W478">
        <f t="shared" si="118"/>
        <v>41.552819039432578</v>
      </c>
      <c r="X478">
        <f t="shared" si="119"/>
        <v>48.616798276136116</v>
      </c>
      <c r="Y478" s="4">
        <f t="shared" si="123"/>
        <v>48.616798276136116</v>
      </c>
      <c r="Z478" s="32"/>
      <c r="AA478" s="32"/>
      <c r="AB478" s="32"/>
      <c r="AC478" s="33"/>
      <c r="AD478" s="34"/>
      <c r="AE478" s="32"/>
      <c r="AF478" s="32"/>
      <c r="AG478" s="35"/>
      <c r="AH478" s="34"/>
      <c r="AI478" s="35"/>
      <c r="AJ478" s="32"/>
      <c r="AK478" s="4">
        <v>48.616798276136116</v>
      </c>
    </row>
    <row r="479" spans="1:37" x14ac:dyDescent="0.35">
      <c r="A479" s="11" t="s">
        <v>29</v>
      </c>
      <c r="B479" s="1" t="s">
        <v>62</v>
      </c>
      <c r="C479" t="str">
        <f t="shared" si="128"/>
        <v>Non-traded</v>
      </c>
      <c r="D479" t="str">
        <f t="shared" si="128"/>
        <v>USD</v>
      </c>
      <c r="E479">
        <v>2020</v>
      </c>
      <c r="G479" s="5">
        <f t="shared" si="128"/>
        <v>28.517298804141124</v>
      </c>
      <c r="H479" s="14">
        <v>2019</v>
      </c>
      <c r="I479" s="44">
        <f>VLOOKUP(B479,'[2]API_PA.NUS.FCRF_DS2_en_csv_v2_2'!$A$2:$BL$265,MATCH(H479, '[2]API_PA.NUS.FCRF_DS2_en_csv_v2_2'!$A$1:$BL$1,0),FALSE)</f>
        <v>0.78344511001192896</v>
      </c>
      <c r="J479" s="8">
        <f t="shared" si="117"/>
        <v>22.341738298853393</v>
      </c>
      <c r="K479">
        <v>2019</v>
      </c>
      <c r="L479">
        <f>VLOOKUP(B479,[1]CPI_WB_2019!$A$2:$BI$265,MATCH(K479,[1]CPI_WB_2019!$A$1:$BI$1,0),FALSE)</f>
        <v>119.62271130000001</v>
      </c>
      <c r="M479">
        <v>2019</v>
      </c>
      <c r="N479">
        <f>VLOOKUP(B479,[1]CPI_WB_2019!$A$2:$BI$265,MATCH(M479,[1]CPI_WB_2019!$A$1:$BI$1,0),FALSE)</f>
        <v>119.62271130000001</v>
      </c>
      <c r="O479" s="1">
        <f t="shared" si="115"/>
        <v>1</v>
      </c>
      <c r="P479" s="9">
        <f t="shared" si="116"/>
        <v>22.341738298853393</v>
      </c>
      <c r="Q479" s="38">
        <v>2019</v>
      </c>
      <c r="R479">
        <f>1/VLOOKUP(B479,'[2]API_PA.NUS.FCRF_DS2_en_csv_v2_2'!$A$2:$BL$265,MATCH(Q479, '[2]API_PA.NUS.FCRF_DS2_en_csv_v2_2'!$A$1:$BL$1,0),FALSE)</f>
        <v>1.2764136085867888</v>
      </c>
      <c r="S479" s="10">
        <f t="shared" si="122"/>
        <v>28.517298804141124</v>
      </c>
      <c r="T479" s="38">
        <v>2019</v>
      </c>
      <c r="U479" s="18">
        <f>VLOOKUP(B479,[3]Data!$A$2:$AE$265,MATCH(T479,[3]Data!$A$1:$AE$1,0),FALSE)</f>
        <v>0.68035599999999996</v>
      </c>
      <c r="V479" s="10">
        <f t="shared" si="125"/>
        <v>41.915260252193157</v>
      </c>
      <c r="W479">
        <f t="shared" si="118"/>
        <v>62.872890378289739</v>
      </c>
      <c r="X479">
        <f t="shared" si="119"/>
        <v>73.561281742598993</v>
      </c>
      <c r="Y479" s="4">
        <f t="shared" si="123"/>
        <v>73.561281742598993</v>
      </c>
      <c r="Z479" s="32"/>
      <c r="AA479" s="32"/>
      <c r="AB479" s="32"/>
      <c r="AC479" s="33"/>
      <c r="AD479" s="34"/>
      <c r="AE479" s="32"/>
      <c r="AF479" s="32"/>
      <c r="AG479" s="35"/>
      <c r="AH479" s="34"/>
      <c r="AI479" s="35"/>
      <c r="AJ479" s="32"/>
      <c r="AK479" s="4">
        <v>73.561281742598993</v>
      </c>
    </row>
    <row r="480" spans="1:37" x14ac:dyDescent="0.35">
      <c r="A480" s="11" t="s">
        <v>13</v>
      </c>
      <c r="B480" s="1" t="s">
        <v>63</v>
      </c>
      <c r="C480" t="str">
        <f t="shared" ref="C480:G489" si="129">C320</f>
        <v>Non-traded</v>
      </c>
      <c r="D480" t="str">
        <f t="shared" si="129"/>
        <v>USD</v>
      </c>
      <c r="E480">
        <v>2020</v>
      </c>
      <c r="G480" s="5">
        <f t="shared" si="129"/>
        <v>15.472254352874126</v>
      </c>
      <c r="H480" s="14">
        <v>2019</v>
      </c>
      <c r="I480" s="44">
        <f>VLOOKUP(B480,'[2]API_PA.NUS.FCRF_DS2_en_csv_v2_2'!$A$2:$BL$265,MATCH(H480, '[2]API_PA.NUS.FCRF_DS2_en_csv_v2_2'!$A$1:$BL$1,0),FALSE)</f>
        <v>1</v>
      </c>
      <c r="J480" s="8">
        <f t="shared" si="117"/>
        <v>15.472254352874126</v>
      </c>
      <c r="K480">
        <v>2019</v>
      </c>
      <c r="L480">
        <f>VLOOKUP(B480,[1]CPI_WB_2019!$A$2:$BI$265,MATCH(K480,[1]CPI_WB_2019!$A$1:$BI$1,0),FALSE)</f>
        <v>117.2441955</v>
      </c>
      <c r="M480">
        <v>2019</v>
      </c>
      <c r="N480">
        <f>VLOOKUP(B480,[1]CPI_WB_2019!$A$2:$BI$265,MATCH(M480,[1]CPI_WB_2019!$A$1:$BI$1,0),FALSE)</f>
        <v>117.2441955</v>
      </c>
      <c r="O480" s="1">
        <f t="shared" si="115"/>
        <v>1</v>
      </c>
      <c r="P480" s="9">
        <f t="shared" si="116"/>
        <v>15.472254352874126</v>
      </c>
      <c r="Q480" s="38">
        <v>2019</v>
      </c>
      <c r="R480">
        <f>1/VLOOKUP(B480,'[2]API_PA.NUS.FCRF_DS2_en_csv_v2_2'!$A$2:$BL$265,MATCH(Q480, '[2]API_PA.NUS.FCRF_DS2_en_csv_v2_2'!$A$1:$BL$1,0),FALSE)</f>
        <v>1</v>
      </c>
      <c r="S480" s="10">
        <f t="shared" si="122"/>
        <v>15.472254352874126</v>
      </c>
      <c r="T480" s="38">
        <v>2019</v>
      </c>
      <c r="U480" s="18">
        <f>VLOOKUP(B480,[3]Data!$A$2:$AE$265,MATCH(T480,[3]Data!$A$1:$AE$1,0),FALSE)</f>
        <v>1</v>
      </c>
      <c r="V480" s="10">
        <f t="shared" si="125"/>
        <v>15.472254352874126</v>
      </c>
      <c r="W480">
        <f t="shared" si="118"/>
        <v>23.20838152931119</v>
      </c>
      <c r="X480">
        <f t="shared" si="119"/>
        <v>27.15380638929409</v>
      </c>
      <c r="Y480" s="4">
        <f t="shared" si="123"/>
        <v>27.15380638929409</v>
      </c>
      <c r="Z480" s="32"/>
      <c r="AA480" s="32"/>
      <c r="AB480" s="32"/>
      <c r="AC480" s="33"/>
      <c r="AD480" s="34"/>
      <c r="AE480" s="32"/>
      <c r="AF480" s="32"/>
      <c r="AG480" s="35"/>
      <c r="AH480" s="34"/>
      <c r="AI480" s="35"/>
      <c r="AJ480" s="32"/>
      <c r="AK480" s="4">
        <v>27.15380638929409</v>
      </c>
    </row>
    <row r="481" spans="1:37" x14ac:dyDescent="0.35">
      <c r="A481" s="11" t="s">
        <v>27</v>
      </c>
      <c r="B481" s="1" t="s">
        <v>63</v>
      </c>
      <c r="C481" t="str">
        <f t="shared" si="129"/>
        <v>Non-traded</v>
      </c>
      <c r="D481" t="str">
        <f t="shared" si="129"/>
        <v>USD</v>
      </c>
      <c r="E481">
        <v>2020</v>
      </c>
      <c r="G481" s="5">
        <f t="shared" si="129"/>
        <v>43.515715367458483</v>
      </c>
      <c r="H481" s="14">
        <v>2019</v>
      </c>
      <c r="I481" s="44">
        <f>VLOOKUP(B481,'[2]API_PA.NUS.FCRF_DS2_en_csv_v2_2'!$A$2:$BL$265,MATCH(H481, '[2]API_PA.NUS.FCRF_DS2_en_csv_v2_2'!$A$1:$BL$1,0),FALSE)</f>
        <v>1</v>
      </c>
      <c r="J481" s="8">
        <f t="shared" si="117"/>
        <v>43.515715367458483</v>
      </c>
      <c r="K481">
        <v>2019</v>
      </c>
      <c r="L481">
        <f>VLOOKUP(B481,[1]CPI_WB_2019!$A$2:$BI$265,MATCH(K481,[1]CPI_WB_2019!$A$1:$BI$1,0),FALSE)</f>
        <v>117.2441955</v>
      </c>
      <c r="M481">
        <v>2019</v>
      </c>
      <c r="N481">
        <f>VLOOKUP(B481,[1]CPI_WB_2019!$A$2:$BI$265,MATCH(M481,[1]CPI_WB_2019!$A$1:$BI$1,0),FALSE)</f>
        <v>117.2441955</v>
      </c>
      <c r="O481" s="1">
        <f t="shared" si="115"/>
        <v>1</v>
      </c>
      <c r="P481" s="9">
        <f t="shared" si="116"/>
        <v>43.515715367458483</v>
      </c>
      <c r="Q481" s="38">
        <v>2019</v>
      </c>
      <c r="R481">
        <f>1/VLOOKUP(B481,'[2]API_PA.NUS.FCRF_DS2_en_csv_v2_2'!$A$2:$BL$265,MATCH(Q481, '[2]API_PA.NUS.FCRF_DS2_en_csv_v2_2'!$A$1:$BL$1,0),FALSE)</f>
        <v>1</v>
      </c>
      <c r="S481" s="10">
        <f t="shared" si="122"/>
        <v>43.515715367458483</v>
      </c>
      <c r="T481" s="38">
        <v>2019</v>
      </c>
      <c r="U481" s="18">
        <f>VLOOKUP(B481,[3]Data!$A$2:$AE$265,MATCH(T481,[3]Data!$A$1:$AE$1,0),FALSE)</f>
        <v>1</v>
      </c>
      <c r="V481" s="10">
        <f t="shared" si="125"/>
        <v>43.515715367458483</v>
      </c>
      <c r="W481">
        <f t="shared" si="118"/>
        <v>65.273573051187725</v>
      </c>
      <c r="X481">
        <f t="shared" si="119"/>
        <v>76.370080469889629</v>
      </c>
      <c r="Y481" s="4">
        <f t="shared" si="123"/>
        <v>76.370080469889629</v>
      </c>
      <c r="Z481" s="32"/>
      <c r="AA481" s="32"/>
      <c r="AB481" s="32"/>
      <c r="AC481" s="33"/>
      <c r="AD481" s="34"/>
      <c r="AE481" s="32"/>
      <c r="AF481" s="32"/>
      <c r="AG481" s="35"/>
      <c r="AH481" s="34"/>
      <c r="AI481" s="35"/>
      <c r="AJ481" s="32"/>
      <c r="AK481" s="4">
        <v>76.370080469889629</v>
      </c>
    </row>
    <row r="482" spans="1:37" x14ac:dyDescent="0.35">
      <c r="A482" s="11" t="s">
        <v>30</v>
      </c>
      <c r="B482" s="1" t="s">
        <v>63</v>
      </c>
      <c r="C482" t="str">
        <f t="shared" si="129"/>
        <v>Non-traded</v>
      </c>
      <c r="D482" t="str">
        <f t="shared" si="129"/>
        <v>USD</v>
      </c>
      <c r="E482">
        <v>2020</v>
      </c>
      <c r="G482" s="5">
        <f t="shared" si="129"/>
        <v>7.2526192279097463</v>
      </c>
      <c r="H482" s="14">
        <v>2019</v>
      </c>
      <c r="I482" s="44">
        <f>VLOOKUP(B482,'[2]API_PA.NUS.FCRF_DS2_en_csv_v2_2'!$A$2:$BL$265,MATCH(H482, '[2]API_PA.NUS.FCRF_DS2_en_csv_v2_2'!$A$1:$BL$1,0),FALSE)</f>
        <v>1</v>
      </c>
      <c r="J482" s="8">
        <f t="shared" si="117"/>
        <v>7.2526192279097463</v>
      </c>
      <c r="K482">
        <v>2019</v>
      </c>
      <c r="L482">
        <f>VLOOKUP(B482,[1]CPI_WB_2019!$A$2:$BI$265,MATCH(K482,[1]CPI_WB_2019!$A$1:$BI$1,0),FALSE)</f>
        <v>117.2441955</v>
      </c>
      <c r="M482">
        <v>2019</v>
      </c>
      <c r="N482">
        <f>VLOOKUP(B482,[1]CPI_WB_2019!$A$2:$BI$265,MATCH(M482,[1]CPI_WB_2019!$A$1:$BI$1,0),FALSE)</f>
        <v>117.2441955</v>
      </c>
      <c r="O482" s="1">
        <f t="shared" ref="O482:O494" si="130">N482/L482</f>
        <v>1</v>
      </c>
      <c r="P482" s="9">
        <f t="shared" ref="P482:P494" si="131">J482*O482</f>
        <v>7.2526192279097463</v>
      </c>
      <c r="Q482" s="38">
        <v>2019</v>
      </c>
      <c r="R482">
        <f>1/VLOOKUP(B482,'[2]API_PA.NUS.FCRF_DS2_en_csv_v2_2'!$A$2:$BL$265,MATCH(Q482, '[2]API_PA.NUS.FCRF_DS2_en_csv_v2_2'!$A$1:$BL$1,0),FALSE)</f>
        <v>1</v>
      </c>
      <c r="S482" s="10">
        <f t="shared" si="122"/>
        <v>7.2526192279097463</v>
      </c>
      <c r="T482" s="38">
        <v>2019</v>
      </c>
      <c r="U482" s="18">
        <f>VLOOKUP(B482,[3]Data!$A$2:$AE$265,MATCH(T482,[3]Data!$A$1:$AE$1,0),FALSE)</f>
        <v>1</v>
      </c>
      <c r="V482" s="10">
        <f t="shared" si="125"/>
        <v>7.2526192279097463</v>
      </c>
      <c r="W482">
        <f t="shared" si="118"/>
        <v>10.878928841864619</v>
      </c>
      <c r="X482">
        <f t="shared" si="119"/>
        <v>12.728346744981604</v>
      </c>
      <c r="Y482" s="4">
        <f t="shared" si="123"/>
        <v>12.728346744981604</v>
      </c>
      <c r="Z482" s="32"/>
      <c r="AA482" s="32"/>
      <c r="AB482" s="32"/>
      <c r="AC482" s="33"/>
      <c r="AD482" s="34"/>
      <c r="AE482" s="32"/>
      <c r="AF482" s="32"/>
      <c r="AG482" s="35"/>
      <c r="AH482" s="34"/>
      <c r="AI482" s="35"/>
      <c r="AJ482" s="32"/>
      <c r="AK482" s="4">
        <v>12.728346744981604</v>
      </c>
    </row>
    <row r="483" spans="1:37" x14ac:dyDescent="0.35">
      <c r="A483" s="11" t="s">
        <v>28</v>
      </c>
      <c r="B483" s="1" t="s">
        <v>63</v>
      </c>
      <c r="C483" t="str">
        <f t="shared" si="129"/>
        <v>Non-traded</v>
      </c>
      <c r="D483" t="str">
        <f t="shared" si="129"/>
        <v>USD</v>
      </c>
      <c r="E483">
        <v>2020</v>
      </c>
      <c r="G483" s="5">
        <f t="shared" si="129"/>
        <v>18.847139833594795</v>
      </c>
      <c r="H483" s="14">
        <v>2019</v>
      </c>
      <c r="I483" s="44">
        <f>VLOOKUP(B483,'[2]API_PA.NUS.FCRF_DS2_en_csv_v2_2'!$A$2:$BL$265,MATCH(H483, '[2]API_PA.NUS.FCRF_DS2_en_csv_v2_2'!$A$1:$BL$1,0),FALSE)</f>
        <v>1</v>
      </c>
      <c r="J483" s="8">
        <f t="shared" ref="J483:J494" si="132">G483*I483</f>
        <v>18.847139833594795</v>
      </c>
      <c r="K483">
        <v>2019</v>
      </c>
      <c r="L483">
        <f>VLOOKUP(B483,[1]CPI_WB_2019!$A$2:$BI$265,MATCH(K483,[1]CPI_WB_2019!$A$1:$BI$1,0),FALSE)</f>
        <v>117.2441955</v>
      </c>
      <c r="M483">
        <v>2019</v>
      </c>
      <c r="N483">
        <f>VLOOKUP(B483,[1]CPI_WB_2019!$A$2:$BI$265,MATCH(M483,[1]CPI_WB_2019!$A$1:$BI$1,0),FALSE)</f>
        <v>117.2441955</v>
      </c>
      <c r="O483" s="1">
        <f t="shared" si="130"/>
        <v>1</v>
      </c>
      <c r="P483" s="9">
        <f t="shared" si="131"/>
        <v>18.847139833594795</v>
      </c>
      <c r="Q483" s="38">
        <v>2019</v>
      </c>
      <c r="R483">
        <f>1/VLOOKUP(B483,'[2]API_PA.NUS.FCRF_DS2_en_csv_v2_2'!$A$2:$BL$265,MATCH(Q483, '[2]API_PA.NUS.FCRF_DS2_en_csv_v2_2'!$A$1:$BL$1,0),FALSE)</f>
        <v>1</v>
      </c>
      <c r="S483" s="10">
        <f t="shared" si="122"/>
        <v>18.847139833594795</v>
      </c>
      <c r="T483" s="38">
        <v>2019</v>
      </c>
      <c r="U483" s="18">
        <f>VLOOKUP(B483,[3]Data!$A$2:$AE$265,MATCH(T483,[3]Data!$A$1:$AE$1,0),FALSE)</f>
        <v>1</v>
      </c>
      <c r="V483" s="10">
        <f t="shared" si="125"/>
        <v>18.847139833594795</v>
      </c>
      <c r="W483">
        <f t="shared" ref="W483:W494" si="133">V483*1.5</f>
        <v>28.270709750392193</v>
      </c>
      <c r="X483">
        <f t="shared" ref="X483:X494" si="134">W483*1.17</f>
        <v>33.076730407958863</v>
      </c>
      <c r="Y483" s="4">
        <f t="shared" si="123"/>
        <v>33.076730407958863</v>
      </c>
      <c r="Z483" s="32"/>
      <c r="AA483" s="32"/>
      <c r="AB483" s="32"/>
      <c r="AC483" s="33"/>
      <c r="AD483" s="34"/>
      <c r="AE483" s="32"/>
      <c r="AF483" s="32"/>
      <c r="AG483" s="35"/>
      <c r="AH483" s="34"/>
      <c r="AI483" s="35"/>
      <c r="AJ483" s="32"/>
      <c r="AK483" s="4">
        <v>33.076730407958863</v>
      </c>
    </row>
    <row r="484" spans="1:37" x14ac:dyDescent="0.35">
      <c r="A484" s="11" t="s">
        <v>29</v>
      </c>
      <c r="B484" s="1" t="s">
        <v>63</v>
      </c>
      <c r="C484" t="str">
        <f t="shared" si="129"/>
        <v>Non-traded</v>
      </c>
      <c r="D484" t="str">
        <f t="shared" si="129"/>
        <v>USD</v>
      </c>
      <c r="E484">
        <v>2020</v>
      </c>
      <c r="G484" s="5">
        <f t="shared" si="129"/>
        <v>28.517298804141124</v>
      </c>
      <c r="H484" s="14">
        <v>2019</v>
      </c>
      <c r="I484" s="44">
        <f>VLOOKUP(B484,'[2]API_PA.NUS.FCRF_DS2_en_csv_v2_2'!$A$2:$BL$265,MATCH(H484, '[2]API_PA.NUS.FCRF_DS2_en_csv_v2_2'!$A$1:$BL$1,0),FALSE)</f>
        <v>1</v>
      </c>
      <c r="J484" s="8">
        <f t="shared" si="132"/>
        <v>28.517298804141124</v>
      </c>
      <c r="K484">
        <v>2019</v>
      </c>
      <c r="L484">
        <f>VLOOKUP(B484,[1]CPI_WB_2019!$A$2:$BI$265,MATCH(K484,[1]CPI_WB_2019!$A$1:$BI$1,0),FALSE)</f>
        <v>117.2441955</v>
      </c>
      <c r="M484">
        <v>2019</v>
      </c>
      <c r="N484">
        <f>VLOOKUP(B484,[1]CPI_WB_2019!$A$2:$BI$265,MATCH(M484,[1]CPI_WB_2019!$A$1:$BI$1,0),FALSE)</f>
        <v>117.2441955</v>
      </c>
      <c r="O484" s="1">
        <f t="shared" si="130"/>
        <v>1</v>
      </c>
      <c r="P484" s="9">
        <f t="shared" si="131"/>
        <v>28.517298804141124</v>
      </c>
      <c r="Q484" s="38">
        <v>2019</v>
      </c>
      <c r="R484">
        <f>1/VLOOKUP(B484,'[2]API_PA.NUS.FCRF_DS2_en_csv_v2_2'!$A$2:$BL$265,MATCH(Q484, '[2]API_PA.NUS.FCRF_DS2_en_csv_v2_2'!$A$1:$BL$1,0),FALSE)</f>
        <v>1</v>
      </c>
      <c r="S484" s="10">
        <f t="shared" si="122"/>
        <v>28.517298804141124</v>
      </c>
      <c r="T484" s="38">
        <v>2019</v>
      </c>
      <c r="U484" s="18">
        <f>VLOOKUP(B484,[3]Data!$A$2:$AE$265,MATCH(T484,[3]Data!$A$1:$AE$1,0),FALSE)</f>
        <v>1</v>
      </c>
      <c r="V484" s="10">
        <f t="shared" si="125"/>
        <v>28.517298804141124</v>
      </c>
      <c r="W484">
        <f t="shared" si="133"/>
        <v>42.775948206211687</v>
      </c>
      <c r="X484">
        <f t="shared" si="134"/>
        <v>50.047859401267672</v>
      </c>
      <c r="Y484" s="4">
        <f t="shared" si="123"/>
        <v>50.047859401267672</v>
      </c>
      <c r="Z484" s="32"/>
      <c r="AA484" s="32"/>
      <c r="AB484" s="32"/>
      <c r="AC484" s="33"/>
      <c r="AD484" s="34"/>
      <c r="AE484" s="32"/>
      <c r="AF484" s="32"/>
      <c r="AG484" s="35"/>
      <c r="AH484" s="34"/>
      <c r="AI484" s="35"/>
      <c r="AJ484" s="32"/>
      <c r="AK484" s="4">
        <v>50.047859401267672</v>
      </c>
    </row>
    <row r="485" spans="1:37" x14ac:dyDescent="0.35">
      <c r="A485" s="11" t="s">
        <v>13</v>
      </c>
      <c r="B485" s="1" t="s">
        <v>64</v>
      </c>
      <c r="C485" t="str">
        <f t="shared" si="129"/>
        <v>Non-traded</v>
      </c>
      <c r="D485" t="str">
        <f t="shared" si="129"/>
        <v>USD</v>
      </c>
      <c r="E485">
        <v>2020</v>
      </c>
      <c r="G485" s="5">
        <f t="shared" si="129"/>
        <v>15.472254352874126</v>
      </c>
      <c r="H485" s="14">
        <v>2019</v>
      </c>
      <c r="I485" s="44">
        <f>VLOOKUP(B485,'[2]API_PA.NUS.FCRF_DS2_en_csv_v2_2'!$A$2:$BL$265,MATCH(H485, '[2]API_PA.NUS.FCRF_DS2_en_csv_v2_2'!$A$1:$BL$1,0),FALSE)</f>
        <v>23050.241666666701</v>
      </c>
      <c r="J485" s="8">
        <f t="shared" si="132"/>
        <v>356639.20196188439</v>
      </c>
      <c r="K485">
        <v>2019</v>
      </c>
      <c r="L485">
        <f>VLOOKUP(B485,[1]CPI_WB_2019!$A$2:$BI$265,MATCH(K485,[1]CPI_WB_2019!$A$1:$BI$1,0),FALSE)</f>
        <v>163.51694789999999</v>
      </c>
      <c r="M485">
        <v>2019</v>
      </c>
      <c r="N485">
        <f>VLOOKUP(B485,[1]CPI_WB_2019!$A$2:$BI$265,MATCH(M485,[1]CPI_WB_2019!$A$1:$BI$1,0),FALSE)</f>
        <v>163.51694789999999</v>
      </c>
      <c r="O485" s="1">
        <f t="shared" si="130"/>
        <v>1</v>
      </c>
      <c r="P485" s="9">
        <f t="shared" si="131"/>
        <v>356639.20196188439</v>
      </c>
      <c r="Q485" s="38">
        <v>2019</v>
      </c>
      <c r="R485">
        <f>1/VLOOKUP(B485,'[2]API_PA.NUS.FCRF_DS2_en_csv_v2_2'!$A$2:$BL$265,MATCH(Q485, '[2]API_PA.NUS.FCRF_DS2_en_csv_v2_2'!$A$1:$BL$1,0),FALSE)</f>
        <v>4.3383493087021078E-5</v>
      </c>
      <c r="S485" s="10">
        <f t="shared" si="122"/>
        <v>15.472254352874126</v>
      </c>
      <c r="T485" s="38">
        <v>2019</v>
      </c>
      <c r="U485" s="18">
        <f>VLOOKUP(B485,[3]Data!$A$2:$AE$265,MATCH(T485,[3]Data!$A$1:$AE$1,0),FALSE)</f>
        <v>7473.6623073972896</v>
      </c>
      <c r="V485" s="10">
        <f t="shared" si="125"/>
        <v>2.0702372834747939E-3</v>
      </c>
      <c r="W485">
        <f t="shared" si="133"/>
        <v>3.1053559252121909E-3</v>
      </c>
      <c r="X485">
        <f t="shared" si="134"/>
        <v>3.6332664324982633E-3</v>
      </c>
      <c r="Y485" s="4">
        <f t="shared" si="123"/>
        <v>3.6332664324982633E-3</v>
      </c>
      <c r="Z485" s="32"/>
      <c r="AA485" s="32"/>
      <c r="AB485" s="32"/>
      <c r="AC485" s="33"/>
      <c r="AD485" s="34"/>
      <c r="AE485" s="32"/>
      <c r="AF485" s="32"/>
      <c r="AG485" s="35"/>
      <c r="AH485" s="34"/>
      <c r="AI485" s="35"/>
      <c r="AJ485" s="32"/>
      <c r="AK485" s="4">
        <v>3.6332664324982633E-3</v>
      </c>
    </row>
    <row r="486" spans="1:37" x14ac:dyDescent="0.35">
      <c r="A486" s="11" t="s">
        <v>27</v>
      </c>
      <c r="B486" s="1" t="s">
        <v>64</v>
      </c>
      <c r="C486" t="str">
        <f t="shared" si="129"/>
        <v>Non-traded</v>
      </c>
      <c r="D486" t="str">
        <f t="shared" si="129"/>
        <v>USD</v>
      </c>
      <c r="E486">
        <v>2020</v>
      </c>
      <c r="G486" s="5">
        <f t="shared" si="129"/>
        <v>43.515715367458483</v>
      </c>
      <c r="H486" s="14">
        <v>2019</v>
      </c>
      <c r="I486" s="44">
        <f>VLOOKUP(B486,'[2]API_PA.NUS.FCRF_DS2_en_csv_v2_2'!$A$2:$BL$265,MATCH(H486, '[2]API_PA.NUS.FCRF_DS2_en_csv_v2_2'!$A$1:$BL$1,0),FALSE)</f>
        <v>23050.241666666701</v>
      </c>
      <c r="J486" s="8">
        <f t="shared" si="132"/>
        <v>1003047.7555178</v>
      </c>
      <c r="K486">
        <v>2019</v>
      </c>
      <c r="L486">
        <f>VLOOKUP(B486,[1]CPI_WB_2019!$A$2:$BI$265,MATCH(K486,[1]CPI_WB_2019!$A$1:$BI$1,0),FALSE)</f>
        <v>163.51694789999999</v>
      </c>
      <c r="M486">
        <v>2019</v>
      </c>
      <c r="N486">
        <f>VLOOKUP(B486,[1]CPI_WB_2019!$A$2:$BI$265,MATCH(M486,[1]CPI_WB_2019!$A$1:$BI$1,0),FALSE)</f>
        <v>163.51694789999999</v>
      </c>
      <c r="O486" s="1">
        <f t="shared" si="130"/>
        <v>1</v>
      </c>
      <c r="P486" s="9">
        <f t="shared" si="131"/>
        <v>1003047.7555178</v>
      </c>
      <c r="Q486" s="38">
        <v>2019</v>
      </c>
      <c r="R486">
        <f>1/VLOOKUP(B486,'[2]API_PA.NUS.FCRF_DS2_en_csv_v2_2'!$A$2:$BL$265,MATCH(Q486, '[2]API_PA.NUS.FCRF_DS2_en_csv_v2_2'!$A$1:$BL$1,0),FALSE)</f>
        <v>4.3383493087021078E-5</v>
      </c>
      <c r="S486" s="10">
        <f t="shared" si="122"/>
        <v>43.515715367458483</v>
      </c>
      <c r="T486" s="38">
        <v>2019</v>
      </c>
      <c r="U486" s="18">
        <f>VLOOKUP(B486,[3]Data!$A$2:$AE$265,MATCH(T486,[3]Data!$A$1:$AE$1,0),FALSE)</f>
        <v>7473.6623073972896</v>
      </c>
      <c r="V486" s="10">
        <f t="shared" si="125"/>
        <v>5.8225423597728591E-3</v>
      </c>
      <c r="W486">
        <f t="shared" si="133"/>
        <v>8.7338135396592895E-3</v>
      </c>
      <c r="X486">
        <f t="shared" si="134"/>
        <v>1.0218561841401368E-2</v>
      </c>
      <c r="Y486" s="4">
        <f t="shared" si="123"/>
        <v>1.0218561841401368E-2</v>
      </c>
      <c r="Z486" s="32"/>
      <c r="AA486" s="32"/>
      <c r="AB486" s="32"/>
      <c r="AC486" s="33"/>
      <c r="AD486" s="34"/>
      <c r="AE486" s="32"/>
      <c r="AF486" s="32"/>
      <c r="AG486" s="35"/>
      <c r="AH486" s="34"/>
      <c r="AI486" s="35"/>
      <c r="AJ486" s="32"/>
      <c r="AK486" s="4">
        <v>1.0218561841401368E-2</v>
      </c>
    </row>
    <row r="487" spans="1:37" x14ac:dyDescent="0.35">
      <c r="A487" s="11" t="s">
        <v>30</v>
      </c>
      <c r="B487" s="1" t="s">
        <v>64</v>
      </c>
      <c r="C487" t="str">
        <f t="shared" si="129"/>
        <v>Non-traded</v>
      </c>
      <c r="D487" t="str">
        <f t="shared" si="129"/>
        <v>USD</v>
      </c>
      <c r="E487">
        <v>2020</v>
      </c>
      <c r="G487" s="5">
        <f t="shared" si="129"/>
        <v>7.2526192279097463</v>
      </c>
      <c r="H487" s="14">
        <v>2019</v>
      </c>
      <c r="I487" s="44">
        <f>VLOOKUP(B487,'[2]API_PA.NUS.FCRF_DS2_en_csv_v2_2'!$A$2:$BL$265,MATCH(H487, '[2]API_PA.NUS.FCRF_DS2_en_csv_v2_2'!$A$1:$BL$1,0),FALSE)</f>
        <v>23050.241666666701</v>
      </c>
      <c r="J487" s="8">
        <f t="shared" si="132"/>
        <v>167174.62591963331</v>
      </c>
      <c r="K487">
        <v>2019</v>
      </c>
      <c r="L487">
        <f>VLOOKUP(B487,[1]CPI_WB_2019!$A$2:$BI$265,MATCH(K487,[1]CPI_WB_2019!$A$1:$BI$1,0),FALSE)</f>
        <v>163.51694789999999</v>
      </c>
      <c r="M487">
        <v>2019</v>
      </c>
      <c r="N487">
        <f>VLOOKUP(B487,[1]CPI_WB_2019!$A$2:$BI$265,MATCH(M487,[1]CPI_WB_2019!$A$1:$BI$1,0),FALSE)</f>
        <v>163.51694789999999</v>
      </c>
      <c r="O487" s="1">
        <f t="shared" si="130"/>
        <v>1</v>
      </c>
      <c r="P487" s="9">
        <f t="shared" si="131"/>
        <v>167174.62591963331</v>
      </c>
      <c r="Q487" s="38">
        <v>2019</v>
      </c>
      <c r="R487">
        <f>1/VLOOKUP(B487,'[2]API_PA.NUS.FCRF_DS2_en_csv_v2_2'!$A$2:$BL$265,MATCH(Q487, '[2]API_PA.NUS.FCRF_DS2_en_csv_v2_2'!$A$1:$BL$1,0),FALSE)</f>
        <v>4.3383493087021078E-5</v>
      </c>
      <c r="S487" s="10">
        <f t="shared" si="122"/>
        <v>7.2526192279097463</v>
      </c>
      <c r="T487" s="38">
        <v>2019</v>
      </c>
      <c r="U487" s="18">
        <f>VLOOKUP(B487,[3]Data!$A$2:$AE$265,MATCH(T487,[3]Data!$A$1:$AE$1,0),FALSE)</f>
        <v>7473.6623073972896</v>
      </c>
      <c r="V487" s="10">
        <f t="shared" si="125"/>
        <v>9.7042372662880963E-4</v>
      </c>
      <c r="W487">
        <f t="shared" si="133"/>
        <v>1.4556355899432143E-3</v>
      </c>
      <c r="X487">
        <f t="shared" si="134"/>
        <v>1.7030936402335608E-3</v>
      </c>
      <c r="Y487" s="4">
        <f t="shared" si="123"/>
        <v>1.7030936402335608E-3</v>
      </c>
      <c r="Z487" s="32"/>
      <c r="AA487" s="32"/>
      <c r="AB487" s="32"/>
      <c r="AC487" s="33"/>
      <c r="AD487" s="34"/>
      <c r="AE487" s="32"/>
      <c r="AF487" s="32"/>
      <c r="AG487" s="35"/>
      <c r="AH487" s="34"/>
      <c r="AI487" s="35"/>
      <c r="AJ487" s="32"/>
      <c r="AK487" s="4">
        <v>1.7030936402335608E-3</v>
      </c>
    </row>
    <row r="488" spans="1:37" x14ac:dyDescent="0.35">
      <c r="A488" s="11" t="s">
        <v>28</v>
      </c>
      <c r="B488" s="1" t="s">
        <v>64</v>
      </c>
      <c r="C488" t="str">
        <f t="shared" si="129"/>
        <v>Non-traded</v>
      </c>
      <c r="D488" t="str">
        <f t="shared" si="129"/>
        <v>USD</v>
      </c>
      <c r="E488">
        <v>2020</v>
      </c>
      <c r="G488" s="5">
        <f t="shared" si="129"/>
        <v>18.847139833594795</v>
      </c>
      <c r="H488" s="14">
        <v>2019</v>
      </c>
      <c r="I488" s="44">
        <f>VLOOKUP(B488,'[2]API_PA.NUS.FCRF_DS2_en_csv_v2_2'!$A$2:$BL$265,MATCH(H488, '[2]API_PA.NUS.FCRF_DS2_en_csv_v2_2'!$A$1:$BL$1,0),FALSE)</f>
        <v>23050.241666666701</v>
      </c>
      <c r="J488" s="8">
        <f t="shared" si="132"/>
        <v>434431.12788982049</v>
      </c>
      <c r="K488">
        <v>2019</v>
      </c>
      <c r="L488">
        <f>VLOOKUP(B488,[1]CPI_WB_2019!$A$2:$BI$265,MATCH(K488,[1]CPI_WB_2019!$A$1:$BI$1,0),FALSE)</f>
        <v>163.51694789999999</v>
      </c>
      <c r="M488">
        <v>2019</v>
      </c>
      <c r="N488">
        <f>VLOOKUP(B488,[1]CPI_WB_2019!$A$2:$BI$265,MATCH(M488,[1]CPI_WB_2019!$A$1:$BI$1,0),FALSE)</f>
        <v>163.51694789999999</v>
      </c>
      <c r="O488" s="1">
        <f t="shared" si="130"/>
        <v>1</v>
      </c>
      <c r="P488" s="9">
        <f t="shared" si="131"/>
        <v>434431.12788982049</v>
      </c>
      <c r="Q488" s="38">
        <v>2019</v>
      </c>
      <c r="R488">
        <f>1/VLOOKUP(B488,'[2]API_PA.NUS.FCRF_DS2_en_csv_v2_2'!$A$2:$BL$265,MATCH(Q488, '[2]API_PA.NUS.FCRF_DS2_en_csv_v2_2'!$A$1:$BL$1,0),FALSE)</f>
        <v>4.3383493087021078E-5</v>
      </c>
      <c r="S488" s="10">
        <f t="shared" si="122"/>
        <v>18.847139833594799</v>
      </c>
      <c r="T488" s="38">
        <v>2019</v>
      </c>
      <c r="U488" s="18">
        <f>VLOOKUP(B488,[3]Data!$A$2:$AE$265,MATCH(T488,[3]Data!$A$1:$AE$1,0),FALSE)</f>
        <v>7473.6623073972896</v>
      </c>
      <c r="V488" s="10">
        <f t="shared" si="125"/>
        <v>2.5218077909327338E-3</v>
      </c>
      <c r="W488">
        <f t="shared" si="133"/>
        <v>3.782711686399101E-3</v>
      </c>
      <c r="X488">
        <f t="shared" si="134"/>
        <v>4.4257726730869478E-3</v>
      </c>
      <c r="Y488" s="4">
        <f t="shared" si="123"/>
        <v>4.4257726730869478E-3</v>
      </c>
      <c r="Z488" s="32"/>
      <c r="AA488" s="32"/>
      <c r="AB488" s="32"/>
      <c r="AC488" s="33"/>
      <c r="AD488" s="34"/>
      <c r="AE488" s="32"/>
      <c r="AF488" s="32"/>
      <c r="AG488" s="35"/>
      <c r="AH488" s="34"/>
      <c r="AI488" s="35"/>
      <c r="AJ488" s="32"/>
      <c r="AK488" s="4">
        <v>4.4257726730869478E-3</v>
      </c>
    </row>
    <row r="489" spans="1:37" x14ac:dyDescent="0.35">
      <c r="A489" s="11" t="s">
        <v>29</v>
      </c>
      <c r="B489" s="1" t="s">
        <v>64</v>
      </c>
      <c r="C489" t="str">
        <f t="shared" si="129"/>
        <v>Non-traded</v>
      </c>
      <c r="D489" t="str">
        <f t="shared" si="129"/>
        <v>USD</v>
      </c>
      <c r="E489">
        <v>2020</v>
      </c>
      <c r="G489" s="5">
        <f t="shared" si="129"/>
        <v>28.517298804141124</v>
      </c>
      <c r="H489" s="14">
        <v>2019</v>
      </c>
      <c r="I489" s="44">
        <f>VLOOKUP(B489,'[2]API_PA.NUS.FCRF_DS2_en_csv_v2_2'!$A$2:$BL$265,MATCH(H489, '[2]API_PA.NUS.FCRF_DS2_en_csv_v2_2'!$A$1:$BL$1,0),FALSE)</f>
        <v>23050.241666666701</v>
      </c>
      <c r="J489" s="8">
        <f t="shared" si="132"/>
        <v>657330.62911599828</v>
      </c>
      <c r="K489">
        <v>2019</v>
      </c>
      <c r="L489">
        <f>VLOOKUP(B489,[1]CPI_WB_2019!$A$2:$BI$265,MATCH(K489,[1]CPI_WB_2019!$A$1:$BI$1,0),FALSE)</f>
        <v>163.51694789999999</v>
      </c>
      <c r="M489">
        <v>2019</v>
      </c>
      <c r="N489">
        <f>VLOOKUP(B489,[1]CPI_WB_2019!$A$2:$BI$265,MATCH(M489,[1]CPI_WB_2019!$A$1:$BI$1,0),FALSE)</f>
        <v>163.51694789999999</v>
      </c>
      <c r="O489" s="1">
        <f t="shared" si="130"/>
        <v>1</v>
      </c>
      <c r="P489" s="9">
        <f t="shared" si="131"/>
        <v>657330.62911599828</v>
      </c>
      <c r="Q489" s="38">
        <v>2019</v>
      </c>
      <c r="R489">
        <f>1/VLOOKUP(B489,'[2]API_PA.NUS.FCRF_DS2_en_csv_v2_2'!$A$2:$BL$265,MATCH(Q489, '[2]API_PA.NUS.FCRF_DS2_en_csv_v2_2'!$A$1:$BL$1,0),FALSE)</f>
        <v>4.3383493087021078E-5</v>
      </c>
      <c r="S489" s="10">
        <f t="shared" si="122"/>
        <v>28.517298804141127</v>
      </c>
      <c r="T489" s="38">
        <v>2019</v>
      </c>
      <c r="U489" s="18">
        <f>VLOOKUP(B489,[3]Data!$A$2:$AE$265,MATCH(T489,[3]Data!$A$1:$AE$1,0),FALSE)</f>
        <v>7473.6623073972896</v>
      </c>
      <c r="V489" s="10">
        <f t="shared" si="125"/>
        <v>3.8157060931044802E-3</v>
      </c>
      <c r="W489">
        <f t="shared" si="133"/>
        <v>5.7235591396567198E-3</v>
      </c>
      <c r="X489">
        <f t="shared" si="134"/>
        <v>6.6965641933983619E-3</v>
      </c>
      <c r="Y489" s="4">
        <f t="shared" si="123"/>
        <v>6.6965641933983619E-3</v>
      </c>
      <c r="Z489" s="32"/>
      <c r="AA489" s="32"/>
      <c r="AB489" s="32"/>
      <c r="AC489" s="33"/>
      <c r="AD489" s="34"/>
      <c r="AE489" s="32"/>
      <c r="AF489" s="32"/>
      <c r="AG489" s="35"/>
      <c r="AH489" s="34"/>
      <c r="AI489" s="35"/>
      <c r="AJ489" s="32"/>
      <c r="AK489" s="4">
        <v>6.6965641933983619E-3</v>
      </c>
    </row>
    <row r="490" spans="1:37" x14ac:dyDescent="0.35">
      <c r="A490" s="11" t="s">
        <v>13</v>
      </c>
      <c r="B490" t="s">
        <v>69</v>
      </c>
      <c r="C490" t="str">
        <f t="shared" ref="C490:G494" si="135">C485</f>
        <v>Non-traded</v>
      </c>
      <c r="D490" t="str">
        <f t="shared" si="135"/>
        <v>USD</v>
      </c>
      <c r="E490">
        <v>2020</v>
      </c>
      <c r="G490" s="5">
        <f>G485</f>
        <v>15.472254352874126</v>
      </c>
      <c r="H490" s="14">
        <v>2019</v>
      </c>
      <c r="I490" s="44">
        <f>VLOOKUP(B490,'[2]API_PA.NUS.FCRF_DS2_en_csv_v2_2'!$A$2:$BL$265,MATCH(H490, '[2]API_PA.NUS.FCRF_DS2_en_csv_v2_2'!$A$1:$BL$1,0),FALSE)</f>
        <v>250.25</v>
      </c>
      <c r="J490" s="8">
        <f t="shared" si="132"/>
        <v>3871.9316518067499</v>
      </c>
      <c r="K490">
        <v>2014</v>
      </c>
      <c r="L490">
        <f>VLOOKUP(B490,[1]CPI_WB_2019!$A$2:$BI$265,MATCH(K490,[1]CPI_WB_2019!$A$1:$BI$1,0),FALSE)</f>
        <v>157.58334049999999</v>
      </c>
      <c r="M490">
        <v>2014</v>
      </c>
      <c r="N490">
        <f>VLOOKUP(B490,[1]CPI_WB_2019!$A$2:$BI$265,MATCH(M490,[1]CPI_WB_2019!$A$1:$BI$1,0),FALSE)</f>
        <v>157.58334049999999</v>
      </c>
      <c r="O490" s="1">
        <f t="shared" si="130"/>
        <v>1</v>
      </c>
      <c r="P490" s="9">
        <f t="shared" si="131"/>
        <v>3871.9316518067499</v>
      </c>
      <c r="Q490" s="38">
        <v>2019</v>
      </c>
      <c r="R490">
        <f>1/VLOOKUP(B490,'[2]API_PA.NUS.FCRF_DS2_en_csv_v2_2'!$A$2:$BL$265,MATCH(Q490, '[2]API_PA.NUS.FCRF_DS2_en_csv_v2_2'!$A$1:$BL$1,0),FALSE)</f>
        <v>3.996003996003996E-3</v>
      </c>
      <c r="S490" s="10">
        <f t="shared" si="122"/>
        <v>15.472254352874126</v>
      </c>
      <c r="T490" s="38">
        <v>2013</v>
      </c>
      <c r="U490" s="18">
        <f>VLOOKUP(B490,[3]Data!$A$2:$AE$265,MATCH(T490,[3]Data!$A$1:$AE$1,0),FALSE)</f>
        <v>93.631317138671903</v>
      </c>
      <c r="V490" s="10">
        <f t="shared" si="125"/>
        <v>0.16524657375009549</v>
      </c>
      <c r="W490">
        <f t="shared" si="133"/>
        <v>0.24786986062514324</v>
      </c>
      <c r="X490">
        <f t="shared" si="134"/>
        <v>0.29000773693141757</v>
      </c>
      <c r="Y490" s="4">
        <f t="shared" si="123"/>
        <v>0.29000773693141757</v>
      </c>
      <c r="Z490" s="32"/>
      <c r="AA490" s="32"/>
      <c r="AB490" s="32"/>
      <c r="AC490" s="33"/>
      <c r="AD490" s="34"/>
      <c r="AE490" s="32"/>
      <c r="AF490" s="32"/>
      <c r="AG490" s="35"/>
      <c r="AH490" s="34"/>
      <c r="AI490" s="35"/>
      <c r="AJ490" s="32"/>
      <c r="AK490" s="4">
        <v>0.29000773693141757</v>
      </c>
    </row>
    <row r="491" spans="1:37" x14ac:dyDescent="0.35">
      <c r="A491" s="11" t="s">
        <v>27</v>
      </c>
      <c r="B491" t="s">
        <v>69</v>
      </c>
      <c r="C491" t="str">
        <f t="shared" si="135"/>
        <v>Non-traded</v>
      </c>
      <c r="D491" t="str">
        <f t="shared" si="135"/>
        <v>USD</v>
      </c>
      <c r="E491">
        <v>2020</v>
      </c>
      <c r="G491" s="5">
        <f t="shared" si="135"/>
        <v>43.515715367458483</v>
      </c>
      <c r="H491" s="14">
        <v>2019</v>
      </c>
      <c r="I491" s="44">
        <f>VLOOKUP(B491,'[2]API_PA.NUS.FCRF_DS2_en_csv_v2_2'!$A$2:$BL$265,MATCH(H491, '[2]API_PA.NUS.FCRF_DS2_en_csv_v2_2'!$A$1:$BL$1,0),FALSE)</f>
        <v>250.25</v>
      </c>
      <c r="J491" s="8">
        <f t="shared" si="132"/>
        <v>10889.807770706486</v>
      </c>
      <c r="K491">
        <v>2014</v>
      </c>
      <c r="L491">
        <f>VLOOKUP(B491,[1]CPI_WB_2019!$A$2:$BI$265,MATCH(K491,[1]CPI_WB_2019!$A$1:$BI$1,0),FALSE)</f>
        <v>157.58334049999999</v>
      </c>
      <c r="M491">
        <v>2014</v>
      </c>
      <c r="N491">
        <f>VLOOKUP(B491,[1]CPI_WB_2019!$A$2:$BI$265,MATCH(M491,[1]CPI_WB_2019!$A$1:$BI$1,0),FALSE)</f>
        <v>157.58334049999999</v>
      </c>
      <c r="O491" s="1">
        <f t="shared" si="130"/>
        <v>1</v>
      </c>
      <c r="P491" s="9">
        <f t="shared" si="131"/>
        <v>10889.807770706486</v>
      </c>
      <c r="Q491" s="38">
        <v>2019</v>
      </c>
      <c r="R491">
        <f>1/VLOOKUP(B491,'[2]API_PA.NUS.FCRF_DS2_en_csv_v2_2'!$A$2:$BL$265,MATCH(Q491, '[2]API_PA.NUS.FCRF_DS2_en_csv_v2_2'!$A$1:$BL$1,0),FALSE)</f>
        <v>3.996003996003996E-3</v>
      </c>
      <c r="S491" s="10">
        <f t="shared" si="122"/>
        <v>43.515715367458483</v>
      </c>
      <c r="T491" s="38">
        <v>2013</v>
      </c>
      <c r="U491" s="18">
        <f>VLOOKUP(B491,[3]Data!$A$2:$AE$265,MATCH(T491,[3]Data!$A$1:$AE$1,0),FALSE)</f>
        <v>93.631317138671903</v>
      </c>
      <c r="V491" s="10">
        <f t="shared" si="125"/>
        <v>0.46475598867214357</v>
      </c>
      <c r="W491">
        <f t="shared" si="133"/>
        <v>0.69713398300821539</v>
      </c>
      <c r="X491">
        <f t="shared" si="134"/>
        <v>0.8156467601196119</v>
      </c>
      <c r="Y491" s="4">
        <f t="shared" si="123"/>
        <v>0.8156467601196119</v>
      </c>
      <c r="Z491" s="32"/>
      <c r="AA491" s="32"/>
      <c r="AB491" s="32"/>
      <c r="AC491" s="33"/>
      <c r="AD491" s="34"/>
      <c r="AE491" s="32"/>
      <c r="AF491" s="32"/>
      <c r="AG491" s="35"/>
      <c r="AH491" s="34"/>
      <c r="AI491" s="35"/>
      <c r="AJ491" s="32"/>
      <c r="AK491" s="4">
        <v>0.8156467601196119</v>
      </c>
    </row>
    <row r="492" spans="1:37" x14ac:dyDescent="0.35">
      <c r="A492" s="11" t="s">
        <v>30</v>
      </c>
      <c r="B492" t="s">
        <v>69</v>
      </c>
      <c r="C492" t="str">
        <f t="shared" si="135"/>
        <v>Non-traded</v>
      </c>
      <c r="D492" t="str">
        <f t="shared" si="135"/>
        <v>USD</v>
      </c>
      <c r="E492">
        <v>2020</v>
      </c>
      <c r="G492" s="5">
        <f t="shared" si="135"/>
        <v>7.2526192279097463</v>
      </c>
      <c r="H492" s="14">
        <v>2019</v>
      </c>
      <c r="I492" s="44">
        <f>VLOOKUP(B492,'[2]API_PA.NUS.FCRF_DS2_en_csv_v2_2'!$A$2:$BL$265,MATCH(H492, '[2]API_PA.NUS.FCRF_DS2_en_csv_v2_2'!$A$1:$BL$1,0),FALSE)</f>
        <v>250.25</v>
      </c>
      <c r="J492" s="8">
        <f t="shared" si="132"/>
        <v>1814.967961784414</v>
      </c>
      <c r="K492">
        <v>2014</v>
      </c>
      <c r="L492">
        <f>VLOOKUP(B492,[1]CPI_WB_2019!$A$2:$BI$265,MATCH(K492,[1]CPI_WB_2019!$A$1:$BI$1,0),FALSE)</f>
        <v>157.58334049999999</v>
      </c>
      <c r="M492">
        <v>2014</v>
      </c>
      <c r="N492">
        <f>VLOOKUP(B492,[1]CPI_WB_2019!$A$2:$BI$265,MATCH(M492,[1]CPI_WB_2019!$A$1:$BI$1,0),FALSE)</f>
        <v>157.58334049999999</v>
      </c>
      <c r="O492" s="1">
        <f t="shared" si="130"/>
        <v>1</v>
      </c>
      <c r="P492" s="9">
        <f t="shared" si="131"/>
        <v>1814.967961784414</v>
      </c>
      <c r="Q492" s="38">
        <v>2019</v>
      </c>
      <c r="R492">
        <f>1/VLOOKUP(B492,'[2]API_PA.NUS.FCRF_DS2_en_csv_v2_2'!$A$2:$BL$265,MATCH(Q492, '[2]API_PA.NUS.FCRF_DS2_en_csv_v2_2'!$A$1:$BL$1,0),FALSE)</f>
        <v>3.996003996003996E-3</v>
      </c>
      <c r="S492" s="10">
        <f t="shared" si="122"/>
        <v>7.2526192279097463</v>
      </c>
      <c r="T492" s="38">
        <v>2013</v>
      </c>
      <c r="U492" s="18">
        <f>VLOOKUP(B492,[3]Data!$A$2:$AE$265,MATCH(T492,[3]Data!$A$1:$AE$1,0),FALSE)</f>
        <v>93.631317138671903</v>
      </c>
      <c r="V492" s="10">
        <f t="shared" si="125"/>
        <v>7.7459331445357257E-2</v>
      </c>
      <c r="W492">
        <f t="shared" si="133"/>
        <v>0.11618899716803588</v>
      </c>
      <c r="X492">
        <f t="shared" si="134"/>
        <v>0.13594112668660197</v>
      </c>
      <c r="Y492" s="4">
        <f t="shared" si="123"/>
        <v>0.13594112668660197</v>
      </c>
      <c r="Z492" s="32"/>
      <c r="AA492" s="32"/>
      <c r="AB492" s="32"/>
      <c r="AC492" s="33"/>
      <c r="AD492" s="34"/>
      <c r="AE492" s="32"/>
      <c r="AF492" s="32"/>
      <c r="AG492" s="35"/>
      <c r="AH492" s="34"/>
      <c r="AI492" s="35"/>
      <c r="AJ492" s="32"/>
      <c r="AK492" s="4">
        <v>0.13594112668660197</v>
      </c>
    </row>
    <row r="493" spans="1:37" x14ac:dyDescent="0.35">
      <c r="A493" s="11" t="s">
        <v>28</v>
      </c>
      <c r="B493" t="s">
        <v>69</v>
      </c>
      <c r="C493" t="str">
        <f t="shared" si="135"/>
        <v>Non-traded</v>
      </c>
      <c r="D493" t="str">
        <f t="shared" si="135"/>
        <v>USD</v>
      </c>
      <c r="E493">
        <v>2020</v>
      </c>
      <c r="G493" s="5">
        <f t="shared" si="135"/>
        <v>18.847139833594795</v>
      </c>
      <c r="H493" s="14">
        <v>2019</v>
      </c>
      <c r="I493" s="44">
        <f>VLOOKUP(B493,'[2]API_PA.NUS.FCRF_DS2_en_csv_v2_2'!$A$2:$BL$265,MATCH(H493, '[2]API_PA.NUS.FCRF_DS2_en_csv_v2_2'!$A$1:$BL$1,0),FALSE)</f>
        <v>250.25</v>
      </c>
      <c r="J493" s="8">
        <f t="shared" si="132"/>
        <v>4716.4967433570973</v>
      </c>
      <c r="K493">
        <v>2014</v>
      </c>
      <c r="L493">
        <f>VLOOKUP(B493,[1]CPI_WB_2019!$A$2:$BI$265,MATCH(K493,[1]CPI_WB_2019!$A$1:$BI$1,0),FALSE)</f>
        <v>157.58334049999999</v>
      </c>
      <c r="M493">
        <v>2014</v>
      </c>
      <c r="N493">
        <f>VLOOKUP(B493,[1]CPI_WB_2019!$A$2:$BI$265,MATCH(M493,[1]CPI_WB_2019!$A$1:$BI$1,0),FALSE)</f>
        <v>157.58334049999999</v>
      </c>
      <c r="O493" s="1">
        <f t="shared" si="130"/>
        <v>1</v>
      </c>
      <c r="P493" s="9">
        <f t="shared" si="131"/>
        <v>4716.4967433570973</v>
      </c>
      <c r="Q493" s="38">
        <v>2019</v>
      </c>
      <c r="R493">
        <f>1/VLOOKUP(B493,'[2]API_PA.NUS.FCRF_DS2_en_csv_v2_2'!$A$2:$BL$265,MATCH(Q493, '[2]API_PA.NUS.FCRF_DS2_en_csv_v2_2'!$A$1:$BL$1,0),FALSE)</f>
        <v>3.996003996003996E-3</v>
      </c>
      <c r="S493" s="10">
        <f t="shared" si="122"/>
        <v>18.847139833594795</v>
      </c>
      <c r="T493" s="38">
        <v>2013</v>
      </c>
      <c r="U493" s="18">
        <f>VLOOKUP(B493,[3]Data!$A$2:$AE$265,MATCH(T493,[3]Data!$A$1:$AE$1,0),FALSE)</f>
        <v>93.631317138671903</v>
      </c>
      <c r="V493" s="10">
        <f t="shared" si="125"/>
        <v>0.20129098264933507</v>
      </c>
      <c r="W493">
        <f t="shared" si="133"/>
        <v>0.30193647397400258</v>
      </c>
      <c r="X493">
        <f t="shared" si="134"/>
        <v>0.35326567454958302</v>
      </c>
      <c r="Y493" s="4">
        <f t="shared" si="123"/>
        <v>0.35326567454958302</v>
      </c>
      <c r="Z493" s="32"/>
      <c r="AA493" s="32"/>
      <c r="AB493" s="32"/>
      <c r="AC493" s="33"/>
      <c r="AD493" s="34"/>
      <c r="AE493" s="32"/>
      <c r="AF493" s="32"/>
      <c r="AG493" s="35"/>
      <c r="AH493" s="34"/>
      <c r="AI493" s="35"/>
      <c r="AJ493" s="32"/>
      <c r="AK493" s="4">
        <v>0.35326567454958302</v>
      </c>
    </row>
    <row r="494" spans="1:37" x14ac:dyDescent="0.35">
      <c r="A494" s="11" t="s">
        <v>29</v>
      </c>
      <c r="B494" t="s">
        <v>69</v>
      </c>
      <c r="C494" t="str">
        <f t="shared" si="135"/>
        <v>Non-traded</v>
      </c>
      <c r="D494" t="str">
        <f t="shared" si="135"/>
        <v>USD</v>
      </c>
      <c r="E494">
        <v>2020</v>
      </c>
      <c r="G494" s="5">
        <f t="shared" si="135"/>
        <v>28.517298804141124</v>
      </c>
      <c r="H494" s="14">
        <v>2019</v>
      </c>
      <c r="I494" s="44">
        <f>VLOOKUP(B494,'[2]API_PA.NUS.FCRF_DS2_en_csv_v2_2'!$A$2:$BL$265,MATCH(H494, '[2]API_PA.NUS.FCRF_DS2_en_csv_v2_2'!$A$1:$BL$1,0),FALSE)</f>
        <v>250.25</v>
      </c>
      <c r="J494" s="8">
        <f t="shared" si="132"/>
        <v>7136.454025736316</v>
      </c>
      <c r="K494">
        <v>2014</v>
      </c>
      <c r="L494">
        <f>VLOOKUP(B494,[1]CPI_WB_2019!$A$2:$BI$265,MATCH(K494,[1]CPI_WB_2019!$A$1:$BI$1,0),FALSE)</f>
        <v>157.58334049999999</v>
      </c>
      <c r="M494">
        <v>2014</v>
      </c>
      <c r="N494">
        <f>VLOOKUP(B494,[1]CPI_WB_2019!$A$2:$BI$265,MATCH(M494,[1]CPI_WB_2019!$A$1:$BI$1,0),FALSE)</f>
        <v>157.58334049999999</v>
      </c>
      <c r="O494" s="1">
        <f t="shared" si="130"/>
        <v>1</v>
      </c>
      <c r="P494" s="9">
        <f t="shared" si="131"/>
        <v>7136.454025736316</v>
      </c>
      <c r="Q494" s="38">
        <v>2019</v>
      </c>
      <c r="R494">
        <f>1/VLOOKUP(B494,'[2]API_PA.NUS.FCRF_DS2_en_csv_v2_2'!$A$2:$BL$265,MATCH(Q494, '[2]API_PA.NUS.FCRF_DS2_en_csv_v2_2'!$A$1:$BL$1,0),FALSE)</f>
        <v>3.996003996003996E-3</v>
      </c>
      <c r="S494" s="10">
        <f t="shared" si="122"/>
        <v>28.517298804141124</v>
      </c>
      <c r="T494" s="38">
        <v>2013</v>
      </c>
      <c r="U494" s="18">
        <f>VLOOKUP(B494,[3]Data!$A$2:$AE$265,MATCH(T494,[3]Data!$A$1:$AE$1,0),FALSE)</f>
        <v>93.631317138671903</v>
      </c>
      <c r="V494" s="10">
        <f t="shared" si="125"/>
        <v>0.30457009124314477</v>
      </c>
      <c r="W494">
        <f t="shared" si="133"/>
        <v>0.45685513686471713</v>
      </c>
      <c r="X494">
        <f t="shared" si="134"/>
        <v>0.53452051013171897</v>
      </c>
      <c r="Y494" s="4">
        <f t="shared" si="123"/>
        <v>0.53452051013171897</v>
      </c>
      <c r="Z494" s="32"/>
      <c r="AA494" s="32"/>
      <c r="AB494" s="32"/>
      <c r="AC494" s="33"/>
      <c r="AD494" s="34"/>
      <c r="AE494" s="32"/>
      <c r="AF494" s="32"/>
      <c r="AG494" s="35"/>
      <c r="AH494" s="34"/>
      <c r="AI494" s="35"/>
      <c r="AJ494" s="32"/>
      <c r="AK494" s="4">
        <v>0.53452051013171897</v>
      </c>
    </row>
    <row r="495" spans="1:37" x14ac:dyDescent="0.35">
      <c r="A495" s="11" t="s">
        <v>79</v>
      </c>
      <c r="B495" s="1" t="s">
        <v>32</v>
      </c>
      <c r="C495" t="s">
        <v>24</v>
      </c>
      <c r="D495" t="s">
        <v>31</v>
      </c>
      <c r="E495">
        <v>2019</v>
      </c>
      <c r="G495" s="5">
        <v>2.0994599356570884E-3</v>
      </c>
      <c r="Y495" s="5">
        <f>G495</f>
        <v>2.0994599356570884E-3</v>
      </c>
      <c r="Z495" s="58"/>
      <c r="AA495" s="58"/>
      <c r="AB495" s="32"/>
      <c r="AC495" s="33"/>
      <c r="AD495" s="34"/>
      <c r="AE495" s="36"/>
      <c r="AF495" s="32"/>
      <c r="AG495" s="35"/>
      <c r="AH495" s="34"/>
      <c r="AI495" s="35"/>
      <c r="AJ495" s="32"/>
      <c r="AK495" s="4">
        <v>2.0994599356570884E-3</v>
      </c>
    </row>
    <row r="496" spans="1:37" x14ac:dyDescent="0.35">
      <c r="A496" s="11" t="s">
        <v>80</v>
      </c>
      <c r="B496" s="1" t="s">
        <v>32</v>
      </c>
      <c r="C496" t="s">
        <v>24</v>
      </c>
      <c r="D496" t="s">
        <v>31</v>
      </c>
      <c r="E496">
        <v>2019</v>
      </c>
      <c r="Y496" s="5">
        <f>Y495/23</f>
        <v>9.1280866767699492E-5</v>
      </c>
      <c r="Z496" s="58"/>
      <c r="AA496" s="58"/>
      <c r="AB496" s="32"/>
      <c r="AC496" s="33"/>
      <c r="AD496" s="34"/>
      <c r="AE496" s="36"/>
      <c r="AF496" s="32"/>
      <c r="AG496" s="35"/>
      <c r="AH496" s="34"/>
      <c r="AI496" s="35"/>
      <c r="AJ496" s="32"/>
      <c r="AK496" s="4">
        <v>9.1280866767699492E-5</v>
      </c>
    </row>
    <row r="497" spans="1:37" x14ac:dyDescent="0.35">
      <c r="A497" s="11" t="s">
        <v>79</v>
      </c>
      <c r="B497" s="1" t="s">
        <v>33</v>
      </c>
      <c r="C497" t="s">
        <v>24</v>
      </c>
      <c r="D497" t="s">
        <v>31</v>
      </c>
      <c r="E497">
        <v>2019</v>
      </c>
      <c r="G497" s="5">
        <v>5.851763739560595</v>
      </c>
      <c r="Y497" s="5">
        <f t="shared" ref="Y497:Y567" si="136">G497</f>
        <v>5.851763739560595</v>
      </c>
      <c r="Z497" s="58"/>
      <c r="AA497" s="58"/>
      <c r="AB497" s="32"/>
      <c r="AC497" s="33"/>
      <c r="AD497" s="34"/>
      <c r="AE497" s="36"/>
      <c r="AF497" s="32"/>
      <c r="AG497" s="35"/>
      <c r="AH497" s="34"/>
      <c r="AI497" s="35"/>
      <c r="AJ497" s="32"/>
      <c r="AK497" s="4">
        <v>5.851763739560595</v>
      </c>
    </row>
    <row r="498" spans="1:37" x14ac:dyDescent="0.35">
      <c r="A498" s="11" t="s">
        <v>80</v>
      </c>
      <c r="B498" s="1" t="s">
        <v>33</v>
      </c>
      <c r="C498" t="s">
        <v>24</v>
      </c>
      <c r="D498" t="s">
        <v>31</v>
      </c>
      <c r="E498">
        <v>2019</v>
      </c>
      <c r="Y498" s="5">
        <f>Y497/23</f>
        <v>0.25442451041567804</v>
      </c>
      <c r="Z498" s="58"/>
      <c r="AA498" s="58"/>
      <c r="AB498" s="32"/>
      <c r="AC498" s="33"/>
      <c r="AD498" s="34"/>
      <c r="AE498" s="36"/>
      <c r="AF498" s="32"/>
      <c r="AG498" s="35"/>
      <c r="AH498" s="34"/>
      <c r="AI498" s="35"/>
      <c r="AJ498" s="32"/>
      <c r="AK498" s="4">
        <v>0.25442451041567804</v>
      </c>
    </row>
    <row r="499" spans="1:37" x14ac:dyDescent="0.35">
      <c r="A499" s="11" t="s">
        <v>79</v>
      </c>
      <c r="B499" s="1" t="s">
        <v>34</v>
      </c>
      <c r="C499" t="s">
        <v>24</v>
      </c>
      <c r="D499" t="s">
        <v>31</v>
      </c>
      <c r="E499">
        <v>2019</v>
      </c>
      <c r="G499" s="4">
        <v>3.0531758375675237E-2</v>
      </c>
      <c r="Y499" s="5">
        <f t="shared" si="136"/>
        <v>3.0531758375675237E-2</v>
      </c>
      <c r="Z499" s="58"/>
      <c r="AA499" s="58"/>
      <c r="AB499" s="32"/>
      <c r="AC499" s="33"/>
      <c r="AD499" s="34"/>
      <c r="AE499" s="36"/>
      <c r="AF499" s="32"/>
      <c r="AG499" s="35"/>
      <c r="AH499" s="34"/>
      <c r="AI499" s="35"/>
      <c r="AJ499" s="32"/>
      <c r="AK499" s="4">
        <v>3.0531758375675237E-2</v>
      </c>
    </row>
    <row r="500" spans="1:37" x14ac:dyDescent="0.35">
      <c r="A500" s="11" t="s">
        <v>80</v>
      </c>
      <c r="B500" s="1" t="s">
        <v>34</v>
      </c>
      <c r="C500" t="s">
        <v>24</v>
      </c>
      <c r="D500" t="s">
        <v>31</v>
      </c>
      <c r="E500">
        <v>2019</v>
      </c>
      <c r="Y500" s="5">
        <f>Y499/23</f>
        <v>1.3274677554641408E-3</v>
      </c>
      <c r="Z500" s="58"/>
      <c r="AA500" s="58"/>
      <c r="AB500" s="32"/>
      <c r="AC500" s="33"/>
      <c r="AD500" s="34"/>
      <c r="AE500" s="36"/>
      <c r="AF500" s="32"/>
      <c r="AG500" s="35"/>
      <c r="AH500" s="34"/>
      <c r="AI500" s="35"/>
      <c r="AJ500" s="32"/>
      <c r="AK500" s="4">
        <v>1.3274677554641408E-3</v>
      </c>
    </row>
    <row r="501" spans="1:37" x14ac:dyDescent="0.35">
      <c r="A501" s="11" t="s">
        <v>79</v>
      </c>
      <c r="B501" s="1" t="s">
        <v>35</v>
      </c>
      <c r="C501" t="s">
        <v>24</v>
      </c>
      <c r="D501" t="s">
        <v>31</v>
      </c>
      <c r="E501">
        <v>2019</v>
      </c>
      <c r="G501" s="5">
        <v>0.63423503677243798</v>
      </c>
      <c r="Y501" s="5">
        <f t="shared" si="136"/>
        <v>0.63423503677243798</v>
      </c>
      <c r="Z501" s="36"/>
      <c r="AA501" s="36"/>
      <c r="AB501" s="32"/>
      <c r="AC501" s="33"/>
      <c r="AD501" s="34"/>
      <c r="AE501" s="36"/>
      <c r="AF501" s="32"/>
      <c r="AG501" s="35"/>
      <c r="AH501" s="34"/>
      <c r="AI501" s="35"/>
      <c r="AJ501" s="32"/>
      <c r="AK501" s="4">
        <v>0.63423503677243798</v>
      </c>
    </row>
    <row r="502" spans="1:37" x14ac:dyDescent="0.35">
      <c r="A502" s="11" t="s">
        <v>80</v>
      </c>
      <c r="B502" s="1" t="s">
        <v>35</v>
      </c>
      <c r="C502" t="s">
        <v>24</v>
      </c>
      <c r="D502" t="s">
        <v>31</v>
      </c>
      <c r="E502">
        <v>2019</v>
      </c>
      <c r="Y502" s="5">
        <f>Y501/23</f>
        <v>2.7575436381410346E-2</v>
      </c>
      <c r="Z502" s="58"/>
      <c r="AA502" s="58"/>
      <c r="AB502" s="32"/>
      <c r="AC502" s="33"/>
      <c r="AD502" s="34"/>
      <c r="AE502" s="36"/>
      <c r="AF502" s="32"/>
      <c r="AG502" s="35"/>
      <c r="AH502" s="34"/>
      <c r="AI502" s="35"/>
      <c r="AJ502" s="32"/>
      <c r="AK502" s="4">
        <v>2.7575436381410346E-2</v>
      </c>
    </row>
    <row r="503" spans="1:37" x14ac:dyDescent="0.35">
      <c r="A503" s="11" t="s">
        <v>79</v>
      </c>
      <c r="B503" s="1" t="s">
        <v>36</v>
      </c>
      <c r="C503" t="s">
        <v>24</v>
      </c>
      <c r="D503" t="s">
        <v>31</v>
      </c>
      <c r="E503">
        <v>2019</v>
      </c>
      <c r="G503" s="5">
        <v>5.851763739560595</v>
      </c>
      <c r="Y503" s="5">
        <f t="shared" si="136"/>
        <v>5.851763739560595</v>
      </c>
      <c r="Z503" s="58"/>
      <c r="AA503" s="58"/>
      <c r="AB503" s="32"/>
      <c r="AC503" s="33"/>
      <c r="AD503" s="34"/>
      <c r="AE503" s="36"/>
      <c r="AF503" s="32"/>
      <c r="AG503" s="35"/>
      <c r="AH503" s="34"/>
      <c r="AI503" s="35"/>
      <c r="AJ503" s="32"/>
      <c r="AK503" s="4">
        <v>5.851763739560595</v>
      </c>
    </row>
    <row r="504" spans="1:37" x14ac:dyDescent="0.35">
      <c r="A504" s="11" t="s">
        <v>80</v>
      </c>
      <c r="B504" s="1" t="s">
        <v>36</v>
      </c>
      <c r="C504" t="s">
        <v>24</v>
      </c>
      <c r="D504" t="s">
        <v>31</v>
      </c>
      <c r="E504">
        <v>2019</v>
      </c>
      <c r="Y504" s="5">
        <f>Y503/23</f>
        <v>0.25442451041567804</v>
      </c>
      <c r="Z504" s="58"/>
      <c r="AA504" s="58"/>
      <c r="AB504" s="32"/>
      <c r="AC504" s="33"/>
      <c r="AD504" s="34"/>
      <c r="AE504" s="36"/>
      <c r="AF504" s="32"/>
      <c r="AG504" s="35"/>
      <c r="AH504" s="34"/>
      <c r="AI504" s="35"/>
      <c r="AJ504" s="32"/>
      <c r="AK504" s="4">
        <v>0.25442451041567804</v>
      </c>
    </row>
    <row r="505" spans="1:37" x14ac:dyDescent="0.35">
      <c r="A505" s="11" t="s">
        <v>79</v>
      </c>
      <c r="B505" s="1" t="s">
        <v>37</v>
      </c>
      <c r="C505" t="s">
        <v>24</v>
      </c>
      <c r="D505" t="s">
        <v>31</v>
      </c>
      <c r="E505">
        <v>2019</v>
      </c>
      <c r="G505" s="5">
        <v>48.114529698175623</v>
      </c>
      <c r="Y505" s="5">
        <f t="shared" si="136"/>
        <v>48.114529698175623</v>
      </c>
      <c r="Z505" s="58"/>
      <c r="AA505" s="58"/>
      <c r="AB505" s="32"/>
      <c r="AC505" s="33"/>
      <c r="AD505" s="34"/>
      <c r="AE505" s="36"/>
      <c r="AF505" s="32"/>
      <c r="AG505" s="35"/>
      <c r="AH505" s="34"/>
      <c r="AI505" s="35"/>
      <c r="AJ505" s="32"/>
      <c r="AK505" s="4">
        <v>48.114529698175623</v>
      </c>
    </row>
    <row r="506" spans="1:37" x14ac:dyDescent="0.35">
      <c r="A506" s="11" t="s">
        <v>80</v>
      </c>
      <c r="B506" s="1" t="s">
        <v>37</v>
      </c>
      <c r="C506" t="s">
        <v>24</v>
      </c>
      <c r="D506" t="s">
        <v>31</v>
      </c>
      <c r="E506">
        <v>2019</v>
      </c>
      <c r="Y506" s="5">
        <f>Y505/23</f>
        <v>2.0919360738337227</v>
      </c>
      <c r="Z506" s="58"/>
      <c r="AA506" s="58"/>
      <c r="AB506" s="32"/>
      <c r="AC506" s="33"/>
      <c r="AD506" s="34"/>
      <c r="AE506" s="36"/>
      <c r="AF506" s="32"/>
      <c r="AG506" s="35"/>
      <c r="AH506" s="34"/>
      <c r="AI506" s="35"/>
      <c r="AJ506" s="32"/>
      <c r="AK506" s="4">
        <v>2.0919360738337227</v>
      </c>
    </row>
    <row r="507" spans="1:37" x14ac:dyDescent="0.35">
      <c r="A507" s="11" t="s">
        <v>79</v>
      </c>
      <c r="B507" s="1" t="s">
        <v>38</v>
      </c>
      <c r="C507" t="s">
        <v>24</v>
      </c>
      <c r="D507" t="s">
        <v>31</v>
      </c>
      <c r="E507">
        <v>2019</v>
      </c>
      <c r="G507" s="5">
        <v>5.851763739560595</v>
      </c>
      <c r="Y507" s="5">
        <f t="shared" si="136"/>
        <v>5.851763739560595</v>
      </c>
      <c r="Z507" s="58"/>
      <c r="AA507" s="58"/>
      <c r="AB507" s="32"/>
      <c r="AC507" s="33"/>
      <c r="AD507" s="34"/>
      <c r="AE507" s="36"/>
      <c r="AF507" s="32"/>
      <c r="AG507" s="35"/>
      <c r="AH507" s="34"/>
      <c r="AI507" s="35"/>
      <c r="AJ507" s="32"/>
      <c r="AK507" s="4">
        <v>5.851763739560595</v>
      </c>
    </row>
    <row r="508" spans="1:37" x14ac:dyDescent="0.35">
      <c r="A508" s="11" t="s">
        <v>80</v>
      </c>
      <c r="B508" s="1" t="s">
        <v>38</v>
      </c>
      <c r="C508" t="s">
        <v>24</v>
      </c>
      <c r="D508" t="s">
        <v>31</v>
      </c>
      <c r="E508">
        <v>2019</v>
      </c>
      <c r="Y508" s="5">
        <f>Y507/23</f>
        <v>0.25442451041567804</v>
      </c>
      <c r="Z508" s="58"/>
      <c r="AA508" s="58"/>
      <c r="AB508" s="32"/>
      <c r="AC508" s="33"/>
      <c r="AD508" s="34"/>
      <c r="AE508" s="36"/>
      <c r="AF508" s="32"/>
      <c r="AG508" s="35"/>
      <c r="AH508" s="34"/>
      <c r="AI508" s="35"/>
      <c r="AJ508" s="32"/>
      <c r="AK508" s="4">
        <v>0.25442451041567804</v>
      </c>
    </row>
    <row r="509" spans="1:37" x14ac:dyDescent="0.35">
      <c r="A509" s="11" t="s">
        <v>79</v>
      </c>
      <c r="B509" s="1" t="s">
        <v>39</v>
      </c>
      <c r="C509" t="s">
        <v>24</v>
      </c>
      <c r="D509" t="s">
        <v>31</v>
      </c>
      <c r="E509">
        <v>2019</v>
      </c>
      <c r="G509" s="5">
        <v>5.851763739560595</v>
      </c>
      <c r="Y509" s="5">
        <f t="shared" si="136"/>
        <v>5.851763739560595</v>
      </c>
      <c r="Z509" s="36"/>
      <c r="AA509" s="36"/>
      <c r="AB509" s="32"/>
      <c r="AC509" s="33"/>
      <c r="AD509" s="34"/>
      <c r="AE509" s="36"/>
      <c r="AF509" s="32"/>
      <c r="AG509" s="35"/>
      <c r="AH509" s="34"/>
      <c r="AI509" s="35"/>
      <c r="AJ509" s="32"/>
      <c r="AK509" s="4">
        <v>5.851763739560595</v>
      </c>
    </row>
    <row r="510" spans="1:37" x14ac:dyDescent="0.35">
      <c r="A510" s="11" t="s">
        <v>80</v>
      </c>
      <c r="B510" s="1" t="s">
        <v>39</v>
      </c>
      <c r="C510" t="s">
        <v>24</v>
      </c>
      <c r="D510" t="s">
        <v>31</v>
      </c>
      <c r="E510">
        <v>2019</v>
      </c>
      <c r="Y510" s="5">
        <f>Y509/23</f>
        <v>0.25442451041567804</v>
      </c>
      <c r="Z510" s="58"/>
      <c r="AA510" s="58"/>
      <c r="AB510" s="32"/>
      <c r="AC510" s="33"/>
      <c r="AD510" s="34"/>
      <c r="AE510" s="36"/>
      <c r="AF510" s="32"/>
      <c r="AG510" s="35"/>
      <c r="AH510" s="34"/>
      <c r="AI510" s="35"/>
      <c r="AJ510" s="32"/>
      <c r="AK510" s="4">
        <v>0.25442451041567804</v>
      </c>
    </row>
    <row r="511" spans="1:37" x14ac:dyDescent="0.35">
      <c r="A511" s="11" t="s">
        <v>79</v>
      </c>
      <c r="B511" s="1" t="s">
        <v>72</v>
      </c>
      <c r="C511" t="s">
        <v>24</v>
      </c>
      <c r="D511" t="s">
        <v>31</v>
      </c>
      <c r="E511">
        <v>2019</v>
      </c>
      <c r="G511" s="5">
        <v>2.0994599356570884E-3</v>
      </c>
      <c r="Y511" s="5">
        <f t="shared" si="136"/>
        <v>2.0994599356570884E-3</v>
      </c>
      <c r="Z511" s="58"/>
      <c r="AA511" s="58"/>
      <c r="AB511" s="32"/>
      <c r="AC511" s="33"/>
      <c r="AD511" s="34"/>
      <c r="AE511" s="36"/>
      <c r="AF511" s="32"/>
      <c r="AG511" s="35"/>
      <c r="AH511" s="34"/>
      <c r="AI511" s="35"/>
      <c r="AJ511" s="32"/>
      <c r="AK511" s="4">
        <v>2.0994599356570884E-3</v>
      </c>
    </row>
    <row r="512" spans="1:37" x14ac:dyDescent="0.35">
      <c r="A512" s="11" t="s">
        <v>80</v>
      </c>
      <c r="B512" s="1" t="s">
        <v>72</v>
      </c>
      <c r="C512" t="s">
        <v>24</v>
      </c>
      <c r="D512" t="s">
        <v>31</v>
      </c>
      <c r="E512">
        <v>2019</v>
      </c>
      <c r="Y512" s="5">
        <f>Y511/23</f>
        <v>9.1280866767699492E-5</v>
      </c>
      <c r="Z512" s="58"/>
      <c r="AA512" s="58"/>
      <c r="AB512" s="32"/>
      <c r="AC512" s="33"/>
      <c r="AD512" s="34"/>
      <c r="AE512" s="36"/>
      <c r="AF512" s="32"/>
      <c r="AG512" s="35"/>
      <c r="AH512" s="34"/>
      <c r="AI512" s="35"/>
      <c r="AJ512" s="32"/>
      <c r="AK512" s="4">
        <v>9.1280866767699492E-5</v>
      </c>
    </row>
    <row r="513" spans="1:37" x14ac:dyDescent="0.35">
      <c r="A513" s="11" t="s">
        <v>79</v>
      </c>
      <c r="B513" s="1" t="s">
        <v>71</v>
      </c>
      <c r="C513" t="s">
        <v>24</v>
      </c>
      <c r="D513" t="s">
        <v>31</v>
      </c>
      <c r="E513">
        <v>2019</v>
      </c>
      <c r="G513" s="5">
        <v>0.63423503677243798</v>
      </c>
      <c r="Y513" s="5">
        <f t="shared" si="136"/>
        <v>0.63423503677243798</v>
      </c>
      <c r="Z513" s="58"/>
      <c r="AA513" s="58"/>
      <c r="AB513" s="32"/>
      <c r="AC513" s="33"/>
      <c r="AD513" s="34"/>
      <c r="AE513" s="36"/>
      <c r="AF513" s="32"/>
      <c r="AG513" s="35"/>
      <c r="AH513" s="34"/>
      <c r="AI513" s="35"/>
      <c r="AJ513" s="32"/>
      <c r="AK513" s="4">
        <v>0.63423503677243798</v>
      </c>
    </row>
    <row r="514" spans="1:37" x14ac:dyDescent="0.35">
      <c r="A514" s="11" t="s">
        <v>80</v>
      </c>
      <c r="B514" s="1" t="s">
        <v>71</v>
      </c>
      <c r="C514" t="s">
        <v>24</v>
      </c>
      <c r="D514" t="s">
        <v>31</v>
      </c>
      <c r="E514">
        <v>2019</v>
      </c>
      <c r="Y514" s="5">
        <f>Y513/23</f>
        <v>2.7575436381410346E-2</v>
      </c>
      <c r="Z514" s="58"/>
      <c r="AA514" s="58"/>
      <c r="AB514" s="32"/>
      <c r="AC514" s="33"/>
      <c r="AD514" s="34"/>
      <c r="AE514" s="36"/>
      <c r="AF514" s="32"/>
      <c r="AG514" s="35"/>
      <c r="AH514" s="34"/>
      <c r="AI514" s="35"/>
      <c r="AJ514" s="32"/>
      <c r="AK514" s="4">
        <v>2.7575436381410346E-2</v>
      </c>
    </row>
    <row r="515" spans="1:37" x14ac:dyDescent="0.35">
      <c r="A515" s="11" t="s">
        <v>79</v>
      </c>
      <c r="B515" s="1" t="s">
        <v>40</v>
      </c>
      <c r="C515" t="s">
        <v>24</v>
      </c>
      <c r="D515" t="s">
        <v>31</v>
      </c>
      <c r="E515">
        <v>2019</v>
      </c>
      <c r="G515" s="5">
        <v>2.0994599356570884E-3</v>
      </c>
      <c r="Y515" s="5">
        <f t="shared" si="136"/>
        <v>2.0994599356570884E-3</v>
      </c>
      <c r="Z515" s="58"/>
      <c r="AA515" s="58"/>
      <c r="AB515" s="32"/>
      <c r="AC515" s="33"/>
      <c r="AD515" s="34"/>
      <c r="AE515" s="36"/>
      <c r="AF515" s="32"/>
      <c r="AG515" s="35"/>
      <c r="AH515" s="34"/>
      <c r="AI515" s="35"/>
      <c r="AJ515" s="32"/>
      <c r="AK515" s="4">
        <v>2.0994599356570884E-3</v>
      </c>
    </row>
    <row r="516" spans="1:37" x14ac:dyDescent="0.35">
      <c r="A516" s="11" t="s">
        <v>80</v>
      </c>
      <c r="B516" s="1" t="s">
        <v>40</v>
      </c>
      <c r="C516" t="s">
        <v>24</v>
      </c>
      <c r="D516" t="s">
        <v>31</v>
      </c>
      <c r="E516">
        <v>2019</v>
      </c>
      <c r="Y516" s="5">
        <f>Y515/23</f>
        <v>9.1280866767699492E-5</v>
      </c>
      <c r="Z516" s="58"/>
      <c r="AA516" s="58"/>
      <c r="AB516" s="32"/>
      <c r="AC516" s="33"/>
      <c r="AD516" s="34"/>
      <c r="AE516" s="36"/>
      <c r="AF516" s="32"/>
      <c r="AG516" s="35"/>
      <c r="AH516" s="34"/>
      <c r="AI516" s="35"/>
      <c r="AJ516" s="32"/>
      <c r="AK516" s="4">
        <v>9.1280866767699492E-5</v>
      </c>
    </row>
    <row r="517" spans="1:37" x14ac:dyDescent="0.35">
      <c r="A517" s="11" t="s">
        <v>79</v>
      </c>
      <c r="B517" s="1" t="s">
        <v>41</v>
      </c>
      <c r="C517" t="s">
        <v>24</v>
      </c>
      <c r="D517" t="s">
        <v>31</v>
      </c>
      <c r="E517">
        <v>2019</v>
      </c>
      <c r="G517" s="5">
        <v>114.54114281197997</v>
      </c>
      <c r="Y517" s="5">
        <f t="shared" si="136"/>
        <v>114.54114281197997</v>
      </c>
      <c r="Z517" s="36"/>
      <c r="AA517" s="36"/>
      <c r="AB517" s="32"/>
      <c r="AC517" s="33"/>
      <c r="AD517" s="34"/>
      <c r="AE517" s="36"/>
      <c r="AF517" s="32"/>
      <c r="AG517" s="35"/>
      <c r="AH517" s="34"/>
      <c r="AI517" s="35"/>
      <c r="AJ517" s="32"/>
      <c r="AK517" s="4">
        <v>114.54114281197997</v>
      </c>
    </row>
    <row r="518" spans="1:37" x14ac:dyDescent="0.35">
      <c r="A518" s="11" t="s">
        <v>80</v>
      </c>
      <c r="B518" s="1" t="s">
        <v>41</v>
      </c>
      <c r="C518" t="s">
        <v>24</v>
      </c>
      <c r="D518" t="s">
        <v>31</v>
      </c>
      <c r="E518">
        <v>2019</v>
      </c>
      <c r="Y518" s="5">
        <f>Y517/23</f>
        <v>4.9800496874773899</v>
      </c>
      <c r="Z518" s="58"/>
      <c r="AA518" s="58"/>
      <c r="AB518" s="32"/>
      <c r="AC518" s="33"/>
      <c r="AD518" s="34"/>
      <c r="AE518" s="36"/>
      <c r="AF518" s="32"/>
      <c r="AG518" s="35"/>
      <c r="AH518" s="34"/>
      <c r="AI518" s="35"/>
      <c r="AJ518" s="32"/>
      <c r="AK518" s="4">
        <v>4.9800496874773899</v>
      </c>
    </row>
    <row r="519" spans="1:37" x14ac:dyDescent="0.35">
      <c r="A519" s="11" t="s">
        <v>79</v>
      </c>
      <c r="B519" s="1" t="s">
        <v>42</v>
      </c>
      <c r="C519" t="s">
        <v>24</v>
      </c>
      <c r="D519" t="s">
        <v>31</v>
      </c>
      <c r="E519">
        <v>2019</v>
      </c>
      <c r="G519" s="5">
        <v>103.93799799783504</v>
      </c>
      <c r="Y519" s="5">
        <f t="shared" si="136"/>
        <v>103.93799799783504</v>
      </c>
      <c r="Z519" s="58"/>
      <c r="AA519" s="58"/>
      <c r="AB519" s="32"/>
      <c r="AC519" s="33"/>
      <c r="AD519" s="34"/>
      <c r="AE519" s="36"/>
      <c r="AF519" s="32"/>
      <c r="AG519" s="35"/>
      <c r="AH519" s="34"/>
      <c r="AI519" s="35"/>
      <c r="AJ519" s="32"/>
      <c r="AK519" s="4">
        <v>103.93799799783504</v>
      </c>
    </row>
    <row r="520" spans="1:37" x14ac:dyDescent="0.35">
      <c r="A520" s="11" t="s">
        <v>80</v>
      </c>
      <c r="B520" s="1" t="s">
        <v>42</v>
      </c>
      <c r="C520" t="s">
        <v>24</v>
      </c>
      <c r="D520" t="s">
        <v>31</v>
      </c>
      <c r="E520">
        <v>2019</v>
      </c>
      <c r="Y520" s="5">
        <f>Y519/23</f>
        <v>4.5190433912102188</v>
      </c>
      <c r="Z520" s="58"/>
      <c r="AA520" s="58"/>
      <c r="AB520" s="32"/>
      <c r="AC520" s="33"/>
      <c r="AD520" s="34"/>
      <c r="AE520" s="36"/>
      <c r="AF520" s="32"/>
      <c r="AG520" s="35"/>
      <c r="AH520" s="34"/>
      <c r="AI520" s="35"/>
      <c r="AJ520" s="32"/>
      <c r="AK520" s="4">
        <v>4.5190433912102188</v>
      </c>
    </row>
    <row r="521" spans="1:37" x14ac:dyDescent="0.35">
      <c r="A521" s="11" t="s">
        <v>79</v>
      </c>
      <c r="B521" s="1" t="s">
        <v>43</v>
      </c>
      <c r="C521" t="s">
        <v>24</v>
      </c>
      <c r="D521" t="s">
        <v>31</v>
      </c>
      <c r="E521">
        <v>2019</v>
      </c>
      <c r="G521" s="5">
        <v>0.63423503677243798</v>
      </c>
      <c r="Y521" s="5">
        <f t="shared" si="136"/>
        <v>0.63423503677243798</v>
      </c>
      <c r="Z521" s="58"/>
      <c r="AA521" s="58"/>
      <c r="AB521" s="32"/>
      <c r="AC521" s="33"/>
      <c r="AD521" s="34"/>
      <c r="AE521" s="36"/>
      <c r="AF521" s="32"/>
      <c r="AG521" s="35"/>
      <c r="AH521" s="34"/>
      <c r="AI521" s="35"/>
      <c r="AJ521" s="32"/>
      <c r="AK521" s="4">
        <v>0.63423503677243798</v>
      </c>
    </row>
    <row r="522" spans="1:37" x14ac:dyDescent="0.35">
      <c r="A522" s="11" t="s">
        <v>80</v>
      </c>
      <c r="B522" s="1" t="s">
        <v>43</v>
      </c>
      <c r="C522" t="s">
        <v>24</v>
      </c>
      <c r="D522" t="s">
        <v>31</v>
      </c>
      <c r="E522">
        <v>2019</v>
      </c>
      <c r="Y522" s="5">
        <f>Y521/23</f>
        <v>2.7575436381410346E-2</v>
      </c>
      <c r="Z522" s="58"/>
      <c r="AA522" s="58"/>
      <c r="AB522" s="32"/>
      <c r="AC522" s="33"/>
      <c r="AD522" s="34"/>
      <c r="AE522" s="36"/>
      <c r="AF522" s="32"/>
      <c r="AG522" s="35"/>
      <c r="AH522" s="34"/>
      <c r="AI522" s="35"/>
      <c r="AJ522" s="32"/>
      <c r="AK522" s="4">
        <v>2.7575436381410346E-2</v>
      </c>
    </row>
    <row r="523" spans="1:37" x14ac:dyDescent="0.35">
      <c r="A523" s="11" t="s">
        <v>79</v>
      </c>
      <c r="B523" s="1" t="s">
        <v>44</v>
      </c>
      <c r="C523" t="s">
        <v>24</v>
      </c>
      <c r="D523" t="s">
        <v>31</v>
      </c>
      <c r="E523">
        <v>2019</v>
      </c>
      <c r="G523" s="5">
        <v>0.63423503677243798</v>
      </c>
      <c r="Y523" s="5">
        <f t="shared" si="136"/>
        <v>0.63423503677243798</v>
      </c>
      <c r="Z523" s="58"/>
      <c r="AA523" s="58"/>
      <c r="AB523" s="32"/>
      <c r="AC523" s="33"/>
      <c r="AD523" s="34"/>
      <c r="AE523" s="36"/>
      <c r="AF523" s="32"/>
      <c r="AG523" s="35"/>
      <c r="AH523" s="34"/>
      <c r="AI523" s="35"/>
      <c r="AJ523" s="32"/>
      <c r="AK523" s="4">
        <v>0.63423503677243798</v>
      </c>
    </row>
    <row r="524" spans="1:37" x14ac:dyDescent="0.35">
      <c r="A524" s="11" t="s">
        <v>80</v>
      </c>
      <c r="B524" s="1" t="s">
        <v>44</v>
      </c>
      <c r="C524" t="s">
        <v>24</v>
      </c>
      <c r="D524" t="s">
        <v>31</v>
      </c>
      <c r="E524">
        <v>2019</v>
      </c>
      <c r="Y524" s="5">
        <f>Y523/23</f>
        <v>2.7575436381410346E-2</v>
      </c>
      <c r="Z524" s="58"/>
      <c r="AA524" s="58"/>
      <c r="AB524" s="32"/>
      <c r="AC524" s="33"/>
      <c r="AD524" s="34"/>
      <c r="AE524" s="36"/>
      <c r="AF524" s="32"/>
      <c r="AG524" s="35"/>
      <c r="AH524" s="34"/>
      <c r="AI524" s="35"/>
      <c r="AJ524" s="32"/>
      <c r="AK524" s="4">
        <v>2.7575436381410346E-2</v>
      </c>
    </row>
    <row r="525" spans="1:37" x14ac:dyDescent="0.35">
      <c r="A525" s="11" t="s">
        <v>79</v>
      </c>
      <c r="B525" s="1" t="s">
        <v>70</v>
      </c>
      <c r="C525" t="s">
        <v>24</v>
      </c>
      <c r="D525" t="s">
        <v>31</v>
      </c>
      <c r="E525">
        <v>2019</v>
      </c>
      <c r="G525" s="5">
        <v>5.851763739560595</v>
      </c>
      <c r="Y525" s="5">
        <f t="shared" si="136"/>
        <v>5.851763739560595</v>
      </c>
      <c r="Z525" s="36"/>
      <c r="AA525" s="36"/>
      <c r="AB525" s="32"/>
      <c r="AC525" s="33"/>
      <c r="AD525" s="34"/>
      <c r="AE525" s="36"/>
      <c r="AF525" s="32"/>
      <c r="AG525" s="35"/>
      <c r="AH525" s="34"/>
      <c r="AI525" s="35"/>
      <c r="AJ525" s="32"/>
      <c r="AK525" s="4">
        <v>5.851763739560595</v>
      </c>
    </row>
    <row r="526" spans="1:37" x14ac:dyDescent="0.35">
      <c r="A526" s="11" t="s">
        <v>80</v>
      </c>
      <c r="B526" s="1" t="s">
        <v>70</v>
      </c>
      <c r="C526" t="s">
        <v>24</v>
      </c>
      <c r="D526" t="s">
        <v>31</v>
      </c>
      <c r="E526">
        <v>2019</v>
      </c>
      <c r="Y526" s="5">
        <f>Y525/23</f>
        <v>0.25442451041567804</v>
      </c>
      <c r="Z526" s="58"/>
      <c r="AA526" s="58"/>
      <c r="AB526" s="32"/>
      <c r="AC526" s="33"/>
      <c r="AD526" s="34"/>
      <c r="AE526" s="36"/>
      <c r="AF526" s="32"/>
      <c r="AG526" s="35"/>
      <c r="AH526" s="34"/>
      <c r="AI526" s="35"/>
      <c r="AJ526" s="32"/>
      <c r="AK526" s="4">
        <v>0.25442451041567804</v>
      </c>
    </row>
    <row r="527" spans="1:37" x14ac:dyDescent="0.35">
      <c r="A527" s="11" t="s">
        <v>79</v>
      </c>
      <c r="B527" s="1" t="s">
        <v>45</v>
      </c>
      <c r="C527" t="s">
        <v>24</v>
      </c>
      <c r="D527" t="s">
        <v>31</v>
      </c>
      <c r="E527">
        <v>2019</v>
      </c>
      <c r="G527" s="5">
        <v>5.851763739560595</v>
      </c>
      <c r="Y527" s="5">
        <f t="shared" si="136"/>
        <v>5.851763739560595</v>
      </c>
      <c r="Z527" s="58"/>
      <c r="AA527" s="58"/>
      <c r="AB527" s="32"/>
      <c r="AC527" s="33"/>
      <c r="AD527" s="34"/>
      <c r="AE527" s="36"/>
      <c r="AF527" s="32"/>
      <c r="AG527" s="35"/>
      <c r="AH527" s="34"/>
      <c r="AI527" s="35"/>
      <c r="AJ527" s="32"/>
      <c r="AK527" s="4">
        <v>5.851763739560595</v>
      </c>
    </row>
    <row r="528" spans="1:37" x14ac:dyDescent="0.35">
      <c r="A528" s="11" t="s">
        <v>80</v>
      </c>
      <c r="B528" s="1" t="s">
        <v>45</v>
      </c>
      <c r="C528" t="s">
        <v>24</v>
      </c>
      <c r="D528" t="s">
        <v>31</v>
      </c>
      <c r="E528">
        <v>2019</v>
      </c>
      <c r="Y528" s="5">
        <f>Y527/23</f>
        <v>0.25442451041567804</v>
      </c>
      <c r="Z528" s="58"/>
      <c r="AA528" s="58"/>
      <c r="AB528" s="32"/>
      <c r="AC528" s="33"/>
      <c r="AD528" s="34"/>
      <c r="AE528" s="36"/>
      <c r="AF528" s="32"/>
      <c r="AG528" s="35"/>
      <c r="AH528" s="34"/>
      <c r="AI528" s="35"/>
      <c r="AJ528" s="32"/>
      <c r="AK528" s="4">
        <v>0.25442451041567804</v>
      </c>
    </row>
    <row r="529" spans="1:37" x14ac:dyDescent="0.35">
      <c r="A529" s="11" t="s">
        <v>79</v>
      </c>
      <c r="B529" s="1" t="s">
        <v>46</v>
      </c>
      <c r="C529" t="s">
        <v>24</v>
      </c>
      <c r="D529" t="s">
        <v>31</v>
      </c>
      <c r="E529">
        <v>2019</v>
      </c>
      <c r="G529" s="5">
        <v>110.40582462615924</v>
      </c>
      <c r="Y529" s="5">
        <f t="shared" si="136"/>
        <v>110.40582462615924</v>
      </c>
      <c r="Z529" s="58"/>
      <c r="AA529" s="58"/>
      <c r="AB529" s="32"/>
      <c r="AC529" s="33"/>
      <c r="AD529" s="34"/>
      <c r="AE529" s="36"/>
      <c r="AF529" s="32"/>
      <c r="AG529" s="35"/>
      <c r="AH529" s="34"/>
      <c r="AI529" s="35"/>
      <c r="AJ529" s="32"/>
      <c r="AK529" s="4">
        <v>110.40582462615924</v>
      </c>
    </row>
    <row r="530" spans="1:37" x14ac:dyDescent="0.35">
      <c r="A530" s="11" t="s">
        <v>80</v>
      </c>
      <c r="B530" s="1" t="s">
        <v>46</v>
      </c>
      <c r="C530" t="s">
        <v>24</v>
      </c>
      <c r="D530" t="s">
        <v>31</v>
      </c>
      <c r="E530">
        <v>2019</v>
      </c>
      <c r="Y530" s="5">
        <f>Y529/23</f>
        <v>4.800253244615619</v>
      </c>
      <c r="Z530" s="58"/>
      <c r="AA530" s="58"/>
      <c r="AB530" s="32"/>
      <c r="AC530" s="33"/>
      <c r="AD530" s="34"/>
      <c r="AE530" s="36"/>
      <c r="AF530" s="32"/>
      <c r="AG530" s="35"/>
      <c r="AH530" s="34"/>
      <c r="AI530" s="35"/>
      <c r="AJ530" s="32"/>
      <c r="AK530" s="4">
        <v>4.800253244615619</v>
      </c>
    </row>
    <row r="531" spans="1:37" x14ac:dyDescent="0.35">
      <c r="A531" s="11" t="s">
        <v>79</v>
      </c>
      <c r="B531" s="1" t="s">
        <v>47</v>
      </c>
      <c r="C531" t="s">
        <v>24</v>
      </c>
      <c r="D531" t="s">
        <v>31</v>
      </c>
      <c r="E531">
        <v>2019</v>
      </c>
      <c r="G531" s="5">
        <v>54.915324522851243</v>
      </c>
      <c r="Y531" s="5">
        <f t="shared" si="136"/>
        <v>54.915324522851243</v>
      </c>
      <c r="Z531" s="58"/>
      <c r="AA531" s="58"/>
      <c r="AB531" s="32"/>
      <c r="AC531" s="33"/>
      <c r="AD531" s="34"/>
      <c r="AE531" s="36"/>
      <c r="AF531" s="32"/>
      <c r="AG531" s="35"/>
      <c r="AH531" s="34"/>
      <c r="AI531" s="35"/>
      <c r="AJ531" s="32"/>
      <c r="AK531" s="4">
        <v>54.915324522851243</v>
      </c>
    </row>
    <row r="532" spans="1:37" x14ac:dyDescent="0.35">
      <c r="A532" s="11" t="s">
        <v>80</v>
      </c>
      <c r="B532" s="1" t="s">
        <v>47</v>
      </c>
      <c r="C532" t="s">
        <v>24</v>
      </c>
      <c r="D532" t="s">
        <v>31</v>
      </c>
      <c r="E532">
        <v>2019</v>
      </c>
      <c r="Y532" s="5">
        <f>Y531/23</f>
        <v>2.3876228053413584</v>
      </c>
      <c r="Z532" s="58"/>
      <c r="AA532" s="58"/>
      <c r="AB532" s="32"/>
      <c r="AC532" s="33"/>
      <c r="AD532" s="34"/>
      <c r="AE532" s="36"/>
      <c r="AF532" s="32"/>
      <c r="AG532" s="35"/>
      <c r="AH532" s="34"/>
      <c r="AI532" s="35"/>
      <c r="AJ532" s="32"/>
      <c r="AK532" s="4">
        <v>2.3876228053413584</v>
      </c>
    </row>
    <row r="533" spans="1:37" x14ac:dyDescent="0.35">
      <c r="A533" s="11" t="s">
        <v>79</v>
      </c>
      <c r="B533" s="1" t="s">
        <v>48</v>
      </c>
      <c r="C533" t="s">
        <v>24</v>
      </c>
      <c r="D533" t="s">
        <v>31</v>
      </c>
      <c r="E533">
        <v>2019</v>
      </c>
      <c r="G533" s="5">
        <v>0.63423503677243798</v>
      </c>
      <c r="Y533" s="5">
        <f t="shared" si="136"/>
        <v>0.63423503677243798</v>
      </c>
      <c r="Z533" s="36"/>
      <c r="AA533" s="36"/>
      <c r="AB533" s="32"/>
      <c r="AC533" s="33"/>
      <c r="AD533" s="34"/>
      <c r="AE533" s="36"/>
      <c r="AF533" s="32"/>
      <c r="AG533" s="35"/>
      <c r="AH533" s="34"/>
      <c r="AI533" s="35"/>
      <c r="AJ533" s="32"/>
      <c r="AK533" s="4">
        <v>0.63423503677243798</v>
      </c>
    </row>
    <row r="534" spans="1:37" x14ac:dyDescent="0.35">
      <c r="A534" s="11" t="s">
        <v>80</v>
      </c>
      <c r="B534" s="1" t="s">
        <v>48</v>
      </c>
      <c r="C534" t="s">
        <v>24</v>
      </c>
      <c r="D534" t="s">
        <v>31</v>
      </c>
      <c r="E534">
        <v>2019</v>
      </c>
      <c r="Y534" s="5">
        <f>Y533/23</f>
        <v>2.7575436381410346E-2</v>
      </c>
      <c r="Z534" s="58"/>
      <c r="AA534" s="58"/>
      <c r="AB534" s="32"/>
      <c r="AC534" s="33"/>
      <c r="AD534" s="34"/>
      <c r="AE534" s="36"/>
      <c r="AF534" s="32"/>
      <c r="AG534" s="35"/>
      <c r="AH534" s="34"/>
      <c r="AI534" s="35"/>
      <c r="AJ534" s="32"/>
      <c r="AK534" s="4">
        <v>2.7575436381410346E-2</v>
      </c>
    </row>
    <row r="535" spans="1:37" x14ac:dyDescent="0.35">
      <c r="A535" s="11" t="s">
        <v>79</v>
      </c>
      <c r="B535" s="1" t="s">
        <v>49</v>
      </c>
      <c r="C535" t="s">
        <v>24</v>
      </c>
      <c r="D535" t="s">
        <v>31</v>
      </c>
      <c r="E535">
        <v>2019</v>
      </c>
      <c r="G535" s="5">
        <v>5.851763739560595</v>
      </c>
      <c r="Y535" s="5">
        <f t="shared" si="136"/>
        <v>5.851763739560595</v>
      </c>
      <c r="Z535" s="58"/>
      <c r="AA535" s="58"/>
      <c r="AB535" s="32"/>
      <c r="AC535" s="33"/>
      <c r="AD535" s="34"/>
      <c r="AE535" s="36"/>
      <c r="AF535" s="32"/>
      <c r="AG535" s="35"/>
      <c r="AH535" s="34"/>
      <c r="AI535" s="35"/>
      <c r="AJ535" s="32"/>
      <c r="AK535" s="4">
        <v>5.851763739560595</v>
      </c>
    </row>
    <row r="536" spans="1:37" x14ac:dyDescent="0.35">
      <c r="A536" s="11" t="s">
        <v>80</v>
      </c>
      <c r="B536" s="1" t="s">
        <v>49</v>
      </c>
      <c r="C536" t="s">
        <v>24</v>
      </c>
      <c r="D536" t="s">
        <v>31</v>
      </c>
      <c r="E536">
        <v>2019</v>
      </c>
      <c r="Y536" s="5">
        <f>Y535/23</f>
        <v>0.25442451041567804</v>
      </c>
      <c r="Z536" s="58"/>
      <c r="AA536" s="58"/>
      <c r="AB536" s="32"/>
      <c r="AC536" s="33"/>
      <c r="AD536" s="34"/>
      <c r="AE536" s="36"/>
      <c r="AF536" s="32"/>
      <c r="AG536" s="35"/>
      <c r="AH536" s="34"/>
      <c r="AI536" s="35"/>
      <c r="AJ536" s="32"/>
      <c r="AK536" s="4">
        <v>0.25442451041567804</v>
      </c>
    </row>
    <row r="537" spans="1:37" x14ac:dyDescent="0.35">
      <c r="A537" s="11" t="s">
        <v>79</v>
      </c>
      <c r="B537" s="1" t="s">
        <v>50</v>
      </c>
      <c r="C537" t="s">
        <v>24</v>
      </c>
      <c r="D537" t="s">
        <v>31</v>
      </c>
      <c r="E537">
        <v>2019</v>
      </c>
      <c r="G537" s="5">
        <v>0.63423503677243798</v>
      </c>
      <c r="Y537" s="5">
        <f t="shared" si="136"/>
        <v>0.63423503677243798</v>
      </c>
      <c r="Z537" s="58"/>
      <c r="AA537" s="58"/>
      <c r="AB537" s="32"/>
      <c r="AC537" s="33"/>
      <c r="AD537" s="34"/>
      <c r="AE537" s="36"/>
      <c r="AF537" s="32"/>
      <c r="AG537" s="35"/>
      <c r="AH537" s="34"/>
      <c r="AI537" s="35"/>
      <c r="AJ537" s="32"/>
      <c r="AK537" s="4">
        <v>0.63423503677243798</v>
      </c>
    </row>
    <row r="538" spans="1:37" x14ac:dyDescent="0.35">
      <c r="A538" s="11" t="s">
        <v>80</v>
      </c>
      <c r="B538" s="1" t="s">
        <v>50</v>
      </c>
      <c r="C538" t="s">
        <v>24</v>
      </c>
      <c r="D538" t="s">
        <v>31</v>
      </c>
      <c r="E538">
        <v>2019</v>
      </c>
      <c r="Y538" s="5">
        <f>Y537/23</f>
        <v>2.7575436381410346E-2</v>
      </c>
      <c r="Z538" s="58"/>
      <c r="AA538" s="58"/>
      <c r="AB538" s="32"/>
      <c r="AC538" s="33"/>
      <c r="AD538" s="34"/>
      <c r="AE538" s="36"/>
      <c r="AF538" s="32"/>
      <c r="AG538" s="35"/>
      <c r="AH538" s="34"/>
      <c r="AI538" s="35"/>
      <c r="AJ538" s="32"/>
      <c r="AK538" s="4">
        <v>2.7575436381410346E-2</v>
      </c>
    </row>
    <row r="539" spans="1:37" x14ac:dyDescent="0.35">
      <c r="A539" s="11" t="s">
        <v>79</v>
      </c>
      <c r="B539" s="1" t="s">
        <v>51</v>
      </c>
      <c r="C539" t="s">
        <v>24</v>
      </c>
      <c r="D539" t="s">
        <v>31</v>
      </c>
      <c r="E539">
        <v>2019</v>
      </c>
      <c r="G539" s="5">
        <v>2.0994599356570884E-3</v>
      </c>
      <c r="Y539" s="5">
        <f t="shared" si="136"/>
        <v>2.0994599356570884E-3</v>
      </c>
      <c r="Z539" s="58"/>
      <c r="AA539" s="58"/>
      <c r="AB539" s="32"/>
      <c r="AC539" s="33"/>
      <c r="AD539" s="34"/>
      <c r="AE539" s="36"/>
      <c r="AF539" s="32"/>
      <c r="AG539" s="35"/>
      <c r="AH539" s="34"/>
      <c r="AI539" s="35"/>
      <c r="AJ539" s="32"/>
      <c r="AK539" s="4">
        <v>2.0994599356570884E-3</v>
      </c>
    </row>
    <row r="540" spans="1:37" x14ac:dyDescent="0.35">
      <c r="A540" s="11" t="s">
        <v>80</v>
      </c>
      <c r="B540" s="1" t="s">
        <v>51</v>
      </c>
      <c r="C540" t="s">
        <v>24</v>
      </c>
      <c r="D540" t="s">
        <v>31</v>
      </c>
      <c r="E540">
        <v>2019</v>
      </c>
      <c r="Y540" s="5">
        <f>Y539/23</f>
        <v>9.1280866767699492E-5</v>
      </c>
      <c r="Z540" s="58"/>
      <c r="AA540" s="58"/>
      <c r="AB540" s="32"/>
      <c r="AC540" s="33"/>
      <c r="AD540" s="34"/>
      <c r="AE540" s="36"/>
      <c r="AF540" s="32"/>
      <c r="AG540" s="35"/>
      <c r="AH540" s="34"/>
      <c r="AI540" s="35"/>
      <c r="AJ540" s="32"/>
      <c r="AK540" s="4">
        <v>9.1280866767699492E-5</v>
      </c>
    </row>
    <row r="541" spans="1:37" x14ac:dyDescent="0.35">
      <c r="A541" s="11" t="s">
        <v>79</v>
      </c>
      <c r="B541" s="1" t="s">
        <v>52</v>
      </c>
      <c r="C541" t="s">
        <v>24</v>
      </c>
      <c r="D541" t="s">
        <v>31</v>
      </c>
      <c r="E541">
        <v>2019</v>
      </c>
      <c r="G541" s="5">
        <v>0.63423503677243798</v>
      </c>
      <c r="Y541" s="5">
        <f t="shared" si="136"/>
        <v>0.63423503677243798</v>
      </c>
      <c r="Z541" s="36"/>
      <c r="AA541" s="36"/>
      <c r="AB541" s="32"/>
      <c r="AC541" s="33"/>
      <c r="AD541" s="34"/>
      <c r="AE541" s="36"/>
      <c r="AF541" s="32"/>
      <c r="AG541" s="35"/>
      <c r="AH541" s="34"/>
      <c r="AI541" s="35"/>
      <c r="AJ541" s="32"/>
      <c r="AK541" s="4">
        <v>0.63423503677243798</v>
      </c>
    </row>
    <row r="542" spans="1:37" x14ac:dyDescent="0.35">
      <c r="A542" s="11" t="s">
        <v>80</v>
      </c>
      <c r="B542" s="1" t="s">
        <v>52</v>
      </c>
      <c r="C542" t="s">
        <v>24</v>
      </c>
      <c r="D542" t="s">
        <v>31</v>
      </c>
      <c r="E542">
        <v>2019</v>
      </c>
      <c r="Y542" s="5">
        <f>Y541/23</f>
        <v>2.7575436381410346E-2</v>
      </c>
      <c r="Z542" s="58"/>
      <c r="AA542" s="58"/>
      <c r="AB542" s="32"/>
      <c r="AC542" s="33"/>
      <c r="AD542" s="34"/>
      <c r="AE542" s="36"/>
      <c r="AF542" s="32"/>
      <c r="AG542" s="35"/>
      <c r="AH542" s="34"/>
      <c r="AI542" s="35"/>
      <c r="AJ542" s="32"/>
      <c r="AK542" s="4">
        <v>2.7575436381410346E-2</v>
      </c>
    </row>
    <row r="543" spans="1:37" x14ac:dyDescent="0.35">
      <c r="A543" s="11" t="s">
        <v>79</v>
      </c>
      <c r="B543" s="1" t="s">
        <v>53</v>
      </c>
      <c r="C543" t="s">
        <v>24</v>
      </c>
      <c r="D543" t="s">
        <v>31</v>
      </c>
      <c r="E543">
        <v>2019</v>
      </c>
      <c r="G543" s="5">
        <v>0.63423503677243798</v>
      </c>
      <c r="Y543" s="5">
        <f t="shared" si="136"/>
        <v>0.63423503677243798</v>
      </c>
      <c r="Z543" s="58"/>
      <c r="AA543" s="58"/>
      <c r="AB543" s="32"/>
      <c r="AC543" s="33"/>
      <c r="AD543" s="34"/>
      <c r="AE543" s="36"/>
      <c r="AF543" s="32"/>
      <c r="AG543" s="35"/>
      <c r="AH543" s="34"/>
      <c r="AI543" s="35"/>
      <c r="AJ543" s="32"/>
      <c r="AK543" s="4">
        <v>0.63423503677243798</v>
      </c>
    </row>
    <row r="544" spans="1:37" x14ac:dyDescent="0.35">
      <c r="A544" s="11" t="s">
        <v>80</v>
      </c>
      <c r="B544" s="1" t="s">
        <v>53</v>
      </c>
      <c r="C544" t="s">
        <v>24</v>
      </c>
      <c r="D544" t="s">
        <v>31</v>
      </c>
      <c r="E544">
        <v>2019</v>
      </c>
      <c r="Y544" s="5">
        <f>Y543/23</f>
        <v>2.7575436381410346E-2</v>
      </c>
      <c r="Z544" s="58"/>
      <c r="AA544" s="58"/>
      <c r="AB544" s="32"/>
      <c r="AC544" s="33"/>
      <c r="AD544" s="34"/>
      <c r="AE544" s="36"/>
      <c r="AF544" s="32"/>
      <c r="AG544" s="35"/>
      <c r="AH544" s="34"/>
      <c r="AI544" s="35"/>
      <c r="AJ544" s="32"/>
      <c r="AK544" s="4">
        <v>2.7575436381410346E-2</v>
      </c>
    </row>
    <row r="545" spans="1:37" x14ac:dyDescent="0.35">
      <c r="A545" s="11" t="s">
        <v>79</v>
      </c>
      <c r="B545" s="1" t="s">
        <v>54</v>
      </c>
      <c r="C545" t="s">
        <v>24</v>
      </c>
      <c r="D545" t="s">
        <v>31</v>
      </c>
      <c r="E545">
        <v>2019</v>
      </c>
      <c r="G545" s="5">
        <v>0.27008145305781683</v>
      </c>
      <c r="Y545" s="5">
        <f t="shared" si="136"/>
        <v>0.27008145305781683</v>
      </c>
      <c r="Z545" s="58"/>
      <c r="AA545" s="58"/>
      <c r="AB545" s="32"/>
      <c r="AC545" s="33"/>
      <c r="AD545" s="34"/>
      <c r="AE545" s="36"/>
      <c r="AF545" s="32"/>
      <c r="AG545" s="35"/>
      <c r="AH545" s="34"/>
      <c r="AI545" s="35"/>
      <c r="AJ545" s="32"/>
      <c r="AK545" s="4">
        <v>0.27008145305781683</v>
      </c>
    </row>
    <row r="546" spans="1:37" x14ac:dyDescent="0.35">
      <c r="A546" s="11" t="s">
        <v>80</v>
      </c>
      <c r="B546" s="1" t="s">
        <v>54</v>
      </c>
      <c r="C546" t="s">
        <v>24</v>
      </c>
      <c r="D546" t="s">
        <v>31</v>
      </c>
      <c r="E546">
        <v>2019</v>
      </c>
      <c r="Y546" s="5">
        <f>Y545/23</f>
        <v>1.1742671872078992E-2</v>
      </c>
      <c r="Z546" s="58"/>
      <c r="AA546" s="58"/>
      <c r="AB546" s="32"/>
      <c r="AC546" s="33"/>
      <c r="AD546" s="34"/>
      <c r="AE546" s="36"/>
      <c r="AF546" s="32"/>
      <c r="AG546" s="35"/>
      <c r="AH546" s="34"/>
      <c r="AI546" s="35"/>
      <c r="AJ546" s="32"/>
      <c r="AK546" s="4">
        <v>1.1742671872078992E-2</v>
      </c>
    </row>
    <row r="547" spans="1:37" x14ac:dyDescent="0.35">
      <c r="A547" s="11" t="s">
        <v>79</v>
      </c>
      <c r="B547" s="1" t="s">
        <v>55</v>
      </c>
      <c r="C547" t="s">
        <v>24</v>
      </c>
      <c r="D547" t="s">
        <v>31</v>
      </c>
      <c r="E547">
        <v>2019</v>
      </c>
      <c r="G547" s="43">
        <v>0.27008145305781683</v>
      </c>
      <c r="Y547" s="5">
        <f t="shared" si="136"/>
        <v>0.27008145305781683</v>
      </c>
      <c r="Z547" s="58"/>
      <c r="AA547" s="58"/>
      <c r="AB547" s="32"/>
      <c r="AC547" s="33"/>
      <c r="AD547" s="34"/>
      <c r="AE547" s="36"/>
      <c r="AF547" s="32"/>
      <c r="AG547" s="35"/>
      <c r="AH547" s="34"/>
      <c r="AI547" s="35"/>
      <c r="AJ547" s="32"/>
      <c r="AK547" s="4">
        <v>0.27008145305781683</v>
      </c>
    </row>
    <row r="548" spans="1:37" x14ac:dyDescent="0.35">
      <c r="A548" s="11" t="s">
        <v>80</v>
      </c>
      <c r="B548" s="1" t="s">
        <v>55</v>
      </c>
      <c r="C548" t="s">
        <v>24</v>
      </c>
      <c r="D548" t="s">
        <v>31</v>
      </c>
      <c r="E548">
        <v>2019</v>
      </c>
      <c r="Y548" s="5">
        <f>Y547/23</f>
        <v>1.1742671872078992E-2</v>
      </c>
      <c r="Z548" s="58"/>
      <c r="AA548" s="58"/>
      <c r="AB548" s="32"/>
      <c r="AC548" s="33"/>
      <c r="AD548" s="34"/>
      <c r="AE548" s="36"/>
      <c r="AF548" s="32"/>
      <c r="AG548" s="35"/>
      <c r="AH548" s="34"/>
      <c r="AI548" s="35"/>
      <c r="AJ548" s="32"/>
      <c r="AK548" s="4">
        <v>1.1742671872078992E-2</v>
      </c>
    </row>
    <row r="549" spans="1:37" x14ac:dyDescent="0.35">
      <c r="A549" s="11" t="s">
        <v>79</v>
      </c>
      <c r="B549" s="1" t="s">
        <v>56</v>
      </c>
      <c r="C549" t="s">
        <v>24</v>
      </c>
      <c r="D549" t="s">
        <v>31</v>
      </c>
      <c r="E549">
        <v>2019</v>
      </c>
      <c r="G549" s="5">
        <v>5.851763739560595</v>
      </c>
      <c r="Y549" s="5">
        <f t="shared" si="136"/>
        <v>5.851763739560595</v>
      </c>
      <c r="Z549" s="32"/>
      <c r="AA549" s="32"/>
      <c r="AB549" s="32"/>
      <c r="AC549" s="33"/>
      <c r="AD549" s="34"/>
      <c r="AE549" s="32"/>
      <c r="AF549" s="32"/>
      <c r="AG549" s="35"/>
      <c r="AH549" s="34"/>
      <c r="AI549" s="35"/>
      <c r="AJ549" s="32"/>
      <c r="AK549" s="4">
        <v>5.851763739560595</v>
      </c>
    </row>
    <row r="550" spans="1:37" x14ac:dyDescent="0.35">
      <c r="A550" s="11" t="s">
        <v>80</v>
      </c>
      <c r="B550" s="1" t="s">
        <v>56</v>
      </c>
      <c r="C550" t="s">
        <v>24</v>
      </c>
      <c r="D550" t="s">
        <v>31</v>
      </c>
      <c r="E550">
        <v>2019</v>
      </c>
      <c r="Y550" s="5">
        <f>Y549/23</f>
        <v>0.25442451041567804</v>
      </c>
      <c r="Z550" s="58"/>
      <c r="AA550" s="58"/>
      <c r="AB550" s="32"/>
      <c r="AC550" s="33"/>
      <c r="AD550" s="34"/>
      <c r="AE550" s="36"/>
      <c r="AF550" s="32"/>
      <c r="AG550" s="35"/>
      <c r="AH550" s="34"/>
      <c r="AI550" s="35"/>
      <c r="AJ550" s="32"/>
      <c r="AK550" s="4">
        <v>0.25442451041567804</v>
      </c>
    </row>
    <row r="551" spans="1:37" x14ac:dyDescent="0.35">
      <c r="A551" s="11" t="s">
        <v>79</v>
      </c>
      <c r="B551" s="1" t="s">
        <v>57</v>
      </c>
      <c r="C551" t="s">
        <v>24</v>
      </c>
      <c r="D551" t="s">
        <v>31</v>
      </c>
      <c r="E551">
        <v>2019</v>
      </c>
      <c r="G551" s="5">
        <v>0.63423503677243798</v>
      </c>
      <c r="Y551" s="5">
        <f t="shared" si="136"/>
        <v>0.63423503677243798</v>
      </c>
      <c r="Z551" s="32"/>
      <c r="AA551" s="32"/>
      <c r="AB551" s="32"/>
      <c r="AC551" s="33"/>
      <c r="AD551" s="34"/>
      <c r="AE551" s="32"/>
      <c r="AF551" s="32"/>
      <c r="AG551" s="35"/>
      <c r="AH551" s="34"/>
      <c r="AI551" s="35"/>
      <c r="AJ551" s="32"/>
      <c r="AK551" s="4">
        <v>0.63423503677243798</v>
      </c>
    </row>
    <row r="552" spans="1:37" x14ac:dyDescent="0.35">
      <c r="A552" s="11" t="s">
        <v>80</v>
      </c>
      <c r="B552" s="1" t="s">
        <v>57</v>
      </c>
      <c r="C552" t="s">
        <v>24</v>
      </c>
      <c r="D552" t="s">
        <v>31</v>
      </c>
      <c r="E552">
        <v>2019</v>
      </c>
      <c r="Y552" s="5">
        <f>Y551/23</f>
        <v>2.7575436381410346E-2</v>
      </c>
      <c r="Z552" s="58"/>
      <c r="AA552" s="58"/>
      <c r="AB552" s="32"/>
      <c r="AC552" s="33"/>
      <c r="AD552" s="34"/>
      <c r="AE552" s="36"/>
      <c r="AF552" s="32"/>
      <c r="AG552" s="35"/>
      <c r="AH552" s="34"/>
      <c r="AI552" s="35"/>
      <c r="AJ552" s="32"/>
      <c r="AK552" s="4">
        <v>2.7575436381410346E-2</v>
      </c>
    </row>
    <row r="553" spans="1:37" x14ac:dyDescent="0.35">
      <c r="A553" s="11" t="s">
        <v>79</v>
      </c>
      <c r="B553" s="1" t="s">
        <v>58</v>
      </c>
      <c r="C553" t="s">
        <v>24</v>
      </c>
      <c r="D553" t="s">
        <v>31</v>
      </c>
      <c r="E553">
        <v>2019</v>
      </c>
      <c r="G553" s="5">
        <v>2.0994599356570884E-3</v>
      </c>
      <c r="Y553" s="5">
        <f t="shared" si="136"/>
        <v>2.0994599356570884E-3</v>
      </c>
      <c r="Z553" s="32"/>
      <c r="AA553" s="32"/>
      <c r="AB553" s="32"/>
      <c r="AC553" s="33"/>
      <c r="AD553" s="34"/>
      <c r="AE553" s="32"/>
      <c r="AF553" s="32"/>
      <c r="AG553" s="35"/>
      <c r="AH553" s="34"/>
      <c r="AI553" s="35"/>
      <c r="AJ553" s="32"/>
      <c r="AK553" s="4">
        <v>2.0994599356570884E-3</v>
      </c>
    </row>
    <row r="554" spans="1:37" x14ac:dyDescent="0.35">
      <c r="A554" s="11" t="s">
        <v>80</v>
      </c>
      <c r="B554" s="1" t="s">
        <v>58</v>
      </c>
      <c r="C554" t="s">
        <v>24</v>
      </c>
      <c r="D554" t="s">
        <v>31</v>
      </c>
      <c r="E554">
        <v>2019</v>
      </c>
      <c r="Y554" s="5">
        <f>Y553/23</f>
        <v>9.1280866767699492E-5</v>
      </c>
      <c r="Z554" s="58"/>
      <c r="AA554" s="58"/>
      <c r="AB554" s="32"/>
      <c r="AC554" s="33"/>
      <c r="AD554" s="34"/>
      <c r="AE554" s="36"/>
      <c r="AF554" s="32"/>
      <c r="AG554" s="35"/>
      <c r="AH554" s="34"/>
      <c r="AI554" s="35"/>
      <c r="AJ554" s="32"/>
      <c r="AK554" s="4">
        <v>9.1280866767699492E-5</v>
      </c>
    </row>
    <row r="555" spans="1:37" x14ac:dyDescent="0.35">
      <c r="A555" s="11" t="s">
        <v>79</v>
      </c>
      <c r="B555" s="1" t="s">
        <v>59</v>
      </c>
      <c r="C555" t="s">
        <v>24</v>
      </c>
      <c r="D555" t="s">
        <v>31</v>
      </c>
      <c r="E555">
        <v>2019</v>
      </c>
      <c r="G555" s="5">
        <v>5.851763739560595</v>
      </c>
      <c r="Y555" s="5">
        <f t="shared" si="136"/>
        <v>5.851763739560595</v>
      </c>
      <c r="Z555" s="32"/>
      <c r="AA555" s="32"/>
      <c r="AB555" s="32"/>
      <c r="AC555" s="33"/>
      <c r="AD555" s="34"/>
      <c r="AE555" s="32"/>
      <c r="AF555" s="32"/>
      <c r="AG555" s="35"/>
      <c r="AH555" s="34"/>
      <c r="AI555" s="35"/>
      <c r="AJ555" s="32"/>
      <c r="AK555" s="4">
        <v>5.851763739560595</v>
      </c>
    </row>
    <row r="556" spans="1:37" x14ac:dyDescent="0.35">
      <c r="A556" s="11" t="s">
        <v>80</v>
      </c>
      <c r="B556" s="1" t="s">
        <v>59</v>
      </c>
      <c r="C556" t="s">
        <v>24</v>
      </c>
      <c r="D556" t="s">
        <v>31</v>
      </c>
      <c r="E556">
        <v>2019</v>
      </c>
      <c r="Y556" s="5">
        <f>Y555/23</f>
        <v>0.25442451041567804</v>
      </c>
      <c r="Z556" s="58"/>
      <c r="AA556" s="58"/>
      <c r="AB556" s="32"/>
      <c r="AC556" s="33"/>
      <c r="AD556" s="34"/>
      <c r="AE556" s="36"/>
      <c r="AF556" s="32"/>
      <c r="AG556" s="35"/>
      <c r="AH556" s="34"/>
      <c r="AI556" s="35"/>
      <c r="AJ556" s="32"/>
      <c r="AK556" s="4">
        <v>0.25442451041567804</v>
      </c>
    </row>
    <row r="557" spans="1:37" x14ac:dyDescent="0.35">
      <c r="A557" s="11" t="s">
        <v>79</v>
      </c>
      <c r="B557" s="1" t="s">
        <v>60</v>
      </c>
      <c r="C557" t="s">
        <v>24</v>
      </c>
      <c r="D557" t="s">
        <v>31</v>
      </c>
      <c r="E557">
        <v>2019</v>
      </c>
      <c r="G557" s="5">
        <v>8.163203689548487</v>
      </c>
      <c r="Y557" s="5">
        <f t="shared" si="136"/>
        <v>8.163203689548487</v>
      </c>
      <c r="Z557" s="32"/>
      <c r="AA557" s="32"/>
      <c r="AB557" s="32"/>
      <c r="AC557" s="33"/>
      <c r="AD557" s="34"/>
      <c r="AE557" s="32"/>
      <c r="AF557" s="32"/>
      <c r="AG557" s="35"/>
      <c r="AH557" s="34"/>
      <c r="AI557" s="35"/>
      <c r="AJ557" s="32"/>
      <c r="AK557" s="4">
        <v>8.163203689548487</v>
      </c>
    </row>
    <row r="558" spans="1:37" x14ac:dyDescent="0.35">
      <c r="A558" s="11" t="s">
        <v>80</v>
      </c>
      <c r="B558" s="1" t="s">
        <v>60</v>
      </c>
      <c r="C558" t="s">
        <v>24</v>
      </c>
      <c r="D558" t="s">
        <v>31</v>
      </c>
      <c r="E558">
        <v>2019</v>
      </c>
      <c r="Y558" s="5">
        <f>Y557/23</f>
        <v>0.35492189954558639</v>
      </c>
      <c r="Z558" s="58"/>
      <c r="AA558" s="58"/>
      <c r="AB558" s="32"/>
      <c r="AC558" s="33"/>
      <c r="AD558" s="34"/>
      <c r="AE558" s="36"/>
      <c r="AF558" s="32"/>
      <c r="AG558" s="35"/>
      <c r="AH558" s="34"/>
      <c r="AI558" s="35"/>
      <c r="AJ558" s="32"/>
      <c r="AK558" s="4">
        <v>0.35492189954558639</v>
      </c>
    </row>
    <row r="559" spans="1:37" x14ac:dyDescent="0.35">
      <c r="A559" s="11" t="s">
        <v>79</v>
      </c>
      <c r="B559" s="1" t="s">
        <v>61</v>
      </c>
      <c r="C559" t="s">
        <v>24</v>
      </c>
      <c r="D559" t="s">
        <v>31</v>
      </c>
      <c r="E559">
        <v>2019</v>
      </c>
      <c r="G559" s="5">
        <v>2.0994599356570884E-3</v>
      </c>
      <c r="Y559" s="5">
        <f t="shared" si="136"/>
        <v>2.0994599356570884E-3</v>
      </c>
      <c r="Z559" s="32"/>
      <c r="AA559" s="32"/>
      <c r="AB559" s="32"/>
      <c r="AC559" s="33"/>
      <c r="AD559" s="34"/>
      <c r="AE559" s="32"/>
      <c r="AF559" s="32"/>
      <c r="AG559" s="35"/>
      <c r="AH559" s="34"/>
      <c r="AI559" s="35"/>
      <c r="AJ559" s="32"/>
      <c r="AK559" s="4">
        <v>2.0994599356570884E-3</v>
      </c>
    </row>
    <row r="560" spans="1:37" x14ac:dyDescent="0.35">
      <c r="A560" s="11" t="s">
        <v>80</v>
      </c>
      <c r="B560" s="1" t="s">
        <v>61</v>
      </c>
      <c r="C560" t="s">
        <v>24</v>
      </c>
      <c r="D560" t="s">
        <v>31</v>
      </c>
      <c r="E560">
        <v>2019</v>
      </c>
      <c r="Y560" s="5">
        <f>Y559/23</f>
        <v>9.1280866767699492E-5</v>
      </c>
      <c r="Z560" s="58"/>
      <c r="AA560" s="58"/>
      <c r="AB560" s="32"/>
      <c r="AC560" s="33"/>
      <c r="AD560" s="34"/>
      <c r="AE560" s="36"/>
      <c r="AF560" s="32"/>
      <c r="AG560" s="35"/>
      <c r="AH560" s="34"/>
      <c r="AI560" s="35"/>
      <c r="AJ560" s="32"/>
      <c r="AK560" s="4">
        <v>9.1280866767699492E-5</v>
      </c>
    </row>
    <row r="561" spans="1:37" x14ac:dyDescent="0.35">
      <c r="A561" s="11" t="s">
        <v>79</v>
      </c>
      <c r="B561" s="1" t="s">
        <v>62</v>
      </c>
      <c r="C561" t="s">
        <v>24</v>
      </c>
      <c r="D561" t="s">
        <v>31</v>
      </c>
      <c r="E561">
        <v>2019</v>
      </c>
      <c r="G561" s="5">
        <v>112.5965670913463</v>
      </c>
      <c r="Y561" s="5">
        <f t="shared" si="136"/>
        <v>112.5965670913463</v>
      </c>
      <c r="Z561" s="32"/>
      <c r="AA561" s="32"/>
      <c r="AB561" s="32"/>
      <c r="AC561" s="33"/>
      <c r="AD561" s="34"/>
      <c r="AE561" s="32"/>
      <c r="AF561" s="32"/>
      <c r="AG561" s="35"/>
      <c r="AH561" s="34"/>
      <c r="AI561" s="35"/>
      <c r="AJ561" s="32"/>
      <c r="AK561" s="4">
        <v>112.5965670913463</v>
      </c>
    </row>
    <row r="562" spans="1:37" x14ac:dyDescent="0.35">
      <c r="A562" s="11" t="s">
        <v>80</v>
      </c>
      <c r="B562" s="1" t="s">
        <v>62</v>
      </c>
      <c r="C562" t="s">
        <v>24</v>
      </c>
      <c r="D562" t="s">
        <v>31</v>
      </c>
      <c r="E562">
        <v>2019</v>
      </c>
      <c r="Y562" s="5">
        <f>Y561/23</f>
        <v>4.8955029170150564</v>
      </c>
      <c r="Z562" s="58"/>
      <c r="AA562" s="58"/>
      <c r="AB562" s="32"/>
      <c r="AC562" s="33"/>
      <c r="AD562" s="34"/>
      <c r="AE562" s="36"/>
      <c r="AF562" s="32"/>
      <c r="AG562" s="35"/>
      <c r="AH562" s="34"/>
      <c r="AI562" s="35"/>
      <c r="AJ562" s="32"/>
      <c r="AK562" s="4">
        <v>4.8955029170150564</v>
      </c>
    </row>
    <row r="563" spans="1:37" x14ac:dyDescent="0.35">
      <c r="A563" s="11" t="s">
        <v>79</v>
      </c>
      <c r="B563" s="1" t="s">
        <v>63</v>
      </c>
      <c r="C563" t="s">
        <v>24</v>
      </c>
      <c r="D563" t="s">
        <v>31</v>
      </c>
      <c r="E563">
        <v>2019</v>
      </c>
      <c r="G563" s="5">
        <v>54.915324522851243</v>
      </c>
      <c r="Y563" s="5">
        <f t="shared" si="136"/>
        <v>54.915324522851243</v>
      </c>
      <c r="Z563" s="32"/>
      <c r="AA563" s="32"/>
      <c r="AB563" s="32"/>
      <c r="AC563" s="33"/>
      <c r="AD563" s="34"/>
      <c r="AE563" s="32"/>
      <c r="AF563" s="32"/>
      <c r="AG563" s="35"/>
      <c r="AH563" s="34"/>
      <c r="AI563" s="35"/>
      <c r="AJ563" s="32"/>
      <c r="AK563" s="4">
        <v>54.915324522851243</v>
      </c>
    </row>
    <row r="564" spans="1:37" x14ac:dyDescent="0.35">
      <c r="A564" s="11" t="s">
        <v>80</v>
      </c>
      <c r="B564" s="1" t="s">
        <v>63</v>
      </c>
      <c r="C564" t="s">
        <v>24</v>
      </c>
      <c r="D564" t="s">
        <v>31</v>
      </c>
      <c r="E564">
        <v>2019</v>
      </c>
      <c r="Y564" s="5">
        <f>Y563/23</f>
        <v>2.3876228053413584</v>
      </c>
      <c r="Z564" s="58"/>
      <c r="AA564" s="58"/>
      <c r="AB564" s="32"/>
      <c r="AC564" s="33"/>
      <c r="AD564" s="34"/>
      <c r="AE564" s="36"/>
      <c r="AF564" s="32"/>
      <c r="AG564" s="35"/>
      <c r="AH564" s="34"/>
      <c r="AI564" s="35"/>
      <c r="AJ564" s="32"/>
      <c r="AK564" s="4">
        <v>2.3876228053413584</v>
      </c>
    </row>
    <row r="565" spans="1:37" x14ac:dyDescent="0.35">
      <c r="A565" s="11" t="s">
        <v>79</v>
      </c>
      <c r="B565" s="1" t="s">
        <v>64</v>
      </c>
      <c r="C565" t="s">
        <v>24</v>
      </c>
      <c r="D565" t="s">
        <v>31</v>
      </c>
      <c r="E565">
        <v>2019</v>
      </c>
      <c r="G565" s="5">
        <v>0.63423503677243798</v>
      </c>
      <c r="Y565" s="5">
        <f t="shared" si="136"/>
        <v>0.63423503677243798</v>
      </c>
      <c r="Z565" s="32"/>
      <c r="AA565" s="32"/>
      <c r="AB565" s="32"/>
      <c r="AC565" s="33"/>
      <c r="AD565" s="34"/>
      <c r="AE565" s="32"/>
      <c r="AF565" s="32"/>
      <c r="AG565" s="35"/>
      <c r="AH565" s="34"/>
      <c r="AI565" s="35"/>
      <c r="AJ565" s="32"/>
      <c r="AK565" s="4">
        <v>0.63423503677243798</v>
      </c>
    </row>
    <row r="566" spans="1:37" x14ac:dyDescent="0.35">
      <c r="A566" s="11" t="s">
        <v>80</v>
      </c>
      <c r="B566" s="1" t="s">
        <v>64</v>
      </c>
      <c r="C566" t="s">
        <v>24</v>
      </c>
      <c r="D566" t="s">
        <v>31</v>
      </c>
      <c r="E566">
        <v>2019</v>
      </c>
      <c r="Y566" s="5">
        <f>Y565/23</f>
        <v>2.7575436381410346E-2</v>
      </c>
      <c r="Z566" s="58"/>
      <c r="AA566" s="58"/>
      <c r="AB566" s="32"/>
      <c r="AC566" s="33"/>
      <c r="AD566" s="34"/>
      <c r="AE566" s="36"/>
      <c r="AF566" s="32"/>
      <c r="AG566" s="35"/>
      <c r="AH566" s="34"/>
      <c r="AI566" s="35"/>
      <c r="AJ566" s="32"/>
      <c r="AK566" s="4">
        <v>2.7575436381410346E-2</v>
      </c>
    </row>
    <row r="567" spans="1:37" x14ac:dyDescent="0.35">
      <c r="A567" s="11" t="s">
        <v>79</v>
      </c>
      <c r="B567" t="s">
        <v>69</v>
      </c>
      <c r="C567" t="s">
        <v>24</v>
      </c>
      <c r="D567" t="s">
        <v>31</v>
      </c>
      <c r="E567">
        <v>2019</v>
      </c>
      <c r="G567" s="5">
        <v>2.0994599356570884E-3</v>
      </c>
      <c r="Y567" s="5">
        <f t="shared" si="136"/>
        <v>2.0994599356570884E-3</v>
      </c>
      <c r="Z567" s="32"/>
      <c r="AA567" s="32"/>
      <c r="AB567" s="32"/>
      <c r="AC567" s="33"/>
      <c r="AD567" s="34"/>
      <c r="AE567" s="32"/>
      <c r="AF567" s="32"/>
      <c r="AG567" s="35"/>
      <c r="AH567" s="34"/>
      <c r="AI567" s="35"/>
      <c r="AJ567" s="32"/>
      <c r="AK567" s="4">
        <v>2.0994599356570884E-3</v>
      </c>
    </row>
    <row r="568" spans="1:37" x14ac:dyDescent="0.35">
      <c r="A568" s="11" t="s">
        <v>80</v>
      </c>
      <c r="B568" t="s">
        <v>69</v>
      </c>
      <c r="C568" t="s">
        <v>24</v>
      </c>
      <c r="D568" t="s">
        <v>31</v>
      </c>
      <c r="E568">
        <v>2019</v>
      </c>
      <c r="Y568" s="5">
        <f>Y567/23</f>
        <v>9.1280866767699492E-5</v>
      </c>
      <c r="Z568" s="58"/>
      <c r="AA568" s="58"/>
      <c r="AB568" s="32"/>
      <c r="AC568" s="33"/>
      <c r="AD568" s="34"/>
      <c r="AE568" s="36"/>
      <c r="AF568" s="32"/>
      <c r="AG568" s="35"/>
      <c r="AH568" s="34"/>
      <c r="AI568" s="35"/>
      <c r="AJ568" s="32"/>
      <c r="AK568" s="4">
        <v>9.1280866767699492E-5</v>
      </c>
    </row>
    <row r="569" spans="1:37" x14ac:dyDescent="0.35">
      <c r="A569" s="11" t="s">
        <v>78</v>
      </c>
      <c r="B569" s="1" t="s">
        <v>32</v>
      </c>
      <c r="C569" t="s">
        <v>24</v>
      </c>
      <c r="D569" t="s">
        <v>31</v>
      </c>
      <c r="E569">
        <v>2010</v>
      </c>
      <c r="G569" s="5">
        <v>2.1151058566662666</v>
      </c>
      <c r="H569" s="14">
        <v>2010</v>
      </c>
      <c r="I569" s="1">
        <f>VLOOKUP(B569,'[4]Exchange Rates'!$A$2:$BG$255,MATCH(H569,'[4]Exchange Rates'!$A$1:$BH$1,0),FALSE)</f>
        <v>46.452461001317502</v>
      </c>
      <c r="J569" s="8">
        <f t="shared" ref="J569" si="137">G569*I569</f>
        <v>98.251872320448001</v>
      </c>
      <c r="K569">
        <v>2010</v>
      </c>
      <c r="L569">
        <f>VLOOKUP(B569,[1]CPI_WB_2019!$A$2:$BI$265,MATCH(K569,[1]CPI_WB_2019!$A$1:$BI$1,0),FALSE)</f>
        <v>100</v>
      </c>
      <c r="M569" s="14">
        <v>2019</v>
      </c>
      <c r="N569">
        <f>VLOOKUP(B569,[1]CPI_WB_2019!$A$2:$BI$265,MATCH(M569,[1]CPI_WB_2019!$A$1:$BI$1,0),FALSE)</f>
        <v>149.89597520000001</v>
      </c>
      <c r="O569" s="1">
        <f t="shared" ref="O569" si="138">N569/L569</f>
        <v>1.4989597520000002</v>
      </c>
      <c r="P569" s="9">
        <f t="shared" ref="P569" si="139">J569*O569</f>
        <v>147.27560216699442</v>
      </c>
      <c r="Q569" s="14">
        <v>2019</v>
      </c>
      <c r="R569">
        <f>1/VLOOKUP(B569,'[2]API_PA.NUS.FCRF_DS2_en_csv_v2_2'!$A$2:$BL$265,MATCH(Q569, '[2]API_PA.NUS.FCRF_DS2_en_csv_v2_2'!$A$1:$BL$1,0),FALSE)</f>
        <v>1.2863730141708843E-2</v>
      </c>
      <c r="S569" s="10">
        <f t="shared" ref="S569" si="140">R569*P569</f>
        <v>1.8945136027338862</v>
      </c>
      <c r="T569" s="14">
        <v>2019</v>
      </c>
      <c r="U569" s="18">
        <f>VLOOKUP(B569,[3]Data!$A$2:$AE$265,MATCH(T569,[3]Data!$A$1:$AE$1,0),FALSE)</f>
        <v>16.995115179435501</v>
      </c>
      <c r="V569" s="10">
        <f t="shared" ref="V569" si="141">S569/U569</f>
        <v>0.11147400783881084</v>
      </c>
      <c r="Y569" s="4">
        <f>V569</f>
        <v>0.11147400783881084</v>
      </c>
      <c r="Z569" s="32"/>
      <c r="AA569" s="32"/>
      <c r="AB569" s="32"/>
      <c r="AC569" s="33"/>
      <c r="AD569" s="34"/>
      <c r="AE569" s="32"/>
      <c r="AF569" s="32"/>
      <c r="AG569" s="35"/>
      <c r="AH569" s="34"/>
      <c r="AI569" s="35"/>
      <c r="AJ569" s="32"/>
      <c r="AK569" s="4">
        <v>0.11147400783881084</v>
      </c>
    </row>
    <row r="570" spans="1:37" x14ac:dyDescent="0.35">
      <c r="A570" s="11" t="s">
        <v>78</v>
      </c>
      <c r="B570" s="1" t="s">
        <v>33</v>
      </c>
      <c r="C570" t="s">
        <v>24</v>
      </c>
      <c r="D570" t="s">
        <v>31</v>
      </c>
      <c r="E570">
        <v>2010</v>
      </c>
      <c r="G570" s="5">
        <v>2.1151058566662666</v>
      </c>
      <c r="H570" s="14">
        <v>2010</v>
      </c>
      <c r="I570" s="1">
        <f>VLOOKUP(B570,'[4]Exchange Rates'!$A$2:$BG$255,MATCH(H570,'[4]Exchange Rates'!$A$1:$BH$1,0),FALSE)</f>
        <v>74.3859833333333</v>
      </c>
      <c r="J570" s="8">
        <f t="shared" ref="J570:J571" si="142">G570*I570</f>
        <v>157.33422900221257</v>
      </c>
      <c r="K570">
        <v>2010</v>
      </c>
      <c r="L570">
        <f>VLOOKUP(B570,[1]CPI_WB_2019!$A$2:$BI$265,MATCH(K570,[1]CPI_WB_2019!$A$1:$BI$1,0),FALSE)</f>
        <v>100</v>
      </c>
      <c r="M570" s="14">
        <v>2019</v>
      </c>
      <c r="N570">
        <f>VLOOKUP(B570,[1]CPI_WB_2019!$A$2:$BI$265,MATCH(M570,[1]CPI_WB_2019!$A$1:$BI$1,0),FALSE)</f>
        <v>151.36166779999999</v>
      </c>
      <c r="O570" s="1">
        <f t="shared" ref="O570:O571" si="143">N570/L570</f>
        <v>1.513616678</v>
      </c>
      <c r="P570" s="9">
        <f t="shared" ref="P570:P571" si="144">J570*O570</f>
        <v>238.14371303802025</v>
      </c>
      <c r="Q570" s="14">
        <v>2019</v>
      </c>
      <c r="R570">
        <f>1/VLOOKUP(B570,'[2]API_PA.NUS.FCRF_DS2_en_csv_v2_2'!$A$2:$BL$265,MATCH(Q570, '[2]API_PA.NUS.FCRF_DS2_en_csv_v2_2'!$A$1:$BL$1,0),FALSE)</f>
        <v>8.3784682582079377E-3</v>
      </c>
      <c r="S570" s="10">
        <f t="shared" ref="S570:S571" si="145">R570*P570</f>
        <v>1.9952795405808326</v>
      </c>
      <c r="T570" s="14">
        <v>2019</v>
      </c>
      <c r="U570" s="18">
        <f>VLOOKUP(B570,[3]Data!$A$2:$AE$265,MATCH(T570,[3]Data!$A$1:$AE$1,0),FALSE)</f>
        <v>39.867682961635701</v>
      </c>
      <c r="V570" s="10">
        <f t="shared" ref="V570:V571" si="146">S570/U570</f>
        <v>5.0047542078150653E-2</v>
      </c>
      <c r="Y570" s="4">
        <f t="shared" ref="Y570:Y605" si="147">V570</f>
        <v>5.0047542078150653E-2</v>
      </c>
      <c r="Z570" s="32"/>
      <c r="AA570" s="32"/>
      <c r="AB570" s="32"/>
      <c r="AC570" s="33"/>
      <c r="AD570" s="34"/>
      <c r="AE570" s="32"/>
      <c r="AF570" s="32"/>
      <c r="AG570" s="35"/>
      <c r="AH570" s="34"/>
      <c r="AI570" s="35"/>
      <c r="AJ570" s="32"/>
      <c r="AK570" s="4">
        <v>5.0047542078150653E-2</v>
      </c>
    </row>
    <row r="571" spans="1:37" x14ac:dyDescent="0.35">
      <c r="A571" s="11" t="s">
        <v>78</v>
      </c>
      <c r="B571" s="1" t="s">
        <v>34</v>
      </c>
      <c r="C571" t="s">
        <v>24</v>
      </c>
      <c r="D571" t="s">
        <v>31</v>
      </c>
      <c r="E571">
        <v>2010</v>
      </c>
      <c r="G571" s="5">
        <v>2.1151058566662702</v>
      </c>
      <c r="H571" s="14">
        <v>2010</v>
      </c>
      <c r="I571" s="1">
        <f>VLOOKUP(B571,'[4]Exchange Rates'!$A$2:$BG$255,MATCH(H571,'[4]Exchange Rates'!$A$1:$BH$1,0),FALSE)</f>
        <v>3.8962951544704998</v>
      </c>
      <c r="J571" s="8">
        <f t="shared" si="142"/>
        <v>8.2410767005209635</v>
      </c>
      <c r="K571" s="7">
        <v>2017</v>
      </c>
      <c r="L571">
        <f>VLOOKUP(B571,[1]CPI_WB_2019!$A$2:$BI$265,MATCH(K571,[1]CPI_WB_2019!$A$1:$BI$1,0),FALSE)</f>
        <v>112.88710829999999</v>
      </c>
      <c r="M571" s="14">
        <v>2019</v>
      </c>
      <c r="N571">
        <f>VLOOKUP(B571,[1]CPI_WB_2019!$A$2:$BI$265,MATCH(M571,[1]CPI_WB_2019!$A$1:$BI$1,0),FALSE)</f>
        <v>232.75109169999999</v>
      </c>
      <c r="O571" s="1">
        <f t="shared" si="143"/>
        <v>2.0618040022910216</v>
      </c>
      <c r="P571" s="9">
        <f t="shared" si="144"/>
        <v>16.991484924321409</v>
      </c>
      <c r="Q571" s="14">
        <v>2019</v>
      </c>
      <c r="R571">
        <f>1/VLOOKUP(B571,'[2]API_PA.NUS.FCRF_DS2_en_csv_v2_2'!$A$2:$BL$265,MATCH(Q571, '[2]API_PA.NUS.FCRF_DS2_en_csv_v2_2'!$A$1:$BL$1,0),FALSE)</f>
        <v>2.0769341405914781E-2</v>
      </c>
      <c r="S571" s="10">
        <f t="shared" si="145"/>
        <v>0.3529019513866854</v>
      </c>
      <c r="T571" s="14">
        <v>2019</v>
      </c>
      <c r="U571" s="18">
        <f>VLOOKUP(B571,[3]Data!$A$2:$AE$265,MATCH(T571,[3]Data!$A$1:$AE$1,0),FALSE)</f>
        <v>20.994993906183002</v>
      </c>
      <c r="V571" s="10">
        <f t="shared" si="146"/>
        <v>1.6808861815518612E-2</v>
      </c>
      <c r="Y571" s="4">
        <f t="shared" si="147"/>
        <v>1.6808861815518612E-2</v>
      </c>
      <c r="Z571" s="32"/>
      <c r="AA571" s="32"/>
      <c r="AB571" s="32"/>
      <c r="AC571" s="33"/>
      <c r="AD571" s="34"/>
      <c r="AE571" s="32"/>
      <c r="AF571" s="32"/>
      <c r="AG571" s="35"/>
      <c r="AH571" s="34"/>
      <c r="AI571" s="35"/>
      <c r="AJ571" s="32"/>
      <c r="AK571" s="4">
        <v>1.6808861815518612E-2</v>
      </c>
    </row>
    <row r="572" spans="1:37" x14ac:dyDescent="0.35">
      <c r="A572" s="11" t="s">
        <v>78</v>
      </c>
      <c r="B572" s="1" t="s">
        <v>35</v>
      </c>
      <c r="C572" t="s">
        <v>24</v>
      </c>
      <c r="D572" t="s">
        <v>31</v>
      </c>
      <c r="E572">
        <v>2010</v>
      </c>
      <c r="G572" s="5">
        <v>2.1151058566662702</v>
      </c>
      <c r="H572" s="14">
        <v>2010</v>
      </c>
      <c r="I572" s="1">
        <f>VLOOKUP(B572,'[4]Exchange Rates'!$A$2:$BG$255,MATCH(H572,'[4]Exchange Rates'!$A$1:$BH$1,0),FALSE)</f>
        <v>69.649291666666699</v>
      </c>
      <c r="J572" s="8">
        <f t="shared" ref="J572:J605" si="148">G572*I572</f>
        <v>147.31562471682398</v>
      </c>
      <c r="K572">
        <v>2010</v>
      </c>
      <c r="L572">
        <f>VLOOKUP(B572,[1]CPI_WB_2019!$A$2:$BI$265,MATCH(K572,[1]CPI_WB_2019!$A$1:$BI$1,0),FALSE)</f>
        <v>100</v>
      </c>
      <c r="M572" s="14">
        <v>2019</v>
      </c>
      <c r="N572">
        <f>VLOOKUP(B572,[1]CPI_WB_2019!$A$2:$BI$265,MATCH(M572,[1]CPI_WB_2019!$A$1:$BI$1,0),FALSE)</f>
        <v>179.67982169999999</v>
      </c>
      <c r="O572" s="1">
        <f t="shared" ref="O572:O605" si="149">N572/L572</f>
        <v>1.7967982169999999</v>
      </c>
      <c r="P572" s="9">
        <f t="shared" ref="P572:P605" si="150">J572*O572</f>
        <v>264.69645182743045</v>
      </c>
      <c r="Q572" s="14">
        <v>2019</v>
      </c>
      <c r="R572">
        <f>1/VLOOKUP(B572,'[2]API_PA.NUS.FCRF_DS2_en_csv_v2_2'!$A$2:$BL$265,MATCH(Q572, '[2]API_PA.NUS.FCRF_DS2_en_csv_v2_2'!$A$1:$BL$1,0),FALSE)</f>
        <v>1.1840832334731804E-2</v>
      </c>
      <c r="S572" s="10">
        <f t="shared" ref="S572:S605" si="151">R572*P572</f>
        <v>3.1342263056870179</v>
      </c>
      <c r="T572" s="14">
        <v>2019</v>
      </c>
      <c r="U572" s="18">
        <f>VLOOKUP(B572,[3]Data!$A$2:$AE$265,MATCH(T572,[3]Data!$A$1:$AE$1,0),FALSE)</f>
        <v>31.497564848198198</v>
      </c>
      <c r="V572" s="10">
        <f t="shared" ref="V572:V605" si="152">S572/U572</f>
        <v>9.9506940323556781E-2</v>
      </c>
      <c r="Y572" s="4">
        <f t="shared" si="147"/>
        <v>9.9506940323556781E-2</v>
      </c>
      <c r="Z572" s="32"/>
      <c r="AA572" s="32"/>
      <c r="AB572" s="32"/>
      <c r="AC572" s="33"/>
      <c r="AD572" s="34"/>
      <c r="AE572" s="32"/>
      <c r="AF572" s="32"/>
      <c r="AG572" s="35"/>
      <c r="AH572" s="34"/>
      <c r="AI572" s="35"/>
      <c r="AJ572" s="32"/>
      <c r="AK572" s="4">
        <v>9.9506940323556781E-2</v>
      </c>
    </row>
    <row r="573" spans="1:37" x14ac:dyDescent="0.35">
      <c r="A573" s="11" t="s">
        <v>78</v>
      </c>
      <c r="B573" s="1" t="s">
        <v>36</v>
      </c>
      <c r="C573" t="s">
        <v>24</v>
      </c>
      <c r="D573" t="s">
        <v>31</v>
      </c>
      <c r="E573">
        <v>2010</v>
      </c>
      <c r="G573" s="5">
        <v>2.1151058566662702</v>
      </c>
      <c r="H573" s="14">
        <v>2010</v>
      </c>
      <c r="I573" s="1">
        <f>VLOOKUP(B573,'[4]Exchange Rates'!$A$2:$BG$255,MATCH(H573,'[4]Exchange Rates'!$A$1:$BH$1,0),FALSE)</f>
        <v>1.7592267105871799</v>
      </c>
      <c r="J573" s="8">
        <f t="shared" si="148"/>
        <v>3.7209507187666819</v>
      </c>
      <c r="K573">
        <v>2010</v>
      </c>
      <c r="L573">
        <f>VLOOKUP(B573,[1]CPI_WB_2019!$A$2:$BI$265,MATCH(K573,[1]CPI_WB_2019!$A$1:$BI$1,0),FALSE)</f>
        <v>100</v>
      </c>
      <c r="M573" s="14">
        <v>2019</v>
      </c>
      <c r="N573">
        <f>VLOOKUP(B573,[1]CPI_WB_2019!$A$2:$BI$265,MATCH(M573,[1]CPI_WB_2019!$A$1:$BI$1,0),FALSE)</f>
        <v>167.39786029999999</v>
      </c>
      <c r="O573" s="1">
        <f t="shared" si="149"/>
        <v>1.6739786029999999</v>
      </c>
      <c r="P573" s="9">
        <f t="shared" si="150"/>
        <v>6.2287918860328961</v>
      </c>
      <c r="Q573" s="14">
        <v>2019</v>
      </c>
      <c r="R573">
        <f>1/VLOOKUP(B573,'[2]API_PA.NUS.FCRF_DS2_en_csv_v2_2'!$A$2:$BL$265,MATCH(Q573, '[2]API_PA.NUS.FCRF_DS2_en_csv_v2_2'!$A$1:$BL$1,0),FALSE)</f>
        <v>0.25351941371734249</v>
      </c>
      <c r="S573" s="10">
        <f t="shared" si="151"/>
        <v>1.5791196671143999</v>
      </c>
      <c r="T573" s="14">
        <v>2019</v>
      </c>
      <c r="U573" s="18">
        <f>VLOOKUP(B573,[3]Data!$A$2:$AE$265,MATCH(T573,[3]Data!$A$1:$AE$1,0),FALSE)</f>
        <v>2.2534423890106301</v>
      </c>
      <c r="V573" s="10">
        <f t="shared" si="152"/>
        <v>0.70075883670924888</v>
      </c>
      <c r="Y573" s="4">
        <f t="shared" si="147"/>
        <v>0.70075883670924888</v>
      </c>
      <c r="Z573" s="32"/>
      <c r="AA573" s="32"/>
      <c r="AB573" s="32"/>
      <c r="AC573" s="33"/>
      <c r="AD573" s="34"/>
      <c r="AE573" s="32"/>
      <c r="AF573" s="32"/>
      <c r="AG573" s="35"/>
      <c r="AH573" s="34"/>
      <c r="AI573" s="35"/>
      <c r="AJ573" s="32"/>
      <c r="AK573" s="4">
        <v>0.70075883670924888</v>
      </c>
    </row>
    <row r="574" spans="1:37" x14ac:dyDescent="0.35">
      <c r="A574" s="11" t="s">
        <v>78</v>
      </c>
      <c r="B574" s="1" t="s">
        <v>37</v>
      </c>
      <c r="C574" t="s">
        <v>24</v>
      </c>
      <c r="D574" t="s">
        <v>31</v>
      </c>
      <c r="E574">
        <v>2010</v>
      </c>
      <c r="G574" s="5">
        <v>2.1151058566662702</v>
      </c>
      <c r="H574" s="14">
        <v>2010</v>
      </c>
      <c r="I574" s="1">
        <f>VLOOKUP(B574,'[4]Exchange Rates'!$A$2:$BG$255,MATCH(H574,'[4]Exchange Rates'!$A$1:$BH$1,0),FALSE)</f>
        <v>1.0301627829537601</v>
      </c>
      <c r="J574" s="8">
        <f t="shared" si="148"/>
        <v>2.1789033355451215</v>
      </c>
      <c r="K574">
        <v>2010</v>
      </c>
      <c r="L574">
        <f>VLOOKUP(B574,[1]CPI_WB_2019!$A$2:$BI$265,MATCH(K574,[1]CPI_WB_2019!$A$1:$BI$1,0),FALSE)</f>
        <v>100</v>
      </c>
      <c r="M574" s="14">
        <v>2019</v>
      </c>
      <c r="N574">
        <f>VLOOKUP(B574,[1]CPI_WB_2019!$A$2:$BI$265,MATCH(M574,[1]CPI_WB_2019!$A$1:$BI$1,0),FALSE)</f>
        <v>116.75729819999999</v>
      </c>
      <c r="O574" s="1">
        <f t="shared" si="149"/>
        <v>1.167572982</v>
      </c>
      <c r="P574" s="9">
        <f t="shared" si="150"/>
        <v>2.5440286649721644</v>
      </c>
      <c r="Q574" s="14">
        <v>2019</v>
      </c>
      <c r="R574">
        <f>1/VLOOKUP(B574,'[2]API_PA.NUS.FCRF_DS2_en_csv_v2_2'!$A$2:$BL$265,MATCH(Q574, '[2]API_PA.NUS.FCRF_DS2_en_csv_v2_2'!$A$1:$BL$1,0),FALSE)</f>
        <v>0.7536968665528111</v>
      </c>
      <c r="S574" s="10">
        <f t="shared" si="151"/>
        <v>1.9174264332100515</v>
      </c>
      <c r="T574" s="14">
        <v>2019</v>
      </c>
      <c r="U574" s="18">
        <f>VLOOKUP(B574,[3]Data!$A$2:$AE$265,MATCH(T574,[3]Data!$A$1:$AE$1,0),FALSE)</f>
        <v>1.193783</v>
      </c>
      <c r="V574" s="10">
        <f t="shared" si="152"/>
        <v>1.6061766947678526</v>
      </c>
      <c r="Y574" s="4">
        <f t="shared" si="147"/>
        <v>1.6061766947678526</v>
      </c>
      <c r="Z574" s="32"/>
      <c r="AA574" s="32"/>
      <c r="AB574" s="32"/>
      <c r="AC574" s="33"/>
      <c r="AD574" s="34"/>
      <c r="AE574" s="32"/>
      <c r="AF574" s="32"/>
      <c r="AG574" s="35"/>
      <c r="AH574" s="34"/>
      <c r="AI574" s="35"/>
      <c r="AJ574" s="32"/>
      <c r="AK574" s="4">
        <v>1.6061766947678526</v>
      </c>
    </row>
    <row r="575" spans="1:37" x14ac:dyDescent="0.35">
      <c r="A575" s="11" t="s">
        <v>78</v>
      </c>
      <c r="B575" s="1" t="s">
        <v>38</v>
      </c>
      <c r="C575" t="s">
        <v>24</v>
      </c>
      <c r="D575" t="s">
        <v>31</v>
      </c>
      <c r="E575">
        <v>2010</v>
      </c>
      <c r="G575" s="5">
        <v>2.1151058566662702</v>
      </c>
      <c r="H575" s="14">
        <v>2010</v>
      </c>
      <c r="I575" s="1">
        <f>VLOOKUP(B575,'[4]Exchange Rates'!$A$2:$BG$255,MATCH(H575,'[4]Exchange Rates'!$A$1:$BH$1,0),FALSE)</f>
        <v>6.7702690287094001</v>
      </c>
      <c r="J575" s="8">
        <f t="shared" si="148"/>
        <v>14.319835673829513</v>
      </c>
      <c r="K575">
        <v>2010</v>
      </c>
      <c r="L575">
        <f>VLOOKUP(B575,[1]CPI_WB_2019!$A$2:$BI$265,MATCH(K575,[1]CPI_WB_2019!$A$1:$BI$1,0),FALSE)</f>
        <v>100</v>
      </c>
      <c r="M575" s="14">
        <v>2019</v>
      </c>
      <c r="N575">
        <f>VLOOKUP(B575,[1]CPI_WB_2019!$A$2:$BI$265,MATCH(M575,[1]CPI_WB_2019!$A$1:$BI$1,0),FALSE)</f>
        <v>125.08315570000001</v>
      </c>
      <c r="O575" s="1">
        <f t="shared" si="149"/>
        <v>1.2508315570000001</v>
      </c>
      <c r="P575" s="9">
        <f t="shared" si="150"/>
        <v>17.911702351880315</v>
      </c>
      <c r="Q575" s="14">
        <v>2013</v>
      </c>
      <c r="R575">
        <f>1/VLOOKUP(B575,'[2]API_PA.NUS.FCRF_DS2_en_csv_v2_2'!$A$2:$BL$265,MATCH(Q575, '[2]API_PA.NUS.FCRF_DS2_en_csv_v2_2'!$A$1:$BL$1,0),FALSE)</f>
        <v>0.16140074291830928</v>
      </c>
      <c r="S575" s="10">
        <f t="shared" si="151"/>
        <v>2.8909620665251103</v>
      </c>
      <c r="T575" s="14">
        <v>2019</v>
      </c>
      <c r="U575" s="18">
        <f>VLOOKUP(B575,[3]Data!$A$2:$AE$265,MATCH(T575,[3]Data!$A$1:$AE$1,0),FALSE)</f>
        <v>4.2236057708054302</v>
      </c>
      <c r="V575" s="10">
        <f t="shared" si="152"/>
        <v>0.68447725081448874</v>
      </c>
      <c r="Y575" s="4">
        <f t="shared" si="147"/>
        <v>0.68447725081448874</v>
      </c>
      <c r="Z575" s="32"/>
      <c r="AA575" s="32"/>
      <c r="AB575" s="32"/>
      <c r="AC575" s="33"/>
      <c r="AD575" s="34"/>
      <c r="AE575" s="32"/>
      <c r="AF575" s="32"/>
      <c r="AG575" s="35"/>
      <c r="AH575" s="34"/>
      <c r="AI575" s="35"/>
      <c r="AJ575" s="32"/>
      <c r="AK575" s="4">
        <v>0.68447725081448874</v>
      </c>
    </row>
    <row r="576" spans="1:37" x14ac:dyDescent="0.35">
      <c r="A576" s="11" t="s">
        <v>78</v>
      </c>
      <c r="B576" s="1" t="s">
        <v>39</v>
      </c>
      <c r="C576" t="s">
        <v>24</v>
      </c>
      <c r="D576" t="s">
        <v>31</v>
      </c>
      <c r="E576">
        <v>2010</v>
      </c>
      <c r="G576" s="5">
        <v>2.1151058566662702</v>
      </c>
      <c r="H576" s="14">
        <v>2010</v>
      </c>
      <c r="I576" s="1">
        <f>VLOOKUP(B576,'[4]Exchange Rates'!$A$2:$BG$255,MATCH(H576,'[4]Exchange Rates'!$A$1:$BH$1,0),FALSE)</f>
        <v>1898.56963600842</v>
      </c>
      <c r="J576" s="8">
        <f t="shared" si="148"/>
        <v>4015.6757564101581</v>
      </c>
      <c r="K576">
        <v>2010</v>
      </c>
      <c r="L576">
        <f>VLOOKUP(B576,[1]CPI_WB_2019!$A$2:$BI$265,MATCH(K576,[1]CPI_WB_2019!$A$1:$BI$1,0),FALSE)</f>
        <v>100</v>
      </c>
      <c r="M576" s="14">
        <v>2019</v>
      </c>
      <c r="N576">
        <f>VLOOKUP(B576,[1]CPI_WB_2019!$A$2:$BI$265,MATCH(M576,[1]CPI_WB_2019!$A$1:$BI$1,0),FALSE)</f>
        <v>140.95037389999999</v>
      </c>
      <c r="O576" s="1">
        <f t="shared" si="149"/>
        <v>1.4095037389999998</v>
      </c>
      <c r="P576" s="9">
        <f t="shared" si="150"/>
        <v>5660.1099932717707</v>
      </c>
      <c r="Q576" s="14">
        <v>2019</v>
      </c>
      <c r="R576">
        <f>1/VLOOKUP(B576,'[2]API_PA.NUS.FCRF_DS2_en_csv_v2_2'!$A$2:$BL$265,MATCH(Q576, '[2]API_PA.NUS.FCRF_DS2_en_csv_v2_2'!$A$1:$BL$1,0),FALSE)</f>
        <v>3.0480076773551512E-4</v>
      </c>
      <c r="S576" s="10">
        <f t="shared" si="151"/>
        <v>1.7252058714166969</v>
      </c>
      <c r="T576" s="14">
        <v>2019</v>
      </c>
      <c r="U576" s="18">
        <f>VLOOKUP(B576,[3]Data!$A$2:$AE$265,MATCH(T576,[3]Data!$A$1:$AE$1,0),FALSE)</f>
        <v>1349.011949</v>
      </c>
      <c r="V576" s="10">
        <f t="shared" si="152"/>
        <v>1.2788662640798424E-3</v>
      </c>
      <c r="Y576" s="4">
        <f t="shared" si="147"/>
        <v>1.2788662640798424E-3</v>
      </c>
      <c r="Z576" s="32"/>
      <c r="AA576" s="32"/>
      <c r="AB576" s="32"/>
      <c r="AC576" s="33"/>
      <c r="AD576" s="34"/>
      <c r="AE576" s="32"/>
      <c r="AF576" s="32"/>
      <c r="AG576" s="35"/>
      <c r="AH576" s="34"/>
      <c r="AI576" s="35"/>
      <c r="AJ576" s="32"/>
      <c r="AK576" s="4">
        <v>1.2788662640798424E-3</v>
      </c>
    </row>
    <row r="577" spans="1:37" x14ac:dyDescent="0.35">
      <c r="A577" s="11" t="s">
        <v>78</v>
      </c>
      <c r="B577" s="1" t="s">
        <v>72</v>
      </c>
      <c r="C577" t="s">
        <v>24</v>
      </c>
      <c r="D577" t="s">
        <v>31</v>
      </c>
      <c r="E577">
        <v>2010</v>
      </c>
      <c r="G577" s="5">
        <v>2.1151058566662702</v>
      </c>
      <c r="H577" s="14">
        <v>2010</v>
      </c>
      <c r="I577" s="1">
        <f>VLOOKUP(B577,'[4]Exchange Rates'!$A$2:$BG$255,MATCH(H577,'[4]Exchange Rates'!$A$1:$BH$1,0),FALSE)</f>
        <v>905.91345833333298</v>
      </c>
      <c r="J577" s="8">
        <f t="shared" si="148"/>
        <v>1916.1028613536278</v>
      </c>
      <c r="K577">
        <v>2010</v>
      </c>
      <c r="L577">
        <f>VLOOKUP(B577,[1]CPI_WB_2019!$A$2:$BI$265,MATCH(K577,[1]CPI_WB_2019!$A$1:$BI$1,0),FALSE)</f>
        <v>100</v>
      </c>
      <c r="M577" s="14">
        <v>2016</v>
      </c>
      <c r="N577">
        <f>VLOOKUP(B577,[1]CPI_WB_2019!$A$2:$BI$265,MATCH(M577,[1]CPI_WB_2019!$A$1:$BI$1,0),FALSE)</f>
        <v>133.85092660000001</v>
      </c>
      <c r="O577" s="1">
        <f t="shared" si="149"/>
        <v>1.338509266</v>
      </c>
      <c r="P577" s="9">
        <f t="shared" si="150"/>
        <v>2564.721434530944</v>
      </c>
      <c r="Q577" s="14">
        <v>2019</v>
      </c>
      <c r="R577">
        <f>1/VLOOKUP(B577,'[2]API_PA.NUS.FCRF_DS2_en_csv_v2_2'!$A$2:$BL$265,MATCH(Q577, '[2]API_PA.NUS.FCRF_DS2_en_csv_v2_2'!$A$1:$BL$1,0),FALSE)</f>
        <v>6.0688445086537967E-4</v>
      </c>
      <c r="S577" s="10">
        <f t="shared" si="151"/>
        <v>1.5564895594179806</v>
      </c>
      <c r="T577" s="14">
        <v>2019</v>
      </c>
      <c r="U577" s="18">
        <f>VLOOKUP(B577,[3]Data!$A$2:$AE$265,MATCH(T577,[3]Data!$A$1:$AE$1,0),FALSE)</f>
        <v>785.67754348599897</v>
      </c>
      <c r="V577" s="10">
        <f t="shared" si="152"/>
        <v>1.9810793528754049E-3</v>
      </c>
      <c r="Y577" s="4">
        <f t="shared" si="147"/>
        <v>1.9810793528754049E-3</v>
      </c>
      <c r="Z577" s="32"/>
      <c r="AA577" s="32"/>
      <c r="AB577" s="32"/>
      <c r="AC577" s="33"/>
      <c r="AD577" s="34"/>
      <c r="AE577" s="32"/>
      <c r="AF577" s="32"/>
      <c r="AG577" s="35"/>
      <c r="AH577" s="34"/>
      <c r="AI577" s="35"/>
      <c r="AJ577" s="32"/>
      <c r="AK577" s="4">
        <v>1.9810793528754049E-3</v>
      </c>
    </row>
    <row r="578" spans="1:37" x14ac:dyDescent="0.35">
      <c r="A578" s="11" t="s">
        <v>78</v>
      </c>
      <c r="B578" s="1" t="s">
        <v>71</v>
      </c>
      <c r="C578" t="s">
        <v>24</v>
      </c>
      <c r="D578" t="s">
        <v>31</v>
      </c>
      <c r="E578">
        <v>2010</v>
      </c>
      <c r="G578" s="5">
        <v>2.1151058566662702</v>
      </c>
      <c r="H578" s="14">
        <v>2010</v>
      </c>
      <c r="I578" s="1">
        <f>VLOOKUP(B578,'[4]Exchange Rates'!$A$2:$BG$255,MATCH(H578,'[4]Exchange Rates'!$A$1:$BH$1,0),FALSE)</f>
        <v>5.62194291761051</v>
      </c>
      <c r="J578" s="8">
        <f t="shared" si="148"/>
        <v>11.891004390881449</v>
      </c>
      <c r="K578">
        <v>2010</v>
      </c>
      <c r="L578">
        <f>VLOOKUP(B578,[1]CPI_WB_2019!$A$2:$BI$265,MATCH(K578,[1]CPI_WB_2019!$A$1:$BI$1,0),FALSE)</f>
        <v>100</v>
      </c>
      <c r="M578" s="14">
        <v>2018</v>
      </c>
      <c r="N578">
        <f>VLOOKUP(B578,[1]CPI_WB_2019!$A$2:$BI$265,MATCH(M578,[1]CPI_WB_2019!$A$1:$BI$1,0),FALSE)</f>
        <v>264.37505540000001</v>
      </c>
      <c r="O578" s="1">
        <f t="shared" si="149"/>
        <v>2.6437505539999999</v>
      </c>
      <c r="P578" s="9">
        <f t="shared" si="150"/>
        <v>31.436849446009262</v>
      </c>
      <c r="Q578" s="14">
        <v>2019</v>
      </c>
      <c r="R578">
        <f>1/VLOOKUP(B578,'[2]API_PA.NUS.FCRF_DS2_en_csv_v2_2'!$A$2:$BL$265,MATCH(Q578, '[2]API_PA.NUS.FCRF_DS2_en_csv_v2_2'!$A$1:$BL$1,0),FALSE)</f>
        <v>5.9628223359750251E-2</v>
      </c>
      <c r="S578" s="10">
        <f t="shared" si="151"/>
        <v>1.8745234804934812</v>
      </c>
      <c r="T578" s="14">
        <v>2019</v>
      </c>
      <c r="U578" s="18">
        <f>VLOOKUP(B578,[3]Data!$A$2:$AE$265,MATCH(T578,[3]Data!$A$1:$AE$1,0),FALSE)</f>
        <v>4.3276634269670904</v>
      </c>
      <c r="V578" s="10">
        <f t="shared" si="152"/>
        <v>0.43314909121922707</v>
      </c>
      <c r="Y578" s="4">
        <f t="shared" si="147"/>
        <v>0.43314909121922707</v>
      </c>
      <c r="Z578" s="32"/>
      <c r="AA578" s="32"/>
      <c r="AB578" s="32"/>
      <c r="AC578" s="33"/>
      <c r="AD578" s="34"/>
      <c r="AE578" s="32"/>
      <c r="AF578" s="32"/>
      <c r="AG578" s="35"/>
      <c r="AH578" s="34"/>
      <c r="AI578" s="35"/>
      <c r="AJ578" s="32"/>
      <c r="AK578" s="4">
        <v>0.43314909121922707</v>
      </c>
    </row>
    <row r="579" spans="1:37" x14ac:dyDescent="0.35">
      <c r="A579" s="11" t="s">
        <v>78</v>
      </c>
      <c r="B579" s="1" t="s">
        <v>40</v>
      </c>
      <c r="C579" t="s">
        <v>24</v>
      </c>
      <c r="D579" t="s">
        <v>31</v>
      </c>
      <c r="E579">
        <v>2010</v>
      </c>
      <c r="G579" s="5">
        <v>2.1151058566662702</v>
      </c>
      <c r="H579" s="14">
        <v>2010</v>
      </c>
      <c r="I579" s="1">
        <f>VLOOKUP(B579,'[4]Exchange Rates'!$A$2:$BG$255,MATCH(H579,'[4]Exchange Rates'!$A$1:$BH$1,0),FALSE)</f>
        <v>14.409589808006601</v>
      </c>
      <c r="J579" s="8">
        <f t="shared" si="148"/>
        <v>30.477807795073357</v>
      </c>
      <c r="K579">
        <v>2010</v>
      </c>
      <c r="L579">
        <f>VLOOKUP(B579,[1]CPI_WB_2019!$A$2:$BI$265,MATCH(K579,[1]CPI_WB_2019!$A$1:$BI$1,0),FALSE)</f>
        <v>45.10175478</v>
      </c>
      <c r="M579" s="14">
        <v>2019</v>
      </c>
      <c r="N579">
        <f>VLOOKUP(B579,[1]CPI_WB_2019!$A$2:$BI$265,MATCH(M579,[1]CPI_WB_2019!$A$1:$BI$1,0),FALSE)</f>
        <v>143.85508619999999</v>
      </c>
      <c r="O579" s="1">
        <f t="shared" si="149"/>
        <v>3.1895673882691442</v>
      </c>
      <c r="P579" s="9">
        <f t="shared" si="150"/>
        <v>97.211021809101098</v>
      </c>
      <c r="Q579" s="14">
        <v>2019</v>
      </c>
      <c r="R579">
        <f>1/VLOOKUP(B579,'[2]API_PA.NUS.FCRF_DS2_en_csv_v2_2'!$A$2:$BL$265,MATCH(Q579, '[2]API_PA.NUS.FCRF_DS2_en_csv_v2_2'!$A$1:$BL$1,0),FALSE)</f>
        <v>3.4400020640012387E-2</v>
      </c>
      <c r="S579" s="10">
        <f t="shared" si="151"/>
        <v>3.3440611566697722</v>
      </c>
      <c r="T579" s="14">
        <v>2019</v>
      </c>
      <c r="U579" s="18">
        <f>VLOOKUP(B579,[3]Data!$A$2:$AE$265,MATCH(T579,[3]Data!$A$1:$AE$1,0),FALSE)</f>
        <v>10.406395102892899</v>
      </c>
      <c r="V579" s="10">
        <f t="shared" si="152"/>
        <v>0.32134674146094533</v>
      </c>
      <c r="Y579" s="4">
        <f t="shared" si="147"/>
        <v>0.32134674146094533</v>
      </c>
      <c r="Z579" s="32"/>
      <c r="AA579" s="32"/>
      <c r="AB579" s="32"/>
      <c r="AC579" s="33"/>
      <c r="AD579" s="34"/>
      <c r="AE579" s="32"/>
      <c r="AF579" s="32"/>
      <c r="AG579" s="35"/>
      <c r="AH579" s="34"/>
      <c r="AI579" s="35"/>
      <c r="AJ579" s="32"/>
      <c r="AK579" s="4">
        <v>0.32134674146094533</v>
      </c>
    </row>
    <row r="580" spans="1:37" x14ac:dyDescent="0.35">
      <c r="A580" s="11" t="s">
        <v>78</v>
      </c>
      <c r="B580" s="44" t="s">
        <v>41</v>
      </c>
      <c r="C580" t="s">
        <v>24</v>
      </c>
      <c r="D580" t="s">
        <v>31</v>
      </c>
      <c r="E580">
        <v>2010</v>
      </c>
      <c r="G580" s="5">
        <v>2.1151058566662702</v>
      </c>
      <c r="H580" s="14">
        <v>2010</v>
      </c>
      <c r="I580" s="1">
        <v>1</v>
      </c>
      <c r="J580" s="8">
        <f t="shared" si="148"/>
        <v>2.1151058566662702</v>
      </c>
      <c r="K580">
        <v>2010</v>
      </c>
      <c r="L580">
        <f>VLOOKUP(B580,[1]CPI_WB_2019!$A$2:$BI$265,MATCH(K580,[1]CPI_WB_2019!$A$1:$BI$1,0),FALSE)</f>
        <v>100</v>
      </c>
      <c r="M580" s="14">
        <v>2019</v>
      </c>
      <c r="N580">
        <f>VLOOKUP(B580,[1]CPI_WB_2019!$A$2:$BI$265,MATCH(M580,[1]CPI_WB_2019!$A$1:$BI$1,0),FALSE)</f>
        <v>110.0485668</v>
      </c>
      <c r="O580" s="1">
        <f t="shared" si="149"/>
        <v>1.1004856680000001</v>
      </c>
      <c r="P580" s="9">
        <f t="shared" si="150"/>
        <v>2.3276436815640928</v>
      </c>
      <c r="Q580" s="14">
        <v>2019</v>
      </c>
      <c r="R580">
        <f>1/'[2]API_PA.NUS.FCRF_DS2_en_csv_v2_2'!$BL$68</f>
        <v>1.1194745098039198</v>
      </c>
      <c r="S580" s="10">
        <f t="shared" si="151"/>
        <v>2.605737769417154</v>
      </c>
      <c r="T580" s="14">
        <v>2019</v>
      </c>
      <c r="U580" s="18">
        <f>VLOOKUP(B580,[3]Data!$A$2:$AE$265,MATCH(T580,[3]Data!$A$1:$AE$1,0),FALSE)</f>
        <v>0.731711</v>
      </c>
      <c r="V580" s="10">
        <f t="shared" si="152"/>
        <v>3.5611570270464075</v>
      </c>
      <c r="Y580" s="4">
        <f t="shared" si="147"/>
        <v>3.5611570270464075</v>
      </c>
      <c r="Z580" s="32"/>
      <c r="AA580" s="32"/>
      <c r="AB580" s="32"/>
      <c r="AC580" s="33"/>
      <c r="AD580" s="34"/>
      <c r="AE580" s="32"/>
      <c r="AF580" s="32"/>
      <c r="AG580" s="35"/>
      <c r="AH580" s="34"/>
      <c r="AI580" s="35"/>
      <c r="AJ580" s="32"/>
      <c r="AK580" s="4">
        <v>3.5611570270464075</v>
      </c>
    </row>
    <row r="581" spans="1:37" x14ac:dyDescent="0.35">
      <c r="A581" s="11" t="s">
        <v>78</v>
      </c>
      <c r="B581" s="44" t="s">
        <v>42</v>
      </c>
      <c r="C581" t="s">
        <v>24</v>
      </c>
      <c r="D581" t="s">
        <v>31</v>
      </c>
      <c r="E581">
        <v>2010</v>
      </c>
      <c r="G581" s="5">
        <v>2.1151058566662702</v>
      </c>
      <c r="H581" s="14">
        <v>2010</v>
      </c>
      <c r="I581" s="1">
        <v>1</v>
      </c>
      <c r="J581" s="8">
        <f t="shared" si="148"/>
        <v>2.1151058566662702</v>
      </c>
      <c r="K581">
        <v>2010</v>
      </c>
      <c r="L581">
        <f>VLOOKUP(B581,[1]CPI_WB_2019!$A$2:$BI$265,MATCH(K581,[1]CPI_WB_2019!$A$1:$BI$1,0),FALSE)</f>
        <v>100</v>
      </c>
      <c r="M581" s="14">
        <v>2019</v>
      </c>
      <c r="N581">
        <f>VLOOKUP(B581,[1]CPI_WB_2019!$A$2:$BI$265,MATCH(M581,[1]CPI_WB_2019!$A$1:$BI$1,0),FALSE)</f>
        <v>112.8548873</v>
      </c>
      <c r="O581" s="1">
        <f t="shared" si="149"/>
        <v>1.128548873</v>
      </c>
      <c r="P581" s="9">
        <f t="shared" si="150"/>
        <v>2.3870003308164187</v>
      </c>
      <c r="Q581" s="14">
        <v>2019</v>
      </c>
      <c r="R581">
        <f>1/'[2]API_PA.NUS.FCRF_DS2_en_csv_v2_2'!$BL$68</f>
        <v>1.1194745098039198</v>
      </c>
      <c r="S581" s="10">
        <f t="shared" si="151"/>
        <v>2.6721860252425049</v>
      </c>
      <c r="T581" s="14">
        <v>2019</v>
      </c>
      <c r="U581" s="18">
        <f>VLOOKUP(B581,[3]Data!$A$2:$AE$265,MATCH(T581,[3]Data!$A$1:$AE$1,0),FALSE)</f>
        <v>0.73720200000000002</v>
      </c>
      <c r="V581" s="10">
        <f t="shared" si="152"/>
        <v>3.624767736987291</v>
      </c>
      <c r="Y581" s="4">
        <f t="shared" si="147"/>
        <v>3.624767736987291</v>
      </c>
      <c r="Z581" s="32"/>
      <c r="AA581" s="32"/>
      <c r="AB581" s="32"/>
      <c r="AC581" s="33"/>
      <c r="AD581" s="34"/>
      <c r="AE581" s="32"/>
      <c r="AF581" s="32"/>
      <c r="AG581" s="35"/>
      <c r="AH581" s="34"/>
      <c r="AI581" s="35"/>
      <c r="AJ581" s="32"/>
      <c r="AK581" s="4">
        <v>3.624767736987291</v>
      </c>
    </row>
    <row r="582" spans="1:37" x14ac:dyDescent="0.35">
      <c r="A582" s="11" t="s">
        <v>78</v>
      </c>
      <c r="B582" s="1" t="s">
        <v>43</v>
      </c>
      <c r="C582" t="s">
        <v>24</v>
      </c>
      <c r="D582" t="s">
        <v>31</v>
      </c>
      <c r="E582">
        <v>2010</v>
      </c>
      <c r="G582" s="5">
        <v>2.1151058566662702</v>
      </c>
      <c r="H582" s="14">
        <v>2010</v>
      </c>
      <c r="I582" s="1">
        <f>VLOOKUP(B582,'[4]Exchange Rates'!$A$2:$BG$255,MATCH(H582,'[4]Exchange Rates'!$A$1:$BH$1,0),FALSE)</f>
        <v>45.725812121212101</v>
      </c>
      <c r="J582" s="8">
        <f t="shared" si="148"/>
        <v>96.714933018397247</v>
      </c>
      <c r="K582">
        <v>2010</v>
      </c>
      <c r="L582">
        <f>VLOOKUP(B582,[1]CPI_WB_2019!$A$2:$BI$265,MATCH(K582,[1]CPI_WB_2019!$A$1:$BI$1,0),FALSE)</f>
        <v>100</v>
      </c>
      <c r="M582" s="14">
        <v>2019</v>
      </c>
      <c r="N582">
        <f>VLOOKUP(B582,[1]CPI_WB_2019!$A$2:$BI$265,MATCH(M582,[1]CPI_WB_2019!$A$1:$BI$1,0),FALSE)</f>
        <v>180.4358124</v>
      </c>
      <c r="O582" s="1">
        <f t="shared" si="149"/>
        <v>1.804358124</v>
      </c>
      <c r="P582" s="9">
        <f t="shared" si="150"/>
        <v>174.50837510386091</v>
      </c>
      <c r="Q582" s="14">
        <v>2019</v>
      </c>
      <c r="R582">
        <f>1/VLOOKUP(B582,'[2]API_PA.NUS.FCRF_DS2_en_csv_v2_2'!$A$2:$BL$265,MATCH(Q582, '[2]API_PA.NUS.FCRF_DS2_en_csv_v2_2'!$A$1:$BL$1,0),FALSE)</f>
        <v>1.4200442548121755E-2</v>
      </c>
      <c r="S582" s="10">
        <f t="shared" si="151"/>
        <v>2.4780961548284579</v>
      </c>
      <c r="T582" s="14">
        <v>2019</v>
      </c>
      <c r="U582" s="18">
        <f>VLOOKUP(B582,[3]Data!$A$2:$AE$265,MATCH(T582,[3]Data!$A$1:$AE$1,0),FALSE)</f>
        <v>21.208322057008601</v>
      </c>
      <c r="V582" s="10">
        <f t="shared" si="152"/>
        <v>0.11684546038895777</v>
      </c>
      <c r="Y582" s="4">
        <f t="shared" si="147"/>
        <v>0.11684546038895777</v>
      </c>
      <c r="Z582" s="32"/>
      <c r="AA582" s="32"/>
      <c r="AB582" s="32"/>
      <c r="AC582" s="33"/>
      <c r="AD582" s="34"/>
      <c r="AE582" s="32"/>
      <c r="AF582" s="32"/>
      <c r="AG582" s="35"/>
      <c r="AH582" s="34"/>
      <c r="AI582" s="35"/>
      <c r="AJ582" s="32"/>
      <c r="AK582" s="4">
        <v>0.11684546038895777</v>
      </c>
    </row>
    <row r="583" spans="1:37" x14ac:dyDescent="0.35">
      <c r="A583" s="11" t="s">
        <v>78</v>
      </c>
      <c r="B583" s="1" t="s">
        <v>44</v>
      </c>
      <c r="C583" t="s">
        <v>24</v>
      </c>
      <c r="D583" t="s">
        <v>31</v>
      </c>
      <c r="E583">
        <v>2010</v>
      </c>
      <c r="G583" s="5">
        <v>2.1151058566662702</v>
      </c>
      <c r="H583" s="14">
        <v>2010</v>
      </c>
      <c r="I583" s="1">
        <f>VLOOKUP(B583,'[4]Exchange Rates'!$A$2:$BG$255,MATCH(H583,'[4]Exchange Rates'!$A$1:$BH$1,0),FALSE)</f>
        <v>9090.4333333333307</v>
      </c>
      <c r="J583" s="8">
        <f t="shared" si="148"/>
        <v>19227.228782967613</v>
      </c>
      <c r="K583">
        <v>2010</v>
      </c>
      <c r="L583">
        <f>VLOOKUP(B583,[1]CPI_WB_2019!$A$2:$BI$265,MATCH(K583,[1]CPI_WB_2019!$A$1:$BI$1,0),FALSE)</f>
        <v>100</v>
      </c>
      <c r="M583" s="14">
        <v>2019</v>
      </c>
      <c r="N583">
        <f>VLOOKUP(B583,[1]CPI_WB_2019!$A$2:$BI$265,MATCH(M583,[1]CPI_WB_2019!$A$1:$BI$1,0),FALSE)</f>
        <v>151.17667510000001</v>
      </c>
      <c r="O583" s="1">
        <f t="shared" si="149"/>
        <v>1.5117667510000001</v>
      </c>
      <c r="P583" s="9">
        <f t="shared" si="150"/>
        <v>29067.085187960634</v>
      </c>
      <c r="Q583" s="14">
        <v>2019</v>
      </c>
      <c r="R583">
        <f>1/VLOOKUP(B583,'[2]API_PA.NUS.FCRF_DS2_en_csv_v2_2'!$A$2:$BL$265,MATCH(Q583, '[2]API_PA.NUS.FCRF_DS2_en_csv_v2_2'!$A$1:$BL$1,0),FALSE)</f>
        <v>7.0683010264768365E-5</v>
      </c>
      <c r="S583" s="10">
        <f t="shared" si="151"/>
        <v>2.0545490807075182</v>
      </c>
      <c r="T583" s="14">
        <v>2019</v>
      </c>
      <c r="U583" s="18">
        <f>VLOOKUP(B583,[3]Data!$A$2:$AE$265,MATCH(T583,[3]Data!$A$1:$AE$1,0),FALSE)</f>
        <v>4756.1250383042197</v>
      </c>
      <c r="V583" s="10">
        <f t="shared" si="152"/>
        <v>4.319796187360248E-4</v>
      </c>
      <c r="Y583" s="4">
        <f t="shared" si="147"/>
        <v>4.319796187360248E-4</v>
      </c>
      <c r="Z583" s="32"/>
      <c r="AA583" s="32"/>
      <c r="AB583" s="32"/>
      <c r="AC583" s="33"/>
      <c r="AD583" s="34"/>
      <c r="AE583" s="32"/>
      <c r="AF583" s="32"/>
      <c r="AG583" s="35"/>
      <c r="AH583" s="34"/>
      <c r="AI583" s="35"/>
      <c r="AJ583" s="32"/>
      <c r="AK583" s="4">
        <v>4.319796187360248E-4</v>
      </c>
    </row>
    <row r="584" spans="1:37" x14ac:dyDescent="0.35">
      <c r="A584" s="11" t="s">
        <v>78</v>
      </c>
      <c r="B584" s="1" t="s">
        <v>70</v>
      </c>
      <c r="C584" t="s">
        <v>24</v>
      </c>
      <c r="D584" t="s">
        <v>31</v>
      </c>
      <c r="E584">
        <v>2010</v>
      </c>
      <c r="G584" s="5">
        <v>2.1151058566662702</v>
      </c>
      <c r="H584" s="14">
        <v>2010</v>
      </c>
      <c r="I584" s="1">
        <f>VLOOKUP(B584,'[4]Exchange Rates'!$A$2:$BG$255,MATCH(H584,'[4]Exchange Rates'!$A$1:$BH$1,0),FALSE)</f>
        <v>10254.176470289</v>
      </c>
      <c r="J584" s="8">
        <f t="shared" si="148"/>
        <v>21688.668707597724</v>
      </c>
      <c r="K584">
        <v>2010</v>
      </c>
      <c r="L584">
        <f>VLOOKUP(B584,[1]CPI_WB_2019!$A$2:$BI$265,MATCH(K584,[1]CPI_WB_2019!$A$1:$BI$1,0),FALSE)</f>
        <v>100</v>
      </c>
      <c r="M584" s="14">
        <v>2019</v>
      </c>
      <c r="N584">
        <f>VLOOKUP(B584,[1]CPI_WB_2019!$A$2:$BI$265,MATCH(M584,[1]CPI_WB_2019!$A$1:$BI$1,0),FALSE)</f>
        <v>550.92942530000005</v>
      </c>
      <c r="O584" s="1">
        <f t="shared" si="149"/>
        <v>5.5092942530000002</v>
      </c>
      <c r="P584" s="9">
        <f t="shared" si="150"/>
        <v>119489.25786598909</v>
      </c>
      <c r="Q584" s="14">
        <v>2019</v>
      </c>
      <c r="R584">
        <f>1/VLOOKUP(B584,'[2]API_PA.NUS.FCRF_DS2_en_csv_v2_2'!$A$2:$BL$265,MATCH(Q584, '[2]API_PA.NUS.FCRF_DS2_en_csv_v2_2'!$A$1:$BL$1,0),FALSE)</f>
        <v>2.380952380952381E-5</v>
      </c>
      <c r="S584" s="10">
        <f t="shared" si="151"/>
        <v>2.8449823301425972</v>
      </c>
      <c r="T584" s="14">
        <v>2017</v>
      </c>
      <c r="U584" s="18">
        <f>VLOOKUP(B584,[3]Data!$A$2:$AE$265,MATCH(T584,[3]Data!$A$1:$AE$1,0),FALSE)</f>
        <v>13061.294921875</v>
      </c>
      <c r="V584" s="10">
        <f t="shared" si="152"/>
        <v>2.1781778507870862E-4</v>
      </c>
      <c r="Y584" s="4">
        <f t="shared" si="147"/>
        <v>2.1781778507870862E-4</v>
      </c>
      <c r="Z584" s="32"/>
      <c r="AA584" s="32"/>
      <c r="AB584" s="32"/>
      <c r="AC584" s="33"/>
      <c r="AD584" s="34"/>
      <c r="AE584" s="32"/>
      <c r="AF584" s="32"/>
      <c r="AG584" s="35"/>
      <c r="AH584" s="34"/>
      <c r="AI584" s="35"/>
      <c r="AJ584" s="32"/>
      <c r="AK584" s="4">
        <v>2.1781778507870862E-4</v>
      </c>
    </row>
    <row r="585" spans="1:37" x14ac:dyDescent="0.35">
      <c r="A585" s="11" t="s">
        <v>78</v>
      </c>
      <c r="B585" s="1" t="s">
        <v>45</v>
      </c>
      <c r="C585" t="s">
        <v>24</v>
      </c>
      <c r="D585" t="s">
        <v>31</v>
      </c>
      <c r="E585">
        <v>2010</v>
      </c>
      <c r="G585" s="5">
        <v>2.1151058566662702</v>
      </c>
      <c r="H585" s="14">
        <v>2010</v>
      </c>
      <c r="I585" s="1">
        <f>VLOOKUP(B585,'[4]Exchange Rates'!$A$2:$BG$255,MATCH(H585,'[4]Exchange Rates'!$A$1:$BH$1,0),FALSE)</f>
        <v>1170</v>
      </c>
      <c r="J585" s="8">
        <f t="shared" si="148"/>
        <v>2474.6738522995361</v>
      </c>
      <c r="K585">
        <v>2010</v>
      </c>
      <c r="L585">
        <f>VLOOKUP(B585,[1]CPI_WB_2019!$A$2:$BI$265,MATCH(K585,[1]CPI_WB_2019!$A$1:$BI$1,0),FALSE)</f>
        <v>100</v>
      </c>
      <c r="M585" s="14">
        <v>2018</v>
      </c>
      <c r="N585">
        <f>VLOOKUP(B585,[1]CPI_WB_2019!$A$2:$BI$265,MATCH(M585,[1]CPI_WB_2019!$A$1:$BI$1,0),FALSE)</f>
        <v>119.85717390000001</v>
      </c>
      <c r="O585" s="1">
        <f t="shared" si="149"/>
        <v>1.1985717390000001</v>
      </c>
      <c r="P585" s="9">
        <f t="shared" si="150"/>
        <v>2966.0741426084846</v>
      </c>
      <c r="Q585" s="14">
        <v>2019</v>
      </c>
      <c r="R585">
        <f>1/VLOOKUP(B585,'[2]API_PA.NUS.FCRF_DS2_en_csv_v2_2'!$A$2:$BL$265,MATCH(Q585, '[2]API_PA.NUS.FCRF_DS2_en_csv_v2_2'!$A$1:$BL$1,0),FALSE)</f>
        <v>8.4602368866328254E-4</v>
      </c>
      <c r="S585" s="10">
        <f t="shared" si="151"/>
        <v>2.5093689869784135</v>
      </c>
      <c r="T585" s="14">
        <v>2019</v>
      </c>
      <c r="U585" s="18">
        <f>VLOOKUP(B585,[3]Data!$A$2:$AE$265,MATCH(T585,[3]Data!$A$1:$AE$1,0),FALSE)</f>
        <v>621.14816214466896</v>
      </c>
      <c r="V585" s="10">
        <f t="shared" si="152"/>
        <v>4.0398879686195819E-3</v>
      </c>
      <c r="Y585" s="4">
        <f t="shared" si="147"/>
        <v>4.0398879686195819E-3</v>
      </c>
      <c r="Z585" s="32"/>
      <c r="AA585" s="32"/>
      <c r="AB585" s="32"/>
      <c r="AC585" s="33"/>
      <c r="AD585" s="34"/>
      <c r="AE585" s="32"/>
      <c r="AF585" s="32"/>
      <c r="AG585" s="35"/>
      <c r="AH585" s="34"/>
      <c r="AI585" s="35"/>
      <c r="AJ585" s="32"/>
      <c r="AK585" s="4">
        <v>4.0398879686195819E-3</v>
      </c>
    </row>
    <row r="586" spans="1:37" x14ac:dyDescent="0.35">
      <c r="A586" s="11" t="s">
        <v>78</v>
      </c>
      <c r="B586" s="44" t="s">
        <v>46</v>
      </c>
      <c r="C586" t="s">
        <v>24</v>
      </c>
      <c r="D586" t="s">
        <v>31</v>
      </c>
      <c r="E586">
        <v>2010</v>
      </c>
      <c r="G586" s="5">
        <v>2.1151058566662702</v>
      </c>
      <c r="H586" s="14">
        <v>2010</v>
      </c>
      <c r="I586" s="1">
        <v>1</v>
      </c>
      <c r="J586" s="8">
        <f t="shared" si="148"/>
        <v>2.1151058566662702</v>
      </c>
      <c r="K586">
        <v>2010</v>
      </c>
      <c r="L586">
        <f>VLOOKUP(B586,[1]CPI_WB_2019!$A$2:$BI$265,MATCH(K586,[1]CPI_WB_2019!$A$1:$BI$1,0),FALSE)</f>
        <v>100</v>
      </c>
      <c r="M586" s="14">
        <v>2019</v>
      </c>
      <c r="N586">
        <f>VLOOKUP(B586,[1]CPI_WB_2019!$A$2:$BI$265,MATCH(M586,[1]CPI_WB_2019!$A$1:$BI$1,0),FALSE)</f>
        <v>110.6235956</v>
      </c>
      <c r="O586" s="1">
        <f t="shared" si="149"/>
        <v>1.1062359559999999</v>
      </c>
      <c r="P586" s="9">
        <f t="shared" si="150"/>
        <v>2.3398061493904101</v>
      </c>
      <c r="Q586" s="14">
        <v>2019</v>
      </c>
      <c r="R586">
        <f>1/'[2]API_PA.NUS.FCRF_DS2_en_csv_v2_2'!$BL$68</f>
        <v>1.1194745098039198</v>
      </c>
      <c r="S586" s="10">
        <f t="shared" si="151"/>
        <v>2.6193533421250264</v>
      </c>
      <c r="T586" s="14">
        <v>2019</v>
      </c>
      <c r="U586" s="18">
        <f>VLOOKUP(B586,[3]Data!$A$2:$AE$265,MATCH(T586,[3]Data!$A$1:$AE$1,0),FALSE)</f>
        <v>0.67080700000000004</v>
      </c>
      <c r="V586" s="10">
        <f t="shared" si="152"/>
        <v>3.9047793808428151</v>
      </c>
      <c r="Y586" s="4">
        <f t="shared" si="147"/>
        <v>3.9047793808428151</v>
      </c>
      <c r="Z586" s="32"/>
      <c r="AA586" s="32"/>
      <c r="AB586" s="32"/>
      <c r="AC586" s="33"/>
      <c r="AD586" s="34"/>
      <c r="AE586" s="32"/>
      <c r="AF586" s="32"/>
      <c r="AG586" s="35"/>
      <c r="AH586" s="34"/>
      <c r="AI586" s="35"/>
      <c r="AJ586" s="32"/>
      <c r="AK586" s="4">
        <v>3.9047793808428151</v>
      </c>
    </row>
    <row r="587" spans="1:37" x14ac:dyDescent="0.35">
      <c r="A587" s="11" t="s">
        <v>78</v>
      </c>
      <c r="B587" s="1" t="s">
        <v>47</v>
      </c>
      <c r="C587" t="s">
        <v>24</v>
      </c>
      <c r="D587" t="s">
        <v>31</v>
      </c>
      <c r="E587">
        <v>2010</v>
      </c>
      <c r="G587" s="5">
        <v>2.1151058566662702</v>
      </c>
      <c r="H587" s="14">
        <v>2010</v>
      </c>
      <c r="I587" s="1">
        <f>VLOOKUP(B587,'[4]Exchange Rates'!$A$2:$BG$255,MATCH(H587,'[4]Exchange Rates'!$A$1:$BH$1,0),FALSE)</f>
        <v>87.779875000000004</v>
      </c>
      <c r="J587" s="8">
        <f t="shared" si="148"/>
        <v>185.66372770993311</v>
      </c>
      <c r="K587">
        <v>2010</v>
      </c>
      <c r="L587">
        <f>VLOOKUP(B587,[1]CPI_WB_2019!$A$2:$BI$265,MATCH(K587,[1]CPI_WB_2019!$A$1:$BI$1,0),FALSE)</f>
        <v>100</v>
      </c>
      <c r="M587" s="14">
        <v>2019</v>
      </c>
      <c r="N587">
        <f>VLOOKUP(B587,[1]CPI_WB_2019!$A$2:$BI$265,MATCH(M587,[1]CPI_WB_2019!$A$1:$BI$1,0),FALSE)</f>
        <v>105.4821721</v>
      </c>
      <c r="O587" s="1">
        <f t="shared" si="149"/>
        <v>1.0548217209999999</v>
      </c>
      <c r="P587" s="9">
        <f t="shared" si="150"/>
        <v>195.84213279026702</v>
      </c>
      <c r="Q587" s="14">
        <v>2019</v>
      </c>
      <c r="R587">
        <f>1/VLOOKUP(B587,'[2]API_PA.NUS.FCRF_DS2_en_csv_v2_2'!$A$2:$BL$265,MATCH(Q587, '[2]API_PA.NUS.FCRF_DS2_en_csv_v2_2'!$A$1:$BL$1,0),FALSE)</f>
        <v>9.1734984392066038E-3</v>
      </c>
      <c r="S587" s="10">
        <f t="shared" si="151"/>
        <v>1.7965574994824069</v>
      </c>
      <c r="T587" s="14">
        <v>2019</v>
      </c>
      <c r="U587" s="18">
        <f>VLOOKUP(B587,[3]Data!$A$2:$AE$265,MATCH(T587,[3]Data!$A$1:$AE$1,0),FALSE)</f>
        <v>101.47394799999999</v>
      </c>
      <c r="V587" s="10">
        <f t="shared" si="152"/>
        <v>1.7704618129989455E-2</v>
      </c>
      <c r="Y587" s="4">
        <f t="shared" si="147"/>
        <v>1.7704618129989455E-2</v>
      </c>
      <c r="Z587" s="32"/>
      <c r="AA587" s="32"/>
      <c r="AB587" s="32"/>
      <c r="AC587" s="33"/>
      <c r="AD587" s="34"/>
      <c r="AE587" s="32"/>
      <c r="AF587" s="32"/>
      <c r="AG587" s="35"/>
      <c r="AH587" s="34"/>
      <c r="AI587" s="35"/>
      <c r="AJ587" s="32"/>
      <c r="AK587" s="4">
        <v>1.7704618129989455E-2</v>
      </c>
    </row>
    <row r="588" spans="1:37" x14ac:dyDescent="0.35">
      <c r="A588" s="11" t="s">
        <v>78</v>
      </c>
      <c r="B588" s="1" t="s">
        <v>48</v>
      </c>
      <c r="C588" t="s">
        <v>24</v>
      </c>
      <c r="D588" t="s">
        <v>31</v>
      </c>
      <c r="E588">
        <v>2010</v>
      </c>
      <c r="G588" s="5">
        <v>2.1151058566662702</v>
      </c>
      <c r="H588" s="14">
        <v>2010</v>
      </c>
      <c r="I588" s="1">
        <f>VLOOKUP(B588,'[4]Exchange Rates'!$A$2:$BG$255,MATCH(H588,'[4]Exchange Rates'!$A$1:$BH$1,0),FALSE)</f>
        <v>79.233151704545506</v>
      </c>
      <c r="J588" s="8">
        <f t="shared" si="148"/>
        <v>167.58650321241126</v>
      </c>
      <c r="K588">
        <v>2010</v>
      </c>
      <c r="L588">
        <f>VLOOKUP(B588,[1]CPI_WB_2019!$A$2:$BI$265,MATCH(K588,[1]CPI_WB_2019!$A$1:$BI$1,0),FALSE)</f>
        <v>100</v>
      </c>
      <c r="M588" s="14">
        <v>2018</v>
      </c>
      <c r="N588">
        <f>VLOOKUP(B588,[1]CPI_WB_2019!$A$2:$BI$265,MATCH(M588,[1]CPI_WB_2019!$A$1:$BI$1,0),FALSE)</f>
        <v>180.51481219999999</v>
      </c>
      <c r="O588" s="1">
        <f t="shared" si="149"/>
        <v>1.8051481219999999</v>
      </c>
      <c r="P588" s="9">
        <f t="shared" si="150"/>
        <v>302.51846154643113</v>
      </c>
      <c r="Q588" s="14">
        <v>2019</v>
      </c>
      <c r="R588">
        <f>1/VLOOKUP(B588,'[2]API_PA.NUS.FCRF_DS2_en_csv_v2_2'!$A$2:$BL$265,MATCH(Q588, '[2]API_PA.NUS.FCRF_DS2_en_csv_v2_2'!$A$1:$BL$1,0),FALSE)</f>
        <v>9.8047580116346535E-3</v>
      </c>
      <c r="S588" s="10">
        <f t="shared" si="151"/>
        <v>2.9661203095147606</v>
      </c>
      <c r="T588" s="14">
        <v>2019</v>
      </c>
      <c r="U588" s="18">
        <f>VLOOKUP(B588,[3]Data!$A$2:$AE$265,MATCH(T588,[3]Data!$A$1:$AE$1,0),FALSE)</f>
        <v>41.085910883528399</v>
      </c>
      <c r="V588" s="10">
        <f t="shared" si="152"/>
        <v>7.2193125227847807E-2</v>
      </c>
      <c r="Y588" s="4">
        <f t="shared" si="147"/>
        <v>7.2193125227847807E-2</v>
      </c>
      <c r="Z588" s="32"/>
      <c r="AA588" s="32"/>
      <c r="AB588" s="32"/>
      <c r="AC588" s="33"/>
      <c r="AD588" s="34"/>
      <c r="AE588" s="32"/>
      <c r="AF588" s="32"/>
      <c r="AG588" s="35"/>
      <c r="AH588" s="34"/>
      <c r="AI588" s="35"/>
      <c r="AJ588" s="32"/>
      <c r="AK588" s="4">
        <v>7.2193125227847807E-2</v>
      </c>
    </row>
    <row r="589" spans="1:37" x14ac:dyDescent="0.35">
      <c r="A589" s="11" t="s">
        <v>78</v>
      </c>
      <c r="B589" s="1" t="s">
        <v>49</v>
      </c>
      <c r="C589" t="s">
        <v>24</v>
      </c>
      <c r="D589" t="s">
        <v>31</v>
      </c>
      <c r="E589">
        <v>2010</v>
      </c>
      <c r="G589" s="5">
        <v>2.1151058566662702</v>
      </c>
      <c r="H589" s="14">
        <v>2010</v>
      </c>
      <c r="I589" s="1">
        <f>VLOOKUP(B589,'[4]Exchange Rates'!$A$2:$BG$255,MATCH(H589,'[4]Exchange Rates'!$A$1:$BH$1,0),FALSE)</f>
        <v>12.636008333333301</v>
      </c>
      <c r="J589" s="8">
        <f t="shared" si="148"/>
        <v>26.72649523071706</v>
      </c>
      <c r="K589">
        <v>2010</v>
      </c>
      <c r="L589">
        <f>VLOOKUP(B589,[1]CPI_WB_2019!$A$2:$BI$265,MATCH(K589,[1]CPI_WB_2019!$A$1:$BI$1,0),FALSE)</f>
        <v>100</v>
      </c>
      <c r="M589" s="14">
        <v>2019</v>
      </c>
      <c r="N589">
        <f>VLOOKUP(B589,[1]CPI_WB_2019!$A$2:$BI$265,MATCH(M589,[1]CPI_WB_2019!$A$1:$BI$1,0),FALSE)</f>
        <v>141.54252299999999</v>
      </c>
      <c r="O589" s="1">
        <f t="shared" si="149"/>
        <v>1.4154252299999999</v>
      </c>
      <c r="P589" s="9">
        <f t="shared" si="150"/>
        <v>37.829355659031592</v>
      </c>
      <c r="Q589" s="14">
        <v>2019</v>
      </c>
      <c r="R589">
        <f>1/VLOOKUP(B589,'[2]API_PA.NUS.FCRF_DS2_en_csv_v2_2'!$A$2:$BL$265,MATCH(Q589, '[2]API_PA.NUS.FCRF_DS2_en_csv_v2_2'!$A$1:$BL$1,0),FALSE)</f>
        <v>5.191128707114797E-2</v>
      </c>
      <c r="S589" s="10">
        <f t="shared" si="151"/>
        <v>1.963770541332545</v>
      </c>
      <c r="T589" s="14">
        <v>2019</v>
      </c>
      <c r="U589" s="18">
        <f>VLOOKUP(B589,[3]Data!$A$2:$AE$265,MATCH(T589,[3]Data!$A$1:$AE$1,0),FALSE)</f>
        <v>9.3087560000000007</v>
      </c>
      <c r="V589" s="10">
        <f t="shared" si="152"/>
        <v>0.21095950321745943</v>
      </c>
      <c r="Y589" s="4">
        <f t="shared" si="147"/>
        <v>0.21095950321745943</v>
      </c>
      <c r="Z589" s="32"/>
      <c r="AA589" s="32"/>
      <c r="AB589" s="32"/>
      <c r="AC589" s="33"/>
      <c r="AD589" s="34"/>
      <c r="AE589" s="32"/>
      <c r="AF589" s="32"/>
      <c r="AG589" s="35"/>
      <c r="AH589" s="34"/>
      <c r="AI589" s="35"/>
      <c r="AJ589" s="32"/>
      <c r="AK589" s="4">
        <v>0.21095950321745943</v>
      </c>
    </row>
    <row r="590" spans="1:37" x14ac:dyDescent="0.35">
      <c r="A590" s="11" t="s">
        <v>78</v>
      </c>
      <c r="B590" s="1" t="s">
        <v>50</v>
      </c>
      <c r="C590" t="s">
        <v>24</v>
      </c>
      <c r="D590" t="s">
        <v>31</v>
      </c>
      <c r="E590">
        <v>2010</v>
      </c>
      <c r="G590" s="5">
        <v>2.1151058566662702</v>
      </c>
      <c r="H590" s="14">
        <v>2010</v>
      </c>
      <c r="I590" s="1">
        <f>VLOOKUP(B590,'[4]Exchange Rates'!$A$2:$BG$255,MATCH(H590,'[4]Exchange Rates'!$A$1:$BH$1,0),FALSE)</f>
        <v>8.4171583333333295</v>
      </c>
      <c r="J590" s="8">
        <f t="shared" si="148"/>
        <v>17.803180887320625</v>
      </c>
      <c r="K590">
        <v>2010</v>
      </c>
      <c r="L590">
        <f>VLOOKUP(B590,[1]CPI_WB_2019!$A$2:$BI$265,MATCH(K590,[1]CPI_WB_2019!$A$1:$BI$1,0),FALSE)</f>
        <v>100</v>
      </c>
      <c r="M590" s="14">
        <v>2019</v>
      </c>
      <c r="N590">
        <f>VLOOKUP(B590,[1]CPI_WB_2019!$A$2:$BI$265,MATCH(M590,[1]CPI_WB_2019!$A$1:$BI$1,0),FALSE)</f>
        <v>111.06755819999999</v>
      </c>
      <c r="O590" s="1">
        <f t="shared" si="149"/>
        <v>1.1106755819999998</v>
      </c>
      <c r="P590" s="9">
        <f t="shared" si="150"/>
        <v>19.77355829347611</v>
      </c>
      <c r="Q590" s="14">
        <v>2019</v>
      </c>
      <c r="R590">
        <f>1/VLOOKUP(B590,'[2]API_PA.NUS.FCRF_DS2_en_csv_v2_2'!$A$2:$BL$265,MATCH(Q590, '[2]API_PA.NUS.FCRF_DS2_en_csv_v2_2'!$A$1:$BL$1,0),FALSE)</f>
        <v>0.10398170812553072</v>
      </c>
      <c r="S590" s="10">
        <f t="shared" si="151"/>
        <v>2.0560883670754002</v>
      </c>
      <c r="T590" s="14">
        <v>2019</v>
      </c>
      <c r="U590" s="18">
        <f>VLOOKUP(B590,[3]Data!$A$2:$AE$265,MATCH(T590,[3]Data!$A$1:$AE$1,0),FALSE)</f>
        <v>3.9373070889633199</v>
      </c>
      <c r="V590" s="10">
        <f t="shared" si="152"/>
        <v>0.52220675721201149</v>
      </c>
      <c r="Y590" s="4">
        <f t="shared" si="147"/>
        <v>0.52220675721201149</v>
      </c>
      <c r="Z590" s="32"/>
      <c r="AA590" s="32"/>
      <c r="AB590" s="32"/>
      <c r="AC590" s="33"/>
      <c r="AD590" s="34"/>
      <c r="AE590" s="32"/>
      <c r="AF590" s="32"/>
      <c r="AG590" s="35"/>
      <c r="AH590" s="34"/>
      <c r="AI590" s="35"/>
      <c r="AJ590" s="32"/>
      <c r="AK590" s="4">
        <v>0.52220675721201149</v>
      </c>
    </row>
    <row r="591" spans="1:37" x14ac:dyDescent="0.35">
      <c r="A591" s="11" t="s">
        <v>78</v>
      </c>
      <c r="B591" s="1" t="s">
        <v>51</v>
      </c>
      <c r="C591" t="s">
        <v>24</v>
      </c>
      <c r="D591" t="s">
        <v>31</v>
      </c>
      <c r="E591">
        <v>2010</v>
      </c>
      <c r="G591" s="5">
        <v>2.1151058566662702</v>
      </c>
      <c r="H591" s="14">
        <v>2010</v>
      </c>
      <c r="I591" s="1">
        <f>VLOOKUP(B591,'[4]Exchange Rates'!$A$2:$BG$255,MATCH(H591,'[4]Exchange Rates'!$A$1:$BH$1,0),FALSE)</f>
        <v>33.960098800690801</v>
      </c>
      <c r="J591" s="8">
        <f t="shared" si="148"/>
        <v>71.829203866306287</v>
      </c>
      <c r="K591">
        <v>2010</v>
      </c>
      <c r="L591">
        <f>VLOOKUP(B591,[1]CPI_WB_2019!$A$2:$BI$265,MATCH(K591,[1]CPI_WB_2019!$A$1:$BI$1,0),FALSE)</f>
        <v>100</v>
      </c>
      <c r="M591" s="14">
        <v>2019</v>
      </c>
      <c r="N591">
        <f>VLOOKUP(B591,[1]CPI_WB_2019!$A$2:$BI$265,MATCH(M591,[1]CPI_WB_2019!$A$1:$BI$1,0),FALSE)</f>
        <v>182.31478340000001</v>
      </c>
      <c r="O591" s="1">
        <f t="shared" si="149"/>
        <v>1.823147834</v>
      </c>
      <c r="P591" s="9">
        <f t="shared" si="150"/>
        <v>130.95525744680074</v>
      </c>
      <c r="Q591" s="14">
        <v>2019</v>
      </c>
      <c r="R591">
        <f>1/VLOOKUP(B591,'[2]API_PA.NUS.FCRF_DS2_en_csv_v2_2'!$A$2:$BL$265,MATCH(Q591, '[2]API_PA.NUS.FCRF_DS2_en_csv_v2_2'!$A$1:$BL$1,0),FALSE)</f>
        <v>1.5987636227983701E-2</v>
      </c>
      <c r="S591" s="10">
        <f t="shared" si="151"/>
        <v>2.093665018201404</v>
      </c>
      <c r="T591" s="14">
        <v>2019</v>
      </c>
      <c r="U591" s="18">
        <f>VLOOKUP(B591,[3]Data!$A$2:$AE$265,MATCH(T591,[3]Data!$A$1:$AE$1,0),FALSE)</f>
        <v>23.075967232428798</v>
      </c>
      <c r="V591" s="10">
        <f t="shared" si="152"/>
        <v>9.0729242120744721E-2</v>
      </c>
      <c r="Y591" s="4">
        <f t="shared" si="147"/>
        <v>9.0729242120744721E-2</v>
      </c>
      <c r="Z591" s="32"/>
      <c r="AA591" s="32"/>
      <c r="AB591" s="32"/>
      <c r="AC591" s="33"/>
      <c r="AD591" s="34"/>
      <c r="AE591" s="32"/>
      <c r="AF591" s="32"/>
      <c r="AG591" s="35"/>
      <c r="AH591" s="34"/>
      <c r="AI591" s="35"/>
      <c r="AJ591" s="32"/>
      <c r="AK591" s="4">
        <v>9.0729242120744721E-2</v>
      </c>
    </row>
    <row r="592" spans="1:37" x14ac:dyDescent="0.35">
      <c r="A592" s="11" t="s">
        <v>78</v>
      </c>
      <c r="B592" s="1" t="s">
        <v>52</v>
      </c>
      <c r="C592" t="s">
        <v>24</v>
      </c>
      <c r="D592" t="s">
        <v>31</v>
      </c>
      <c r="E592">
        <v>2010</v>
      </c>
      <c r="G592" s="5">
        <v>2.1151058566662702</v>
      </c>
      <c r="H592" s="14">
        <v>2010</v>
      </c>
      <c r="I592" s="1">
        <f>VLOOKUP(B592,'[4]Exchange Rates'!$A$2:$BG$255,MATCH(H592,'[4]Exchange Rates'!$A$1:$BH$1,0),FALSE)</f>
        <v>150.298025</v>
      </c>
      <c r="J592" s="8">
        <f t="shared" si="148"/>
        <v>317.89623292287348</v>
      </c>
      <c r="K592">
        <v>2010</v>
      </c>
      <c r="L592">
        <f>VLOOKUP(B592,[1]CPI_WB_2019!$A$2:$BI$265,MATCH(K592,[1]CPI_WB_2019!$A$1:$BI$1,0),FALSE)</f>
        <v>100</v>
      </c>
      <c r="M592" s="14">
        <v>2019</v>
      </c>
      <c r="N592">
        <f>VLOOKUP(B592,[1]CPI_WB_2019!$A$2:$BI$265,MATCH(M592,[1]CPI_WB_2019!$A$1:$BI$1,0),FALSE)</f>
        <v>267.5115151</v>
      </c>
      <c r="O592" s="1">
        <f t="shared" si="149"/>
        <v>2.675115151</v>
      </c>
      <c r="P592" s="9">
        <f t="shared" si="150"/>
        <v>850.40902913780383</v>
      </c>
      <c r="Q592" s="14">
        <v>2019</v>
      </c>
      <c r="R592">
        <f>1/VLOOKUP(B592,'[2]API_PA.NUS.FCRF_DS2_en_csv_v2_2'!$A$2:$BL$265,MATCH(Q592, '[2]API_PA.NUS.FCRF_DS2_en_csv_v2_2'!$A$1:$BL$1,0),FALSE)</f>
        <v>3.2581679260679742E-3</v>
      </c>
      <c r="S592" s="10">
        <f t="shared" si="151"/>
        <v>2.7707754227753978</v>
      </c>
      <c r="T592" s="14">
        <v>2019</v>
      </c>
      <c r="U592" s="18">
        <f>VLOOKUP(B592,[3]Data!$A$2:$AE$265,MATCH(T592,[3]Data!$A$1:$AE$1,0),FALSE)</f>
        <v>135.50075422314501</v>
      </c>
      <c r="V592" s="10">
        <f t="shared" si="152"/>
        <v>2.0448413284935938E-2</v>
      </c>
      <c r="Y592" s="4">
        <f t="shared" si="147"/>
        <v>2.0448413284935938E-2</v>
      </c>
      <c r="Z592" s="32"/>
      <c r="AA592" s="32"/>
      <c r="AB592" s="32"/>
      <c r="AC592" s="33"/>
      <c r="AD592" s="34"/>
      <c r="AE592" s="32"/>
      <c r="AF592" s="32"/>
      <c r="AG592" s="35"/>
      <c r="AH592" s="34"/>
      <c r="AI592" s="35"/>
      <c r="AJ592" s="32"/>
      <c r="AK592" s="4">
        <v>2.0448413284935938E-2</v>
      </c>
    </row>
    <row r="593" spans="1:37" x14ac:dyDescent="0.35">
      <c r="A593" s="11" t="s">
        <v>78</v>
      </c>
      <c r="B593" s="1" t="s">
        <v>53</v>
      </c>
      <c r="C593" t="s">
        <v>24</v>
      </c>
      <c r="D593" t="s">
        <v>31</v>
      </c>
      <c r="E593">
        <v>2010</v>
      </c>
      <c r="G593" s="5">
        <v>2.1151058566662702</v>
      </c>
      <c r="H593" s="14">
        <v>2010</v>
      </c>
      <c r="I593" s="1">
        <f>VLOOKUP(B593,'[4]Exchange Rates'!$A$2:$BG$255,MATCH(H593,'[4]Exchange Rates'!$A$1:$BH$1,0),FALSE)</f>
        <v>85.193816325757595</v>
      </c>
      <c r="J593" s="8">
        <f t="shared" si="148"/>
        <v>180.19393986236039</v>
      </c>
      <c r="K593">
        <v>2010</v>
      </c>
      <c r="L593">
        <f>VLOOKUP(B593,[1]CPI_WB_2019!$A$2:$BI$265,MATCH(K593,[1]CPI_WB_2019!$A$1:$BI$1,0),FALSE)</f>
        <v>100</v>
      </c>
      <c r="M593" s="14">
        <v>2019</v>
      </c>
      <c r="N593">
        <f>VLOOKUP(B593,[1]CPI_WB_2019!$A$2:$BI$265,MATCH(M593,[1]CPI_WB_2019!$A$1:$BI$1,0),FALSE)</f>
        <v>182.32038639999999</v>
      </c>
      <c r="O593" s="1">
        <f t="shared" si="149"/>
        <v>1.8232038639999999</v>
      </c>
      <c r="P593" s="9">
        <f t="shared" si="150"/>
        <v>328.53028742643909</v>
      </c>
      <c r="Q593" s="14">
        <v>2019</v>
      </c>
      <c r="R593">
        <f>1/VLOOKUP(B593,'[2]API_PA.NUS.FCRF_DS2_en_csv_v2_2'!$A$2:$BL$265,MATCH(Q593, '[2]API_PA.NUS.FCRF_DS2_en_csv_v2_2'!$A$1:$BL$1,0),FALSE)</f>
        <v>6.6650557742351747E-3</v>
      </c>
      <c r="S593" s="10">
        <f t="shared" si="151"/>
        <v>2.1896726892227294</v>
      </c>
      <c r="T593" s="14">
        <v>2019</v>
      </c>
      <c r="U593" s="18">
        <f>VLOOKUP(B593,[3]Data!$A$2:$AE$265,MATCH(T593,[3]Data!$A$1:$AE$1,0),FALSE)</f>
        <v>35.894184205172699</v>
      </c>
      <c r="V593" s="10">
        <f t="shared" si="152"/>
        <v>6.1003550789912542E-2</v>
      </c>
      <c r="Y593" s="4">
        <f t="shared" si="147"/>
        <v>6.1003550789912542E-2</v>
      </c>
      <c r="Z593" s="32"/>
      <c r="AA593" s="32"/>
      <c r="AB593" s="32"/>
      <c r="AC593" s="33"/>
      <c r="AD593" s="34"/>
      <c r="AE593" s="32"/>
      <c r="AF593" s="32"/>
      <c r="AG593" s="35"/>
      <c r="AH593" s="34"/>
      <c r="AI593" s="35"/>
      <c r="AJ593" s="32"/>
      <c r="AK593" s="4">
        <v>6.1003550789912542E-2</v>
      </c>
    </row>
    <row r="594" spans="1:37" x14ac:dyDescent="0.35">
      <c r="A594" s="11" t="s">
        <v>78</v>
      </c>
      <c r="B594" s="1" t="s">
        <v>54</v>
      </c>
      <c r="C594" t="s">
        <v>24</v>
      </c>
      <c r="D594" t="s">
        <v>31</v>
      </c>
      <c r="E594">
        <v>2010</v>
      </c>
      <c r="G594" s="5">
        <v>2.1151058566662702</v>
      </c>
      <c r="H594" s="14">
        <v>2010</v>
      </c>
      <c r="I594" s="1">
        <f>VLOOKUP(B594,'[4]Exchange Rates'!$A$2:$BG$255,MATCH(H594,'[4]Exchange Rates'!$A$1:$BH$1,0),FALSE)</f>
        <v>45.109664180089602</v>
      </c>
      <c r="J594" s="8">
        <f t="shared" si="148"/>
        <v>95.411714899556173</v>
      </c>
      <c r="K594">
        <v>2010</v>
      </c>
      <c r="L594">
        <f>VLOOKUP(B594,[1]CPI_WB_2019!$A$2:$BI$265,MATCH(K594,[1]CPI_WB_2019!$A$1:$BI$1,0),FALSE)</f>
        <v>100</v>
      </c>
      <c r="M594" s="14">
        <v>2019</v>
      </c>
      <c r="N594">
        <f>VLOOKUP(B594,[1]CPI_WB_2019!$A$2:$BI$265,MATCH(M594,[1]CPI_WB_2019!$A$1:$BI$1,0),FALSE)</f>
        <v>129.61325719999999</v>
      </c>
      <c r="O594" s="1">
        <f t="shared" si="149"/>
        <v>1.2961325719999999</v>
      </c>
      <c r="P594" s="9">
        <f t="shared" si="150"/>
        <v>123.66623143169245</v>
      </c>
      <c r="Q594" s="14">
        <v>2019</v>
      </c>
      <c r="R594">
        <f>1/VLOOKUP(B594,'[2]API_PA.NUS.FCRF_DS2_en_csv_v2_2'!$A$2:$BL$265,MATCH(Q594, '[2]API_PA.NUS.FCRF_DS2_en_csv_v2_2'!$A$1:$BL$1,0),FALSE)</f>
        <v>1.9306591170247255E-2</v>
      </c>
      <c r="S594" s="10">
        <f t="shared" si="151"/>
        <v>2.3875733718168672</v>
      </c>
      <c r="T594" s="14">
        <v>2019</v>
      </c>
      <c r="U594" s="18">
        <f>VLOOKUP(B594,[3]Data!$A$2:$AE$265,MATCH(T594,[3]Data!$A$1:$AE$1,0),FALSE)</f>
        <v>19.457300902720199</v>
      </c>
      <c r="V594" s="10">
        <f t="shared" si="152"/>
        <v>0.12270835424470801</v>
      </c>
      <c r="Y594" s="4">
        <f t="shared" si="147"/>
        <v>0.12270835424470801</v>
      </c>
      <c r="Z594" s="32"/>
      <c r="AA594" s="32"/>
      <c r="AB594" s="32"/>
      <c r="AC594" s="33"/>
      <c r="AD594" s="34"/>
      <c r="AE594" s="32"/>
      <c r="AF594" s="32"/>
      <c r="AG594" s="35"/>
      <c r="AH594" s="34"/>
      <c r="AI594" s="35"/>
      <c r="AJ594" s="32"/>
      <c r="AK594" s="4">
        <v>0.12270835424470801</v>
      </c>
    </row>
    <row r="595" spans="1:37" x14ac:dyDescent="0.35">
      <c r="A595" s="11" t="s">
        <v>78</v>
      </c>
      <c r="B595" s="1" t="s">
        <v>55</v>
      </c>
      <c r="C595" t="s">
        <v>24</v>
      </c>
      <c r="D595" t="s">
        <v>31</v>
      </c>
      <c r="E595">
        <v>2010</v>
      </c>
      <c r="G595" s="5">
        <v>2.1151058566662702</v>
      </c>
      <c r="H595" s="14">
        <v>2010</v>
      </c>
      <c r="I595" s="1">
        <f>VLOOKUP(B595,'[4]Exchange Rates'!$A$2:$BG$255,MATCH(H595,'[4]Exchange Rates'!$A$1:$BH$1,0),FALSE)</f>
        <v>30.367915338305899</v>
      </c>
      <c r="J595" s="8">
        <f t="shared" si="148"/>
        <v>64.231355586796269</v>
      </c>
      <c r="K595">
        <v>2010</v>
      </c>
      <c r="L595">
        <f>VLOOKUP(B595,[1]CPI_WB_2019!$A$2:$BI$265,MATCH(K595,[1]CPI_WB_2019!$A$1:$BI$1,0),FALSE)</f>
        <v>100</v>
      </c>
      <c r="M595" s="14">
        <v>2019</v>
      </c>
      <c r="N595">
        <f>VLOOKUP(B595,[1]CPI_WB_2019!$A$2:$BI$265,MATCH(M595,[1]CPI_WB_2019!$A$1:$BI$1,0),FALSE)</f>
        <v>180.7502637</v>
      </c>
      <c r="O595" s="1">
        <f t="shared" si="149"/>
        <v>1.807502637</v>
      </c>
      <c r="P595" s="9">
        <f t="shared" si="150"/>
        <v>116.09834460121894</v>
      </c>
      <c r="Q595" s="14">
        <v>2019</v>
      </c>
      <c r="R595">
        <f>1/VLOOKUP(B595,'[2]API_PA.NUS.FCRF_DS2_en_csv_v2_2'!$A$2:$BL$265,MATCH(Q595, '[2]API_PA.NUS.FCRF_DS2_en_csv_v2_2'!$A$1:$BL$1,0),FALSE)</f>
        <v>1.5446959710081171E-2</v>
      </c>
      <c r="S595" s="10">
        <f t="shared" si="151"/>
        <v>1.7933664514621488</v>
      </c>
      <c r="T595" s="14">
        <v>2019</v>
      </c>
      <c r="U595" s="18">
        <f>VLOOKUP(B595,[3]Data!$A$2:$AE$265,MATCH(T595,[3]Data!$A$1:$AE$1,0),FALSE)</f>
        <v>25.700854</v>
      </c>
      <c r="V595" s="10">
        <f t="shared" si="152"/>
        <v>6.9778477067810624E-2</v>
      </c>
      <c r="Y595" s="4">
        <f t="shared" si="147"/>
        <v>6.9778477067810624E-2</v>
      </c>
      <c r="Z595" s="32"/>
      <c r="AA595" s="32"/>
      <c r="AB595" s="32"/>
      <c r="AC595" s="33"/>
      <c r="AD595" s="34"/>
      <c r="AE595" s="32"/>
      <c r="AF595" s="32"/>
      <c r="AG595" s="35"/>
      <c r="AH595" s="34"/>
      <c r="AI595" s="35"/>
      <c r="AJ595" s="32"/>
      <c r="AK595" s="4">
        <v>6.9778477067810624E-2</v>
      </c>
    </row>
    <row r="596" spans="1:37" x14ac:dyDescent="0.35">
      <c r="A596" s="11" t="s">
        <v>78</v>
      </c>
      <c r="B596" s="1" t="s">
        <v>56</v>
      </c>
      <c r="C596" t="s">
        <v>24</v>
      </c>
      <c r="D596" t="s">
        <v>31</v>
      </c>
      <c r="E596">
        <v>2010</v>
      </c>
      <c r="G596" s="5">
        <v>2.1151058566662702</v>
      </c>
      <c r="H596" s="14">
        <v>2010</v>
      </c>
      <c r="I596" s="1">
        <f>VLOOKUP(B596,'[4]Exchange Rates'!$A$2:$BG$255,MATCH(H596,'[4]Exchange Rates'!$A$1:$BH$1,0),FALSE)</f>
        <v>7.3212219611528804</v>
      </c>
      <c r="J596" s="8">
        <f t="shared" si="148"/>
        <v>15.485159447988174</v>
      </c>
      <c r="K596">
        <v>2010</v>
      </c>
      <c r="L596">
        <f>VLOOKUP(B596,[1]CPI_WB_2019!$A$2:$BI$265,MATCH(K596,[1]CPI_WB_2019!$A$1:$BI$1,0),FALSE)</f>
        <v>100</v>
      </c>
      <c r="M596" s="14">
        <v>2019</v>
      </c>
      <c r="N596">
        <f>VLOOKUP(B596,[1]CPI_WB_2019!$A$2:$BI$265,MATCH(M596,[1]CPI_WB_2019!$A$1:$BI$1,0),FALSE)</f>
        <v>158.92793750000001</v>
      </c>
      <c r="O596" s="1">
        <f t="shared" si="149"/>
        <v>1.589279375</v>
      </c>
      <c r="P596" s="9">
        <f t="shared" si="150"/>
        <v>24.610244529273992</v>
      </c>
      <c r="Q596" s="14">
        <v>2019</v>
      </c>
      <c r="R596">
        <f>1/VLOOKUP(B596,'[2]API_PA.NUS.FCRF_DS2_en_csv_v2_2'!$A$2:$BL$265,MATCH(Q596, '[2]API_PA.NUS.FCRF_DS2_en_csv_v2_2'!$A$1:$BL$1,0),FALSE)</f>
        <v>6.9211686241339276E-2</v>
      </c>
      <c r="S596" s="10">
        <f t="shared" si="151"/>
        <v>1.703316522682748</v>
      </c>
      <c r="T596" s="14">
        <v>2019</v>
      </c>
      <c r="U596" s="18">
        <f>VLOOKUP(B596,[3]Data!$A$2:$AE$265,MATCH(T596,[3]Data!$A$1:$AE$1,0),FALSE)</f>
        <v>6.6705006042945199</v>
      </c>
      <c r="V596" s="10">
        <f t="shared" si="152"/>
        <v>0.25535062864489355</v>
      </c>
      <c r="Y596" s="4">
        <f t="shared" si="147"/>
        <v>0.25535062864489355</v>
      </c>
      <c r="Z596" s="32"/>
      <c r="AA596" s="32"/>
      <c r="AB596" s="32"/>
      <c r="AC596" s="33"/>
      <c r="AD596" s="34"/>
      <c r="AE596" s="32"/>
      <c r="AF596" s="32"/>
      <c r="AG596" s="35"/>
      <c r="AH596" s="34"/>
      <c r="AI596" s="35"/>
      <c r="AJ596" s="32"/>
      <c r="AK596" s="4">
        <v>0.25535062864489355</v>
      </c>
    </row>
    <row r="597" spans="1:37" x14ac:dyDescent="0.35">
      <c r="A597" s="11" t="s">
        <v>78</v>
      </c>
      <c r="B597" s="1" t="s">
        <v>57</v>
      </c>
      <c r="C597" t="s">
        <v>24</v>
      </c>
      <c r="D597" t="s">
        <v>31</v>
      </c>
      <c r="E597">
        <v>2010</v>
      </c>
      <c r="G597" s="5">
        <v>2.1151058566662702</v>
      </c>
      <c r="H597" s="14">
        <v>2010</v>
      </c>
      <c r="I597" s="1">
        <f>VLOOKUP(B597,'[4]Exchange Rates'!$A$2:$BG$255,MATCH(H597,'[4]Exchange Rates'!$A$1:$BH$1,0),FALSE)</f>
        <v>2.30600092016667</v>
      </c>
      <c r="J597" s="8">
        <f t="shared" si="148"/>
        <v>4.8774360517223316</v>
      </c>
      <c r="K597">
        <v>2010</v>
      </c>
      <c r="L597">
        <f>VLOOKUP(B597,[1]CPI_WB_2019!$A$2:$BI$265,MATCH(K597,[1]CPI_WB_2019!$A$1:$BI$1,0),FALSE)</f>
        <v>100</v>
      </c>
      <c r="M597" s="14">
        <v>2019</v>
      </c>
      <c r="N597">
        <f>VLOOKUP(B597,[1]CPI_WB_2019!$A$2:$BI$265,MATCH(M597,[1]CPI_WB_2019!$A$1:$BI$1,0),FALSE)</f>
        <v>1344.1927619999999</v>
      </c>
      <c r="O597" s="1">
        <f t="shared" si="149"/>
        <v>13.44192762</v>
      </c>
      <c r="P597" s="9">
        <f t="shared" si="150"/>
        <v>65.562142378430153</v>
      </c>
      <c r="Q597" s="14">
        <v>2019</v>
      </c>
      <c r="R597">
        <f>1/VLOOKUP(B597,'[2]API_PA.NUS.FCRF_DS2_en_csv_v2_2'!$A$2:$BL$265,MATCH(Q597, '[2]API_PA.NUS.FCRF_DS2_en_csv_v2_2'!$A$1:$BL$1,0),FALSE)</f>
        <v>2.1849782743637469E-2</v>
      </c>
      <c r="S597" s="10">
        <f t="shared" si="151"/>
        <v>1.432518567176126</v>
      </c>
      <c r="T597" s="14">
        <v>2019</v>
      </c>
      <c r="U597" s="18">
        <f>VLOOKUP(B597,[3]Data!$A$2:$AE$265,MATCH(T597,[3]Data!$A$1:$AE$1,0),FALSE)</f>
        <v>6.4765695050417698</v>
      </c>
      <c r="V597" s="10">
        <f t="shared" si="152"/>
        <v>0.22118477475783488</v>
      </c>
      <c r="Y597" s="4">
        <f t="shared" si="147"/>
        <v>0.22118477475783488</v>
      </c>
      <c r="Z597" s="32"/>
      <c r="AA597" s="32"/>
      <c r="AB597" s="32"/>
      <c r="AC597" s="33"/>
      <c r="AD597" s="34"/>
      <c r="AE597" s="32"/>
      <c r="AF597" s="32"/>
      <c r="AG597" s="35"/>
      <c r="AH597" s="34"/>
      <c r="AI597" s="35"/>
      <c r="AJ597" s="32"/>
      <c r="AK597" s="4">
        <v>0.22118477475783488</v>
      </c>
    </row>
    <row r="598" spans="1:37" x14ac:dyDescent="0.35">
      <c r="A598" s="11" t="s">
        <v>78</v>
      </c>
      <c r="B598" s="1" t="s">
        <v>58</v>
      </c>
      <c r="C598" t="s">
        <v>24</v>
      </c>
      <c r="D598" t="s">
        <v>31</v>
      </c>
      <c r="E598">
        <v>2010</v>
      </c>
      <c r="G598" s="5">
        <v>2.1151058566662702</v>
      </c>
      <c r="H598" s="14">
        <v>2010</v>
      </c>
      <c r="I598" s="1">
        <f>VLOOKUP(B598,'[4]Exchange Rates'!$A$2:$BG$255,MATCH(H598,'[4]Exchange Rates'!$A$1:$BH$1,0),FALSE)</f>
        <v>1395.62494347608</v>
      </c>
      <c r="J598" s="8">
        <f t="shared" si="148"/>
        <v>2951.8944916557894</v>
      </c>
      <c r="K598">
        <v>2010</v>
      </c>
      <c r="L598">
        <f>VLOOKUP(B598,[1]CPI_WB_2019!$A$2:$BI$265,MATCH(K598,[1]CPI_WB_2019!$A$1:$BI$1,0),FALSE)</f>
        <v>100</v>
      </c>
      <c r="M598" s="14">
        <v>2019</v>
      </c>
      <c r="N598">
        <f>VLOOKUP(B598,[1]CPI_WB_2019!$A$2:$BI$265,MATCH(M598,[1]CPI_WB_2019!$A$1:$BI$1,0),FALSE)</f>
        <v>187.43015890000001</v>
      </c>
      <c r="O598" s="1">
        <f t="shared" si="149"/>
        <v>1.8743015890000001</v>
      </c>
      <c r="P598" s="9">
        <f t="shared" si="150"/>
        <v>5532.7405362707932</v>
      </c>
      <c r="Q598" s="14">
        <v>2019</v>
      </c>
      <c r="R598">
        <f>1/VLOOKUP(B598,'[2]API_PA.NUS.FCRF_DS2_en_csv_v2_2'!$A$2:$BL$265,MATCH(Q598, '[2]API_PA.NUS.FCRF_DS2_en_csv_v2_2'!$A$1:$BL$1,0),FALSE)</f>
        <v>4.3702346233294713E-4</v>
      </c>
      <c r="S598" s="10">
        <f t="shared" si="151"/>
        <v>2.4179374253509085</v>
      </c>
      <c r="T598" s="14">
        <v>2019</v>
      </c>
      <c r="U598" s="18">
        <f>VLOOKUP(B598,[3]Data!$A$2:$AE$265,MATCH(T598,[3]Data!$A$1:$AE$1,0),FALSE)</f>
        <v>931.694670559889</v>
      </c>
      <c r="V598" s="10">
        <f t="shared" si="152"/>
        <v>2.5952036667740972E-3</v>
      </c>
      <c r="Y598" s="4">
        <f t="shared" si="147"/>
        <v>2.5952036667740972E-3</v>
      </c>
      <c r="Z598" s="32"/>
      <c r="AA598" s="32"/>
      <c r="AB598" s="32"/>
      <c r="AC598" s="33"/>
      <c r="AD598" s="34"/>
      <c r="AE598" s="32"/>
      <c r="AF598" s="32"/>
      <c r="AG598" s="35"/>
      <c r="AH598" s="34"/>
      <c r="AI598" s="35"/>
      <c r="AJ598" s="32"/>
      <c r="AK598" s="4">
        <v>2.5952036667740972E-3</v>
      </c>
    </row>
    <row r="599" spans="1:37" x14ac:dyDescent="0.35">
      <c r="A599" s="11" t="s">
        <v>78</v>
      </c>
      <c r="B599" s="1" t="s">
        <v>59</v>
      </c>
      <c r="C599" t="s">
        <v>24</v>
      </c>
      <c r="D599" t="s">
        <v>31</v>
      </c>
      <c r="E599">
        <v>2010</v>
      </c>
      <c r="G599" s="5">
        <v>2.1151058566662702</v>
      </c>
      <c r="H599" s="14">
        <v>2010</v>
      </c>
      <c r="I599" s="1">
        <f>VLOOKUP(B599,'[4]Exchange Rates'!$A$2:$BG$255,MATCH(H599,'[4]Exchange Rates'!$A$1:$BH$1,0),FALSE)</f>
        <v>31.685704999999999</v>
      </c>
      <c r="J599" s="8">
        <f t="shared" si="148"/>
        <v>67.018620218099713</v>
      </c>
      <c r="K599">
        <v>2010</v>
      </c>
      <c r="L599">
        <f>VLOOKUP(B599,[1]CPI_WB_2019!$A$2:$BI$265,MATCH(K599,[1]CPI_WB_2019!$A$1:$BI$1,0),FALSE)</f>
        <v>100</v>
      </c>
      <c r="M599" s="14">
        <v>2019</v>
      </c>
      <c r="N599">
        <f>VLOOKUP(B599,[1]CPI_WB_2019!$A$2:$BI$265,MATCH(M599,[1]CPI_WB_2019!$A$1:$BI$1,0),FALSE)</f>
        <v>113.26564999999999</v>
      </c>
      <c r="O599" s="1">
        <f t="shared" si="149"/>
        <v>1.1326565</v>
      </c>
      <c r="P599" s="9">
        <f t="shared" si="150"/>
        <v>75.909075811062053</v>
      </c>
      <c r="Q599" s="14">
        <v>2019</v>
      </c>
      <c r="R599">
        <f>1/VLOOKUP(B599,'[2]API_PA.NUS.FCRF_DS2_en_csv_v2_2'!$A$2:$BL$265,MATCH(Q599, '[2]API_PA.NUS.FCRF_DS2_en_csv_v2_2'!$A$1:$BL$1,0),FALSE)</f>
        <v>3.2208602720228449E-2</v>
      </c>
      <c r="S599" s="10">
        <f t="shared" si="151"/>
        <v>2.4449252656582008</v>
      </c>
      <c r="T599" s="14">
        <v>2019</v>
      </c>
      <c r="U599" s="18">
        <f>VLOOKUP(B599,[3]Data!$A$2:$AE$265,MATCH(T599,[3]Data!$A$1:$AE$1,0),FALSE)</f>
        <v>12.6077561426704</v>
      </c>
      <c r="V599" s="10">
        <f t="shared" si="152"/>
        <v>0.19392231559614784</v>
      </c>
      <c r="Y599" s="4">
        <f t="shared" si="147"/>
        <v>0.19392231559614784</v>
      </c>
      <c r="Z599" s="32"/>
      <c r="AA599" s="32"/>
      <c r="AB599" s="32"/>
      <c r="AC599" s="33"/>
      <c r="AD599" s="34"/>
      <c r="AE599" s="32"/>
      <c r="AF599" s="32"/>
      <c r="AG599" s="35"/>
      <c r="AH599" s="34"/>
      <c r="AI599" s="35"/>
      <c r="AJ599" s="32"/>
      <c r="AK599" s="4">
        <v>0.19392231559614784</v>
      </c>
    </row>
    <row r="600" spans="1:37" x14ac:dyDescent="0.35">
      <c r="A600" s="11" t="s">
        <v>78</v>
      </c>
      <c r="B600" s="1" t="s">
        <v>60</v>
      </c>
      <c r="C600" t="s">
        <v>24</v>
      </c>
      <c r="D600" t="s">
        <v>31</v>
      </c>
      <c r="E600">
        <v>2010</v>
      </c>
      <c r="G600" s="5">
        <v>2.1151058566662702</v>
      </c>
      <c r="H600" s="14">
        <v>2010</v>
      </c>
      <c r="I600" s="1">
        <f>VLOOKUP(B600,'[4]Exchange Rates'!$A$2:$BG$255,MATCH(H600,'[4]Exchange Rates'!$A$1:$BH$1,0),FALSE)</f>
        <v>1.5028486296723</v>
      </c>
      <c r="J600" s="8">
        <f t="shared" si="148"/>
        <v>3.1786839383027603</v>
      </c>
      <c r="K600">
        <v>2010</v>
      </c>
      <c r="L600">
        <f>VLOOKUP(B600,[1]CPI_WB_2019!$A$2:$BI$265,MATCH(K600,[1]CPI_WB_2019!$A$1:$BI$1,0),FALSE)</f>
        <v>100</v>
      </c>
      <c r="M600" s="14">
        <v>2019</v>
      </c>
      <c r="N600">
        <f>VLOOKUP(B600,[1]CPI_WB_2019!$A$2:$BI$265,MATCH(M600,[1]CPI_WB_2019!$A$1:$BI$1,0),FALSE)</f>
        <v>234.43712629999999</v>
      </c>
      <c r="O600" s="1">
        <f t="shared" si="149"/>
        <v>2.3443712629999998</v>
      </c>
      <c r="P600" s="9">
        <f t="shared" si="150"/>
        <v>7.4520152791166554</v>
      </c>
      <c r="Q600" s="14">
        <v>2019</v>
      </c>
      <c r="R600">
        <f>1/VLOOKUP(B600,'[2]API_PA.NUS.FCRF_DS2_en_csv_v2_2'!$A$2:$BL$265,MATCH(Q600, '[2]API_PA.NUS.FCRF_DS2_en_csv_v2_2'!$A$1:$BL$1,0),FALSE)</f>
        <v>0.17624812240904758</v>
      </c>
      <c r="S600" s="10">
        <f t="shared" si="151"/>
        <v>1.3134037011078452</v>
      </c>
      <c r="T600" s="14">
        <v>2019</v>
      </c>
      <c r="U600" s="18">
        <f>VLOOKUP(B600,[3]Data!$A$2:$AE$265,MATCH(T600,[3]Data!$A$1:$AE$1,0),FALSE)</f>
        <v>1.8405359999999999</v>
      </c>
      <c r="V600" s="10">
        <f t="shared" si="152"/>
        <v>0.71359848495647205</v>
      </c>
      <c r="Y600" s="4">
        <f t="shared" si="147"/>
        <v>0.71359848495647205</v>
      </c>
      <c r="Z600" s="32"/>
      <c r="AA600" s="32"/>
      <c r="AB600" s="32"/>
      <c r="AC600" s="33"/>
      <c r="AD600" s="34"/>
      <c r="AE600" s="32"/>
      <c r="AF600" s="32"/>
      <c r="AG600" s="35"/>
      <c r="AH600" s="34"/>
      <c r="AI600" s="35"/>
      <c r="AJ600" s="32"/>
      <c r="AK600" s="4">
        <v>0.71359848495647205</v>
      </c>
    </row>
    <row r="601" spans="1:37" x14ac:dyDescent="0.35">
      <c r="A601" s="11" t="s">
        <v>78</v>
      </c>
      <c r="B601" s="1" t="s">
        <v>61</v>
      </c>
      <c r="C601" t="s">
        <v>24</v>
      </c>
      <c r="D601" t="s">
        <v>31</v>
      </c>
      <c r="E601">
        <v>2010</v>
      </c>
      <c r="G601" s="5">
        <v>2.1151058566662702</v>
      </c>
      <c r="H601" s="14">
        <v>2010</v>
      </c>
      <c r="I601" s="1">
        <f>VLOOKUP(B601,'[4]Exchange Rates'!$A$2:$BG$255,MATCH(H601,'[4]Exchange Rates'!$A$1:$BH$1,0),FALSE)</f>
        <v>2177.5575068335802</v>
      </c>
      <c r="J601" s="8">
        <f t="shared" si="148"/>
        <v>4605.7646359313067</v>
      </c>
      <c r="K601">
        <v>2010</v>
      </c>
      <c r="L601">
        <f>VLOOKUP(B601,[1]CPI_WB_2019!$A$2:$BI$265,MATCH(K601,[1]CPI_WB_2019!$A$1:$BI$1,0),FALSE)</f>
        <v>100</v>
      </c>
      <c r="M601" s="14">
        <v>2019</v>
      </c>
      <c r="N601">
        <f>VLOOKUP(B601,[1]CPI_WB_2019!$A$2:$BI$265,MATCH(M601,[1]CPI_WB_2019!$A$1:$BI$1,0),FALSE)</f>
        <v>173.8712682</v>
      </c>
      <c r="O601" s="1">
        <f t="shared" si="149"/>
        <v>1.7387126820000001</v>
      </c>
      <c r="P601" s="9">
        <f t="shared" si="150"/>
        <v>8008.1013828008763</v>
      </c>
      <c r="Q601" s="14">
        <v>2019</v>
      </c>
      <c r="R601">
        <f>1/VLOOKUP(B601,'[2]API_PA.NUS.FCRF_DS2_en_csv_v2_2'!$A$2:$BL$265,MATCH(Q601, '[2]API_PA.NUS.FCRF_DS2_en_csv_v2_2'!$A$1:$BL$1,0),FALSE)</f>
        <v>2.699748250208532E-4</v>
      </c>
      <c r="S601" s="10">
        <f t="shared" si="151"/>
        <v>2.161985769570919</v>
      </c>
      <c r="T601" s="14">
        <v>2019</v>
      </c>
      <c r="U601" s="18">
        <f>VLOOKUP(B601,[3]Data!$A$2:$AE$265,MATCH(T601,[3]Data!$A$1:$AE$1,0),FALSE)</f>
        <v>1277.7702869172001</v>
      </c>
      <c r="V601" s="10">
        <f t="shared" si="152"/>
        <v>1.6919987823374831E-3</v>
      </c>
      <c r="Y601" s="4">
        <f t="shared" si="147"/>
        <v>1.6919987823374831E-3</v>
      </c>
      <c r="Z601" s="32"/>
      <c r="AA601" s="32"/>
      <c r="AB601" s="32"/>
      <c r="AC601" s="33"/>
      <c r="AD601" s="34"/>
      <c r="AE601" s="32"/>
      <c r="AF601" s="32"/>
      <c r="AG601" s="35"/>
      <c r="AH601" s="34"/>
      <c r="AI601" s="35"/>
      <c r="AJ601" s="32"/>
      <c r="AK601" s="4">
        <v>1.6919987823374831E-3</v>
      </c>
    </row>
    <row r="602" spans="1:37" x14ac:dyDescent="0.35">
      <c r="A602" s="11" t="s">
        <v>78</v>
      </c>
      <c r="B602" s="1" t="s">
        <v>62</v>
      </c>
      <c r="C602" t="s">
        <v>24</v>
      </c>
      <c r="D602" t="s">
        <v>31</v>
      </c>
      <c r="E602">
        <v>2010</v>
      </c>
      <c r="G602" s="5">
        <v>2.1151058566662702</v>
      </c>
      <c r="H602" s="14">
        <v>2010</v>
      </c>
      <c r="I602" s="1">
        <f>VLOOKUP(B602,'[4]Exchange Rates'!$A$2:$BG$255,MATCH(H602,'[4]Exchange Rates'!$A$1:$BH$1,0),FALSE)</f>
        <v>0.64717934556016499</v>
      </c>
      <c r="J602" s="8">
        <f t="shared" si="148"/>
        <v>1.3688528241077489</v>
      </c>
      <c r="K602">
        <v>2010</v>
      </c>
      <c r="L602">
        <f>VLOOKUP(B602,[1]CPI_WB_2019!$A$2:$BI$265,MATCH(K602,[1]CPI_WB_2019!$A$1:$BI$1,0),FALSE)</f>
        <v>100</v>
      </c>
      <c r="M602" s="14">
        <v>2019</v>
      </c>
      <c r="N602">
        <f>VLOOKUP(B602,[1]CPI_WB_2019!$A$2:$BI$265,MATCH(M602,[1]CPI_WB_2019!$A$1:$BI$1,0),FALSE)</f>
        <v>119.62271130000001</v>
      </c>
      <c r="O602" s="1">
        <f t="shared" si="149"/>
        <v>1.196227113</v>
      </c>
      <c r="P602" s="9">
        <f t="shared" si="150"/>
        <v>1.6374588619043091</v>
      </c>
      <c r="Q602" s="14">
        <v>2019</v>
      </c>
      <c r="R602">
        <f>1/VLOOKUP(B602,'[2]API_PA.NUS.FCRF_DS2_en_csv_v2_2'!$A$2:$BL$265,MATCH(Q602, '[2]API_PA.NUS.FCRF_DS2_en_csv_v2_2'!$A$1:$BL$1,0),FALSE)</f>
        <v>1.2764136085867888</v>
      </c>
      <c r="S602" s="10">
        <f t="shared" si="151"/>
        <v>2.0900747748356956</v>
      </c>
      <c r="T602" s="14">
        <v>2019</v>
      </c>
      <c r="U602" s="18">
        <f>VLOOKUP(B602,[3]Data!$A$2:$AE$265,MATCH(T602,[3]Data!$A$1:$AE$1,0),FALSE)</f>
        <v>0.68035599999999996</v>
      </c>
      <c r="V602" s="10">
        <f t="shared" si="152"/>
        <v>3.0720310761361636</v>
      </c>
      <c r="Y602" s="4">
        <f t="shared" si="147"/>
        <v>3.0720310761361636</v>
      </c>
      <c r="Z602" s="32"/>
      <c r="AA602" s="32"/>
      <c r="AB602" s="32"/>
      <c r="AC602" s="33"/>
      <c r="AD602" s="34"/>
      <c r="AE602" s="32"/>
      <c r="AF602" s="32"/>
      <c r="AG602" s="35"/>
      <c r="AH602" s="34"/>
      <c r="AI602" s="35"/>
      <c r="AJ602" s="32"/>
      <c r="AK602" s="4">
        <v>3.0720310761361636</v>
      </c>
    </row>
    <row r="603" spans="1:37" x14ac:dyDescent="0.35">
      <c r="A603" s="11" t="s">
        <v>78</v>
      </c>
      <c r="B603" s="1" t="s">
        <v>63</v>
      </c>
      <c r="C603" t="s">
        <v>24</v>
      </c>
      <c r="D603" t="s">
        <v>31</v>
      </c>
      <c r="E603">
        <v>2010</v>
      </c>
      <c r="G603" s="5">
        <v>2.1151058566662702</v>
      </c>
      <c r="H603" s="14">
        <v>2010</v>
      </c>
      <c r="I603" s="1">
        <f>VLOOKUP(B603,'[4]Exchange Rates'!$A$2:$BG$255,MATCH(H603,'[4]Exchange Rates'!$A$1:$BH$1,0),FALSE)</f>
        <v>1</v>
      </c>
      <c r="J603" s="8">
        <f t="shared" si="148"/>
        <v>2.1151058566662702</v>
      </c>
      <c r="K603">
        <v>2010</v>
      </c>
      <c r="L603">
        <f>VLOOKUP(B603,[1]CPI_WB_2019!$A$2:$BI$265,MATCH(K603,[1]CPI_WB_2019!$A$1:$BI$1,0),FALSE)</f>
        <v>100</v>
      </c>
      <c r="M603" s="14">
        <v>2019</v>
      </c>
      <c r="N603">
        <f>VLOOKUP(B603,[1]CPI_WB_2019!$A$2:$BI$265,MATCH(M603,[1]CPI_WB_2019!$A$1:$BI$1,0),FALSE)</f>
        <v>117.2441955</v>
      </c>
      <c r="O603" s="1">
        <f t="shared" si="149"/>
        <v>1.172441955</v>
      </c>
      <c r="P603" s="9">
        <f t="shared" si="150"/>
        <v>2.4798388456217517</v>
      </c>
      <c r="Q603" s="14">
        <v>2019</v>
      </c>
      <c r="R603">
        <f>1/VLOOKUP(B603,'[2]API_PA.NUS.FCRF_DS2_en_csv_v2_2'!$A$2:$BL$265,MATCH(Q603, '[2]API_PA.NUS.FCRF_DS2_en_csv_v2_2'!$A$1:$BL$1,0),FALSE)</f>
        <v>1</v>
      </c>
      <c r="S603" s="10">
        <f t="shared" si="151"/>
        <v>2.4798388456217517</v>
      </c>
      <c r="T603" s="14">
        <v>2019</v>
      </c>
      <c r="U603" s="18">
        <f>VLOOKUP(B603,[3]Data!$A$2:$AE$265,MATCH(T603,[3]Data!$A$1:$AE$1,0),FALSE)</f>
        <v>1</v>
      </c>
      <c r="V603" s="10">
        <f t="shared" si="152"/>
        <v>2.4798388456217517</v>
      </c>
      <c r="Y603" s="4">
        <f t="shared" si="147"/>
        <v>2.4798388456217517</v>
      </c>
      <c r="Z603" s="32"/>
      <c r="AA603" s="32"/>
      <c r="AB603" s="32"/>
      <c r="AC603" s="33"/>
      <c r="AD603" s="34"/>
      <c r="AE603" s="32"/>
      <c r="AF603" s="32"/>
      <c r="AG603" s="35"/>
      <c r="AH603" s="34"/>
      <c r="AI603" s="35"/>
      <c r="AJ603" s="32"/>
      <c r="AK603" s="4">
        <v>2.4798388456217517</v>
      </c>
    </row>
    <row r="604" spans="1:37" x14ac:dyDescent="0.35">
      <c r="A604" s="11" t="s">
        <v>78</v>
      </c>
      <c r="B604" s="1" t="s">
        <v>64</v>
      </c>
      <c r="C604" t="s">
        <v>24</v>
      </c>
      <c r="D604" t="s">
        <v>31</v>
      </c>
      <c r="E604">
        <v>2010</v>
      </c>
      <c r="G604" s="5">
        <v>2.1151058566662702</v>
      </c>
      <c r="H604" s="14">
        <v>2010</v>
      </c>
      <c r="I604" s="1">
        <f>VLOOKUP(B604,'[4]Exchange Rates'!$A$2:$BG$255,MATCH(H604,'[4]Exchange Rates'!$A$1:$BH$1,0),FALSE)</f>
        <v>18612.916666666701</v>
      </c>
      <c r="J604" s="8">
        <f t="shared" si="148"/>
        <v>39368.289051307969</v>
      </c>
      <c r="K604">
        <v>2010</v>
      </c>
      <c r="L604">
        <f>VLOOKUP(B604,[1]CPI_WB_2019!$A$2:$BI$265,MATCH(K604,[1]CPI_WB_2019!$A$1:$BI$1,0),FALSE)</f>
        <v>100</v>
      </c>
      <c r="M604" s="14">
        <v>2019</v>
      </c>
      <c r="N604">
        <f>VLOOKUP(B604,[1]CPI_WB_2019!$A$2:$BI$265,MATCH(M604,[1]CPI_WB_2019!$A$1:$BI$1,0),FALSE)</f>
        <v>163.51694789999999</v>
      </c>
      <c r="O604" s="1">
        <f t="shared" si="149"/>
        <v>1.635169479</v>
      </c>
      <c r="P604" s="9">
        <f t="shared" si="150"/>
        <v>64373.824697148659</v>
      </c>
      <c r="Q604" s="14">
        <v>2019</v>
      </c>
      <c r="R604">
        <f>1/VLOOKUP(B604,'[2]API_PA.NUS.FCRF_DS2_en_csv_v2_2'!$A$2:$BL$265,MATCH(Q604, '[2]API_PA.NUS.FCRF_DS2_en_csv_v2_2'!$A$1:$BL$1,0),FALSE)</f>
        <v>4.3383493087021078E-5</v>
      </c>
      <c r="S604" s="10">
        <f t="shared" si="151"/>
        <v>2.7927613787338554</v>
      </c>
      <c r="T604" s="14">
        <v>2019</v>
      </c>
      <c r="U604" s="18">
        <f>VLOOKUP(B604,[3]Data!$A$2:$AE$265,MATCH(T604,[3]Data!$A$1:$AE$1,0),FALSE)</f>
        <v>7473.6623073972896</v>
      </c>
      <c r="V604" s="10">
        <f t="shared" si="152"/>
        <v>3.7368043455343614E-4</v>
      </c>
      <c r="Y604" s="4">
        <f t="shared" si="147"/>
        <v>3.7368043455343614E-4</v>
      </c>
      <c r="Z604" s="32"/>
      <c r="AA604" s="32"/>
      <c r="AB604" s="32"/>
      <c r="AC604" s="33"/>
      <c r="AD604" s="34"/>
      <c r="AE604" s="32"/>
      <c r="AF604" s="32"/>
      <c r="AG604" s="35"/>
      <c r="AH604" s="34"/>
      <c r="AI604" s="35"/>
      <c r="AJ604" s="32"/>
      <c r="AK604" s="4">
        <v>3.7368043455343614E-4</v>
      </c>
    </row>
    <row r="605" spans="1:37" x14ac:dyDescent="0.35">
      <c r="A605" s="11" t="s">
        <v>78</v>
      </c>
      <c r="B605" t="s">
        <v>69</v>
      </c>
      <c r="C605" t="s">
        <v>24</v>
      </c>
      <c r="D605" t="s">
        <v>31</v>
      </c>
      <c r="E605">
        <v>2010</v>
      </c>
      <c r="G605" s="5">
        <v>2.1151058566662702</v>
      </c>
      <c r="H605" s="14">
        <v>2010</v>
      </c>
      <c r="I605" s="1">
        <f>VLOOKUP(B605,'[4]Exchange Rates'!$A$2:$BG$255,MATCH(H605,'[4]Exchange Rates'!$A$1:$BH$1,0),FALSE)</f>
        <v>219.59</v>
      </c>
      <c r="J605" s="8">
        <f t="shared" si="148"/>
        <v>464.45609506534629</v>
      </c>
      <c r="K605">
        <v>2010</v>
      </c>
      <c r="L605">
        <f>VLOOKUP(B605,[1]CPI_WB_2019!$A$2:$BI$265,MATCH(K605,[1]CPI_WB_2019!$A$1:$BI$1,0),FALSE)</f>
        <v>100</v>
      </c>
      <c r="M605" s="14">
        <v>2014</v>
      </c>
      <c r="N605">
        <f>VLOOKUP(B605,[1]CPI_WB_2019!$A$2:$BI$265,MATCH(M605,[1]CPI_WB_2019!$A$1:$BI$1,0),FALSE)</f>
        <v>157.58334049999999</v>
      </c>
      <c r="O605" s="1">
        <f t="shared" si="149"/>
        <v>1.575833405</v>
      </c>
      <c r="P605" s="9">
        <f t="shared" si="150"/>
        <v>731.90542975982839</v>
      </c>
      <c r="Q605" s="14">
        <v>2019</v>
      </c>
      <c r="R605">
        <f>1/VLOOKUP(B605,'[2]API_PA.NUS.FCRF_DS2_en_csv_v2_2'!$A$2:$BL$265,MATCH(Q605, '[2]API_PA.NUS.FCRF_DS2_en_csv_v2_2'!$A$1:$BL$1,0),FALSE)</f>
        <v>3.996003996003996E-3</v>
      </c>
      <c r="S605" s="10">
        <f t="shared" si="151"/>
        <v>2.9246970220172961</v>
      </c>
      <c r="T605" s="14">
        <v>2013</v>
      </c>
      <c r="U605" s="18">
        <f>VLOOKUP(B605,[3]Data!$A$2:$AE$265,MATCH(T605,[3]Data!$A$1:$AE$1,0),FALSE)</f>
        <v>93.631317138671903</v>
      </c>
      <c r="V605" s="10">
        <f t="shared" si="152"/>
        <v>3.1236311860119378E-2</v>
      </c>
      <c r="Y605" s="4">
        <f t="shared" si="147"/>
        <v>3.1236311860119378E-2</v>
      </c>
      <c r="Z605" s="32"/>
      <c r="AA605" s="32"/>
      <c r="AB605" s="32"/>
      <c r="AC605" s="33"/>
      <c r="AD605" s="34"/>
      <c r="AE605" s="32"/>
      <c r="AF605" s="32"/>
      <c r="AG605" s="35"/>
      <c r="AH605" s="34"/>
      <c r="AI605" s="35"/>
      <c r="AJ605" s="32"/>
      <c r="AK605" s="4">
        <v>3.1236311860119378E-2</v>
      </c>
    </row>
    <row r="606" spans="1:37" x14ac:dyDescent="0.35">
      <c r="A606" s="11" t="s">
        <v>92</v>
      </c>
      <c r="B606" s="1" t="s">
        <v>32</v>
      </c>
      <c r="C606" t="s">
        <v>24</v>
      </c>
      <c r="D606" t="s">
        <v>31</v>
      </c>
      <c r="E606">
        <v>2016</v>
      </c>
      <c r="G606" s="5">
        <f>G13</f>
        <v>33.169852419462359</v>
      </c>
      <c r="H606" s="14">
        <v>2016</v>
      </c>
      <c r="I606" s="1">
        <f>VLOOKUP(B606,'[4]Exchange Rates'!$A$2:$BG$255,MATCH(H606,'[4]Exchange Rates'!$A$1:$BH$1,0),FALSE)</f>
        <v>67.866085769230807</v>
      </c>
      <c r="J606" s="8">
        <f t="shared" ref="J606" si="153">G606*I606</f>
        <v>2251.1080492519604</v>
      </c>
      <c r="K606">
        <v>2016</v>
      </c>
      <c r="L606">
        <f>VLOOKUP(B606,[1]CPI_WB_2019!$A$2:$BI$265,MATCH(K606,[1]CPI_WB_2019!$A$1:$BI$1,0),FALSE)</f>
        <v>138.7086655</v>
      </c>
      <c r="M606" s="14">
        <v>2019</v>
      </c>
      <c r="N606">
        <f>VLOOKUP(B606,[1]CPI_WB_2019!$A$2:$BI$265,MATCH(M606,[1]CPI_WB_2019!$A$1:$BI$1,0),FALSE)</f>
        <v>149.89597520000001</v>
      </c>
      <c r="O606" s="1">
        <f t="shared" ref="O606" si="154">N606/L606</f>
        <v>1.0806532862216889</v>
      </c>
      <c r="P606" s="9">
        <f t="shared" ref="P606" si="155">J606*O606</f>
        <v>2432.6673110642264</v>
      </c>
      <c r="Q606" s="14">
        <v>2019</v>
      </c>
      <c r="R606">
        <f>1/VLOOKUP(B606,'[2]API_PA.NUS.FCRF_DS2_en_csv_v2_2'!$A$2:$BL$265,MATCH(Q606, '[2]API_PA.NUS.FCRF_DS2_en_csv_v2_2'!$A$1:$BL$1,0),FALSE)</f>
        <v>1.2863730141708843E-2</v>
      </c>
      <c r="S606" s="10">
        <f t="shared" ref="S606" si="156">R606*P606</f>
        <v>31.293175814086691</v>
      </c>
      <c r="T606" s="14">
        <v>2019</v>
      </c>
      <c r="U606" s="18">
        <f>VLOOKUP(B606,[3]Data!$A$2:$AE$265,MATCH(T606,[3]Data!$A$1:$AE$1,0),FALSE)</f>
        <v>16.995115179435501</v>
      </c>
      <c r="V606" s="10">
        <f t="shared" ref="V606" si="157">S606/U606</f>
        <v>1.841304132610539</v>
      </c>
      <c r="Y606" s="4">
        <f t="shared" ref="Y606" si="158">V606</f>
        <v>1.841304132610539</v>
      </c>
      <c r="Z606" s="32"/>
      <c r="AA606" s="32"/>
      <c r="AB606" s="32"/>
      <c r="AC606" s="33"/>
      <c r="AD606" s="34"/>
      <c r="AE606" s="32"/>
      <c r="AF606" s="32"/>
      <c r="AG606" s="35"/>
      <c r="AH606" s="34"/>
      <c r="AI606" s="35"/>
      <c r="AJ606" s="32"/>
      <c r="AK606" s="4">
        <v>1.841304132610539</v>
      </c>
    </row>
    <row r="607" spans="1:37" x14ac:dyDescent="0.35">
      <c r="A607" s="11" t="s">
        <v>92</v>
      </c>
      <c r="B607" s="1" t="s">
        <v>33</v>
      </c>
      <c r="C607" t="s">
        <v>24</v>
      </c>
      <c r="D607" t="s">
        <v>31</v>
      </c>
      <c r="E607">
        <v>2016</v>
      </c>
      <c r="G607" s="5">
        <f>$G$606</f>
        <v>33.169852419462359</v>
      </c>
      <c r="H607" s="14">
        <v>2016</v>
      </c>
      <c r="I607" s="1">
        <f>VLOOKUP(B607,'[4]Exchange Rates'!$A$2:$BG$255,MATCH(H607,'[4]Exchange Rates'!$A$1:$BH$1,0),FALSE)</f>
        <v>109.44306666666699</v>
      </c>
      <c r="J607" s="8">
        <f t="shared" ref="J607:J643" si="159">G607*I607</f>
        <v>3630.2103696667245</v>
      </c>
      <c r="K607">
        <v>2016</v>
      </c>
      <c r="L607">
        <f>VLOOKUP(B607,[1]CPI_WB_2019!$A$2:$BI$265,MATCH(K607,[1]CPI_WB_2019!$A$1:$BI$1,0),FALSE)</f>
        <v>134.8448702</v>
      </c>
      <c r="M607" s="14">
        <v>2019</v>
      </c>
      <c r="N607">
        <f>VLOOKUP(B607,[1]CPI_WB_2019!$A$2:$BI$265,MATCH(M607,[1]CPI_WB_2019!$A$1:$BI$1,0),FALSE)</f>
        <v>151.36166779999999</v>
      </c>
      <c r="O607" s="1">
        <f t="shared" ref="O607:O643" si="160">N607/L607</f>
        <v>1.1224874003401279</v>
      </c>
      <c r="P607" s="9">
        <f t="shared" ref="P607:P643" si="161">J607*O607</f>
        <v>4074.8654005349763</v>
      </c>
      <c r="Q607" s="14">
        <v>2019</v>
      </c>
      <c r="R607">
        <f>1/VLOOKUP(B607,'[2]API_PA.NUS.FCRF_DS2_en_csv_v2_2'!$A$2:$BL$265,MATCH(Q607, '[2]API_PA.NUS.FCRF_DS2_en_csv_v2_2'!$A$1:$BL$1,0),FALSE)</f>
        <v>8.3784682582079377E-3</v>
      </c>
      <c r="S607" s="10">
        <f t="shared" ref="S607:S643" si="162">R607*P607</f>
        <v>34.141130414852071</v>
      </c>
      <c r="T607" s="14">
        <v>2019</v>
      </c>
      <c r="U607" s="18">
        <f>VLOOKUP(B607,[3]Data!$A$2:$AE$265,MATCH(T607,[3]Data!$A$1:$AE$1,0),FALSE)</f>
        <v>39.867682961635701</v>
      </c>
      <c r="V607" s="10">
        <f t="shared" ref="V607:V643" si="163">S607/U607</f>
        <v>0.85636103928351603</v>
      </c>
      <c r="Y607" s="4">
        <f t="shared" ref="Y607:Y643" si="164">V607</f>
        <v>0.85636103928351603</v>
      </c>
      <c r="Z607" s="32"/>
      <c r="AA607" s="32"/>
      <c r="AB607" s="32"/>
      <c r="AC607" s="33"/>
      <c r="AD607" s="34"/>
      <c r="AE607" s="32"/>
      <c r="AF607" s="32"/>
      <c r="AG607" s="35"/>
      <c r="AH607" s="34"/>
      <c r="AI607" s="35"/>
      <c r="AJ607" s="32"/>
      <c r="AK607" s="4">
        <v>0.85636103928351603</v>
      </c>
    </row>
    <row r="608" spans="1:37" x14ac:dyDescent="0.35">
      <c r="A608" s="11" t="s">
        <v>92</v>
      </c>
      <c r="B608" s="1" t="s">
        <v>34</v>
      </c>
      <c r="C608" t="s">
        <v>24</v>
      </c>
      <c r="D608" t="s">
        <v>31</v>
      </c>
      <c r="E608">
        <v>2016</v>
      </c>
      <c r="G608" s="5">
        <f>$G$606</f>
        <v>33.169852419462359</v>
      </c>
      <c r="H608" s="14">
        <v>2016</v>
      </c>
      <c r="I608" s="1">
        <f>VLOOKUP(B608,'[4]Exchange Rates'!$A$2:$BG$255,MATCH(H608,'[4]Exchange Rates'!$A$1:$BH$1,0),FALSE)</f>
        <v>14.7581750873396</v>
      </c>
      <c r="J608" s="8">
        <f t="shared" si="159"/>
        <v>489.52648962764056</v>
      </c>
      <c r="K608" s="7">
        <v>2017</v>
      </c>
      <c r="L608">
        <f>VLOOKUP(B608,[1]CPI_WB_2019!$A$2:$BI$265,MATCH(K608,[1]CPI_WB_2019!$A$1:$BI$1,0),FALSE)</f>
        <v>112.88710829999999</v>
      </c>
      <c r="M608" s="14">
        <v>2019</v>
      </c>
      <c r="N608">
        <f>VLOOKUP(B608,[1]CPI_WB_2019!$A$2:$BI$265,MATCH(M608,[1]CPI_WB_2019!$A$1:$BI$1,0),FALSE)</f>
        <v>232.75109169999999</v>
      </c>
      <c r="O608" s="1">
        <f t="shared" si="160"/>
        <v>2.0618040022910216</v>
      </c>
      <c r="P608" s="9">
        <f t="shared" si="161"/>
        <v>1009.3076755417436</v>
      </c>
      <c r="Q608" s="14">
        <v>2019</v>
      </c>
      <c r="R608">
        <f>1/VLOOKUP(B608,'[2]API_PA.NUS.FCRF_DS2_en_csv_v2_2'!$A$2:$BL$265,MATCH(Q608, '[2]API_PA.NUS.FCRF_DS2_en_csv_v2_2'!$A$1:$BL$1,0),FALSE)</f>
        <v>2.0769341405914781E-2</v>
      </c>
      <c r="S608" s="10">
        <f t="shared" si="162"/>
        <v>20.962655696936736</v>
      </c>
      <c r="T608" s="14">
        <v>2019</v>
      </c>
      <c r="U608" s="18">
        <f>VLOOKUP(B608,[3]Data!$A$2:$AE$265,MATCH(T608,[3]Data!$A$1:$AE$1,0),FALSE)</f>
        <v>20.994993906183002</v>
      </c>
      <c r="V608" s="10">
        <f t="shared" si="163"/>
        <v>0.9984597180932383</v>
      </c>
      <c r="Y608" s="4">
        <f t="shared" si="164"/>
        <v>0.9984597180932383</v>
      </c>
      <c r="Z608" s="32"/>
      <c r="AA608" s="32"/>
      <c r="AB608" s="32"/>
      <c r="AC608" s="33"/>
      <c r="AD608" s="34"/>
      <c r="AE608" s="32"/>
      <c r="AF608" s="32"/>
      <c r="AG608" s="35"/>
      <c r="AH608" s="34"/>
      <c r="AI608" s="35"/>
      <c r="AJ608" s="32"/>
      <c r="AK608" s="4">
        <v>0.9984597180932383</v>
      </c>
    </row>
    <row r="609" spans="1:37" x14ac:dyDescent="0.35">
      <c r="A609" s="11" t="s">
        <v>92</v>
      </c>
      <c r="B609" s="1" t="s">
        <v>35</v>
      </c>
      <c r="C609" t="s">
        <v>24</v>
      </c>
      <c r="D609" t="s">
        <v>31</v>
      </c>
      <c r="E609">
        <v>2016</v>
      </c>
      <c r="G609" s="5">
        <f t="shared" ref="G609:G642" si="165">$G$606</f>
        <v>33.169852419462359</v>
      </c>
      <c r="H609" s="14">
        <v>2016</v>
      </c>
      <c r="I609" s="1">
        <f>VLOOKUP(B609,'[4]Exchange Rates'!$A$2:$BG$255,MATCH(H609,'[4]Exchange Rates'!$A$1:$BH$1,0),FALSE)</f>
        <v>78.468091666666695</v>
      </c>
      <c r="J609" s="8">
        <f t="shared" si="159"/>
        <v>2602.7750202201782</v>
      </c>
      <c r="K609">
        <v>2016</v>
      </c>
      <c r="L609">
        <f>VLOOKUP(B609,[1]CPI_WB_2019!$A$2:$BI$265,MATCH(K609,[1]CPI_WB_2019!$A$1:$BI$1,0),FALSE)</f>
        <v>152.52914029999999</v>
      </c>
      <c r="M609" s="14">
        <v>2019</v>
      </c>
      <c r="N609">
        <f>VLOOKUP(B609,[1]CPI_WB_2019!$A$2:$BI$265,MATCH(M609,[1]CPI_WB_2019!$A$1:$BI$1,0),FALSE)</f>
        <v>179.67982169999999</v>
      </c>
      <c r="O609" s="1">
        <f t="shared" si="160"/>
        <v>1.1780032415222366</v>
      </c>
      <c r="P609" s="9">
        <f t="shared" si="161"/>
        <v>3066.0774107724747</v>
      </c>
      <c r="Q609" s="14">
        <v>2019</v>
      </c>
      <c r="R609">
        <f>1/VLOOKUP(B609,'[2]API_PA.NUS.FCRF_DS2_en_csv_v2_2'!$A$2:$BL$265,MATCH(Q609, '[2]API_PA.NUS.FCRF_DS2_en_csv_v2_2'!$A$1:$BL$1,0),FALSE)</f>
        <v>1.1840832334731804E-2</v>
      </c>
      <c r="S609" s="10">
        <f t="shared" si="162"/>
        <v>36.304908546265487</v>
      </c>
      <c r="T609" s="14">
        <v>2019</v>
      </c>
      <c r="U609" s="18">
        <f>VLOOKUP(B609,[3]Data!$A$2:$AE$265,MATCH(T609,[3]Data!$A$1:$AE$1,0),FALSE)</f>
        <v>31.497564848198198</v>
      </c>
      <c r="V609" s="10">
        <f t="shared" si="163"/>
        <v>1.1526258846115938</v>
      </c>
      <c r="Y609" s="4">
        <f t="shared" si="164"/>
        <v>1.1526258846115938</v>
      </c>
      <c r="Z609" s="32"/>
      <c r="AA609" s="32"/>
      <c r="AB609" s="32"/>
      <c r="AC609" s="33"/>
      <c r="AD609" s="34"/>
      <c r="AE609" s="32"/>
      <c r="AF609" s="32"/>
      <c r="AG609" s="35"/>
      <c r="AH609" s="34"/>
      <c r="AI609" s="35"/>
      <c r="AJ609" s="32"/>
      <c r="AK609" s="4">
        <v>1.1526258846115938</v>
      </c>
    </row>
    <row r="610" spans="1:37" x14ac:dyDescent="0.35">
      <c r="A610" s="11" t="s">
        <v>92</v>
      </c>
      <c r="B610" s="1" t="s">
        <v>36</v>
      </c>
      <c r="C610" t="s">
        <v>24</v>
      </c>
      <c r="D610" t="s">
        <v>31</v>
      </c>
      <c r="E610">
        <v>2016</v>
      </c>
      <c r="G610" s="5">
        <f t="shared" si="165"/>
        <v>33.169852419462359</v>
      </c>
      <c r="H610" s="14">
        <v>2016</v>
      </c>
      <c r="I610" s="1">
        <f>VLOOKUP(B610,'[4]Exchange Rates'!$A$2:$BG$255,MATCH(H610,'[4]Exchange Rates'!$A$1:$BH$1,0),FALSE)</f>
        <v>3.49131342157271</v>
      </c>
      <c r="J610" s="8">
        <f t="shared" si="159"/>
        <v>115.80635094365496</v>
      </c>
      <c r="K610">
        <v>2016</v>
      </c>
      <c r="L610">
        <f>VLOOKUP(B610,[1]CPI_WB_2019!$A$2:$BI$265,MATCH(K610,[1]CPI_WB_2019!$A$1:$BI$1,0),FALSE)</f>
        <v>150.48259419999999</v>
      </c>
      <c r="M610" s="14">
        <v>2019</v>
      </c>
      <c r="N610">
        <f>VLOOKUP(B610,[1]CPI_WB_2019!$A$2:$BI$265,MATCH(M610,[1]CPI_WB_2019!$A$1:$BI$1,0),FALSE)</f>
        <v>167.39786029999999</v>
      </c>
      <c r="O610" s="1">
        <f t="shared" si="160"/>
        <v>1.1124067948849861</v>
      </c>
      <c r="P610" s="9">
        <f t="shared" si="161"/>
        <v>128.82377168055709</v>
      </c>
      <c r="Q610" s="14">
        <v>2019</v>
      </c>
      <c r="R610">
        <f>1/VLOOKUP(B610,'[2]API_PA.NUS.FCRF_DS2_en_csv_v2_2'!$A$2:$BL$265,MATCH(Q610, '[2]API_PA.NUS.FCRF_DS2_en_csv_v2_2'!$A$1:$BL$1,0),FALSE)</f>
        <v>0.25351941371734249</v>
      </c>
      <c r="S610" s="10">
        <f t="shared" si="162"/>
        <v>32.659327069311622</v>
      </c>
      <c r="T610" s="14">
        <v>2019</v>
      </c>
      <c r="U610" s="18">
        <f>VLOOKUP(B610,[3]Data!$A$2:$AE$265,MATCH(T610,[3]Data!$A$1:$AE$1,0),FALSE)</f>
        <v>2.2534423890106301</v>
      </c>
      <c r="V610" s="10">
        <f t="shared" si="163"/>
        <v>14.493082773529721</v>
      </c>
      <c r="Y610" s="4">
        <f t="shared" si="164"/>
        <v>14.493082773529721</v>
      </c>
      <c r="Z610" s="32"/>
      <c r="AA610" s="32"/>
      <c r="AB610" s="32"/>
      <c r="AC610" s="33"/>
      <c r="AD610" s="34"/>
      <c r="AE610" s="32"/>
      <c r="AF610" s="32"/>
      <c r="AG610" s="35"/>
      <c r="AH610" s="34"/>
      <c r="AI610" s="35"/>
      <c r="AJ610" s="32"/>
      <c r="AK610" s="4">
        <v>14.493082773529721</v>
      </c>
    </row>
    <row r="611" spans="1:37" x14ac:dyDescent="0.35">
      <c r="A611" s="11" t="s">
        <v>92</v>
      </c>
      <c r="B611" s="1" t="s">
        <v>37</v>
      </c>
      <c r="C611" t="s">
        <v>24</v>
      </c>
      <c r="D611" t="s">
        <v>31</v>
      </c>
      <c r="E611">
        <v>2016</v>
      </c>
      <c r="G611" s="5">
        <f t="shared" si="165"/>
        <v>33.169852419462359</v>
      </c>
      <c r="H611" s="14">
        <v>2016</v>
      </c>
      <c r="I611" s="1">
        <f>VLOOKUP(B611,'[4]Exchange Rates'!$A$2:$BG$255,MATCH(H611,'[4]Exchange Rates'!$A$1:$BH$1,0),FALSE)</f>
        <v>1.32539963630668</v>
      </c>
      <c r="J611" s="8">
        <f t="shared" si="159"/>
        <v>43.96331033310166</v>
      </c>
      <c r="K611">
        <v>2016</v>
      </c>
      <c r="L611">
        <f>VLOOKUP(B611,[1]CPI_WB_2019!$A$2:$BI$265,MATCH(K611,[1]CPI_WB_2019!$A$1:$BI$1,0),FALSE)</f>
        <v>110.22467090000001</v>
      </c>
      <c r="M611" s="14">
        <v>2019</v>
      </c>
      <c r="N611">
        <f>VLOOKUP(B611,[1]CPI_WB_2019!$A$2:$BI$265,MATCH(M611,[1]CPI_WB_2019!$A$1:$BI$1,0),FALSE)</f>
        <v>116.75729819999999</v>
      </c>
      <c r="O611" s="1">
        <f t="shared" si="160"/>
        <v>1.0592664713503808</v>
      </c>
      <c r="P611" s="9">
        <f t="shared" si="161"/>
        <v>46.56886060542633</v>
      </c>
      <c r="Q611" s="14">
        <v>2019</v>
      </c>
      <c r="R611">
        <f>1/VLOOKUP(B611,'[2]API_PA.NUS.FCRF_DS2_en_csv_v2_2'!$A$2:$BL$265,MATCH(Q611, '[2]API_PA.NUS.FCRF_DS2_en_csv_v2_2'!$A$1:$BL$1,0),FALSE)</f>
        <v>0.7536968665528111</v>
      </c>
      <c r="S611" s="10">
        <f t="shared" si="162"/>
        <v>35.098804317244472</v>
      </c>
      <c r="T611" s="14">
        <v>2019</v>
      </c>
      <c r="U611" s="18">
        <f>VLOOKUP(B611,[3]Data!$A$2:$AE$265,MATCH(T611,[3]Data!$A$1:$AE$1,0),FALSE)</f>
        <v>1.193783</v>
      </c>
      <c r="V611" s="10">
        <f t="shared" si="163"/>
        <v>29.401326972527226</v>
      </c>
      <c r="Y611" s="4">
        <f t="shared" si="164"/>
        <v>29.401326972527226</v>
      </c>
      <c r="Z611" s="32"/>
      <c r="AA611" s="32"/>
      <c r="AB611" s="32"/>
      <c r="AC611" s="33"/>
      <c r="AD611" s="34"/>
      <c r="AE611" s="32"/>
      <c r="AF611" s="32"/>
      <c r="AG611" s="35"/>
      <c r="AH611" s="34"/>
      <c r="AI611" s="35"/>
      <c r="AJ611" s="32"/>
      <c r="AK611" s="4">
        <v>29.401326972527226</v>
      </c>
    </row>
    <row r="612" spans="1:37" x14ac:dyDescent="0.35">
      <c r="A612" s="11" t="s">
        <v>92</v>
      </c>
      <c r="B612" s="1" t="s">
        <v>38</v>
      </c>
      <c r="C612" t="s">
        <v>24</v>
      </c>
      <c r="D612" t="s">
        <v>31</v>
      </c>
      <c r="E612">
        <v>2016</v>
      </c>
      <c r="G612" s="5">
        <f t="shared" si="165"/>
        <v>33.169852419462359</v>
      </c>
      <c r="H612" s="14">
        <v>2016</v>
      </c>
      <c r="I612" s="1">
        <f>VLOOKUP(B612,'[4]Exchange Rates'!$A$2:$BG$255,MATCH(H612,'[4]Exchange Rates'!$A$1:$BH$1,0),FALSE)</f>
        <v>6.6444778294468003</v>
      </c>
      <c r="J612" s="8">
        <f t="shared" si="159"/>
        <v>220.39634900713995</v>
      </c>
      <c r="K612">
        <v>2016</v>
      </c>
      <c r="L612">
        <f>VLOOKUP(B612,[1]CPI_WB_2019!$A$2:$BI$265,MATCH(K612,[1]CPI_WB_2019!$A$1:$BI$1,0),FALSE)</f>
        <v>117.220567</v>
      </c>
      <c r="M612" s="14">
        <v>2019</v>
      </c>
      <c r="N612">
        <f>VLOOKUP(B612,[1]CPI_WB_2019!$A$2:$BI$265,MATCH(M612,[1]CPI_WB_2019!$A$1:$BI$1,0),FALSE)</f>
        <v>125.08315570000001</v>
      </c>
      <c r="O612" s="1">
        <f t="shared" si="160"/>
        <v>1.0670751635248445</v>
      </c>
      <c r="P612" s="9">
        <f t="shared" si="161"/>
        <v>235.17947015707256</v>
      </c>
      <c r="Q612" s="14">
        <v>2013</v>
      </c>
      <c r="R612">
        <f>1/VLOOKUP(B612,'[2]API_PA.NUS.FCRF_DS2_en_csv_v2_2'!$A$2:$BL$265,MATCH(Q612, '[2]API_PA.NUS.FCRF_DS2_en_csv_v2_2'!$A$1:$BL$1,0),FALSE)</f>
        <v>0.16140074291830928</v>
      </c>
      <c r="S612" s="10">
        <f t="shared" si="162"/>
        <v>37.958141202485855</v>
      </c>
      <c r="T612" s="14">
        <v>2019</v>
      </c>
      <c r="U612" s="18">
        <f>VLOOKUP(B612,[3]Data!$A$2:$AE$265,MATCH(T612,[3]Data!$A$1:$AE$1,0),FALSE)</f>
        <v>4.2236057708054302</v>
      </c>
      <c r="V612" s="10">
        <f t="shared" si="163"/>
        <v>8.9871411448628979</v>
      </c>
      <c r="Y612" s="4">
        <f t="shared" si="164"/>
        <v>8.9871411448628979</v>
      </c>
      <c r="Z612" s="32"/>
      <c r="AA612" s="32"/>
      <c r="AB612" s="32"/>
      <c r="AC612" s="33"/>
      <c r="AD612" s="34"/>
      <c r="AE612" s="32"/>
      <c r="AF612" s="32"/>
      <c r="AG612" s="35"/>
      <c r="AH612" s="34"/>
      <c r="AI612" s="35"/>
      <c r="AJ612" s="32"/>
      <c r="AK612" s="4">
        <v>8.9871411448628979</v>
      </c>
    </row>
    <row r="613" spans="1:37" x14ac:dyDescent="0.35">
      <c r="A613" s="11" t="s">
        <v>92</v>
      </c>
      <c r="B613" s="1" t="s">
        <v>39</v>
      </c>
      <c r="C613" t="s">
        <v>24</v>
      </c>
      <c r="D613" t="s">
        <v>31</v>
      </c>
      <c r="E613">
        <v>2016</v>
      </c>
      <c r="G613" s="5">
        <f t="shared" si="165"/>
        <v>33.169852419462359</v>
      </c>
      <c r="H613" s="14">
        <v>2016</v>
      </c>
      <c r="I613" s="1">
        <f>VLOOKUP(B613,'[4]Exchange Rates'!$A$2:$BG$255,MATCH(H613,'[4]Exchange Rates'!$A$1:$BH$1,0),FALSE)</f>
        <v>3054.1216732108101</v>
      </c>
      <c r="J613" s="8">
        <f t="shared" si="159"/>
        <v>101304.76517148402</v>
      </c>
      <c r="K613">
        <v>2016</v>
      </c>
      <c r="L613">
        <f>VLOOKUP(B613,[1]CPI_WB_2019!$A$2:$BI$265,MATCH(K613,[1]CPI_WB_2019!$A$1:$BI$1,0),FALSE)</f>
        <v>126.4256182</v>
      </c>
      <c r="M613" s="14">
        <v>2019</v>
      </c>
      <c r="N613">
        <f>VLOOKUP(B613,[1]CPI_WB_2019!$A$2:$BI$265,MATCH(M613,[1]CPI_WB_2019!$A$1:$BI$1,0),FALSE)</f>
        <v>140.95037389999999</v>
      </c>
      <c r="O613" s="1">
        <f t="shared" si="160"/>
        <v>1.1148877569815197</v>
      </c>
      <c r="P613" s="9">
        <f t="shared" si="161"/>
        <v>112943.44241357539</v>
      </c>
      <c r="Q613" s="14">
        <v>2019</v>
      </c>
      <c r="R613">
        <f>1/VLOOKUP(B613,'[2]API_PA.NUS.FCRF_DS2_en_csv_v2_2'!$A$2:$BL$265,MATCH(Q613, '[2]API_PA.NUS.FCRF_DS2_en_csv_v2_2'!$A$1:$BL$1,0),FALSE)</f>
        <v>3.0480076773551512E-4</v>
      </c>
      <c r="S613" s="10">
        <f t="shared" si="162"/>
        <v>34.425247958349722</v>
      </c>
      <c r="T613" s="14">
        <v>2019</v>
      </c>
      <c r="U613" s="18">
        <f>VLOOKUP(B613,[3]Data!$A$2:$AE$265,MATCH(T613,[3]Data!$A$1:$AE$1,0),FALSE)</f>
        <v>1349.011949</v>
      </c>
      <c r="V613" s="10">
        <f t="shared" si="163"/>
        <v>2.5518860662330368E-2</v>
      </c>
      <c r="Y613" s="4">
        <f t="shared" si="164"/>
        <v>2.5518860662330368E-2</v>
      </c>
      <c r="Z613" s="32"/>
      <c r="AA613" s="32"/>
      <c r="AB613" s="32"/>
      <c r="AC613" s="33"/>
      <c r="AD613" s="34"/>
      <c r="AE613" s="32"/>
      <c r="AF613" s="32"/>
      <c r="AG613" s="35"/>
      <c r="AH613" s="34"/>
      <c r="AI613" s="35"/>
      <c r="AJ613" s="32"/>
      <c r="AK613" s="4">
        <v>2.5518860662330368E-2</v>
      </c>
    </row>
    <row r="614" spans="1:37" x14ac:dyDescent="0.35">
      <c r="A614" s="11" t="s">
        <v>92</v>
      </c>
      <c r="B614" s="1" t="s">
        <v>72</v>
      </c>
      <c r="C614" t="s">
        <v>24</v>
      </c>
      <c r="D614" t="s">
        <v>31</v>
      </c>
      <c r="E614">
        <v>2016</v>
      </c>
      <c r="G614" s="5">
        <f t="shared" si="165"/>
        <v>33.169852419462359</v>
      </c>
      <c r="H614" s="14">
        <v>2016</v>
      </c>
      <c r="I614" s="1">
        <f>VLOOKUP(B614,'[4]Exchange Rates'!$A$2:$BG$255,MATCH(H614,'[4]Exchange Rates'!$A$1:$BH$1,0),FALSE)</f>
        <v>1010.30275716866</v>
      </c>
      <c r="J614" s="8">
        <f t="shared" si="159"/>
        <v>33511.593354260367</v>
      </c>
      <c r="K614">
        <v>2016</v>
      </c>
      <c r="L614">
        <f>VLOOKUP(B614,[1]CPI_WB_2019!$A$2:$BI$265,MATCH(K614,[1]CPI_WB_2019!$A$1:$BI$1,0),FALSE)</f>
        <v>133.85092660000001</v>
      </c>
      <c r="M614" s="14">
        <v>2016</v>
      </c>
      <c r="N614">
        <f>VLOOKUP(B614,[1]CPI_WB_2019!$A$2:$BI$265,MATCH(M614,[1]CPI_WB_2019!$A$1:$BI$1,0),FALSE)</f>
        <v>133.85092660000001</v>
      </c>
      <c r="O614" s="1">
        <f t="shared" si="160"/>
        <v>1</v>
      </c>
      <c r="P614" s="9">
        <f t="shared" si="161"/>
        <v>33511.593354260367</v>
      </c>
      <c r="Q614" s="14">
        <v>2019</v>
      </c>
      <c r="R614">
        <f>1/VLOOKUP(B614,'[2]API_PA.NUS.FCRF_DS2_en_csv_v2_2'!$A$2:$BL$265,MATCH(Q614, '[2]API_PA.NUS.FCRF_DS2_en_csv_v2_2'!$A$1:$BL$1,0),FALSE)</f>
        <v>6.0688445086537967E-4</v>
      </c>
      <c r="S614" s="10">
        <f t="shared" si="162"/>
        <v>20.337664930424211</v>
      </c>
      <c r="T614" s="14">
        <v>2019</v>
      </c>
      <c r="U614" s="18">
        <f>VLOOKUP(B614,[3]Data!$A$2:$AE$265,MATCH(T614,[3]Data!$A$1:$AE$1,0),FALSE)</f>
        <v>785.67754348599897</v>
      </c>
      <c r="V614" s="10">
        <f t="shared" si="163"/>
        <v>2.5885511300459657E-2</v>
      </c>
      <c r="Y614" s="4">
        <f t="shared" si="164"/>
        <v>2.5885511300459657E-2</v>
      </c>
      <c r="Z614" s="32"/>
      <c r="AA614" s="32"/>
      <c r="AB614" s="32"/>
      <c r="AC614" s="33"/>
      <c r="AD614" s="34"/>
      <c r="AE614" s="32"/>
      <c r="AF614" s="32"/>
      <c r="AG614" s="35"/>
      <c r="AH614" s="34"/>
      <c r="AI614" s="35"/>
      <c r="AJ614" s="32"/>
      <c r="AK614" s="4">
        <v>2.5885511300459657E-2</v>
      </c>
    </row>
    <row r="615" spans="1:37" x14ac:dyDescent="0.35">
      <c r="A615" s="11" t="s">
        <v>92</v>
      </c>
      <c r="B615" s="1" t="s">
        <v>71</v>
      </c>
      <c r="C615" t="s">
        <v>24</v>
      </c>
      <c r="D615" t="s">
        <v>31</v>
      </c>
      <c r="E615">
        <v>2016</v>
      </c>
      <c r="G615" s="5">
        <f t="shared" si="165"/>
        <v>33.169852419462359</v>
      </c>
      <c r="H615" s="14">
        <v>2016</v>
      </c>
      <c r="I615" s="1">
        <f>VLOOKUP(B615,'[4]Exchange Rates'!$A$2:$BG$255,MATCH(H615,'[4]Exchange Rates'!$A$1:$BH$1,0),FALSE)</f>
        <v>10.0254007885465</v>
      </c>
      <c r="J615" s="8">
        <f t="shared" si="159"/>
        <v>332.54106460204895</v>
      </c>
      <c r="K615">
        <v>2016</v>
      </c>
      <c r="L615">
        <f>VLOOKUP(B615,[1]CPI_WB_2019!$A$2:$BI$265,MATCH(K615,[1]CPI_WB_2019!$A$1:$BI$1,0),FALSE)</f>
        <v>178.4419485</v>
      </c>
      <c r="M615" s="14">
        <v>2018</v>
      </c>
      <c r="N615">
        <f>VLOOKUP(B615,[1]CPI_WB_2019!$A$2:$BI$265,MATCH(M615,[1]CPI_WB_2019!$A$1:$BI$1,0),FALSE)</f>
        <v>264.37505540000001</v>
      </c>
      <c r="O615" s="1">
        <f t="shared" si="160"/>
        <v>1.4815745827837115</v>
      </c>
      <c r="P615" s="9">
        <f t="shared" si="161"/>
        <v>492.6843890462319</v>
      </c>
      <c r="Q615" s="14">
        <v>2019</v>
      </c>
      <c r="R615">
        <f>1/VLOOKUP(B615,'[2]API_PA.NUS.FCRF_DS2_en_csv_v2_2'!$A$2:$BL$265,MATCH(Q615, '[2]API_PA.NUS.FCRF_DS2_en_csv_v2_2'!$A$1:$BL$1,0),FALSE)</f>
        <v>5.9628223359750251E-2</v>
      </c>
      <c r="S615" s="10">
        <f t="shared" si="162"/>
        <v>29.377894795910805</v>
      </c>
      <c r="T615" s="14">
        <v>2019</v>
      </c>
      <c r="U615" s="18">
        <f>VLOOKUP(B615,[3]Data!$A$2:$AE$265,MATCH(T615,[3]Data!$A$1:$AE$1,0),FALSE)</f>
        <v>4.3276634269670904</v>
      </c>
      <c r="V615" s="10">
        <f t="shared" si="163"/>
        <v>6.7883963925769981</v>
      </c>
      <c r="Y615" s="4">
        <f t="shared" si="164"/>
        <v>6.7883963925769981</v>
      </c>
      <c r="Z615" s="32"/>
      <c r="AA615" s="32"/>
      <c r="AB615" s="32"/>
      <c r="AC615" s="33"/>
      <c r="AD615" s="34"/>
      <c r="AE615" s="32"/>
      <c r="AF615" s="32"/>
      <c r="AG615" s="35"/>
      <c r="AH615" s="34"/>
      <c r="AI615" s="35"/>
      <c r="AJ615" s="32"/>
      <c r="AK615" s="4">
        <v>6.7883963925769981</v>
      </c>
    </row>
    <row r="616" spans="1:37" x14ac:dyDescent="0.35">
      <c r="A616" s="11" t="s">
        <v>92</v>
      </c>
      <c r="B616" s="1" t="s">
        <v>40</v>
      </c>
      <c r="C616" t="s">
        <v>24</v>
      </c>
      <c r="D616" t="s">
        <v>31</v>
      </c>
      <c r="E616">
        <v>2016</v>
      </c>
      <c r="G616" s="5">
        <f t="shared" si="165"/>
        <v>33.169852419462359</v>
      </c>
      <c r="H616" s="14">
        <v>2016</v>
      </c>
      <c r="I616" s="1">
        <f>VLOOKUP(B616,'[4]Exchange Rates'!$A$2:$BG$255,MATCH(H616,'[4]Exchange Rates'!$A$1:$BH$1,0),FALSE)</f>
        <v>21.731547222222201</v>
      </c>
      <c r="J616" s="8">
        <f t="shared" si="159"/>
        <v>720.83221420768757</v>
      </c>
      <c r="K616">
        <v>2016</v>
      </c>
      <c r="L616">
        <f>VLOOKUP(B616,[1]CPI_WB_2019!$A$2:$BI$265,MATCH(K616,[1]CPI_WB_2019!$A$1:$BI$1,0),FALSE)</f>
        <v>98.585979019999996</v>
      </c>
      <c r="M616" s="14">
        <v>2019</v>
      </c>
      <c r="N616">
        <f>VLOOKUP(B616,[1]CPI_WB_2019!$A$2:$BI$265,MATCH(M616,[1]CPI_WB_2019!$A$1:$BI$1,0),FALSE)</f>
        <v>143.85508619999999</v>
      </c>
      <c r="O616" s="1">
        <f t="shared" si="160"/>
        <v>1.4591840303256136</v>
      </c>
      <c r="P616" s="9">
        <f t="shared" si="161"/>
        <v>1051.8268555161096</v>
      </c>
      <c r="Q616" s="14">
        <v>2019</v>
      </c>
      <c r="R616">
        <f>1/VLOOKUP(B616,'[2]API_PA.NUS.FCRF_DS2_en_csv_v2_2'!$A$2:$BL$265,MATCH(Q616, '[2]API_PA.NUS.FCRF_DS2_en_csv_v2_2'!$A$1:$BL$1,0),FALSE)</f>
        <v>3.4400020640012387E-2</v>
      </c>
      <c r="S616" s="10">
        <f t="shared" si="162"/>
        <v>36.182865539473497</v>
      </c>
      <c r="T616" s="14">
        <v>2019</v>
      </c>
      <c r="U616" s="18">
        <f>VLOOKUP(B616,[3]Data!$A$2:$AE$265,MATCH(T616,[3]Data!$A$1:$AE$1,0),FALSE)</f>
        <v>10.406395102892899</v>
      </c>
      <c r="V616" s="10">
        <f t="shared" si="163"/>
        <v>3.4769836414739754</v>
      </c>
      <c r="Y616" s="4">
        <f t="shared" si="164"/>
        <v>3.4769836414739754</v>
      </c>
      <c r="Z616" s="32"/>
      <c r="AA616" s="32"/>
      <c r="AB616" s="32"/>
      <c r="AC616" s="33"/>
      <c r="AD616" s="34"/>
      <c r="AE616" s="32"/>
      <c r="AF616" s="32"/>
      <c r="AG616" s="35"/>
      <c r="AH616" s="34"/>
      <c r="AI616" s="35"/>
      <c r="AJ616" s="32"/>
      <c r="AK616" s="4">
        <v>3.4769836414739754</v>
      </c>
    </row>
    <row r="617" spans="1:37" x14ac:dyDescent="0.35">
      <c r="A617" s="11" t="s">
        <v>92</v>
      </c>
      <c r="B617" s="44" t="s">
        <v>41</v>
      </c>
      <c r="C617" t="s">
        <v>24</v>
      </c>
      <c r="D617" t="s">
        <v>31</v>
      </c>
      <c r="E617">
        <v>2016</v>
      </c>
      <c r="G617" s="5">
        <f t="shared" si="165"/>
        <v>33.169852419462359</v>
      </c>
      <c r="H617" s="14">
        <v>2016</v>
      </c>
      <c r="I617" s="47">
        <f>'[4]Exchange Rates'!$BF$70</f>
        <v>0.90403512795035901</v>
      </c>
      <c r="J617" s="8">
        <f t="shared" si="159"/>
        <v>29.98671177612318</v>
      </c>
      <c r="K617">
        <v>2016</v>
      </c>
      <c r="L617">
        <f>VLOOKUP(B617,[1]CPI_WB_2019!$A$2:$BI$265,MATCH(K617,[1]CPI_WB_2019!$A$1:$BI$1,0),FALSE)</f>
        <v>105.77258089999999</v>
      </c>
      <c r="M617" s="14">
        <v>2019</v>
      </c>
      <c r="N617">
        <f>VLOOKUP(B617,[1]CPI_WB_2019!$A$2:$BI$265,MATCH(M617,[1]CPI_WB_2019!$A$1:$BI$1,0),FALSE)</f>
        <v>110.0485668</v>
      </c>
      <c r="O617" s="1">
        <f t="shared" si="160"/>
        <v>1.0404262225958412</v>
      </c>
      <c r="P617" s="9">
        <f t="shared" si="161"/>
        <v>31.198961261302067</v>
      </c>
      <c r="Q617" s="14">
        <v>2019</v>
      </c>
      <c r="R617">
        <f>1/'[2]API_PA.NUS.FCRF_DS2_en_csv_v2_2'!$BL$68</f>
        <v>1.1194745098039198</v>
      </c>
      <c r="S617" s="10">
        <f t="shared" si="162"/>
        <v>34.926441864387613</v>
      </c>
      <c r="T617" s="14">
        <v>2019</v>
      </c>
      <c r="U617" s="18">
        <f>VLOOKUP(B617,[3]Data!$A$2:$AE$265,MATCH(T617,[3]Data!$A$1:$AE$1,0),FALSE)</f>
        <v>0.731711</v>
      </c>
      <c r="V617" s="10">
        <f t="shared" si="163"/>
        <v>47.732563627426146</v>
      </c>
      <c r="Y617" s="4">
        <f t="shared" si="164"/>
        <v>47.732563627426146</v>
      </c>
      <c r="Z617" s="32"/>
      <c r="AA617" s="32"/>
      <c r="AB617" s="32"/>
      <c r="AC617" s="33"/>
      <c r="AD617" s="34"/>
      <c r="AE617" s="32"/>
      <c r="AF617" s="32"/>
      <c r="AG617" s="35"/>
      <c r="AH617" s="34"/>
      <c r="AI617" s="35"/>
      <c r="AJ617" s="32"/>
      <c r="AK617" s="4">
        <v>47.732563627426146</v>
      </c>
    </row>
    <row r="618" spans="1:37" x14ac:dyDescent="0.35">
      <c r="A618" s="11" t="s">
        <v>92</v>
      </c>
      <c r="B618" s="44" t="s">
        <v>42</v>
      </c>
      <c r="C618" t="s">
        <v>24</v>
      </c>
      <c r="D618" t="s">
        <v>31</v>
      </c>
      <c r="E618">
        <v>2016</v>
      </c>
      <c r="G618" s="5">
        <f t="shared" si="165"/>
        <v>33.169852419462359</v>
      </c>
      <c r="H618" s="14">
        <v>2016</v>
      </c>
      <c r="I618" s="47">
        <f>'[4]Exchange Rates'!$BF$70</f>
        <v>0.90403512795035901</v>
      </c>
      <c r="J618" s="8">
        <f t="shared" si="159"/>
        <v>29.98671177612318</v>
      </c>
      <c r="K618">
        <v>2016</v>
      </c>
      <c r="L618">
        <f>VLOOKUP(B618,[1]CPI_WB_2019!$A$2:$BI$265,MATCH(K618,[1]CPI_WB_2019!$A$1:$BI$1,0),FALSE)</f>
        <v>107.72633810000001</v>
      </c>
      <c r="M618" s="14">
        <v>2019</v>
      </c>
      <c r="N618">
        <f>VLOOKUP(B618,[1]CPI_WB_2019!$A$2:$BI$265,MATCH(M618,[1]CPI_WB_2019!$A$1:$BI$1,0),FALSE)</f>
        <v>112.8548873</v>
      </c>
      <c r="O618" s="1">
        <f t="shared" si="160"/>
        <v>1.047607198856414</v>
      </c>
      <c r="P618" s="9">
        <f t="shared" si="161"/>
        <v>31.414295126699045</v>
      </c>
      <c r="Q618" s="14">
        <v>2019</v>
      </c>
      <c r="R618">
        <f>1/'[2]API_PA.NUS.FCRF_DS2_en_csv_v2_2'!$BL$68</f>
        <v>1.1194745098039198</v>
      </c>
      <c r="S618" s="10">
        <f t="shared" si="162"/>
        <v>35.167502637797078</v>
      </c>
      <c r="T618" s="14">
        <v>2019</v>
      </c>
      <c r="U618" s="18">
        <f>VLOOKUP(B618,[3]Data!$A$2:$AE$265,MATCH(T618,[3]Data!$A$1:$AE$1,0),FALSE)</f>
        <v>0.73720200000000002</v>
      </c>
      <c r="V618" s="10">
        <f t="shared" si="163"/>
        <v>47.704024999656916</v>
      </c>
      <c r="Y618" s="4">
        <f t="shared" si="164"/>
        <v>47.704024999656916</v>
      </c>
      <c r="Z618" s="32"/>
      <c r="AA618" s="32"/>
      <c r="AB618" s="32"/>
      <c r="AC618" s="33"/>
      <c r="AD618" s="34"/>
      <c r="AE618" s="32"/>
      <c r="AF618" s="32"/>
      <c r="AG618" s="35"/>
      <c r="AH618" s="34"/>
      <c r="AI618" s="35"/>
      <c r="AJ618" s="32"/>
      <c r="AK618" s="4">
        <v>47.704024999656916</v>
      </c>
    </row>
    <row r="619" spans="1:37" x14ac:dyDescent="0.35">
      <c r="A619" s="11" t="s">
        <v>92</v>
      </c>
      <c r="B619" s="1" t="s">
        <v>43</v>
      </c>
      <c r="C619" t="s">
        <v>24</v>
      </c>
      <c r="D619" t="s">
        <v>31</v>
      </c>
      <c r="E619">
        <v>2016</v>
      </c>
      <c r="G619" s="5">
        <f t="shared" si="165"/>
        <v>33.169852419462359</v>
      </c>
      <c r="H619" s="14">
        <v>2016</v>
      </c>
      <c r="I619" s="1">
        <f>VLOOKUP(B619,'[4]Exchange Rates'!$A$2:$BG$255,MATCH(H619,'[4]Exchange Rates'!$A$1:$BH$1,0),FALSE)</f>
        <v>67.195312807389399</v>
      </c>
      <c r="J619" s="8">
        <f t="shared" si="159"/>
        <v>2228.8586091007155</v>
      </c>
      <c r="K619">
        <v>2016</v>
      </c>
      <c r="L619">
        <f>VLOOKUP(B619,[1]CPI_WB_2019!$A$2:$BI$265,MATCH(K619,[1]CPI_WB_2019!$A$1:$BI$1,0),FALSE)</f>
        <v>155.9450497</v>
      </c>
      <c r="M619" s="14">
        <v>2019</v>
      </c>
      <c r="N619">
        <f>VLOOKUP(B619,[1]CPI_WB_2019!$A$2:$BI$265,MATCH(M619,[1]CPI_WB_2019!$A$1:$BI$1,0),FALSE)</f>
        <v>180.4358124</v>
      </c>
      <c r="O619" s="1">
        <f t="shared" si="160"/>
        <v>1.1570473878274059</v>
      </c>
      <c r="P619" s="9">
        <f t="shared" si="161"/>
        <v>2578.8950314966082</v>
      </c>
      <c r="Q619" s="14">
        <v>2019</v>
      </c>
      <c r="R619">
        <f>1/VLOOKUP(B619,'[2]API_PA.NUS.FCRF_DS2_en_csv_v2_2'!$A$2:$BL$265,MATCH(Q619, '[2]API_PA.NUS.FCRF_DS2_en_csv_v2_2'!$A$1:$BL$1,0),FALSE)</f>
        <v>1.4200442548121755E-2</v>
      </c>
      <c r="S619" s="10">
        <f t="shared" si="162"/>
        <v>36.621450732404227</v>
      </c>
      <c r="T619" s="14">
        <v>2019</v>
      </c>
      <c r="U619" s="18">
        <f>VLOOKUP(B619,[3]Data!$A$2:$AE$265,MATCH(T619,[3]Data!$A$1:$AE$1,0),FALSE)</f>
        <v>21.208322057008601</v>
      </c>
      <c r="V619" s="10">
        <f t="shared" si="163"/>
        <v>1.7267490862296733</v>
      </c>
      <c r="Y619" s="4">
        <f t="shared" si="164"/>
        <v>1.7267490862296733</v>
      </c>
      <c r="Z619" s="32"/>
      <c r="AA619" s="32"/>
      <c r="AB619" s="32"/>
      <c r="AC619" s="33"/>
      <c r="AD619" s="34"/>
      <c r="AE619" s="32"/>
      <c r="AF619" s="32"/>
      <c r="AG619" s="35"/>
      <c r="AH619" s="34"/>
      <c r="AI619" s="35"/>
      <c r="AJ619" s="32"/>
      <c r="AK619" s="4">
        <v>1.7267490862296733</v>
      </c>
    </row>
    <row r="620" spans="1:37" x14ac:dyDescent="0.35">
      <c r="A620" s="11" t="s">
        <v>92</v>
      </c>
      <c r="B620" s="1" t="s">
        <v>44</v>
      </c>
      <c r="C620" t="s">
        <v>24</v>
      </c>
      <c r="D620" t="s">
        <v>31</v>
      </c>
      <c r="E620">
        <v>2016</v>
      </c>
      <c r="G620" s="5">
        <f t="shared" si="165"/>
        <v>33.169852419462359</v>
      </c>
      <c r="H620" s="14">
        <v>2016</v>
      </c>
      <c r="I620" s="1">
        <f>VLOOKUP(B620,'[4]Exchange Rates'!$A$2:$BG$255,MATCH(H620,'[4]Exchange Rates'!$A$1:$BH$1,0),FALSE)</f>
        <v>13308.3268020542</v>
      </c>
      <c r="J620" s="8">
        <f t="shared" si="159"/>
        <v>441435.23597411328</v>
      </c>
      <c r="K620">
        <v>2016</v>
      </c>
      <c r="L620">
        <f>VLOOKUP(B620,[1]CPI_WB_2019!$A$2:$BI$265,MATCH(K620,[1]CPI_WB_2019!$A$1:$BI$1,0),FALSE)</f>
        <v>136.96566659999999</v>
      </c>
      <c r="M620" s="14">
        <v>2019</v>
      </c>
      <c r="N620">
        <f>VLOOKUP(B620,[1]CPI_WB_2019!$A$2:$BI$265,MATCH(M620,[1]CPI_WB_2019!$A$1:$BI$1,0),FALSE)</f>
        <v>151.17667510000001</v>
      </c>
      <c r="O620" s="1">
        <f t="shared" si="160"/>
        <v>1.1037559912113042</v>
      </c>
      <c r="P620" s="9">
        <f t="shared" si="161"/>
        <v>487236.78643820336</v>
      </c>
      <c r="Q620" s="14">
        <v>2019</v>
      </c>
      <c r="R620">
        <f>1/VLOOKUP(B620,'[2]API_PA.NUS.FCRF_DS2_en_csv_v2_2'!$A$2:$BL$265,MATCH(Q620, '[2]API_PA.NUS.FCRF_DS2_en_csv_v2_2'!$A$1:$BL$1,0),FALSE)</f>
        <v>7.0683010264768365E-5</v>
      </c>
      <c r="S620" s="10">
        <f t="shared" si="162"/>
        <v>34.439362777184279</v>
      </c>
      <c r="T620" s="14">
        <v>2019</v>
      </c>
      <c r="U620" s="18">
        <f>VLOOKUP(B620,[3]Data!$A$2:$AE$265,MATCH(T620,[3]Data!$A$1:$AE$1,0),FALSE)</f>
        <v>4756.1250383042197</v>
      </c>
      <c r="V620" s="10">
        <f t="shared" si="163"/>
        <v>7.2410549554146114E-3</v>
      </c>
      <c r="Y620" s="4">
        <f t="shared" si="164"/>
        <v>7.2410549554146114E-3</v>
      </c>
      <c r="Z620" s="32"/>
      <c r="AA620" s="32"/>
      <c r="AB620" s="32"/>
      <c r="AC620" s="33"/>
      <c r="AD620" s="34"/>
      <c r="AE620" s="32"/>
      <c r="AF620" s="32"/>
      <c r="AG620" s="35"/>
      <c r="AH620" s="34"/>
      <c r="AI620" s="35"/>
      <c r="AJ620" s="32"/>
      <c r="AK620" s="4">
        <v>7.2410549554146114E-3</v>
      </c>
    </row>
    <row r="621" spans="1:37" x14ac:dyDescent="0.35">
      <c r="A621" s="11" t="s">
        <v>92</v>
      </c>
      <c r="B621" s="1" t="s">
        <v>70</v>
      </c>
      <c r="C621" t="s">
        <v>24</v>
      </c>
      <c r="D621" t="s">
        <v>31</v>
      </c>
      <c r="E621">
        <v>2016</v>
      </c>
      <c r="G621" s="5">
        <f t="shared" si="165"/>
        <v>33.169852419462359</v>
      </c>
      <c r="H621" s="14">
        <v>2016</v>
      </c>
      <c r="I621" s="1">
        <f>VLOOKUP(B621,'[4]Exchange Rates'!$A$2:$BG$255,MATCH(H621,'[4]Exchange Rates'!$A$1:$BH$1,0),FALSE)</f>
        <v>30914.8524362967</v>
      </c>
      <c r="J621" s="8">
        <f t="shared" si="159"/>
        <v>1025441.0928814178</v>
      </c>
      <c r="K621">
        <v>2016</v>
      </c>
      <c r="L621">
        <f>VLOOKUP(B621,[1]CPI_WB_2019!$A$2:$BI$265,MATCH(K621,[1]CPI_WB_2019!$A$1:$BI$1,0),FALSE)</f>
        <v>308.82831779999998</v>
      </c>
      <c r="M621" s="14">
        <v>2019</v>
      </c>
      <c r="N621">
        <f>VLOOKUP(B621,[1]CPI_WB_2019!$A$2:$BI$265,MATCH(M621,[1]CPI_WB_2019!$A$1:$BI$1,0),FALSE)</f>
        <v>550.92942530000005</v>
      </c>
      <c r="O621" s="1">
        <f t="shared" si="160"/>
        <v>1.7839342882306115</v>
      </c>
      <c r="P621" s="9">
        <f t="shared" si="161"/>
        <v>1829319.5261518324</v>
      </c>
      <c r="Q621" s="14">
        <v>2019</v>
      </c>
      <c r="R621">
        <f>1/VLOOKUP(B621,'[2]API_PA.NUS.FCRF_DS2_en_csv_v2_2'!$A$2:$BL$265,MATCH(Q621, '[2]API_PA.NUS.FCRF_DS2_en_csv_v2_2'!$A$1:$BL$1,0),FALSE)</f>
        <v>2.380952380952381E-5</v>
      </c>
      <c r="S621" s="10">
        <f t="shared" si="162"/>
        <v>43.555226813138866</v>
      </c>
      <c r="T621" s="14">
        <v>2017</v>
      </c>
      <c r="U621" s="18">
        <f>VLOOKUP(B621,[3]Data!$A$2:$AE$265,MATCH(T621,[3]Data!$A$1:$AE$1,0),FALSE)</f>
        <v>13061.294921875</v>
      </c>
      <c r="V621" s="10">
        <f t="shared" si="163"/>
        <v>3.3346790707705987E-3</v>
      </c>
      <c r="Y621" s="4">
        <f t="shared" si="164"/>
        <v>3.3346790707705987E-3</v>
      </c>
      <c r="Z621" s="32"/>
      <c r="AA621" s="32"/>
      <c r="AB621" s="32"/>
      <c r="AC621" s="33"/>
      <c r="AD621" s="34"/>
      <c r="AE621" s="32"/>
      <c r="AF621" s="32"/>
      <c r="AG621" s="35"/>
      <c r="AH621" s="34"/>
      <c r="AI621" s="35"/>
      <c r="AJ621" s="32"/>
      <c r="AK621" s="4">
        <v>3.3346790707705987E-3</v>
      </c>
    </row>
    <row r="622" spans="1:37" x14ac:dyDescent="0.35">
      <c r="A622" s="11" t="s">
        <v>92</v>
      </c>
      <c r="B622" s="1" t="s">
        <v>45</v>
      </c>
      <c r="C622" t="s">
        <v>24</v>
      </c>
      <c r="D622" t="s">
        <v>31</v>
      </c>
      <c r="E622">
        <v>2016</v>
      </c>
      <c r="G622" s="5">
        <f t="shared" si="165"/>
        <v>33.169852419462359</v>
      </c>
      <c r="H622" s="14">
        <v>2016</v>
      </c>
      <c r="I622" s="1">
        <f>VLOOKUP(B622,'[4]Exchange Rates'!$A$2:$BG$255,MATCH(H622,'[4]Exchange Rates'!$A$1:$BH$1,0),FALSE)</f>
        <v>1182</v>
      </c>
      <c r="J622" s="8">
        <f t="shared" si="159"/>
        <v>39206.765559804509</v>
      </c>
      <c r="K622">
        <v>2016</v>
      </c>
      <c r="L622">
        <f>VLOOKUP(B622,[1]CPI_WB_2019!$A$2:$BI$265,MATCH(K622,[1]CPI_WB_2019!$A$1:$BI$1,0),FALSE)</f>
        <v>119.19898480000001</v>
      </c>
      <c r="M622" s="14">
        <v>2018</v>
      </c>
      <c r="N622">
        <f>VLOOKUP(B622,[1]CPI_WB_2019!$A$2:$BI$265,MATCH(M622,[1]CPI_WB_2019!$A$1:$BI$1,0),FALSE)</f>
        <v>119.85717390000001</v>
      </c>
      <c r="O622" s="1">
        <f t="shared" si="160"/>
        <v>1.0055217676652561</v>
      </c>
      <c r="P622" s="9">
        <f t="shared" si="161"/>
        <v>39423.256210131913</v>
      </c>
      <c r="Q622" s="14">
        <v>2019</v>
      </c>
      <c r="R622">
        <f>1/VLOOKUP(B622,'[2]API_PA.NUS.FCRF_DS2_en_csv_v2_2'!$A$2:$BL$265,MATCH(Q622, '[2]API_PA.NUS.FCRF_DS2_en_csv_v2_2'!$A$1:$BL$1,0),FALSE)</f>
        <v>8.4602368866328254E-4</v>
      </c>
      <c r="S622" s="10">
        <f t="shared" si="162"/>
        <v>33.353008638013463</v>
      </c>
      <c r="T622" s="14">
        <v>2019</v>
      </c>
      <c r="U622" s="18">
        <f>VLOOKUP(B622,[3]Data!$A$2:$AE$265,MATCH(T622,[3]Data!$A$1:$AE$1,0),FALSE)</f>
        <v>621.14816214466896</v>
      </c>
      <c r="V622" s="10">
        <f t="shared" si="163"/>
        <v>5.3695737459568231E-2</v>
      </c>
      <c r="Y622" s="4">
        <f t="shared" si="164"/>
        <v>5.3695737459568231E-2</v>
      </c>
      <c r="Z622" s="32"/>
      <c r="AA622" s="32"/>
      <c r="AB622" s="32"/>
      <c r="AC622" s="33"/>
      <c r="AD622" s="34"/>
      <c r="AE622" s="32"/>
      <c r="AF622" s="32"/>
      <c r="AG622" s="35"/>
      <c r="AH622" s="34"/>
      <c r="AI622" s="35"/>
      <c r="AJ622" s="32"/>
      <c r="AK622" s="4">
        <v>5.3695737459568231E-2</v>
      </c>
    </row>
    <row r="623" spans="1:37" x14ac:dyDescent="0.35">
      <c r="A623" s="11" t="s">
        <v>92</v>
      </c>
      <c r="B623" s="44" t="s">
        <v>46</v>
      </c>
      <c r="C623" t="s">
        <v>24</v>
      </c>
      <c r="D623" t="s">
        <v>31</v>
      </c>
      <c r="E623">
        <v>2016</v>
      </c>
      <c r="G623" s="5">
        <f t="shared" si="165"/>
        <v>33.169852419462359</v>
      </c>
      <c r="H623" s="14">
        <v>2016</v>
      </c>
      <c r="I623" s="47">
        <f>'[4]Exchange Rates'!$BF$70</f>
        <v>0.90403512795035901</v>
      </c>
      <c r="J623" s="8">
        <f t="shared" si="159"/>
        <v>29.98671177612318</v>
      </c>
      <c r="K623">
        <v>2016</v>
      </c>
      <c r="L623">
        <f>VLOOKUP(B623,[1]CPI_WB_2019!$A$2:$BI$265,MATCH(K623,[1]CPI_WB_2019!$A$1:$BI$1,0),FALSE)</f>
        <v>107.3976342</v>
      </c>
      <c r="M623" s="14">
        <v>2019</v>
      </c>
      <c r="N623">
        <f>VLOOKUP(B623,[1]CPI_WB_2019!$A$2:$BI$265,MATCH(M623,[1]CPI_WB_2019!$A$1:$BI$1,0),FALSE)</f>
        <v>110.6235956</v>
      </c>
      <c r="O623" s="1">
        <f t="shared" si="160"/>
        <v>1.0300375462088158</v>
      </c>
      <c r="P623" s="9">
        <f t="shared" si="161"/>
        <v>30.887439016748921</v>
      </c>
      <c r="Q623" s="14">
        <v>2019</v>
      </c>
      <c r="R623">
        <f>1/'[2]API_PA.NUS.FCRF_DS2_en_csv_v2_2'!$BL$68</f>
        <v>1.1194745098039198</v>
      </c>
      <c r="S623" s="10">
        <f t="shared" si="162"/>
        <v>34.577700652373466</v>
      </c>
      <c r="T623" s="14">
        <v>2019</v>
      </c>
      <c r="U623" s="18">
        <f>VLOOKUP(B623,[3]Data!$A$2:$AE$265,MATCH(T623,[3]Data!$A$1:$AE$1,0),FALSE)</f>
        <v>0.67080700000000004</v>
      </c>
      <c r="V623" s="10">
        <f t="shared" si="163"/>
        <v>51.546421925193776</v>
      </c>
      <c r="Y623" s="4">
        <f t="shared" si="164"/>
        <v>51.546421925193776</v>
      </c>
      <c r="Z623" s="32"/>
      <c r="AA623" s="32"/>
      <c r="AB623" s="32"/>
      <c r="AC623" s="33"/>
      <c r="AD623" s="34"/>
      <c r="AE623" s="32"/>
      <c r="AF623" s="32"/>
      <c r="AG623" s="35"/>
      <c r="AH623" s="34"/>
      <c r="AI623" s="35"/>
      <c r="AJ623" s="32"/>
      <c r="AK623" s="4">
        <v>51.546421925193776</v>
      </c>
    </row>
    <row r="624" spans="1:37" x14ac:dyDescent="0.35">
      <c r="A624" s="11" t="s">
        <v>92</v>
      </c>
      <c r="B624" s="1" t="s">
        <v>47</v>
      </c>
      <c r="C624" t="s">
        <v>24</v>
      </c>
      <c r="D624" t="s">
        <v>31</v>
      </c>
      <c r="E624">
        <v>2016</v>
      </c>
      <c r="G624" s="5">
        <f t="shared" si="165"/>
        <v>33.169852419462359</v>
      </c>
      <c r="H624" s="14">
        <v>2016</v>
      </c>
      <c r="I624" s="1">
        <f>VLOOKUP(B624,'[4]Exchange Rates'!$A$2:$BG$255,MATCH(H624,'[4]Exchange Rates'!$A$1:$BH$1,0),FALSE)</f>
        <v>108.79290004683401</v>
      </c>
      <c r="J624" s="8">
        <f t="shared" si="159"/>
        <v>3608.6444388388036</v>
      </c>
      <c r="K624">
        <v>2016</v>
      </c>
      <c r="L624">
        <f>VLOOKUP(B624,[1]CPI_WB_2019!$A$2:$BI$265,MATCH(K624,[1]CPI_WB_2019!$A$1:$BI$1,0),FALSE)</f>
        <v>103.4792368</v>
      </c>
      <c r="M624" s="14">
        <v>2019</v>
      </c>
      <c r="N624">
        <f>VLOOKUP(B624,[1]CPI_WB_2019!$A$2:$BI$265,MATCH(M624,[1]CPI_WB_2019!$A$1:$BI$1,0),FALSE)</f>
        <v>105.4821721</v>
      </c>
      <c r="O624" s="1">
        <f t="shared" si="160"/>
        <v>1.0193559148862992</v>
      </c>
      <c r="P624" s="9">
        <f t="shared" si="161"/>
        <v>3678.4930534518844</v>
      </c>
      <c r="Q624" s="14">
        <v>2019</v>
      </c>
      <c r="R624">
        <f>1/VLOOKUP(B624,'[2]API_PA.NUS.FCRF_DS2_en_csv_v2_2'!$A$2:$BL$265,MATCH(Q624, '[2]API_PA.NUS.FCRF_DS2_en_csv_v2_2'!$A$1:$BL$1,0),FALSE)</f>
        <v>9.1734984392066038E-3</v>
      </c>
      <c r="S624" s="10">
        <f t="shared" si="162"/>
        <v>33.744650284473195</v>
      </c>
      <c r="T624" s="14">
        <v>2019</v>
      </c>
      <c r="U624" s="18">
        <f>VLOOKUP(B624,[3]Data!$A$2:$AE$265,MATCH(T624,[3]Data!$A$1:$AE$1,0),FALSE)</f>
        <v>101.47394799999999</v>
      </c>
      <c r="V624" s="10">
        <f t="shared" si="163"/>
        <v>0.33254496301329672</v>
      </c>
      <c r="Y624" s="4">
        <f t="shared" si="164"/>
        <v>0.33254496301329672</v>
      </c>
      <c r="Z624" s="32"/>
      <c r="AA624" s="32"/>
      <c r="AB624" s="32"/>
      <c r="AC624" s="33"/>
      <c r="AD624" s="34"/>
      <c r="AE624" s="32"/>
      <c r="AF624" s="32"/>
      <c r="AG624" s="35"/>
      <c r="AH624" s="34"/>
      <c r="AI624" s="35"/>
      <c r="AJ624" s="32"/>
      <c r="AK624" s="4">
        <v>0.33254496301329672</v>
      </c>
    </row>
    <row r="625" spans="1:37" x14ac:dyDescent="0.35">
      <c r="A625" s="11" t="s">
        <v>92</v>
      </c>
      <c r="B625" s="1" t="s">
        <v>48</v>
      </c>
      <c r="C625" t="s">
        <v>24</v>
      </c>
      <c r="D625" t="s">
        <v>31</v>
      </c>
      <c r="E625">
        <v>2016</v>
      </c>
      <c r="G625" s="5">
        <f t="shared" si="165"/>
        <v>33.169852419462359</v>
      </c>
      <c r="H625" s="14">
        <v>2016</v>
      </c>
      <c r="I625" s="1">
        <f>VLOOKUP(B625,'[4]Exchange Rates'!$A$2:$BG$255,MATCH(H625,'[4]Exchange Rates'!$A$1:$BH$1,0),FALSE)</f>
        <v>101.504369498594</v>
      </c>
      <c r="J625" s="8">
        <f t="shared" si="159"/>
        <v>3366.8849561989396</v>
      </c>
      <c r="K625">
        <v>2016</v>
      </c>
      <c r="L625">
        <f>VLOOKUP(B625,[1]CPI_WB_2019!$A$2:$BI$265,MATCH(K625,[1]CPI_WB_2019!$A$1:$BI$1,0),FALSE)</f>
        <v>159.64731689999999</v>
      </c>
      <c r="M625" s="14">
        <v>2018</v>
      </c>
      <c r="N625">
        <f>VLOOKUP(B625,[1]CPI_WB_2019!$A$2:$BI$265,MATCH(M625,[1]CPI_WB_2019!$A$1:$BI$1,0),FALSE)</f>
        <v>180.51481219999999</v>
      </c>
      <c r="O625" s="1">
        <f t="shared" si="160"/>
        <v>1.1307099655991777</v>
      </c>
      <c r="P625" s="9">
        <f t="shared" si="161"/>
        <v>3806.970373000092</v>
      </c>
      <c r="Q625" s="14">
        <v>2019</v>
      </c>
      <c r="R625">
        <f>1/VLOOKUP(B625,'[2]API_PA.NUS.FCRF_DS2_en_csv_v2_2'!$A$2:$BL$265,MATCH(Q625, '[2]API_PA.NUS.FCRF_DS2_en_csv_v2_2'!$A$1:$BL$1,0),FALSE)</f>
        <v>9.8047580116346535E-3</v>
      </c>
      <c r="S625" s="10">
        <f t="shared" si="162"/>
        <v>37.326423264728419</v>
      </c>
      <c r="T625" s="14">
        <v>2019</v>
      </c>
      <c r="U625" s="18">
        <f>VLOOKUP(B625,[3]Data!$A$2:$AE$265,MATCH(T625,[3]Data!$A$1:$AE$1,0),FALSE)</f>
        <v>41.085910883528399</v>
      </c>
      <c r="V625" s="10">
        <f t="shared" si="163"/>
        <v>0.90849691444209446</v>
      </c>
      <c r="Y625" s="4">
        <f t="shared" si="164"/>
        <v>0.90849691444209446</v>
      </c>
      <c r="Z625" s="32"/>
      <c r="AA625" s="32"/>
      <c r="AB625" s="32"/>
      <c r="AC625" s="33"/>
      <c r="AD625" s="34"/>
      <c r="AE625" s="32"/>
      <c r="AF625" s="32"/>
      <c r="AG625" s="35"/>
      <c r="AH625" s="34"/>
      <c r="AI625" s="35"/>
      <c r="AJ625" s="32"/>
      <c r="AK625" s="4">
        <v>0.90849691444209446</v>
      </c>
    </row>
    <row r="626" spans="1:37" x14ac:dyDescent="0.35">
      <c r="A626" s="11" t="s">
        <v>92</v>
      </c>
      <c r="B626" s="1" t="s">
        <v>49</v>
      </c>
      <c r="C626" t="s">
        <v>24</v>
      </c>
      <c r="D626" t="s">
        <v>31</v>
      </c>
      <c r="E626">
        <v>2016</v>
      </c>
      <c r="G626" s="5">
        <f t="shared" si="165"/>
        <v>33.169852419462359</v>
      </c>
      <c r="H626" s="14">
        <v>2016</v>
      </c>
      <c r="I626" s="1">
        <f>VLOOKUP(B626,'[4]Exchange Rates'!$A$2:$BG$255,MATCH(H626,'[4]Exchange Rates'!$A$1:$BH$1,0),FALSE)</f>
        <v>18.664058333333301</v>
      </c>
      <c r="J626" s="8">
        <f t="shared" si="159"/>
        <v>619.08406046490222</v>
      </c>
      <c r="K626">
        <v>2016</v>
      </c>
      <c r="L626">
        <f>VLOOKUP(B626,[1]CPI_WB_2019!$A$2:$BI$265,MATCH(K626,[1]CPI_WB_2019!$A$1:$BI$1,0),FALSE)</f>
        <v>122.7800955</v>
      </c>
      <c r="M626" s="14">
        <v>2019</v>
      </c>
      <c r="N626">
        <f>VLOOKUP(B626,[1]CPI_WB_2019!$A$2:$BI$265,MATCH(M626,[1]CPI_WB_2019!$A$1:$BI$1,0),FALSE)</f>
        <v>141.54252299999999</v>
      </c>
      <c r="O626" s="1">
        <f t="shared" si="160"/>
        <v>1.1528132668702802</v>
      </c>
      <c r="P626" s="9">
        <f t="shared" si="161"/>
        <v>713.688318211862</v>
      </c>
      <c r="Q626" s="14">
        <v>2019</v>
      </c>
      <c r="R626">
        <f>1/VLOOKUP(B626,'[2]API_PA.NUS.FCRF_DS2_en_csv_v2_2'!$A$2:$BL$265,MATCH(Q626, '[2]API_PA.NUS.FCRF_DS2_en_csv_v2_2'!$A$1:$BL$1,0),FALSE)</f>
        <v>5.191128707114797E-2</v>
      </c>
      <c r="S626" s="10">
        <f t="shared" si="162"/>
        <v>37.048479166020769</v>
      </c>
      <c r="T626" s="14">
        <v>2019</v>
      </c>
      <c r="U626" s="18">
        <f>VLOOKUP(B626,[3]Data!$A$2:$AE$265,MATCH(T626,[3]Data!$A$1:$AE$1,0),FALSE)</f>
        <v>9.3087560000000007</v>
      </c>
      <c r="V626" s="10">
        <f t="shared" si="163"/>
        <v>3.9799602832022631</v>
      </c>
      <c r="Y626" s="4">
        <f t="shared" si="164"/>
        <v>3.9799602832022631</v>
      </c>
      <c r="Z626" s="32"/>
      <c r="AA626" s="32"/>
      <c r="AB626" s="32"/>
      <c r="AC626" s="33"/>
      <c r="AD626" s="34"/>
      <c r="AE626" s="32"/>
      <c r="AF626" s="32"/>
      <c r="AG626" s="35"/>
      <c r="AH626" s="34"/>
      <c r="AI626" s="35"/>
      <c r="AJ626" s="32"/>
      <c r="AK626" s="4">
        <v>3.9799602832022631</v>
      </c>
    </row>
    <row r="627" spans="1:37" x14ac:dyDescent="0.35">
      <c r="A627" s="11" t="s">
        <v>92</v>
      </c>
      <c r="B627" s="1" t="s">
        <v>50</v>
      </c>
      <c r="C627" t="s">
        <v>24</v>
      </c>
      <c r="D627" t="s">
        <v>31</v>
      </c>
      <c r="E627">
        <v>2016</v>
      </c>
      <c r="G627" s="5">
        <f t="shared" si="165"/>
        <v>33.169852419462359</v>
      </c>
      <c r="H627" s="14">
        <v>2016</v>
      </c>
      <c r="I627" s="1">
        <f>VLOOKUP(B627,'[4]Exchange Rates'!$A$2:$BG$255,MATCH(H627,'[4]Exchange Rates'!$A$1:$BH$1,0),FALSE)</f>
        <v>9.8074760315024996</v>
      </c>
      <c r="J627" s="8">
        <f t="shared" si="159"/>
        <v>325.31253257235227</v>
      </c>
      <c r="K627">
        <v>2016</v>
      </c>
      <c r="L627">
        <f>VLOOKUP(B627,[1]CPI_WB_2019!$A$2:$BI$265,MATCH(K627,[1]CPI_WB_2019!$A$1:$BI$1,0),FALSE)</f>
        <v>107.9548075</v>
      </c>
      <c r="M627" s="14">
        <v>2019</v>
      </c>
      <c r="N627">
        <f>VLOOKUP(B627,[1]CPI_WB_2019!$A$2:$BI$265,MATCH(M627,[1]CPI_WB_2019!$A$1:$BI$1,0),FALSE)</f>
        <v>111.06755819999999</v>
      </c>
      <c r="O627" s="1">
        <f t="shared" si="160"/>
        <v>1.0288338312307213</v>
      </c>
      <c r="P627" s="9">
        <f t="shared" si="161"/>
        <v>334.69253923378199</v>
      </c>
      <c r="Q627" s="14">
        <v>2019</v>
      </c>
      <c r="R627">
        <f>1/VLOOKUP(B627,'[2]API_PA.NUS.FCRF_DS2_en_csv_v2_2'!$A$2:$BL$265,MATCH(Q627, '[2]API_PA.NUS.FCRF_DS2_en_csv_v2_2'!$A$1:$BL$1,0),FALSE)</f>
        <v>0.10398170812553072</v>
      </c>
      <c r="S627" s="10">
        <f t="shared" si="162"/>
        <v>34.801901926399857</v>
      </c>
      <c r="T627" s="14">
        <v>2019</v>
      </c>
      <c r="U627" s="18">
        <f>VLOOKUP(B627,[3]Data!$A$2:$AE$265,MATCH(T627,[3]Data!$A$1:$AE$1,0),FALSE)</f>
        <v>3.9373070889633199</v>
      </c>
      <c r="V627" s="10">
        <f t="shared" si="163"/>
        <v>8.8390113191712167</v>
      </c>
      <c r="Y627" s="4">
        <f t="shared" si="164"/>
        <v>8.8390113191712167</v>
      </c>
      <c r="Z627" s="32"/>
      <c r="AA627" s="32"/>
      <c r="AB627" s="32"/>
      <c r="AC627" s="33"/>
      <c r="AD627" s="34"/>
      <c r="AE627" s="32"/>
      <c r="AF627" s="32"/>
      <c r="AG627" s="35"/>
      <c r="AH627" s="34"/>
      <c r="AI627" s="35"/>
      <c r="AJ627" s="32"/>
      <c r="AK627" s="4">
        <v>8.8390113191712167</v>
      </c>
    </row>
    <row r="628" spans="1:37" x14ac:dyDescent="0.35">
      <c r="A628" s="11" t="s">
        <v>92</v>
      </c>
      <c r="B628" s="1" t="s">
        <v>51</v>
      </c>
      <c r="C628" t="s">
        <v>24</v>
      </c>
      <c r="D628" t="s">
        <v>31</v>
      </c>
      <c r="E628">
        <v>2016</v>
      </c>
      <c r="G628" s="5">
        <f t="shared" si="165"/>
        <v>33.169852419462359</v>
      </c>
      <c r="H628" s="14">
        <v>2016</v>
      </c>
      <c r="I628" s="1">
        <f>VLOOKUP(B628,'[4]Exchange Rates'!$A$2:$BG$255,MATCH(H628,'[4]Exchange Rates'!$A$1:$BH$1,0),FALSE)</f>
        <v>63.056232731037099</v>
      </c>
      <c r="J628" s="8">
        <f t="shared" si="159"/>
        <v>2091.5659338157725</v>
      </c>
      <c r="K628">
        <v>2016</v>
      </c>
      <c r="L628">
        <f>VLOOKUP(B628,[1]CPI_WB_2019!$A$2:$BI$265,MATCH(K628,[1]CPI_WB_2019!$A$1:$BI$1,0),FALSE)</f>
        <v>148.2929556</v>
      </c>
      <c r="M628" s="14">
        <v>2019</v>
      </c>
      <c r="N628">
        <f>VLOOKUP(B628,[1]CPI_WB_2019!$A$2:$BI$265,MATCH(M628,[1]CPI_WB_2019!$A$1:$BI$1,0),FALSE)</f>
        <v>182.31478340000001</v>
      </c>
      <c r="O628" s="1">
        <f t="shared" si="160"/>
        <v>1.2294230879838233</v>
      </c>
      <c r="P628" s="9">
        <f t="shared" si="161"/>
        <v>2571.4194490735558</v>
      </c>
      <c r="Q628" s="14">
        <v>2019</v>
      </c>
      <c r="R628">
        <f>1/VLOOKUP(B628,'[2]API_PA.NUS.FCRF_DS2_en_csv_v2_2'!$A$2:$BL$265,MATCH(Q628, '[2]API_PA.NUS.FCRF_DS2_en_csv_v2_2'!$A$1:$BL$1,0),FALSE)</f>
        <v>1.5987636227983701E-2</v>
      </c>
      <c r="S628" s="10">
        <f t="shared" si="162"/>
        <v>41.110918741350268</v>
      </c>
      <c r="T628" s="14">
        <v>2019</v>
      </c>
      <c r="U628" s="18">
        <f>VLOOKUP(B628,[3]Data!$A$2:$AE$265,MATCH(T628,[3]Data!$A$1:$AE$1,0),FALSE)</f>
        <v>23.075967232428798</v>
      </c>
      <c r="V628" s="10">
        <f t="shared" si="163"/>
        <v>1.7815469370045232</v>
      </c>
      <c r="Y628" s="4">
        <f t="shared" si="164"/>
        <v>1.7815469370045232</v>
      </c>
      <c r="Z628" s="32"/>
      <c r="AA628" s="32"/>
      <c r="AB628" s="32"/>
      <c r="AC628" s="33"/>
      <c r="AD628" s="34"/>
      <c r="AE628" s="32"/>
      <c r="AF628" s="32"/>
      <c r="AG628" s="35"/>
      <c r="AH628" s="34"/>
      <c r="AI628" s="35"/>
      <c r="AJ628" s="32"/>
      <c r="AK628" s="4">
        <v>1.7815469370045232</v>
      </c>
    </row>
    <row r="629" spans="1:37" x14ac:dyDescent="0.35">
      <c r="A629" s="11" t="s">
        <v>92</v>
      </c>
      <c r="B629" s="1" t="s">
        <v>52</v>
      </c>
      <c r="C629" t="s">
        <v>24</v>
      </c>
      <c r="D629" t="s">
        <v>31</v>
      </c>
      <c r="E629">
        <v>2016</v>
      </c>
      <c r="G629" s="5">
        <f t="shared" si="165"/>
        <v>33.169852419462359</v>
      </c>
      <c r="H629" s="14">
        <v>2016</v>
      </c>
      <c r="I629" s="1">
        <f>VLOOKUP(B629,'[4]Exchange Rates'!$A$2:$BG$255,MATCH(H629,'[4]Exchange Rates'!$A$1:$BH$1,0),FALSE)</f>
        <v>253.49199999999999</v>
      </c>
      <c r="J629" s="8">
        <f t="shared" si="159"/>
        <v>8408.2922295143526</v>
      </c>
      <c r="K629">
        <v>2016</v>
      </c>
      <c r="L629">
        <f>VLOOKUP(B629,[1]CPI_WB_2019!$A$2:$BI$265,MATCH(K629,[1]CPI_WB_2019!$A$1:$BI$1,0),FALSE)</f>
        <v>183.85308180000001</v>
      </c>
      <c r="M629" s="14">
        <v>2019</v>
      </c>
      <c r="N629">
        <f>VLOOKUP(B629,[1]CPI_WB_2019!$A$2:$BI$265,MATCH(M629,[1]CPI_WB_2019!$A$1:$BI$1,0),FALSE)</f>
        <v>267.5115151</v>
      </c>
      <c r="O629" s="1">
        <f t="shared" si="160"/>
        <v>1.4550287244627518</v>
      </c>
      <c r="P629" s="9">
        <f t="shared" si="161"/>
        <v>12234.306717620335</v>
      </c>
      <c r="Q629" s="14">
        <v>2019</v>
      </c>
      <c r="R629">
        <f>1/VLOOKUP(B629,'[2]API_PA.NUS.FCRF_DS2_en_csv_v2_2'!$A$2:$BL$265,MATCH(Q629, '[2]API_PA.NUS.FCRF_DS2_en_csv_v2_2'!$A$1:$BL$1,0),FALSE)</f>
        <v>3.2581679260679742E-3</v>
      </c>
      <c r="S629" s="10">
        <f t="shared" si="162"/>
        <v>39.861425745028534</v>
      </c>
      <c r="T629" s="14">
        <v>2019</v>
      </c>
      <c r="U629" s="18">
        <f>VLOOKUP(B629,[3]Data!$A$2:$AE$265,MATCH(T629,[3]Data!$A$1:$AE$1,0),FALSE)</f>
        <v>135.50075422314501</v>
      </c>
      <c r="V629" s="10">
        <f t="shared" si="163"/>
        <v>0.29417862633726777</v>
      </c>
      <c r="Y629" s="4">
        <f t="shared" si="164"/>
        <v>0.29417862633726777</v>
      </c>
      <c r="Z629" s="32"/>
      <c r="AA629" s="32"/>
      <c r="AB629" s="32"/>
      <c r="AC629" s="33"/>
      <c r="AD629" s="34"/>
      <c r="AE629" s="32"/>
      <c r="AF629" s="32"/>
      <c r="AG629" s="35"/>
      <c r="AH629" s="34"/>
      <c r="AI629" s="35"/>
      <c r="AJ629" s="32"/>
      <c r="AK629" s="4">
        <v>0.29417862633726777</v>
      </c>
    </row>
    <row r="630" spans="1:37" x14ac:dyDescent="0.35">
      <c r="A630" s="11" t="s">
        <v>92</v>
      </c>
      <c r="B630" s="1" t="s">
        <v>53</v>
      </c>
      <c r="C630" t="s">
        <v>24</v>
      </c>
      <c r="D630" t="s">
        <v>31</v>
      </c>
      <c r="E630">
        <v>2016</v>
      </c>
      <c r="G630" s="5">
        <f t="shared" si="165"/>
        <v>33.169852419462359</v>
      </c>
      <c r="H630" s="14">
        <v>2016</v>
      </c>
      <c r="I630" s="1">
        <f>VLOOKUP(B630,'[4]Exchange Rates'!$A$2:$BG$255,MATCH(H630,'[4]Exchange Rates'!$A$1:$BH$1,0),FALSE)</f>
        <v>104.769117033301</v>
      </c>
      <c r="J630" s="8">
        <f t="shared" si="159"/>
        <v>3475.176150111974</v>
      </c>
      <c r="K630">
        <v>2016</v>
      </c>
      <c r="L630">
        <f>VLOOKUP(B630,[1]CPI_WB_2019!$A$2:$BI$265,MATCH(K630,[1]CPI_WB_2019!$A$1:$BI$1,0),FALSE)</f>
        <v>150.7525412</v>
      </c>
      <c r="M630" s="14">
        <v>2019</v>
      </c>
      <c r="N630">
        <f>VLOOKUP(B630,[1]CPI_WB_2019!$A$2:$BI$265,MATCH(M630,[1]CPI_WB_2019!$A$1:$BI$1,0),FALSE)</f>
        <v>182.32038639999999</v>
      </c>
      <c r="O630" s="1">
        <f t="shared" si="160"/>
        <v>1.2094017450632533</v>
      </c>
      <c r="P630" s="9">
        <f t="shared" si="161"/>
        <v>4202.88410034762</v>
      </c>
      <c r="Q630" s="14">
        <v>2019</v>
      </c>
      <c r="R630">
        <f>1/VLOOKUP(B630,'[2]API_PA.NUS.FCRF_DS2_en_csv_v2_2'!$A$2:$BL$265,MATCH(Q630, '[2]API_PA.NUS.FCRF_DS2_en_csv_v2_2'!$A$1:$BL$1,0),FALSE)</f>
        <v>6.6650557742351747E-3</v>
      </c>
      <c r="S630" s="10">
        <f t="shared" si="162"/>
        <v>28.01245694146311</v>
      </c>
      <c r="T630" s="14">
        <v>2019</v>
      </c>
      <c r="U630" s="18">
        <f>VLOOKUP(B630,[3]Data!$A$2:$AE$265,MATCH(T630,[3]Data!$A$1:$AE$1,0),FALSE)</f>
        <v>35.894184205172699</v>
      </c>
      <c r="V630" s="10">
        <f t="shared" si="163"/>
        <v>0.78041770726262238</v>
      </c>
      <c r="Y630" s="4">
        <f t="shared" si="164"/>
        <v>0.78041770726262238</v>
      </c>
      <c r="Z630" s="32"/>
      <c r="AA630" s="32"/>
      <c r="AB630" s="32"/>
      <c r="AC630" s="33"/>
      <c r="AD630" s="34"/>
      <c r="AE630" s="32"/>
      <c r="AF630" s="32"/>
      <c r="AG630" s="35"/>
      <c r="AH630" s="34"/>
      <c r="AI630" s="35"/>
      <c r="AJ630" s="32"/>
      <c r="AK630" s="4">
        <v>0.78041770726262238</v>
      </c>
    </row>
    <row r="631" spans="1:37" x14ac:dyDescent="0.35">
      <c r="A631" s="11" t="s">
        <v>92</v>
      </c>
      <c r="B631" s="1" t="s">
        <v>54</v>
      </c>
      <c r="C631" t="s">
        <v>24</v>
      </c>
      <c r="D631" t="s">
        <v>31</v>
      </c>
      <c r="E631">
        <v>2016</v>
      </c>
      <c r="G631" s="5">
        <f t="shared" si="165"/>
        <v>33.169852419462359</v>
      </c>
      <c r="H631" s="14">
        <v>2016</v>
      </c>
      <c r="I631" s="1">
        <f>VLOOKUP(B631,'[4]Exchange Rates'!$A$2:$BG$255,MATCH(H631,'[4]Exchange Rates'!$A$1:$BH$1,0),FALSE)</f>
        <v>47.4924638585099</v>
      </c>
      <c r="J631" s="8">
        <f t="shared" si="159"/>
        <v>1575.3180172234233</v>
      </c>
      <c r="K631">
        <v>2016</v>
      </c>
      <c r="L631">
        <f>VLOOKUP(B631,[1]CPI_WB_2019!$A$2:$BI$265,MATCH(K631,[1]CPI_WB_2019!$A$1:$BI$1,0),FALSE)</f>
        <v>116.87664239999999</v>
      </c>
      <c r="M631" s="14">
        <v>2019</v>
      </c>
      <c r="N631">
        <f>VLOOKUP(B631,[1]CPI_WB_2019!$A$2:$BI$265,MATCH(M631,[1]CPI_WB_2019!$A$1:$BI$1,0),FALSE)</f>
        <v>129.61325719999999</v>
      </c>
      <c r="O631" s="1">
        <f t="shared" si="160"/>
        <v>1.1089748519332894</v>
      </c>
      <c r="P631" s="9">
        <f t="shared" si="161"/>
        <v>1746.9880648981889</v>
      </c>
      <c r="Q631" s="14">
        <v>2019</v>
      </c>
      <c r="R631">
        <f>1/VLOOKUP(B631,'[2]API_PA.NUS.FCRF_DS2_en_csv_v2_2'!$A$2:$BL$265,MATCH(Q631, '[2]API_PA.NUS.FCRF_DS2_en_csv_v2_2'!$A$1:$BL$1,0),FALSE)</f>
        <v>1.9306591170247255E-2</v>
      </c>
      <c r="S631" s="10">
        <f t="shared" si="162"/>
        <v>33.72838434829071</v>
      </c>
      <c r="T631" s="14">
        <v>2019</v>
      </c>
      <c r="U631" s="18">
        <f>VLOOKUP(B631,[3]Data!$A$2:$AE$265,MATCH(T631,[3]Data!$A$1:$AE$1,0),FALSE)</f>
        <v>19.457300902720199</v>
      </c>
      <c r="V631" s="10">
        <f t="shared" si="163"/>
        <v>1.7334564807791693</v>
      </c>
      <c r="Y631" s="4">
        <f t="shared" si="164"/>
        <v>1.7334564807791693</v>
      </c>
      <c r="Z631" s="32"/>
      <c r="AA631" s="32"/>
      <c r="AB631" s="32"/>
      <c r="AC631" s="33"/>
      <c r="AD631" s="34"/>
      <c r="AE631" s="32"/>
      <c r="AF631" s="32"/>
      <c r="AG631" s="35"/>
      <c r="AH631" s="34"/>
      <c r="AI631" s="35"/>
      <c r="AJ631" s="32"/>
      <c r="AK631" s="4">
        <v>1.7334564807791693</v>
      </c>
    </row>
    <row r="632" spans="1:37" x14ac:dyDescent="0.35">
      <c r="A632" s="11" t="s">
        <v>92</v>
      </c>
      <c r="B632" s="1" t="s">
        <v>55</v>
      </c>
      <c r="C632" t="s">
        <v>24</v>
      </c>
      <c r="D632" t="s">
        <v>31</v>
      </c>
      <c r="E632">
        <v>2016</v>
      </c>
      <c r="G632" s="5">
        <f t="shared" si="165"/>
        <v>33.169852419462359</v>
      </c>
      <c r="H632" s="14">
        <v>2016</v>
      </c>
      <c r="I632" s="1">
        <f>VLOOKUP(B632,'[4]Exchange Rates'!$A$2:$BG$255,MATCH(H632,'[4]Exchange Rates'!$A$1:$BH$1,0),FALSE)</f>
        <v>67.0559333333333</v>
      </c>
      <c r="J632" s="8">
        <f t="shared" si="159"/>
        <v>2224.2354125159723</v>
      </c>
      <c r="K632">
        <v>2016</v>
      </c>
      <c r="L632">
        <f>VLOOKUP(B632,[1]CPI_WB_2019!$A$2:$BI$265,MATCH(K632,[1]CPI_WB_2019!$A$1:$BI$1,0),FALSE)</f>
        <v>162.20084729999999</v>
      </c>
      <c r="M632" s="14">
        <v>2019</v>
      </c>
      <c r="N632">
        <f>VLOOKUP(B632,[1]CPI_WB_2019!$A$2:$BI$265,MATCH(M632,[1]CPI_WB_2019!$A$1:$BI$1,0),FALSE)</f>
        <v>180.7502637</v>
      </c>
      <c r="O632" s="1">
        <f t="shared" si="160"/>
        <v>1.1143607860795683</v>
      </c>
      <c r="P632" s="9">
        <f t="shared" si="161"/>
        <v>2478.6007227173118</v>
      </c>
      <c r="Q632" s="14">
        <v>2019</v>
      </c>
      <c r="R632">
        <f>1/VLOOKUP(B632,'[2]API_PA.NUS.FCRF_DS2_en_csv_v2_2'!$A$2:$BL$265,MATCH(Q632, '[2]API_PA.NUS.FCRF_DS2_en_csv_v2_2'!$A$1:$BL$1,0),FALSE)</f>
        <v>1.5446959710081171E-2</v>
      </c>
      <c r="S632" s="10">
        <f t="shared" si="162"/>
        <v>38.286845501192388</v>
      </c>
      <c r="T632" s="14">
        <v>2019</v>
      </c>
      <c r="U632" s="18">
        <f>VLOOKUP(B632,[3]Data!$A$2:$AE$265,MATCH(T632,[3]Data!$A$1:$AE$1,0),FALSE)</f>
        <v>25.700854</v>
      </c>
      <c r="V632" s="10">
        <f t="shared" si="163"/>
        <v>1.4897110228785546</v>
      </c>
      <c r="Y632" s="4">
        <f t="shared" si="164"/>
        <v>1.4897110228785546</v>
      </c>
      <c r="Z632" s="32"/>
      <c r="AA632" s="32"/>
      <c r="AB632" s="32"/>
      <c r="AC632" s="33"/>
      <c r="AD632" s="34"/>
      <c r="AE632" s="32"/>
      <c r="AF632" s="32"/>
      <c r="AG632" s="35"/>
      <c r="AH632" s="34"/>
      <c r="AI632" s="35"/>
      <c r="AJ632" s="32"/>
      <c r="AK632" s="4">
        <v>1.4897110228785546</v>
      </c>
    </row>
    <row r="633" spans="1:37" x14ac:dyDescent="0.35">
      <c r="A633" s="11" t="s">
        <v>92</v>
      </c>
      <c r="B633" s="1" t="s">
        <v>56</v>
      </c>
      <c r="C633" t="s">
        <v>24</v>
      </c>
      <c r="D633" t="s">
        <v>31</v>
      </c>
      <c r="E633">
        <v>2016</v>
      </c>
      <c r="G633" s="5">
        <f t="shared" si="165"/>
        <v>33.169852419462359</v>
      </c>
      <c r="H633" s="14">
        <v>2016</v>
      </c>
      <c r="I633" s="1">
        <f>VLOOKUP(B633,'[4]Exchange Rates'!$A$2:$BG$255,MATCH(H633,'[4]Exchange Rates'!$A$1:$BH$1,0),FALSE)</f>
        <v>14.7096108855267</v>
      </c>
      <c r="J633" s="8">
        <f t="shared" si="159"/>
        <v>487.91562222063766</v>
      </c>
      <c r="K633">
        <v>2016</v>
      </c>
      <c r="L633">
        <f>VLOOKUP(B633,[1]CPI_WB_2019!$A$2:$BI$265,MATCH(K633,[1]CPI_WB_2019!$A$1:$BI$1,0),FALSE)</f>
        <v>138.8593066</v>
      </c>
      <c r="M633" s="14">
        <v>2019</v>
      </c>
      <c r="N633">
        <f>VLOOKUP(B633,[1]CPI_WB_2019!$A$2:$BI$265,MATCH(M633,[1]CPI_WB_2019!$A$1:$BI$1,0),FALSE)</f>
        <v>158.92793750000001</v>
      </c>
      <c r="O633" s="1">
        <f t="shared" si="160"/>
        <v>1.1445249252022407</v>
      </c>
      <c r="P633" s="9">
        <f t="shared" si="161"/>
        <v>558.43159102708</v>
      </c>
      <c r="Q633" s="14">
        <v>2019</v>
      </c>
      <c r="R633">
        <f>1/VLOOKUP(B633,'[2]API_PA.NUS.FCRF_DS2_en_csv_v2_2'!$A$2:$BL$265,MATCH(Q633, '[2]API_PA.NUS.FCRF_DS2_en_csv_v2_2'!$A$1:$BL$1,0),FALSE)</f>
        <v>6.9211686241339276E-2</v>
      </c>
      <c r="S633" s="10">
        <f t="shared" si="162"/>
        <v>38.649992065418154</v>
      </c>
      <c r="T633" s="14">
        <v>2019</v>
      </c>
      <c r="U633" s="18">
        <f>VLOOKUP(B633,[3]Data!$A$2:$AE$265,MATCH(T633,[3]Data!$A$1:$AE$1,0),FALSE)</f>
        <v>6.6705006042945199</v>
      </c>
      <c r="V633" s="10">
        <f t="shared" si="163"/>
        <v>5.7941666387879476</v>
      </c>
      <c r="Y633" s="4">
        <f t="shared" si="164"/>
        <v>5.7941666387879476</v>
      </c>
      <c r="Z633" s="32"/>
      <c r="AA633" s="32"/>
      <c r="AB633" s="32"/>
      <c r="AC633" s="33"/>
      <c r="AD633" s="34"/>
      <c r="AE633" s="32"/>
      <c r="AF633" s="32"/>
      <c r="AG633" s="35"/>
      <c r="AH633" s="34"/>
      <c r="AI633" s="35"/>
      <c r="AJ633" s="32"/>
      <c r="AK633" s="4">
        <v>5.7941666387879476</v>
      </c>
    </row>
    <row r="634" spans="1:37" x14ac:dyDescent="0.35">
      <c r="A634" s="11" t="s">
        <v>92</v>
      </c>
      <c r="B634" s="1" t="s">
        <v>57</v>
      </c>
      <c r="C634" t="s">
        <v>24</v>
      </c>
      <c r="D634" t="s">
        <v>31</v>
      </c>
      <c r="E634">
        <v>2016</v>
      </c>
      <c r="G634" s="5">
        <f t="shared" si="165"/>
        <v>33.169852419462359</v>
      </c>
      <c r="H634" s="14">
        <v>2016</v>
      </c>
      <c r="I634" s="1">
        <f>VLOOKUP(B634,'[4]Exchange Rates'!$A$2:$BG$255,MATCH(H634,'[4]Exchange Rates'!$A$1:$BH$1,0),FALSE)</f>
        <v>6.2117136458333304</v>
      </c>
      <c r="J634" s="8">
        <f t="shared" si="159"/>
        <v>206.04162490425205</v>
      </c>
      <c r="K634">
        <v>2016</v>
      </c>
      <c r="L634">
        <f>VLOOKUP(B634,[1]CPI_WB_2019!$A$2:$BI$265,MATCH(K634,[1]CPI_WB_2019!$A$1:$BI$1,0),FALSE)</f>
        <v>411.91364179999999</v>
      </c>
      <c r="M634" s="14">
        <v>2019</v>
      </c>
      <c r="N634">
        <f>VLOOKUP(B634,[1]CPI_WB_2019!$A$2:$BI$265,MATCH(M634,[1]CPI_WB_2019!$A$1:$BI$1,0),FALSE)</f>
        <v>1344.1927619999999</v>
      </c>
      <c r="O634" s="1">
        <f t="shared" si="160"/>
        <v>3.263287800146851</v>
      </c>
      <c r="P634" s="9">
        <f t="shared" si="161"/>
        <v>672.37312087247926</v>
      </c>
      <c r="Q634" s="14">
        <v>2019</v>
      </c>
      <c r="R634">
        <f>1/VLOOKUP(B634,'[2]API_PA.NUS.FCRF_DS2_en_csv_v2_2'!$A$2:$BL$265,MATCH(Q634, '[2]API_PA.NUS.FCRF_DS2_en_csv_v2_2'!$A$1:$BL$1,0),FALSE)</f>
        <v>2.1849782743637469E-2</v>
      </c>
      <c r="S634" s="10">
        <f t="shared" si="162"/>
        <v>14.691206613725168</v>
      </c>
      <c r="T634" s="14">
        <v>2019</v>
      </c>
      <c r="U634" s="18">
        <f>VLOOKUP(B634,[3]Data!$A$2:$AE$265,MATCH(T634,[3]Data!$A$1:$AE$1,0),FALSE)</f>
        <v>6.4765695050417698</v>
      </c>
      <c r="V634" s="10">
        <f t="shared" si="163"/>
        <v>2.2683623795419177</v>
      </c>
      <c r="Y634" s="4">
        <f t="shared" si="164"/>
        <v>2.2683623795419177</v>
      </c>
      <c r="Z634" s="32"/>
      <c r="AA634" s="32"/>
      <c r="AB634" s="32"/>
      <c r="AC634" s="33"/>
      <c r="AD634" s="34"/>
      <c r="AE634" s="32"/>
      <c r="AF634" s="32"/>
      <c r="AG634" s="35"/>
      <c r="AH634" s="34"/>
      <c r="AI634" s="35"/>
      <c r="AJ634" s="32"/>
      <c r="AK634" s="4">
        <v>2.2683623795419177</v>
      </c>
    </row>
    <row r="635" spans="1:37" x14ac:dyDescent="0.35">
      <c r="A635" s="11" t="s">
        <v>92</v>
      </c>
      <c r="B635" s="1" t="s">
        <v>58</v>
      </c>
      <c r="C635" t="s">
        <v>24</v>
      </c>
      <c r="D635" t="s">
        <v>31</v>
      </c>
      <c r="E635">
        <v>2016</v>
      </c>
      <c r="G635" s="5">
        <f t="shared" si="165"/>
        <v>33.169852419462359</v>
      </c>
      <c r="H635" s="14">
        <v>2016</v>
      </c>
      <c r="I635" s="1">
        <f>VLOOKUP(B635,'[4]Exchange Rates'!$A$2:$BG$255,MATCH(H635,'[4]Exchange Rates'!$A$1:$BH$1,0),FALSE)</f>
        <v>2177.0859538157802</v>
      </c>
      <c r="J635" s="8">
        <f t="shared" si="159"/>
        <v>72213.619792553873</v>
      </c>
      <c r="K635">
        <v>2016</v>
      </c>
      <c r="L635">
        <f>VLOOKUP(B635,[1]CPI_WB_2019!$A$2:$BI$265,MATCH(K635,[1]CPI_WB_2019!$A$1:$BI$1,0),FALSE)</f>
        <v>166.19822400000001</v>
      </c>
      <c r="M635" s="14">
        <v>2019</v>
      </c>
      <c r="N635">
        <f>VLOOKUP(B635,[1]CPI_WB_2019!$A$2:$BI$265,MATCH(M635,[1]CPI_WB_2019!$A$1:$BI$1,0),FALSE)</f>
        <v>187.43015890000001</v>
      </c>
      <c r="O635" s="1">
        <f t="shared" si="160"/>
        <v>1.1277506725944315</v>
      </c>
      <c r="P635" s="9">
        <f t="shared" si="161"/>
        <v>81438.958291531177</v>
      </c>
      <c r="Q635" s="14">
        <v>2019</v>
      </c>
      <c r="R635">
        <f>1/VLOOKUP(B635,'[2]API_PA.NUS.FCRF_DS2_en_csv_v2_2'!$A$2:$BL$265,MATCH(Q635, '[2]API_PA.NUS.FCRF_DS2_en_csv_v2_2'!$A$1:$BL$1,0),FALSE)</f>
        <v>4.3702346233294713E-4</v>
      </c>
      <c r="S635" s="10">
        <f t="shared" si="162"/>
        <v>35.59073552135343</v>
      </c>
      <c r="T635" s="14">
        <v>2019</v>
      </c>
      <c r="U635" s="18">
        <f>VLOOKUP(B635,[3]Data!$A$2:$AE$265,MATCH(T635,[3]Data!$A$1:$AE$1,0),FALSE)</f>
        <v>931.694670559889</v>
      </c>
      <c r="V635" s="10">
        <f t="shared" si="163"/>
        <v>3.8199999040421331E-2</v>
      </c>
      <c r="Y635" s="4">
        <f t="shared" si="164"/>
        <v>3.8199999040421331E-2</v>
      </c>
      <c r="Z635" s="32"/>
      <c r="AA635" s="32"/>
      <c r="AB635" s="32"/>
      <c r="AC635" s="33"/>
      <c r="AD635" s="34"/>
      <c r="AE635" s="32"/>
      <c r="AF635" s="32"/>
      <c r="AG635" s="35"/>
      <c r="AH635" s="34"/>
      <c r="AI635" s="35"/>
      <c r="AJ635" s="32"/>
      <c r="AK635" s="4">
        <v>3.8199999040421331E-2</v>
      </c>
    </row>
    <row r="636" spans="1:37" x14ac:dyDescent="0.35">
      <c r="A636" s="11" t="s">
        <v>92</v>
      </c>
      <c r="B636" s="1" t="s">
        <v>59</v>
      </c>
      <c r="C636" t="s">
        <v>24</v>
      </c>
      <c r="D636" t="s">
        <v>31</v>
      </c>
      <c r="E636">
        <v>2016</v>
      </c>
      <c r="G636" s="5">
        <f t="shared" si="165"/>
        <v>33.169852419462359</v>
      </c>
      <c r="H636" s="14">
        <v>2016</v>
      </c>
      <c r="I636" s="1">
        <f>VLOOKUP(B636,'[4]Exchange Rates'!$A$2:$BG$255,MATCH(H636,'[4]Exchange Rates'!$A$1:$BH$1,0),FALSE)</f>
        <v>35.296383333333303</v>
      </c>
      <c r="J636" s="8">
        <f t="shared" si="159"/>
        <v>1170.7758261074366</v>
      </c>
      <c r="K636">
        <v>2016</v>
      </c>
      <c r="L636">
        <f>VLOOKUP(B636,[1]CPI_WB_2019!$A$2:$BI$265,MATCH(K636,[1]CPI_WB_2019!$A$1:$BI$1,0),FALSE)</f>
        <v>110.55094680000001</v>
      </c>
      <c r="M636" s="14">
        <v>2019</v>
      </c>
      <c r="N636">
        <f>VLOOKUP(B636,[1]CPI_WB_2019!$A$2:$BI$265,MATCH(M636,[1]CPI_WB_2019!$A$1:$BI$1,0),FALSE)</f>
        <v>113.26564999999999</v>
      </c>
      <c r="O636" s="1">
        <f t="shared" si="160"/>
        <v>1.0245561279987154</v>
      </c>
      <c r="P636" s="9">
        <f t="shared" si="161"/>
        <v>1199.5255471511325</v>
      </c>
      <c r="Q636" s="14">
        <v>2019</v>
      </c>
      <c r="R636">
        <f>1/VLOOKUP(B636,'[2]API_PA.NUS.FCRF_DS2_en_csv_v2_2'!$A$2:$BL$265,MATCH(Q636, '[2]API_PA.NUS.FCRF_DS2_en_csv_v2_2'!$A$1:$BL$1,0),FALSE)</f>
        <v>3.2208602720228449E-2</v>
      </c>
      <c r="S636" s="10">
        <f t="shared" si="162"/>
        <v>38.635041800955484</v>
      </c>
      <c r="T636" s="14">
        <v>2019</v>
      </c>
      <c r="U636" s="18">
        <f>VLOOKUP(B636,[3]Data!$A$2:$AE$265,MATCH(T636,[3]Data!$A$1:$AE$1,0),FALSE)</f>
        <v>12.6077561426704</v>
      </c>
      <c r="V636" s="10">
        <f t="shared" si="163"/>
        <v>3.0643868237740475</v>
      </c>
      <c r="Y636" s="4">
        <f t="shared" si="164"/>
        <v>3.0643868237740475</v>
      </c>
      <c r="Z636" s="32"/>
      <c r="AA636" s="32"/>
      <c r="AB636" s="32"/>
      <c r="AC636" s="33"/>
      <c r="AD636" s="34"/>
      <c r="AE636" s="32"/>
      <c r="AF636" s="32"/>
      <c r="AG636" s="35"/>
      <c r="AH636" s="34"/>
      <c r="AI636" s="35"/>
      <c r="AJ636" s="32"/>
      <c r="AK636" s="4">
        <v>3.0643868237740475</v>
      </c>
    </row>
    <row r="637" spans="1:37" x14ac:dyDescent="0.35">
      <c r="A637" s="11" t="s">
        <v>92</v>
      </c>
      <c r="B637" s="1" t="s">
        <v>60</v>
      </c>
      <c r="C637" t="s">
        <v>24</v>
      </c>
      <c r="D637" t="s">
        <v>31</v>
      </c>
      <c r="E637">
        <v>2016</v>
      </c>
      <c r="G637" s="5">
        <f t="shared" si="165"/>
        <v>33.169852419462359</v>
      </c>
      <c r="H637" s="14">
        <v>2016</v>
      </c>
      <c r="I637" s="1">
        <f>VLOOKUP(B637,'[4]Exchange Rates'!$A$2:$BG$255,MATCH(H637,'[4]Exchange Rates'!$A$1:$BH$1,0),FALSE)</f>
        <v>3.0201347480804301</v>
      </c>
      <c r="J637" s="8">
        <f t="shared" si="159"/>
        <v>100.177423880718</v>
      </c>
      <c r="K637">
        <v>2016</v>
      </c>
      <c r="L637">
        <f>VLOOKUP(B637,[1]CPI_WB_2019!$A$2:$BI$265,MATCH(K637,[1]CPI_WB_2019!$A$1:$BI$1,0),FALSE)</f>
        <v>157.42479449999999</v>
      </c>
      <c r="M637" s="14">
        <v>2019</v>
      </c>
      <c r="N637">
        <f>VLOOKUP(B637,[1]CPI_WB_2019!$A$2:$BI$265,MATCH(M637,[1]CPI_WB_2019!$A$1:$BI$1,0),FALSE)</f>
        <v>234.43712629999999</v>
      </c>
      <c r="O637" s="1">
        <f t="shared" si="160"/>
        <v>1.4892007770732709</v>
      </c>
      <c r="P637" s="9">
        <f t="shared" si="161"/>
        <v>149.18429748836368</v>
      </c>
      <c r="Q637" s="14">
        <v>2019</v>
      </c>
      <c r="R637">
        <f>1/VLOOKUP(B637,'[2]API_PA.NUS.FCRF_DS2_en_csv_v2_2'!$A$2:$BL$265,MATCH(Q637, '[2]API_PA.NUS.FCRF_DS2_en_csv_v2_2'!$A$1:$BL$1,0),FALSE)</f>
        <v>0.17624812240904758</v>
      </c>
      <c r="S637" s="10">
        <f t="shared" si="162"/>
        <v>26.293452325236892</v>
      </c>
      <c r="T637" s="14">
        <v>2019</v>
      </c>
      <c r="U637" s="18">
        <f>VLOOKUP(B637,[3]Data!$A$2:$AE$265,MATCH(T637,[3]Data!$A$1:$AE$1,0),FALSE)</f>
        <v>1.8405359999999999</v>
      </c>
      <c r="V637" s="10">
        <f t="shared" si="163"/>
        <v>14.285758238489707</v>
      </c>
      <c r="Y637" s="4">
        <f t="shared" si="164"/>
        <v>14.285758238489707</v>
      </c>
      <c r="Z637" s="32"/>
      <c r="AA637" s="32"/>
      <c r="AB637" s="32"/>
      <c r="AC637" s="33"/>
      <c r="AD637" s="34"/>
      <c r="AE637" s="32"/>
      <c r="AF637" s="32"/>
      <c r="AG637" s="35"/>
      <c r="AH637" s="34"/>
      <c r="AI637" s="35"/>
      <c r="AJ637" s="32"/>
      <c r="AK637" s="4">
        <v>14.285758238489707</v>
      </c>
    </row>
    <row r="638" spans="1:37" x14ac:dyDescent="0.35">
      <c r="A638" s="11" t="s">
        <v>92</v>
      </c>
      <c r="B638" s="1" t="s">
        <v>61</v>
      </c>
      <c r="C638" t="s">
        <v>24</v>
      </c>
      <c r="D638" t="s">
        <v>31</v>
      </c>
      <c r="E638">
        <v>2016</v>
      </c>
      <c r="G638" s="5">
        <f t="shared" si="165"/>
        <v>33.169852419462359</v>
      </c>
      <c r="H638" s="14">
        <v>2016</v>
      </c>
      <c r="I638" s="1">
        <f>VLOOKUP(B638,'[4]Exchange Rates'!$A$2:$BG$255,MATCH(H638,'[4]Exchange Rates'!$A$1:$BH$1,0),FALSE)</f>
        <v>3420.0980072473599</v>
      </c>
      <c r="J638" s="8">
        <f t="shared" si="159"/>
        <v>113444.14616049224</v>
      </c>
      <c r="K638">
        <v>2016</v>
      </c>
      <c r="L638">
        <f>VLOOKUP(B638,[1]CPI_WB_2019!$A$2:$BI$265,MATCH(K638,[1]CPI_WB_2019!$A$1:$BI$1,0),FALSE)</f>
        <v>155.9056483</v>
      </c>
      <c r="M638" s="14">
        <v>2019</v>
      </c>
      <c r="N638">
        <f>VLOOKUP(B638,[1]CPI_WB_2019!$A$2:$BI$265,MATCH(M638,[1]CPI_WB_2019!$A$1:$BI$1,0),FALSE)</f>
        <v>173.8712682</v>
      </c>
      <c r="O638" s="1">
        <f t="shared" si="160"/>
        <v>1.1152339257486672</v>
      </c>
      <c r="P638" s="9">
        <f t="shared" si="161"/>
        <v>126516.76047577134</v>
      </c>
      <c r="Q638" s="14">
        <v>2019</v>
      </c>
      <c r="R638">
        <f>1/VLOOKUP(B638,'[2]API_PA.NUS.FCRF_DS2_en_csv_v2_2'!$A$2:$BL$265,MATCH(Q638, '[2]API_PA.NUS.FCRF_DS2_en_csv_v2_2'!$A$1:$BL$1,0),FALSE)</f>
        <v>2.699748250208532E-4</v>
      </c>
      <c r="S638" s="10">
        <f t="shared" si="162"/>
        <v>34.156340271651565</v>
      </c>
      <c r="T638" s="14">
        <v>2019</v>
      </c>
      <c r="U638" s="18">
        <f>VLOOKUP(B638,[3]Data!$A$2:$AE$265,MATCH(T638,[3]Data!$A$1:$AE$1,0),FALSE)</f>
        <v>1277.7702869172001</v>
      </c>
      <c r="V638" s="10">
        <f t="shared" si="163"/>
        <v>2.6731205617606373E-2</v>
      </c>
      <c r="Y638" s="4">
        <f t="shared" si="164"/>
        <v>2.6731205617606373E-2</v>
      </c>
      <c r="Z638" s="32"/>
      <c r="AA638" s="32"/>
      <c r="AB638" s="32"/>
      <c r="AC638" s="33"/>
      <c r="AD638" s="34"/>
      <c r="AE638" s="32"/>
      <c r="AF638" s="32"/>
      <c r="AG638" s="35"/>
      <c r="AH638" s="34"/>
      <c r="AI638" s="35"/>
      <c r="AJ638" s="32"/>
      <c r="AK638" s="4">
        <v>2.6731205617606373E-2</v>
      </c>
    </row>
    <row r="639" spans="1:37" x14ac:dyDescent="0.35">
      <c r="A639" s="11" t="s">
        <v>92</v>
      </c>
      <c r="B639" s="1" t="s">
        <v>62</v>
      </c>
      <c r="C639" t="s">
        <v>24</v>
      </c>
      <c r="D639" t="s">
        <v>31</v>
      </c>
      <c r="E639">
        <v>2016</v>
      </c>
      <c r="G639" s="5">
        <f t="shared" si="165"/>
        <v>33.169852419462359</v>
      </c>
      <c r="H639" s="14">
        <v>2016</v>
      </c>
      <c r="I639" s="1">
        <f>VLOOKUP(B639,'[4]Exchange Rates'!$A$2:$BG$255,MATCH(H639,'[4]Exchange Rates'!$A$1:$BH$1,0),FALSE)</f>
        <v>0.74063446369708397</v>
      </c>
      <c r="J639" s="8">
        <f t="shared" si="159"/>
        <v>24.566735857599927</v>
      </c>
      <c r="K639">
        <v>2016</v>
      </c>
      <c r="L639">
        <f>VLOOKUP(B639,[1]CPI_WB_2019!$A$2:$BI$265,MATCH(K639,[1]CPI_WB_2019!$A$1:$BI$1,0),FALSE)</f>
        <v>112.0769373</v>
      </c>
      <c r="M639" s="14">
        <v>2019</v>
      </c>
      <c r="N639">
        <f>VLOOKUP(B639,[1]CPI_WB_2019!$A$2:$BI$265,MATCH(M639,[1]CPI_WB_2019!$A$1:$BI$1,0),FALSE)</f>
        <v>119.62271130000001</v>
      </c>
      <c r="O639" s="1">
        <f t="shared" si="160"/>
        <v>1.0673267327050702</v>
      </c>
      <c r="P639" s="9">
        <f t="shared" si="161"/>
        <v>26.220733916120619</v>
      </c>
      <c r="Q639" s="14">
        <v>2019</v>
      </c>
      <c r="R639">
        <f>1/VLOOKUP(B639,'[2]API_PA.NUS.FCRF_DS2_en_csv_v2_2'!$A$2:$BL$265,MATCH(Q639, '[2]API_PA.NUS.FCRF_DS2_en_csv_v2_2'!$A$1:$BL$1,0),FALSE)</f>
        <v>1.2764136085867888</v>
      </c>
      <c r="S639" s="10">
        <f t="shared" si="162"/>
        <v>33.468501597669523</v>
      </c>
      <c r="T639" s="14">
        <v>2019</v>
      </c>
      <c r="U639" s="18">
        <f>VLOOKUP(B639,[3]Data!$A$2:$AE$265,MATCH(T639,[3]Data!$A$1:$AE$1,0),FALSE)</f>
        <v>0.68035599999999996</v>
      </c>
      <c r="V639" s="10">
        <f t="shared" si="163"/>
        <v>49.192630913329971</v>
      </c>
      <c r="Y639" s="4">
        <f t="shared" si="164"/>
        <v>49.192630913329971</v>
      </c>
      <c r="Z639" s="32"/>
      <c r="AA639" s="32"/>
      <c r="AB639" s="32"/>
      <c r="AC639" s="33"/>
      <c r="AD639" s="34"/>
      <c r="AE639" s="32"/>
      <c r="AF639" s="32"/>
      <c r="AG639" s="35"/>
      <c r="AH639" s="34"/>
      <c r="AI639" s="35"/>
      <c r="AJ639" s="32"/>
      <c r="AK639" s="4">
        <v>49.192630913329971</v>
      </c>
    </row>
    <row r="640" spans="1:37" x14ac:dyDescent="0.35">
      <c r="A640" s="11" t="s">
        <v>92</v>
      </c>
      <c r="B640" s="1" t="s">
        <v>63</v>
      </c>
      <c r="C640" t="s">
        <v>24</v>
      </c>
      <c r="D640" t="s">
        <v>31</v>
      </c>
      <c r="E640">
        <v>2016</v>
      </c>
      <c r="G640" s="5">
        <f t="shared" si="165"/>
        <v>33.169852419462359</v>
      </c>
      <c r="H640" s="14">
        <v>2016</v>
      </c>
      <c r="I640" s="1">
        <f>VLOOKUP(B640,'[4]Exchange Rates'!$A$2:$BG$255,MATCH(H640,'[4]Exchange Rates'!$A$1:$BH$1,0),FALSE)</f>
        <v>1</v>
      </c>
      <c r="J640" s="8">
        <f t="shared" si="159"/>
        <v>33.169852419462359</v>
      </c>
      <c r="K640">
        <v>2016</v>
      </c>
      <c r="L640">
        <f>VLOOKUP(B640,[1]CPI_WB_2019!$A$2:$BI$265,MATCH(K640,[1]CPI_WB_2019!$A$1:$BI$1,0),FALSE)</f>
        <v>110.0670089</v>
      </c>
      <c r="M640" s="14">
        <v>2019</v>
      </c>
      <c r="N640">
        <f>VLOOKUP(B640,[1]CPI_WB_2019!$A$2:$BI$265,MATCH(M640,[1]CPI_WB_2019!$A$1:$BI$1,0),FALSE)</f>
        <v>117.2441955</v>
      </c>
      <c r="O640" s="1">
        <f t="shared" si="160"/>
        <v>1.0652074283813848</v>
      </c>
      <c r="P640" s="9">
        <f t="shared" si="161"/>
        <v>35.332773195525554</v>
      </c>
      <c r="Q640" s="14">
        <v>2019</v>
      </c>
      <c r="R640">
        <f>1/VLOOKUP(B640,'[2]API_PA.NUS.FCRF_DS2_en_csv_v2_2'!$A$2:$BL$265,MATCH(Q640, '[2]API_PA.NUS.FCRF_DS2_en_csv_v2_2'!$A$1:$BL$1,0),FALSE)</f>
        <v>1</v>
      </c>
      <c r="S640" s="10">
        <f t="shared" si="162"/>
        <v>35.332773195525554</v>
      </c>
      <c r="T640" s="14">
        <v>2019</v>
      </c>
      <c r="U640" s="18">
        <f>VLOOKUP(B640,[3]Data!$A$2:$AE$265,MATCH(T640,[3]Data!$A$1:$AE$1,0),FALSE)</f>
        <v>1</v>
      </c>
      <c r="V640" s="10">
        <f t="shared" si="163"/>
        <v>35.332773195525554</v>
      </c>
      <c r="Y640" s="4">
        <f t="shared" si="164"/>
        <v>35.332773195525554</v>
      </c>
      <c r="Z640" s="32"/>
      <c r="AA640" s="32"/>
      <c r="AB640" s="32"/>
      <c r="AC640" s="33"/>
      <c r="AD640" s="34"/>
      <c r="AE640" s="32"/>
      <c r="AF640" s="32"/>
      <c r="AG640" s="35"/>
      <c r="AH640" s="34"/>
      <c r="AI640" s="35"/>
      <c r="AJ640" s="32"/>
      <c r="AK640" s="4">
        <v>35.332773195525554</v>
      </c>
    </row>
    <row r="641" spans="1:37" x14ac:dyDescent="0.35">
      <c r="A641" s="11" t="s">
        <v>92</v>
      </c>
      <c r="B641" s="1" t="s">
        <v>64</v>
      </c>
      <c r="C641" t="s">
        <v>24</v>
      </c>
      <c r="D641" t="s">
        <v>31</v>
      </c>
      <c r="E641">
        <v>2016</v>
      </c>
      <c r="G641" s="5">
        <f t="shared" si="165"/>
        <v>33.169852419462359</v>
      </c>
      <c r="H641" s="14">
        <v>2016</v>
      </c>
      <c r="I641" s="1">
        <f>VLOOKUP(B641,'[4]Exchange Rates'!$A$2:$BG$255,MATCH(H641,'[4]Exchange Rates'!$A$1:$BH$1,0),FALSE)</f>
        <v>21935.000833333299</v>
      </c>
      <c r="J641" s="8">
        <f t="shared" si="159"/>
        <v>727580.74046244938</v>
      </c>
      <c r="K641">
        <v>2016</v>
      </c>
      <c r="L641">
        <f>VLOOKUP(B641,[1]CPI_WB_2019!$A$2:$BI$265,MATCH(K641,[1]CPI_WB_2019!$A$1:$BI$1,0),FALSE)</f>
        <v>148.40733280000001</v>
      </c>
      <c r="M641" s="14">
        <v>2019</v>
      </c>
      <c r="N641">
        <f>VLOOKUP(B641,[1]CPI_WB_2019!$A$2:$BI$265,MATCH(M641,[1]CPI_WB_2019!$A$1:$BI$1,0),FALSE)</f>
        <v>163.51694789999999</v>
      </c>
      <c r="O641" s="1">
        <f t="shared" si="160"/>
        <v>1.1018117825779024</v>
      </c>
      <c r="P641" s="9">
        <f t="shared" si="161"/>
        <v>801657.03261828143</v>
      </c>
      <c r="Q641" s="14">
        <v>2019</v>
      </c>
      <c r="R641">
        <f>1/VLOOKUP(B641,'[2]API_PA.NUS.FCRF_DS2_en_csv_v2_2'!$A$2:$BL$265,MATCH(Q641, '[2]API_PA.NUS.FCRF_DS2_en_csv_v2_2'!$A$1:$BL$1,0),FALSE)</f>
        <v>4.3383493087021078E-5</v>
      </c>
      <c r="S641" s="10">
        <f t="shared" si="162"/>
        <v>34.778682332757043</v>
      </c>
      <c r="T641" s="14">
        <v>2019</v>
      </c>
      <c r="U641" s="18">
        <f>VLOOKUP(B641,[3]Data!$A$2:$AE$265,MATCH(T641,[3]Data!$A$1:$AE$1,0),FALSE)</f>
        <v>7473.6623073972896</v>
      </c>
      <c r="V641" s="10">
        <f t="shared" si="163"/>
        <v>4.6534993022542322E-3</v>
      </c>
      <c r="Y641" s="4">
        <f t="shared" si="164"/>
        <v>4.6534993022542322E-3</v>
      </c>
      <c r="Z641" s="32"/>
      <c r="AA641" s="32"/>
      <c r="AB641" s="32"/>
      <c r="AC641" s="33"/>
      <c r="AD641" s="34"/>
      <c r="AE641" s="32"/>
      <c r="AF641" s="32"/>
      <c r="AG641" s="35"/>
      <c r="AH641" s="34"/>
      <c r="AI641" s="35"/>
      <c r="AJ641" s="32"/>
      <c r="AK641" s="4">
        <v>4.6534993022542322E-3</v>
      </c>
    </row>
    <row r="642" spans="1:37" x14ac:dyDescent="0.35">
      <c r="A642" s="11" t="s">
        <v>92</v>
      </c>
      <c r="B642" t="s">
        <v>69</v>
      </c>
      <c r="C642" t="s">
        <v>24</v>
      </c>
      <c r="D642" t="s">
        <v>31</v>
      </c>
      <c r="E642">
        <v>2016</v>
      </c>
      <c r="G642" s="5">
        <f t="shared" si="165"/>
        <v>33.169852419462359</v>
      </c>
      <c r="H642" s="14">
        <v>2016</v>
      </c>
      <c r="I642" s="1">
        <f>VLOOKUP(B642,'[4]Exchange Rates'!$A$2:$BG$255,MATCH(H642,'[4]Exchange Rates'!$A$1:$BH$1,0),FALSE)</f>
        <v>214.89</v>
      </c>
      <c r="J642" s="8">
        <f t="shared" si="159"/>
        <v>7127.8695864182655</v>
      </c>
      <c r="K642" s="7">
        <v>2014</v>
      </c>
      <c r="L642" s="7">
        <f>VLOOKUP(B642,[1]CPI_WB_2019!$A$2:$BI$265,MATCH(K642,[1]CPI_WB_2019!$A$1:$BI$1,0),FALSE)</f>
        <v>157.58334049999999</v>
      </c>
      <c r="M642" s="14">
        <v>2014</v>
      </c>
      <c r="N642" s="7">
        <f>VLOOKUP(B642,[1]CPI_WB_2019!$A$2:$BI$265,MATCH(M642,[1]CPI_WB_2019!$A$1:$BI$1,0),FALSE)</f>
        <v>157.58334049999999</v>
      </c>
      <c r="O642" s="1">
        <f t="shared" si="160"/>
        <v>1</v>
      </c>
      <c r="P642" s="9">
        <f t="shared" si="161"/>
        <v>7127.8695864182655</v>
      </c>
      <c r="Q642" s="14">
        <v>2019</v>
      </c>
      <c r="R642">
        <f>1/VLOOKUP(B642,'[2]API_PA.NUS.FCRF_DS2_en_csv_v2_2'!$A$2:$BL$265,MATCH(Q642, '[2]API_PA.NUS.FCRF_DS2_en_csv_v2_2'!$A$1:$BL$1,0),FALSE)</f>
        <v>3.996003996003996E-3</v>
      </c>
      <c r="S642" s="10">
        <f t="shared" si="162"/>
        <v>28.482995350322739</v>
      </c>
      <c r="T642" s="14">
        <v>2013</v>
      </c>
      <c r="U642" s="18">
        <f>VLOOKUP(B642,[3]Data!$A$2:$AE$265,MATCH(T642,[3]Data!$A$1:$AE$1,0),FALSE)</f>
        <v>93.631317138671903</v>
      </c>
      <c r="V642" s="10">
        <f t="shared" si="163"/>
        <v>0.30420372393286138</v>
      </c>
      <c r="Y642" s="4">
        <f t="shared" si="164"/>
        <v>0.30420372393286138</v>
      </c>
      <c r="Z642" s="32"/>
      <c r="AA642" s="32"/>
      <c r="AB642" s="32"/>
      <c r="AC642" s="33"/>
      <c r="AD642" s="34"/>
      <c r="AE642" s="32"/>
      <c r="AF642" s="32"/>
      <c r="AG642" s="35"/>
      <c r="AH642" s="34"/>
      <c r="AI642" s="35"/>
      <c r="AJ642" s="32"/>
      <c r="AK642" s="4">
        <v>0.30420372393286138</v>
      </c>
    </row>
    <row r="643" spans="1:37" x14ac:dyDescent="0.35">
      <c r="A643" s="11" t="s">
        <v>97</v>
      </c>
      <c r="B643" s="1" t="s">
        <v>32</v>
      </c>
      <c r="C643" t="s">
        <v>24</v>
      </c>
      <c r="D643" t="s">
        <v>31</v>
      </c>
      <c r="E643">
        <v>2017</v>
      </c>
      <c r="G643" s="5">
        <v>2.7469975242356472E-2</v>
      </c>
      <c r="H643" s="14">
        <v>2017</v>
      </c>
      <c r="I643" s="1">
        <f>VLOOKUP(B643,'[4]Exchange Rates'!$A$2:$BG$255,MATCH(H643,'[4]Exchange Rates'!$A$1:$BH$1,0),FALSE)</f>
        <v>68.026904082231198</v>
      </c>
      <c r="J643" s="8">
        <f t="shared" si="159"/>
        <v>1.8686973709530494</v>
      </c>
      <c r="K643">
        <v>2017</v>
      </c>
      <c r="L643">
        <f>VLOOKUP(B643,[1]CPI_WB_2019!$A$2:$BI$265,MATCH(K643,[1]CPI_WB_2019!$A$1:$BI$1,0),FALSE)</f>
        <v>145.61074139999999</v>
      </c>
      <c r="M643" s="14">
        <v>2019</v>
      </c>
      <c r="N643">
        <f>VLOOKUP(B643,[1]CPI_WB_2019!$A$2:$BI$265,MATCH(M643,[1]CPI_WB_2019!$A$1:$BI$1,0),FALSE)</f>
        <v>149.89597520000001</v>
      </c>
      <c r="O643" s="1">
        <f t="shared" si="160"/>
        <v>1.029429379720197</v>
      </c>
      <c r="P643" s="9">
        <f t="shared" si="161"/>
        <v>1.9236919754649606</v>
      </c>
      <c r="Q643" s="14">
        <v>2019</v>
      </c>
      <c r="R643">
        <f>1/VLOOKUP(B643,'[2]API_PA.NUS.FCRF_DS2_en_csv_v2_2'!$A$2:$BL$265,MATCH(Q643, '[2]API_PA.NUS.FCRF_DS2_en_csv_v2_2'!$A$1:$BL$1,0),FALSE)</f>
        <v>1.2863730141708843E-2</v>
      </c>
      <c r="S643" s="10">
        <f t="shared" si="162"/>
        <v>2.4745854448152041E-2</v>
      </c>
      <c r="T643" s="14">
        <v>2019</v>
      </c>
      <c r="U643" s="18">
        <f>VLOOKUP(B643,[3]Data!$A$2:$AE$265,MATCH(T643,[3]Data!$A$1:$AE$1,0),FALSE)</f>
        <v>16.995115179435501</v>
      </c>
      <c r="V643" s="10">
        <f t="shared" si="163"/>
        <v>1.4560568838094797E-3</v>
      </c>
      <c r="Y643" s="4">
        <f t="shared" si="164"/>
        <v>1.4560568838094797E-3</v>
      </c>
      <c r="Z643" s="32"/>
      <c r="AA643" s="32"/>
      <c r="AB643" s="32"/>
      <c r="AC643" s="33"/>
      <c r="AD643" s="34"/>
      <c r="AE643" s="32"/>
      <c r="AF643" s="32"/>
      <c r="AG643" s="35"/>
      <c r="AH643" s="34"/>
      <c r="AI643" s="35"/>
      <c r="AJ643" s="32"/>
      <c r="AK643" s="4">
        <v>1.4560568838094797E-3</v>
      </c>
    </row>
    <row r="644" spans="1:37" x14ac:dyDescent="0.35">
      <c r="A644" s="11" t="s">
        <v>97</v>
      </c>
      <c r="B644" s="1" t="s">
        <v>33</v>
      </c>
      <c r="C644" t="s">
        <v>24</v>
      </c>
      <c r="D644" t="s">
        <v>31</v>
      </c>
      <c r="E644">
        <v>2017</v>
      </c>
      <c r="G644" s="5">
        <v>0.91834518586041181</v>
      </c>
      <c r="H644" s="14">
        <v>2017</v>
      </c>
      <c r="I644" s="1">
        <f>VLOOKUP(B644,'[4]Exchange Rates'!$A$2:$BG$255,MATCH(H644,'[4]Exchange Rates'!$A$1:$BH$1,0),FALSE)</f>
        <v>110.97301666666699</v>
      </c>
      <c r="J644" s="8">
        <f t="shared" ref="J644:J679" si="166">G644*I644</f>
        <v>101.91153561624088</v>
      </c>
      <c r="K644">
        <v>2017</v>
      </c>
      <c r="L644">
        <f>VLOOKUP(B644,[1]CPI_WB_2019!$A$2:$BI$265,MATCH(K644,[1]CPI_WB_2019!$A$1:$BI$1,0),FALSE)</f>
        <v>142.3842032</v>
      </c>
      <c r="M644" s="14">
        <v>2019</v>
      </c>
      <c r="N644">
        <f>VLOOKUP(B644,[1]CPI_WB_2019!$A$2:$BI$265,MATCH(M644,[1]CPI_WB_2019!$A$1:$BI$1,0),FALSE)</f>
        <v>151.36166779999999</v>
      </c>
      <c r="O644" s="1">
        <f t="shared" ref="O644:O679" si="167">N644/L644</f>
        <v>1.0630509873864995</v>
      </c>
      <c r="P644" s="9">
        <f t="shared" ref="P644:P679" si="168">J644*O644</f>
        <v>108.33715856291929</v>
      </c>
      <c r="Q644" s="14">
        <v>2019</v>
      </c>
      <c r="R644">
        <f>1/VLOOKUP(B644,'[2]API_PA.NUS.FCRF_DS2_en_csv_v2_2'!$A$2:$BL$265,MATCH(Q644, '[2]API_PA.NUS.FCRF_DS2_en_csv_v2_2'!$A$1:$BL$1,0),FALSE)</f>
        <v>8.3784682582079377E-3</v>
      </c>
      <c r="S644" s="10">
        <f t="shared" ref="S644:S679" si="169">R644*P644</f>
        <v>0.90769944420385951</v>
      </c>
      <c r="T644" s="14">
        <v>2019</v>
      </c>
      <c r="U644" s="18">
        <f>VLOOKUP(B644,[3]Data!$A$2:$AE$265,MATCH(T644,[3]Data!$A$1:$AE$1,0),FALSE)</f>
        <v>39.867682961635701</v>
      </c>
      <c r="V644" s="10">
        <f t="shared" ref="V644:V679" si="170">S644/U644</f>
        <v>2.2767800302749729E-2</v>
      </c>
      <c r="Y644" s="4">
        <f t="shared" ref="Y644:Y679" si="171">V644</f>
        <v>2.2767800302749729E-2</v>
      </c>
      <c r="Z644" s="32"/>
      <c r="AA644" s="32"/>
      <c r="AB644" s="32"/>
      <c r="AC644" s="33"/>
      <c r="AD644" s="34"/>
      <c r="AE644" s="32"/>
      <c r="AF644" s="32"/>
      <c r="AG644" s="35"/>
      <c r="AH644" s="34"/>
      <c r="AI644" s="35"/>
      <c r="AJ644" s="32"/>
      <c r="AK644" s="4">
        <v>2.2767800302749729E-2</v>
      </c>
    </row>
    <row r="645" spans="1:37" x14ac:dyDescent="0.35">
      <c r="A645" s="11" t="s">
        <v>97</v>
      </c>
      <c r="B645" s="1" t="s">
        <v>34</v>
      </c>
      <c r="C645" t="s">
        <v>24</v>
      </c>
      <c r="D645" t="s">
        <v>31</v>
      </c>
      <c r="E645">
        <v>2017</v>
      </c>
      <c r="G645" s="5">
        <v>0.91834518586041181</v>
      </c>
      <c r="H645" s="14">
        <v>2017</v>
      </c>
      <c r="I645" s="1">
        <f>VLOOKUP(B645,'[4]Exchange Rates'!$A$2:$BG$255,MATCH(H645,'[4]Exchange Rates'!$A$1:$BH$1,0),FALSE)</f>
        <v>16.5627069251411</v>
      </c>
      <c r="J645" s="8">
        <f t="shared" si="166"/>
        <v>15.210282169520234</v>
      </c>
      <c r="K645">
        <v>2017</v>
      </c>
      <c r="L645">
        <f>VLOOKUP(B645,[1]CPI_WB_2019!$A$2:$BI$265,MATCH(K645,[1]CPI_WB_2019!$A$1:$BI$1,0),FALSE)</f>
        <v>112.88710829999999</v>
      </c>
      <c r="M645" s="14">
        <v>2019</v>
      </c>
      <c r="N645">
        <f>VLOOKUP(B645,[1]CPI_WB_2019!$A$2:$BI$265,MATCH(M645,[1]CPI_WB_2019!$A$1:$BI$1,0),FALSE)</f>
        <v>232.75109169999999</v>
      </c>
      <c r="O645" s="1">
        <f t="shared" si="167"/>
        <v>2.0618040022910216</v>
      </c>
      <c r="P645" s="9">
        <f t="shared" si="168"/>
        <v>31.360620653092582</v>
      </c>
      <c r="Q645" s="14">
        <v>2019</v>
      </c>
      <c r="R645">
        <f>1/VLOOKUP(B645,'[2]API_PA.NUS.FCRF_DS2_en_csv_v2_2'!$A$2:$BL$265,MATCH(Q645, '[2]API_PA.NUS.FCRF_DS2_en_csv_v2_2'!$A$1:$BL$1,0),FALSE)</f>
        <v>2.0769341405914781E-2</v>
      </c>
      <c r="S645" s="10">
        <f t="shared" si="169"/>
        <v>0.65133943704546204</v>
      </c>
      <c r="T645" s="14">
        <v>2019</v>
      </c>
      <c r="U645" s="18">
        <f>VLOOKUP(B645,[3]Data!$A$2:$AE$265,MATCH(T645,[3]Data!$A$1:$AE$1,0),FALSE)</f>
        <v>20.994993906183002</v>
      </c>
      <c r="V645" s="10">
        <f t="shared" si="170"/>
        <v>3.1023559233024751E-2</v>
      </c>
      <c r="Y645" s="4">
        <f t="shared" si="171"/>
        <v>3.1023559233024751E-2</v>
      </c>
      <c r="Z645" s="32"/>
      <c r="AA645" s="32"/>
      <c r="AB645" s="32"/>
      <c r="AC645" s="33"/>
      <c r="AD645" s="34"/>
      <c r="AE645" s="32"/>
      <c r="AF645" s="32"/>
      <c r="AG645" s="35"/>
      <c r="AH645" s="34"/>
      <c r="AI645" s="35"/>
      <c r="AJ645" s="32"/>
      <c r="AK645" s="4">
        <v>3.1023559233024751E-2</v>
      </c>
    </row>
    <row r="646" spans="1:37" x14ac:dyDescent="0.35">
      <c r="A646" s="11" t="s">
        <v>97</v>
      </c>
      <c r="B646" s="1" t="s">
        <v>35</v>
      </c>
      <c r="C646" t="s">
        <v>24</v>
      </c>
      <c r="D646" t="s">
        <v>31</v>
      </c>
      <c r="E646">
        <v>2017</v>
      </c>
      <c r="G646" s="5">
        <v>3.5249125559451734E-2</v>
      </c>
      <c r="H646" s="14">
        <v>2017</v>
      </c>
      <c r="I646" s="1">
        <f>VLOOKUP(B646,'[4]Exchange Rates'!$A$2:$BG$255,MATCH(H646,'[4]Exchange Rates'!$A$1:$BH$1,0),FALSE)</f>
        <v>80.437541666666704</v>
      </c>
      <c r="J646" s="8">
        <f t="shared" si="166"/>
        <v>2.8353530059019652</v>
      </c>
      <c r="K646">
        <v>2017</v>
      </c>
      <c r="L646">
        <f>VLOOKUP(B646,[1]CPI_WB_2019!$A$2:$BI$265,MATCH(K646,[1]CPI_WB_2019!$A$1:$BI$1,0),FALSE)</f>
        <v>161.22645890000001</v>
      </c>
      <c r="M646" s="14">
        <v>2019</v>
      </c>
      <c r="N646">
        <f>VLOOKUP(B646,[1]CPI_WB_2019!$A$2:$BI$265,MATCH(M646,[1]CPI_WB_2019!$A$1:$BI$1,0),FALSE)</f>
        <v>179.67982169999999</v>
      </c>
      <c r="O646" s="1">
        <f t="shared" si="167"/>
        <v>1.1144561688317276</v>
      </c>
      <c r="P646" s="9">
        <f t="shared" si="168"/>
        <v>3.1598766482430269</v>
      </c>
      <c r="Q646" s="14">
        <v>2019</v>
      </c>
      <c r="R646">
        <f>1/VLOOKUP(B646,'[2]API_PA.NUS.FCRF_DS2_en_csv_v2_2'!$A$2:$BL$265,MATCH(Q646, '[2]API_PA.NUS.FCRF_DS2_en_csv_v2_2'!$A$1:$BL$1,0),FALSE)</f>
        <v>1.1840832334731804E-2</v>
      </c>
      <c r="S646" s="10">
        <f t="shared" si="169"/>
        <v>3.7415569590279987E-2</v>
      </c>
      <c r="T646" s="14">
        <v>2019</v>
      </c>
      <c r="U646" s="18">
        <f>VLOOKUP(B646,[3]Data!$A$2:$AE$265,MATCH(T646,[3]Data!$A$1:$AE$1,0),FALSE)</f>
        <v>31.497564848198198</v>
      </c>
      <c r="V646" s="10">
        <f t="shared" si="170"/>
        <v>1.1878876913375201E-3</v>
      </c>
      <c r="Y646" s="4">
        <f t="shared" si="171"/>
        <v>1.1878876913375201E-3</v>
      </c>
      <c r="Z646" s="32"/>
      <c r="AA646" s="32"/>
      <c r="AB646" s="32"/>
      <c r="AC646" s="33"/>
      <c r="AD646" s="34"/>
      <c r="AE646" s="32"/>
      <c r="AF646" s="32"/>
      <c r="AG646" s="35"/>
      <c r="AH646" s="34"/>
      <c r="AI646" s="35"/>
      <c r="AJ646" s="32"/>
      <c r="AK646" s="4">
        <v>1.1878876913375201E-3</v>
      </c>
    </row>
    <row r="647" spans="1:37" x14ac:dyDescent="0.35">
      <c r="A647" s="11" t="s">
        <v>97</v>
      </c>
      <c r="B647" s="1" t="s">
        <v>36</v>
      </c>
      <c r="C647" t="s">
        <v>24</v>
      </c>
      <c r="D647" t="s">
        <v>31</v>
      </c>
      <c r="E647">
        <v>2017</v>
      </c>
      <c r="G647" s="5">
        <v>1.1937203634755946</v>
      </c>
      <c r="H647" s="14">
        <v>2017</v>
      </c>
      <c r="I647" s="1">
        <f>VLOOKUP(B647,'[4]Exchange Rates'!$A$2:$BG$255,MATCH(H647,'[4]Exchange Rates'!$A$1:$BH$1,0),FALSE)</f>
        <v>3.1913894463004802</v>
      </c>
      <c r="J647" s="8">
        <f t="shared" si="166"/>
        <v>3.809626569829986</v>
      </c>
      <c r="K647">
        <v>2017</v>
      </c>
      <c r="L647">
        <f>VLOOKUP(B647,[1]CPI_WB_2019!$A$2:$BI$265,MATCH(K647,[1]CPI_WB_2019!$A$1:$BI$1,0),FALSE)</f>
        <v>155.6687862</v>
      </c>
      <c r="M647" s="14">
        <v>2019</v>
      </c>
      <c r="N647">
        <f>VLOOKUP(B647,[1]CPI_WB_2019!$A$2:$BI$265,MATCH(M647,[1]CPI_WB_2019!$A$1:$BI$1,0),FALSE)</f>
        <v>167.39786029999999</v>
      </c>
      <c r="O647" s="1">
        <f t="shared" si="167"/>
        <v>1.0753463451878575</v>
      </c>
      <c r="P647" s="9">
        <f t="shared" si="168"/>
        <v>4.0966680083972298</v>
      </c>
      <c r="Q647" s="14">
        <v>2019</v>
      </c>
      <c r="R647">
        <f>1/VLOOKUP(B647,'[2]API_PA.NUS.FCRF_DS2_en_csv_v2_2'!$A$2:$BL$265,MATCH(Q647, '[2]API_PA.NUS.FCRF_DS2_en_csv_v2_2'!$A$1:$BL$1,0),FALSE)</f>
        <v>0.25351941371734249</v>
      </c>
      <c r="S647" s="10">
        <f t="shared" si="169"/>
        <v>1.0385848716834587</v>
      </c>
      <c r="T647" s="14">
        <v>2019</v>
      </c>
      <c r="U647" s="18">
        <f>VLOOKUP(B647,[3]Data!$A$2:$AE$265,MATCH(T647,[3]Data!$A$1:$AE$1,0),FALSE)</f>
        <v>2.2534423890106301</v>
      </c>
      <c r="V647" s="10">
        <f t="shared" si="170"/>
        <v>0.46088814018424829</v>
      </c>
      <c r="Y647" s="4">
        <f t="shared" si="171"/>
        <v>0.46088814018424829</v>
      </c>
      <c r="Z647" s="32"/>
      <c r="AA647" s="32"/>
      <c r="AB647" s="32"/>
      <c r="AC647" s="33"/>
      <c r="AD647" s="34"/>
      <c r="AE647" s="32"/>
      <c r="AF647" s="32"/>
      <c r="AG647" s="35"/>
      <c r="AH647" s="34"/>
      <c r="AI647" s="35"/>
      <c r="AJ647" s="32"/>
      <c r="AK647" s="4">
        <v>0.46088814018424829</v>
      </c>
    </row>
    <row r="648" spans="1:37" x14ac:dyDescent="0.35">
      <c r="A648" s="11" t="s">
        <v>97</v>
      </c>
      <c r="B648" s="1" t="s">
        <v>37</v>
      </c>
      <c r="C648" t="s">
        <v>24</v>
      </c>
      <c r="D648" t="s">
        <v>31</v>
      </c>
      <c r="E648">
        <v>2017</v>
      </c>
      <c r="G648" s="5">
        <v>9.6897125368246808</v>
      </c>
      <c r="H648" s="14">
        <v>2017</v>
      </c>
      <c r="I648" s="1">
        <f>VLOOKUP(B648,'[4]Exchange Rates'!$A$2:$BG$255,MATCH(H648,'[4]Exchange Rates'!$A$1:$BH$1,0),FALSE)</f>
        <v>1.29773651726241</v>
      </c>
      <c r="J648" s="8">
        <f t="shared" si="166"/>
        <v>12.574693800812772</v>
      </c>
      <c r="K648">
        <v>2017</v>
      </c>
      <c r="L648">
        <f>VLOOKUP(B648,[1]CPI_WB_2019!$A$2:$BI$265,MATCH(K648,[1]CPI_WB_2019!$A$1:$BI$1,0),FALSE)</f>
        <v>111.98483109999999</v>
      </c>
      <c r="M648" s="14">
        <v>2019</v>
      </c>
      <c r="N648">
        <f>VLOOKUP(B648,[1]CPI_WB_2019!$A$2:$BI$265,MATCH(M648,[1]CPI_WB_2019!$A$1:$BI$1,0),FALSE)</f>
        <v>116.75729819999999</v>
      </c>
      <c r="O648" s="1">
        <f t="shared" si="167"/>
        <v>1.0426170853062973</v>
      </c>
      <c r="P648" s="9">
        <f t="shared" si="168"/>
        <v>13.110590599222578</v>
      </c>
      <c r="Q648" s="14">
        <v>2019</v>
      </c>
      <c r="R648">
        <f>1/VLOOKUP(B648,'[2]API_PA.NUS.FCRF_DS2_en_csv_v2_2'!$A$2:$BL$265,MATCH(Q648, '[2]API_PA.NUS.FCRF_DS2_en_csv_v2_2'!$A$1:$BL$1,0),FALSE)</f>
        <v>0.7536968665528111</v>
      </c>
      <c r="S648" s="10">
        <f t="shared" si="169"/>
        <v>9.8814110532907993</v>
      </c>
      <c r="T648" s="14">
        <v>2019</v>
      </c>
      <c r="U648" s="18">
        <f>VLOOKUP(B648,[3]Data!$A$2:$AE$265,MATCH(T648,[3]Data!$A$1:$AE$1,0),FALSE)</f>
        <v>1.193783</v>
      </c>
      <c r="V648" s="10">
        <f t="shared" si="170"/>
        <v>8.2773930046673474</v>
      </c>
      <c r="Y648" s="4">
        <f t="shared" si="171"/>
        <v>8.2773930046673474</v>
      </c>
      <c r="Z648" s="32"/>
      <c r="AA648" s="32"/>
      <c r="AB648" s="32"/>
      <c r="AC648" s="33"/>
      <c r="AD648" s="34"/>
      <c r="AE648" s="32"/>
      <c r="AF648" s="32"/>
      <c r="AG648" s="35"/>
      <c r="AH648" s="34"/>
      <c r="AI648" s="35"/>
      <c r="AJ648" s="32"/>
      <c r="AK648" s="4">
        <v>8.2773930046673474</v>
      </c>
    </row>
    <row r="649" spans="1:37" x14ac:dyDescent="0.35">
      <c r="A649" s="11" t="s">
        <v>97</v>
      </c>
      <c r="B649" s="1" t="s">
        <v>38</v>
      </c>
      <c r="C649" t="s">
        <v>24</v>
      </c>
      <c r="D649" t="s">
        <v>31</v>
      </c>
      <c r="E649">
        <v>2017</v>
      </c>
      <c r="G649" s="5">
        <v>0.91834518586041181</v>
      </c>
      <c r="H649" s="14">
        <v>2017</v>
      </c>
      <c r="I649" s="1">
        <f>VLOOKUP(B649,'[4]Exchange Rates'!$A$2:$BG$255,MATCH(H649,'[4]Exchange Rates'!$A$1:$BH$1,0),FALSE)</f>
        <v>6.7587550863359702</v>
      </c>
      <c r="J649" s="8">
        <f t="shared" si="166"/>
        <v>6.2068701959462098</v>
      </c>
      <c r="K649">
        <v>2017</v>
      </c>
      <c r="L649">
        <f>VLOOKUP(B649,[1]CPI_WB_2019!$A$2:$BI$265,MATCH(K649,[1]CPI_WB_2019!$A$1:$BI$1,0),FALSE)</f>
        <v>119.0880516</v>
      </c>
      <c r="M649" s="14">
        <v>2019</v>
      </c>
      <c r="N649">
        <f>VLOOKUP(B649,[1]CPI_WB_2019!$A$2:$BI$265,MATCH(M649,[1]CPI_WB_2019!$A$1:$BI$1,0),FALSE)</f>
        <v>125.08315570000001</v>
      </c>
      <c r="O649" s="1">
        <f t="shared" si="167"/>
        <v>1.0503417766892074</v>
      </c>
      <c r="P649" s="9">
        <f t="shared" si="168"/>
        <v>6.519335069289431</v>
      </c>
      <c r="Q649" s="46">
        <v>2013</v>
      </c>
      <c r="R649">
        <f>1/VLOOKUP(B649,'[2]API_PA.NUS.FCRF_DS2_en_csv_v2_2'!$A$2:$BL$265,MATCH(Q649, '[2]API_PA.NUS.FCRF_DS2_en_csv_v2_2'!$A$1:$BL$1,0),FALSE)</f>
        <v>0.16140074291830928</v>
      </c>
      <c r="S649" s="10">
        <f t="shared" si="169"/>
        <v>1.0522255235167015</v>
      </c>
      <c r="T649" s="14">
        <v>2019</v>
      </c>
      <c r="U649" s="18">
        <f>VLOOKUP(B649,[3]Data!$A$2:$AE$265,MATCH(T649,[3]Data!$A$1:$AE$1,0),FALSE)</f>
        <v>4.2236057708054302</v>
      </c>
      <c r="V649" s="10">
        <f t="shared" si="170"/>
        <v>0.2491296727525886</v>
      </c>
      <c r="Y649" s="4">
        <f t="shared" si="171"/>
        <v>0.2491296727525886</v>
      </c>
      <c r="Z649" s="32"/>
      <c r="AA649" s="32"/>
      <c r="AB649" s="32"/>
      <c r="AC649" s="33"/>
      <c r="AD649" s="34"/>
      <c r="AE649" s="32"/>
      <c r="AF649" s="32"/>
      <c r="AG649" s="35"/>
      <c r="AH649" s="34"/>
      <c r="AI649" s="35"/>
      <c r="AJ649" s="32"/>
      <c r="AK649" s="4">
        <v>0.2491296727525886</v>
      </c>
    </row>
    <row r="650" spans="1:37" x14ac:dyDescent="0.35">
      <c r="A650" s="11" t="s">
        <v>97</v>
      </c>
      <c r="B650" s="1" t="s">
        <v>39</v>
      </c>
      <c r="C650" t="s">
        <v>24</v>
      </c>
      <c r="D650" t="s">
        <v>31</v>
      </c>
      <c r="E650">
        <v>2017</v>
      </c>
      <c r="G650" s="5">
        <v>0.91834518586041181</v>
      </c>
      <c r="H650" s="14">
        <v>2017</v>
      </c>
      <c r="I650" s="1">
        <f>VLOOKUP(B650,'[4]Exchange Rates'!$A$2:$BG$255,MATCH(H650,'[4]Exchange Rates'!$A$1:$BH$1,0),FALSE)</f>
        <v>2951.3274023476001</v>
      </c>
      <c r="J650" s="8">
        <f t="shared" si="166"/>
        <v>2710.337311843833</v>
      </c>
      <c r="K650">
        <v>2017</v>
      </c>
      <c r="L650">
        <f>VLOOKUP(B650,[1]CPI_WB_2019!$A$2:$BI$265,MATCH(K650,[1]CPI_WB_2019!$A$1:$BI$1,0),FALSE)</f>
        <v>131.87726910000001</v>
      </c>
      <c r="M650" s="14">
        <v>2019</v>
      </c>
      <c r="N650">
        <f>VLOOKUP(B650,[1]CPI_WB_2019!$A$2:$BI$265,MATCH(M650,[1]CPI_WB_2019!$A$1:$BI$1,0),FALSE)</f>
        <v>140.95037389999999</v>
      </c>
      <c r="O650" s="1">
        <f t="shared" si="167"/>
        <v>1.0687996108951878</v>
      </c>
      <c r="P650" s="9">
        <f t="shared" si="168"/>
        <v>2896.807464293398</v>
      </c>
      <c r="Q650" s="14">
        <v>2019</v>
      </c>
      <c r="R650">
        <f>1/VLOOKUP(B650,'[2]API_PA.NUS.FCRF_DS2_en_csv_v2_2'!$A$2:$BL$265,MATCH(Q650, '[2]API_PA.NUS.FCRF_DS2_en_csv_v2_2'!$A$1:$BL$1,0),FALSE)</f>
        <v>3.0480076773551512E-4</v>
      </c>
      <c r="S650" s="10">
        <f t="shared" si="169"/>
        <v>0.88294913909859851</v>
      </c>
      <c r="T650" s="14">
        <v>2019</v>
      </c>
      <c r="U650" s="18">
        <f>VLOOKUP(B650,[3]Data!$A$2:$AE$265,MATCH(T650,[3]Data!$A$1:$AE$1,0),FALSE)</f>
        <v>1349.011949</v>
      </c>
      <c r="V650" s="10">
        <f t="shared" si="170"/>
        <v>6.5451543238969376E-4</v>
      </c>
      <c r="Y650" s="4">
        <f t="shared" si="171"/>
        <v>6.5451543238969376E-4</v>
      </c>
      <c r="Z650" s="32"/>
      <c r="AA650" s="32"/>
      <c r="AB650" s="32"/>
      <c r="AC650" s="33"/>
      <c r="AD650" s="34"/>
      <c r="AE650" s="32"/>
      <c r="AF650" s="32"/>
      <c r="AG650" s="35"/>
      <c r="AH650" s="34"/>
      <c r="AI650" s="35"/>
      <c r="AJ650" s="32"/>
      <c r="AK650" s="4">
        <v>6.5451543238969376E-4</v>
      </c>
    </row>
    <row r="651" spans="1:37" x14ac:dyDescent="0.35">
      <c r="A651" s="11" t="s">
        <v>97</v>
      </c>
      <c r="B651" s="1" t="s">
        <v>72</v>
      </c>
      <c r="C651" t="s">
        <v>24</v>
      </c>
      <c r="D651" t="s">
        <v>31</v>
      </c>
      <c r="E651">
        <v>2017</v>
      </c>
      <c r="G651" s="5">
        <v>2.7469975242356472E-2</v>
      </c>
      <c r="H651" s="14">
        <v>2017</v>
      </c>
      <c r="I651" s="1">
        <f>VLOOKUP(B651,'[4]Exchange Rates'!$A$2:$BG$255,MATCH(H651,'[4]Exchange Rates'!$A$1:$BH$1,0),FALSE)</f>
        <v>1464.41793163743</v>
      </c>
      <c r="J651" s="8">
        <f t="shared" si="166"/>
        <v>40.227524326543076</v>
      </c>
      <c r="K651">
        <v>2016</v>
      </c>
      <c r="L651">
        <f>VLOOKUP(B651,[1]CPI_WB_2019!$A$2:$BI$265,MATCH(K651,[1]CPI_WB_2019!$A$1:$BI$1,0),FALSE)</f>
        <v>133.85092660000001</v>
      </c>
      <c r="M651" s="14">
        <v>2016</v>
      </c>
      <c r="N651">
        <f>VLOOKUP(B651,[1]CPI_WB_2019!$A$2:$BI$265,MATCH(M651,[1]CPI_WB_2019!$A$1:$BI$1,0),FALSE)</f>
        <v>133.85092660000001</v>
      </c>
      <c r="O651" s="1">
        <f t="shared" si="167"/>
        <v>1</v>
      </c>
      <c r="P651" s="9">
        <f t="shared" si="168"/>
        <v>40.227524326543076</v>
      </c>
      <c r="Q651" s="14">
        <v>2019</v>
      </c>
      <c r="R651">
        <f>1/VLOOKUP(B651,'[2]API_PA.NUS.FCRF_DS2_en_csv_v2_2'!$A$2:$BL$265,MATCH(Q651, '[2]API_PA.NUS.FCRF_DS2_en_csv_v2_2'!$A$1:$BL$1,0),FALSE)</f>
        <v>6.0688445086537967E-4</v>
      </c>
      <c r="S651" s="10">
        <f t="shared" si="169"/>
        <v>2.4413459010587796E-2</v>
      </c>
      <c r="T651" s="14">
        <v>2019</v>
      </c>
      <c r="U651" s="18">
        <f>VLOOKUP(B651,[3]Data!$A$2:$AE$265,MATCH(T651,[3]Data!$A$1:$AE$1,0),FALSE)</f>
        <v>785.67754348599897</v>
      </c>
      <c r="V651" s="10">
        <f t="shared" si="170"/>
        <v>3.107312817198122E-5</v>
      </c>
      <c r="Y651" s="4">
        <f t="shared" si="171"/>
        <v>3.107312817198122E-5</v>
      </c>
      <c r="Z651" s="32"/>
      <c r="AA651" s="32"/>
      <c r="AB651" s="32"/>
      <c r="AC651" s="33"/>
      <c r="AD651" s="34"/>
      <c r="AE651" s="32"/>
      <c r="AF651" s="32"/>
      <c r="AG651" s="35"/>
      <c r="AH651" s="34"/>
      <c r="AI651" s="35"/>
      <c r="AJ651" s="32"/>
      <c r="AK651" s="4">
        <v>3.107312817198122E-5</v>
      </c>
    </row>
    <row r="652" spans="1:37" x14ac:dyDescent="0.35">
      <c r="A652" s="11" t="s">
        <v>97</v>
      </c>
      <c r="B652" s="1" t="s">
        <v>71</v>
      </c>
      <c r="C652" t="s">
        <v>24</v>
      </c>
      <c r="D652" t="s">
        <v>31</v>
      </c>
      <c r="E652">
        <v>2017</v>
      </c>
      <c r="G652" s="5">
        <v>3.5249125559451734E-2</v>
      </c>
      <c r="H652" s="14">
        <v>2017</v>
      </c>
      <c r="I652" s="1">
        <f>VLOOKUP(B652,'[4]Exchange Rates'!$A$2:$BG$255,MATCH(H652,'[4]Exchange Rates'!$A$1:$BH$1,0),FALSE)</f>
        <v>17.782533515063601</v>
      </c>
      <c r="J652" s="8">
        <f t="shared" si="166"/>
        <v>0.62681875663763553</v>
      </c>
      <c r="K652">
        <v>2017</v>
      </c>
      <c r="L652">
        <f>VLOOKUP(B652,[1]CPI_WB_2019!$A$2:$BI$265,MATCH(K652,[1]CPI_WB_2019!$A$1:$BI$1,0),FALSE)</f>
        <v>231.09411539999999</v>
      </c>
      <c r="M652" s="14">
        <v>2018</v>
      </c>
      <c r="N652">
        <f>VLOOKUP(B652,[1]CPI_WB_2019!$A$2:$BI$265,MATCH(M652,[1]CPI_WB_2019!$A$1:$BI$1,0),FALSE)</f>
        <v>264.37505540000001</v>
      </c>
      <c r="O652" s="1">
        <f t="shared" si="167"/>
        <v>1.1440146580210151</v>
      </c>
      <c r="P652" s="9">
        <f t="shared" si="168"/>
        <v>0.71708984551596255</v>
      </c>
      <c r="Q652" s="14">
        <v>2019</v>
      </c>
      <c r="R652">
        <f>1/VLOOKUP(B652,'[2]API_PA.NUS.FCRF_DS2_en_csv_v2_2'!$A$2:$BL$265,MATCH(Q652, '[2]API_PA.NUS.FCRF_DS2_en_csv_v2_2'!$A$1:$BL$1,0),FALSE)</f>
        <v>5.9628223359750251E-2</v>
      </c>
      <c r="S652" s="10">
        <f t="shared" si="169"/>
        <v>4.2758793477434616E-2</v>
      </c>
      <c r="T652" s="14">
        <v>2019</v>
      </c>
      <c r="U652" s="18">
        <f>VLOOKUP(B652,[3]Data!$A$2:$AE$265,MATCH(T652,[3]Data!$A$1:$AE$1,0),FALSE)</f>
        <v>4.3276634269670904</v>
      </c>
      <c r="V652" s="10">
        <f t="shared" si="170"/>
        <v>9.8803417130340007E-3</v>
      </c>
      <c r="Y652" s="4">
        <f t="shared" si="171"/>
        <v>9.8803417130340007E-3</v>
      </c>
      <c r="Z652" s="32"/>
      <c r="AA652" s="32"/>
      <c r="AB652" s="32"/>
      <c r="AC652" s="33"/>
      <c r="AD652" s="34"/>
      <c r="AE652" s="32"/>
      <c r="AF652" s="32"/>
      <c r="AG652" s="35"/>
      <c r="AH652" s="34"/>
      <c r="AI652" s="35"/>
      <c r="AJ652" s="32"/>
      <c r="AK652" s="4">
        <v>9.8803417130340007E-3</v>
      </c>
    </row>
    <row r="653" spans="1:37" x14ac:dyDescent="0.35">
      <c r="A653" s="11" t="s">
        <v>97</v>
      </c>
      <c r="B653" s="1" t="s">
        <v>40</v>
      </c>
      <c r="C653" t="s">
        <v>24</v>
      </c>
      <c r="D653" t="s">
        <v>31</v>
      </c>
      <c r="E653">
        <v>2017</v>
      </c>
      <c r="G653" s="5">
        <v>2.7469975242356472E-2</v>
      </c>
      <c r="H653" s="14">
        <v>2017</v>
      </c>
      <c r="I653" s="1">
        <f>VLOOKUP(B653,'[4]Exchange Rates'!$A$2:$BG$255,MATCH(H653,'[4]Exchange Rates'!$A$1:$BH$1,0),FALSE)</f>
        <v>23.866104457412501</v>
      </c>
      <c r="J653" s="8">
        <f t="shared" si="166"/>
        <v>0.65560129857661487</v>
      </c>
      <c r="K653">
        <v>2017</v>
      </c>
      <c r="L653">
        <f>VLOOKUP(B653,[1]CPI_WB_2019!$A$2:$BI$265,MATCH(K653,[1]CPI_WB_2019!$A$1:$BI$1,0),FALSE)</f>
        <v>109.121976</v>
      </c>
      <c r="M653" s="14">
        <v>2019</v>
      </c>
      <c r="N653">
        <f>VLOOKUP(B653,[1]CPI_WB_2019!$A$2:$BI$265,MATCH(M653,[1]CPI_WB_2019!$A$1:$BI$1,0),FALSE)</f>
        <v>143.85508619999999</v>
      </c>
      <c r="O653" s="1">
        <f t="shared" si="167"/>
        <v>1.3182961991084177</v>
      </c>
      <c r="P653" s="9">
        <f t="shared" si="168"/>
        <v>0.86427670004409429</v>
      </c>
      <c r="Q653" s="14">
        <v>2019</v>
      </c>
      <c r="R653">
        <f>1/VLOOKUP(B653,'[2]API_PA.NUS.FCRF_DS2_en_csv_v2_2'!$A$2:$BL$265,MATCH(Q653, '[2]API_PA.NUS.FCRF_DS2_en_csv_v2_2'!$A$1:$BL$1,0),FALSE)</f>
        <v>3.4400020640012387E-2</v>
      </c>
      <c r="S653" s="10">
        <f t="shared" si="169"/>
        <v>2.9731136320198637E-2</v>
      </c>
      <c r="T653" s="14">
        <v>2019</v>
      </c>
      <c r="U653" s="18">
        <f>VLOOKUP(B653,[3]Data!$A$2:$AE$265,MATCH(T653,[3]Data!$A$1:$AE$1,0),FALSE)</f>
        <v>10.406395102892899</v>
      </c>
      <c r="V653" s="10">
        <f t="shared" si="170"/>
        <v>2.8570062952860214E-3</v>
      </c>
      <c r="Y653" s="4">
        <f t="shared" si="171"/>
        <v>2.8570062952860214E-3</v>
      </c>
      <c r="Z653" s="32"/>
      <c r="AA653" s="32"/>
      <c r="AB653" s="32"/>
      <c r="AC653" s="33"/>
      <c r="AD653" s="34"/>
      <c r="AE653" s="32"/>
      <c r="AF653" s="32"/>
      <c r="AG653" s="35"/>
      <c r="AH653" s="34"/>
      <c r="AI653" s="35"/>
      <c r="AJ653" s="32"/>
      <c r="AK653" s="4">
        <v>2.8570062952860214E-3</v>
      </c>
    </row>
    <row r="654" spans="1:37" x14ac:dyDescent="0.35">
      <c r="A654" s="11" t="s">
        <v>97</v>
      </c>
      <c r="B654" s="44" t="s">
        <v>41</v>
      </c>
      <c r="C654" t="s">
        <v>24</v>
      </c>
      <c r="D654" t="s">
        <v>31</v>
      </c>
      <c r="E654">
        <v>2017</v>
      </c>
      <c r="G654" s="5">
        <v>9.6897125368246808</v>
      </c>
      <c r="H654" s="14">
        <v>2016</v>
      </c>
      <c r="I654" s="47">
        <f>'[4]Exchange Rates'!$BF$70</f>
        <v>0.90403512795035901</v>
      </c>
      <c r="J654" s="8">
        <f t="shared" si="166"/>
        <v>8.7598405130304986</v>
      </c>
      <c r="K654">
        <v>2017</v>
      </c>
      <c r="L654">
        <f>VLOOKUP(B654,[1]CPI_WB_2019!$A$2:$BI$265,MATCH(K654,[1]CPI_WB_2019!$A$1:$BI$1,0),FALSE)</f>
        <v>106.864453</v>
      </c>
      <c r="M654" s="14">
        <v>2019</v>
      </c>
      <c r="N654">
        <f>VLOOKUP(B654,[1]CPI_WB_2019!$A$2:$BI$265,MATCH(M654,[1]CPI_WB_2019!$A$1:$BI$1,0),FALSE)</f>
        <v>110.0485668</v>
      </c>
      <c r="O654" s="1">
        <f t="shared" si="167"/>
        <v>1.0297958180724511</v>
      </c>
      <c r="P654" s="9">
        <f t="shared" si="168"/>
        <v>9.020847127300442</v>
      </c>
      <c r="Q654" s="14">
        <v>2019</v>
      </c>
      <c r="R654">
        <f>1/'[2]API_PA.NUS.FCRF_DS2_en_csv_v2_2'!$BL$68</f>
        <v>1.1194745098039198</v>
      </c>
      <c r="S654" s="10">
        <f t="shared" si="169"/>
        <v>10.098608415850761</v>
      </c>
      <c r="T654" s="14">
        <v>2019</v>
      </c>
      <c r="U654" s="18">
        <f>VLOOKUP(B654,[3]Data!$A$2:$AE$265,MATCH(T654,[3]Data!$A$1:$AE$1,0),FALSE)</f>
        <v>0.731711</v>
      </c>
      <c r="V654" s="10">
        <f t="shared" si="170"/>
        <v>13.801362034807131</v>
      </c>
      <c r="Y654" s="4">
        <f t="shared" si="171"/>
        <v>13.801362034807131</v>
      </c>
      <c r="Z654" s="32"/>
      <c r="AA654" s="32"/>
      <c r="AB654" s="32"/>
      <c r="AC654" s="33"/>
      <c r="AD654" s="34"/>
      <c r="AE654" s="32"/>
      <c r="AF654" s="32"/>
      <c r="AG654" s="35"/>
      <c r="AH654" s="34"/>
      <c r="AI654" s="35"/>
      <c r="AJ654" s="32"/>
      <c r="AK654" s="4">
        <v>13.801362034807131</v>
      </c>
    </row>
    <row r="655" spans="1:37" x14ac:dyDescent="0.35">
      <c r="A655" s="11" t="s">
        <v>97</v>
      </c>
      <c r="B655" s="44" t="s">
        <v>42</v>
      </c>
      <c r="C655" t="s">
        <v>24</v>
      </c>
      <c r="D655" t="s">
        <v>31</v>
      </c>
      <c r="E655">
        <v>2017</v>
      </c>
      <c r="G655" s="5">
        <v>9.6897125368246808</v>
      </c>
      <c r="H655" s="14">
        <v>2016</v>
      </c>
      <c r="I655" s="47">
        <f>'[4]Exchange Rates'!$BF$70</f>
        <v>0.90403512795035901</v>
      </c>
      <c r="J655" s="8">
        <f t="shared" si="166"/>
        <v>8.7598405130304986</v>
      </c>
      <c r="K655">
        <v>2017</v>
      </c>
      <c r="L655">
        <f>VLOOKUP(B655,[1]CPI_WB_2019!$A$2:$BI$265,MATCH(K655,[1]CPI_WB_2019!$A$1:$BI$1,0),FALSE)</f>
        <v>109.3524635</v>
      </c>
      <c r="M655" s="14">
        <v>2019</v>
      </c>
      <c r="N655">
        <f>VLOOKUP(B655,[1]CPI_WB_2019!$A$2:$BI$265,MATCH(M655,[1]CPI_WB_2019!$A$1:$BI$1,0),FALSE)</f>
        <v>112.8548873</v>
      </c>
      <c r="O655" s="1">
        <f t="shared" si="167"/>
        <v>1.0320287599190667</v>
      </c>
      <c r="P655" s="9">
        <f t="shared" si="168"/>
        <v>9.040407341751667</v>
      </c>
      <c r="Q655" s="14">
        <v>2019</v>
      </c>
      <c r="R655">
        <f>1/'[2]API_PA.NUS.FCRF_DS2_en_csv_v2_2'!$BL$68</f>
        <v>1.1194745098039198</v>
      </c>
      <c r="S655" s="10">
        <f t="shared" si="169"/>
        <v>10.120505577335205</v>
      </c>
      <c r="T655" s="14">
        <v>2019</v>
      </c>
      <c r="U655" s="18">
        <f>VLOOKUP(B655,[3]Data!$A$2:$AE$265,MATCH(T655,[3]Data!$A$1:$AE$1,0),FALSE)</f>
        <v>0.73720200000000002</v>
      </c>
      <c r="V655" s="10">
        <f t="shared" si="170"/>
        <v>13.728266577322369</v>
      </c>
      <c r="Y655" s="4">
        <f t="shared" si="171"/>
        <v>13.728266577322369</v>
      </c>
      <c r="Z655" s="32"/>
      <c r="AA655" s="32"/>
      <c r="AB655" s="32"/>
      <c r="AC655" s="33"/>
      <c r="AD655" s="34"/>
      <c r="AE655" s="32"/>
      <c r="AF655" s="32"/>
      <c r="AG655" s="35"/>
      <c r="AH655" s="34"/>
      <c r="AI655" s="35"/>
      <c r="AJ655" s="32"/>
      <c r="AK655" s="4">
        <v>13.728266577322369</v>
      </c>
    </row>
    <row r="656" spans="1:37" x14ac:dyDescent="0.35">
      <c r="A656" s="11" t="s">
        <v>97</v>
      </c>
      <c r="B656" s="1" t="s">
        <v>43</v>
      </c>
      <c r="C656" t="s">
        <v>24</v>
      </c>
      <c r="D656" t="s">
        <v>31</v>
      </c>
      <c r="E656">
        <v>2017</v>
      </c>
      <c r="G656" s="5">
        <v>3.5249125559451734E-2</v>
      </c>
      <c r="H656" s="14">
        <v>2017</v>
      </c>
      <c r="I656" s="1">
        <f>VLOOKUP(B656,'[4]Exchange Rates'!$A$2:$BG$255,MATCH(H656,'[4]Exchange Rates'!$A$1:$BH$1,0),FALSE)</f>
        <v>65.121568645066006</v>
      </c>
      <c r="J656" s="8">
        <f t="shared" si="166"/>
        <v>2.2954783497983868</v>
      </c>
      <c r="K656">
        <v>2017</v>
      </c>
      <c r="L656">
        <f>VLOOKUP(B656,[1]CPI_WB_2019!$A$2:$BI$265,MATCH(K656,[1]CPI_WB_2019!$A$1:$BI$1,0),FALSE)</f>
        <v>159.82946469999999</v>
      </c>
      <c r="M656" s="14">
        <v>2019</v>
      </c>
      <c r="N656">
        <f>VLOOKUP(B656,[1]CPI_WB_2019!$A$2:$BI$265,MATCH(M656,[1]CPI_WB_2019!$A$1:$BI$1,0),FALSE)</f>
        <v>180.4358124</v>
      </c>
      <c r="O656" s="1">
        <f t="shared" si="167"/>
        <v>1.1289270894992869</v>
      </c>
      <c r="P656" s="9">
        <f t="shared" si="168"/>
        <v>2.5914276924465187</v>
      </c>
      <c r="Q656" s="14">
        <v>2019</v>
      </c>
      <c r="R656">
        <f>1/VLOOKUP(B656,'[2]API_PA.NUS.FCRF_DS2_en_csv_v2_2'!$A$2:$BL$265,MATCH(Q656, '[2]API_PA.NUS.FCRF_DS2_en_csv_v2_2'!$A$1:$BL$1,0),FALSE)</f>
        <v>1.4200442548121755E-2</v>
      </c>
      <c r="S656" s="10">
        <f t="shared" si="169"/>
        <v>3.6799420064198521E-2</v>
      </c>
      <c r="T656" s="14">
        <v>2019</v>
      </c>
      <c r="U656" s="18">
        <f>VLOOKUP(B656,[3]Data!$A$2:$AE$265,MATCH(T656,[3]Data!$A$1:$AE$1,0),FALSE)</f>
        <v>21.208322057008601</v>
      </c>
      <c r="V656" s="10">
        <f t="shared" si="170"/>
        <v>1.7351405719547536E-3</v>
      </c>
      <c r="Y656" s="4">
        <f t="shared" si="171"/>
        <v>1.7351405719547536E-3</v>
      </c>
      <c r="Z656" s="32"/>
      <c r="AA656" s="32"/>
      <c r="AB656" s="32"/>
      <c r="AC656" s="33"/>
      <c r="AD656" s="34"/>
      <c r="AE656" s="32"/>
      <c r="AF656" s="32"/>
      <c r="AG656" s="35"/>
      <c r="AH656" s="34"/>
      <c r="AI656" s="35"/>
      <c r="AJ656" s="32"/>
      <c r="AK656" s="4">
        <v>1.7351405719547536E-3</v>
      </c>
    </row>
    <row r="657" spans="1:37" x14ac:dyDescent="0.35">
      <c r="A657" s="11" t="s">
        <v>97</v>
      </c>
      <c r="B657" s="1" t="s">
        <v>44</v>
      </c>
      <c r="C657" t="s">
        <v>24</v>
      </c>
      <c r="D657" t="s">
        <v>31</v>
      </c>
      <c r="E657">
        <v>2017</v>
      </c>
      <c r="G657" s="5">
        <v>3.5249125559451734E-2</v>
      </c>
      <c r="H657" s="14">
        <v>2017</v>
      </c>
      <c r="I657" s="1">
        <f>VLOOKUP(B657,'[4]Exchange Rates'!$A$2:$BG$255,MATCH(H657,'[4]Exchange Rates'!$A$1:$BH$1,0),FALSE)</f>
        <v>13380.8338788891</v>
      </c>
      <c r="J657" s="8">
        <f t="shared" si="166"/>
        <v>471.66269348712746</v>
      </c>
      <c r="K657">
        <v>2017</v>
      </c>
      <c r="L657">
        <f>VLOOKUP(B657,[1]CPI_WB_2019!$A$2:$BI$265,MATCH(K657,[1]CPI_WB_2019!$A$1:$BI$1,0),FALSE)</f>
        <v>142.18241230000001</v>
      </c>
      <c r="M657" s="14">
        <v>2019</v>
      </c>
      <c r="N657">
        <f>VLOOKUP(B657,[1]CPI_WB_2019!$A$2:$BI$265,MATCH(M657,[1]CPI_WB_2019!$A$1:$BI$1,0),FALSE)</f>
        <v>151.17667510000001</v>
      </c>
      <c r="O657" s="1">
        <f t="shared" si="167"/>
        <v>1.0632586172544494</v>
      </c>
      <c r="P657" s="9">
        <f t="shared" si="168"/>
        <v>501.49942328763234</v>
      </c>
      <c r="Q657" s="14">
        <v>2019</v>
      </c>
      <c r="R657">
        <f>1/VLOOKUP(B657,'[2]API_PA.NUS.FCRF_DS2_en_csv_v2_2'!$A$2:$BL$265,MATCH(Q657, '[2]API_PA.NUS.FCRF_DS2_en_csv_v2_2'!$A$1:$BL$1,0),FALSE)</f>
        <v>7.0683010264768365E-5</v>
      </c>
      <c r="S657" s="10">
        <f t="shared" si="169"/>
        <v>3.5447488884015131E-2</v>
      </c>
      <c r="T657" s="14">
        <v>2019</v>
      </c>
      <c r="U657" s="18">
        <f>VLOOKUP(B657,[3]Data!$A$2:$AE$265,MATCH(T657,[3]Data!$A$1:$AE$1,0),FALSE)</f>
        <v>4756.1250383042197</v>
      </c>
      <c r="V657" s="10">
        <f t="shared" si="170"/>
        <v>7.4530187071477444E-6</v>
      </c>
      <c r="Y657" s="4">
        <f t="shared" si="171"/>
        <v>7.4530187071477444E-6</v>
      </c>
      <c r="Z657" s="32"/>
      <c r="AA657" s="32"/>
      <c r="AB657" s="32"/>
      <c r="AC657" s="33"/>
      <c r="AD657" s="34"/>
      <c r="AE657" s="32"/>
      <c r="AF657" s="32"/>
      <c r="AG657" s="35"/>
      <c r="AH657" s="34"/>
      <c r="AI657" s="35"/>
      <c r="AJ657" s="32"/>
      <c r="AK657" s="4">
        <v>7.4530187071477444E-6</v>
      </c>
    </row>
    <row r="658" spans="1:37" x14ac:dyDescent="0.35">
      <c r="A658" s="11" t="s">
        <v>97</v>
      </c>
      <c r="B658" s="1" t="s">
        <v>70</v>
      </c>
      <c r="C658" t="s">
        <v>24</v>
      </c>
      <c r="D658" t="s">
        <v>31</v>
      </c>
      <c r="E658">
        <v>2017</v>
      </c>
      <c r="G658" s="5">
        <v>0.91834518586041181</v>
      </c>
      <c r="H658" s="14">
        <v>2017</v>
      </c>
      <c r="I658" s="1">
        <f>VLOOKUP(B658,'[4]Exchange Rates'!$A$2:$BG$255,MATCH(H658,'[4]Exchange Rates'!$A$1:$BH$1,0),FALSE)</f>
        <v>33226.298152412703</v>
      </c>
      <c r="J658" s="8">
        <f t="shared" si="166"/>
        <v>30513.2109522309</v>
      </c>
      <c r="K658">
        <v>2017</v>
      </c>
      <c r="L658">
        <f>VLOOKUP(B658,[1]CPI_WB_2019!$A$2:$BI$265,MATCH(K658,[1]CPI_WB_2019!$A$1:$BI$1,0),FALSE)</f>
        <v>333.67332240000002</v>
      </c>
      <c r="M658" s="14">
        <v>2019</v>
      </c>
      <c r="N658">
        <f>VLOOKUP(B658,[1]CPI_WB_2019!$A$2:$BI$265,MATCH(M658,[1]CPI_WB_2019!$A$1:$BI$1,0),FALSE)</f>
        <v>550.92942530000005</v>
      </c>
      <c r="O658" s="1">
        <f t="shared" si="167"/>
        <v>1.6511042037683743</v>
      </c>
      <c r="P658" s="9">
        <f t="shared" si="168"/>
        <v>50380.490873699637</v>
      </c>
      <c r="Q658" s="14">
        <v>2019</v>
      </c>
      <c r="R658">
        <f>1/VLOOKUP(B658,'[2]API_PA.NUS.FCRF_DS2_en_csv_v2_2'!$A$2:$BL$265,MATCH(Q658, '[2]API_PA.NUS.FCRF_DS2_en_csv_v2_2'!$A$1:$BL$1,0),FALSE)</f>
        <v>2.380952380952381E-5</v>
      </c>
      <c r="S658" s="10">
        <f t="shared" si="169"/>
        <v>1.1995354969928484</v>
      </c>
      <c r="T658" s="14">
        <v>2017</v>
      </c>
      <c r="U658" s="18">
        <f>VLOOKUP(B658,[3]Data!$A$2:$AE$265,MATCH(T658,[3]Data!$A$1:$AE$1,0),FALSE)</f>
        <v>13061.294921875</v>
      </c>
      <c r="V658" s="10">
        <f t="shared" si="170"/>
        <v>9.183894125106015E-5</v>
      </c>
      <c r="Y658" s="4">
        <f t="shared" si="171"/>
        <v>9.183894125106015E-5</v>
      </c>
      <c r="Z658" s="32"/>
      <c r="AA658" s="32"/>
      <c r="AB658" s="32"/>
      <c r="AC658" s="33"/>
      <c r="AD658" s="34"/>
      <c r="AE658" s="32"/>
      <c r="AF658" s="32"/>
      <c r="AG658" s="35"/>
      <c r="AH658" s="34"/>
      <c r="AI658" s="35"/>
      <c r="AJ658" s="32"/>
      <c r="AK658" s="4">
        <v>9.183894125106015E-5</v>
      </c>
    </row>
    <row r="659" spans="1:37" x14ac:dyDescent="0.35">
      <c r="A659" s="11" t="s">
        <v>97</v>
      </c>
      <c r="B659" s="1" t="s">
        <v>45</v>
      </c>
      <c r="C659" t="s">
        <v>24</v>
      </c>
      <c r="D659" t="s">
        <v>31</v>
      </c>
      <c r="E659">
        <v>2017</v>
      </c>
      <c r="G659" s="5">
        <v>0.91834518586041181</v>
      </c>
      <c r="H659" s="14">
        <v>2017</v>
      </c>
      <c r="I659" s="1">
        <f>VLOOKUP(B659,'[4]Exchange Rates'!$A$2:$BG$255,MATCH(H659,'[4]Exchange Rates'!$A$1:$BH$1,0),FALSE)</f>
        <v>1184</v>
      </c>
      <c r="J659" s="8">
        <f t="shared" si="166"/>
        <v>1087.3207000587277</v>
      </c>
      <c r="K659">
        <v>2017</v>
      </c>
      <c r="L659">
        <f>VLOOKUP(B659,[1]CPI_WB_2019!$A$2:$BI$265,MATCH(K659,[1]CPI_WB_2019!$A$1:$BI$1,0),FALSE)</f>
        <v>119.4183812</v>
      </c>
      <c r="M659" s="14">
        <v>2018</v>
      </c>
      <c r="N659">
        <f>VLOOKUP(B659,[1]CPI_WB_2019!$A$2:$BI$265,MATCH(M659,[1]CPI_WB_2019!$A$1:$BI$1,0),FALSE)</f>
        <v>119.85717390000001</v>
      </c>
      <c r="O659" s="1">
        <f t="shared" si="167"/>
        <v>1.0036744150740506</v>
      </c>
      <c r="P659" s="9">
        <f t="shared" si="168"/>
        <v>1091.3159676293508</v>
      </c>
      <c r="Q659" s="14">
        <v>2019</v>
      </c>
      <c r="R659">
        <f>1/VLOOKUP(B659,'[2]API_PA.NUS.FCRF_DS2_en_csv_v2_2'!$A$2:$BL$265,MATCH(Q659, '[2]API_PA.NUS.FCRF_DS2_en_csv_v2_2'!$A$1:$BL$1,0),FALSE)</f>
        <v>8.4602368866328254E-4</v>
      </c>
      <c r="S659" s="10">
        <f t="shared" si="169"/>
        <v>0.92327916043092284</v>
      </c>
      <c r="T659" s="14">
        <v>2019</v>
      </c>
      <c r="U659" s="18">
        <f>VLOOKUP(B659,[3]Data!$A$2:$AE$265,MATCH(T659,[3]Data!$A$1:$AE$1,0),FALSE)</f>
        <v>621.14816214466896</v>
      </c>
      <c r="V659" s="10">
        <f t="shared" si="170"/>
        <v>1.4864072965185492E-3</v>
      </c>
      <c r="Y659" s="4">
        <f t="shared" si="171"/>
        <v>1.4864072965185492E-3</v>
      </c>
      <c r="Z659" s="32"/>
      <c r="AA659" s="32"/>
      <c r="AB659" s="32"/>
      <c r="AC659" s="33"/>
      <c r="AD659" s="34"/>
      <c r="AE659" s="32"/>
      <c r="AF659" s="32"/>
      <c r="AG659" s="35"/>
      <c r="AH659" s="34"/>
      <c r="AI659" s="35"/>
      <c r="AJ659" s="32"/>
      <c r="AK659" s="4">
        <v>1.4864072965185492E-3</v>
      </c>
    </row>
    <row r="660" spans="1:37" x14ac:dyDescent="0.35">
      <c r="A660" s="11" t="s">
        <v>97</v>
      </c>
      <c r="B660" s="44" t="s">
        <v>46</v>
      </c>
      <c r="C660" t="s">
        <v>24</v>
      </c>
      <c r="D660" t="s">
        <v>31</v>
      </c>
      <c r="E660">
        <v>2017</v>
      </c>
      <c r="G660" s="5">
        <v>9.6897125368246808</v>
      </c>
      <c r="H660" s="14">
        <v>2016</v>
      </c>
      <c r="I660" s="47">
        <f>'[4]Exchange Rates'!$BF$70</f>
        <v>0.90403512795035901</v>
      </c>
      <c r="J660" s="8">
        <f t="shared" si="166"/>
        <v>8.7598405130304986</v>
      </c>
      <c r="K660">
        <v>2017</v>
      </c>
      <c r="L660">
        <f>VLOOKUP(B660,[1]CPI_WB_2019!$A$2:$BI$265,MATCH(K660,[1]CPI_WB_2019!$A$1:$BI$1,0),FALSE)</f>
        <v>108.71490180000001</v>
      </c>
      <c r="M660" s="14">
        <v>2019</v>
      </c>
      <c r="N660">
        <f>VLOOKUP(B660,[1]CPI_WB_2019!$A$2:$BI$265,MATCH(M660,[1]CPI_WB_2019!$A$1:$BI$1,0),FALSE)</f>
        <v>110.6235956</v>
      </c>
      <c r="O660" s="1">
        <f t="shared" si="167"/>
        <v>1.0175568736980636</v>
      </c>
      <c r="P660" s="9">
        <f t="shared" si="168"/>
        <v>8.9136359265329563</v>
      </c>
      <c r="Q660" s="14">
        <v>2019</v>
      </c>
      <c r="R660">
        <f>1/'[2]API_PA.NUS.FCRF_DS2_en_csv_v2_2'!$BL$68</f>
        <v>1.1194745098039198</v>
      </c>
      <c r="S660" s="10">
        <f t="shared" si="169"/>
        <v>9.9785882094260892</v>
      </c>
      <c r="T660" s="14">
        <v>2019</v>
      </c>
      <c r="U660" s="18">
        <f>VLOOKUP(B660,[3]Data!$A$2:$AE$265,MATCH(T660,[3]Data!$A$1:$AE$1,0),FALSE)</f>
        <v>0.67080700000000004</v>
      </c>
      <c r="V660" s="10">
        <f t="shared" si="170"/>
        <v>14.875498033601451</v>
      </c>
      <c r="Y660" s="4">
        <f t="shared" si="171"/>
        <v>14.875498033601451</v>
      </c>
      <c r="Z660" s="32"/>
      <c r="AA660" s="32"/>
      <c r="AB660" s="32"/>
      <c r="AC660" s="33"/>
      <c r="AD660" s="34"/>
      <c r="AE660" s="32"/>
      <c r="AF660" s="32"/>
      <c r="AG660" s="35"/>
      <c r="AH660" s="34"/>
      <c r="AI660" s="35"/>
      <c r="AJ660" s="32"/>
      <c r="AK660" s="4">
        <v>14.875498033601451</v>
      </c>
    </row>
    <row r="661" spans="1:37" x14ac:dyDescent="0.35">
      <c r="A661" s="11" t="s">
        <v>97</v>
      </c>
      <c r="B661" s="1" t="s">
        <v>47</v>
      </c>
      <c r="C661" t="s">
        <v>24</v>
      </c>
      <c r="D661" t="s">
        <v>31</v>
      </c>
      <c r="E661">
        <v>2017</v>
      </c>
      <c r="G661" s="5">
        <v>9.6897125368246808</v>
      </c>
      <c r="H661" s="14">
        <v>2017</v>
      </c>
      <c r="I661" s="1">
        <f>VLOOKUP(B661,'[4]Exchange Rates'!$A$2:$BG$255,MATCH(H661,'[4]Exchange Rates'!$A$1:$BH$1,0),FALSE)</f>
        <v>112.166141081871</v>
      </c>
      <c r="J661" s="8">
        <f t="shared" si="166"/>
        <v>1086.8576634482513</v>
      </c>
      <c r="K661">
        <v>2017</v>
      </c>
      <c r="L661">
        <f>VLOOKUP(B661,[1]CPI_WB_2019!$A$2:$BI$265,MATCH(K661,[1]CPI_WB_2019!$A$1:$BI$1,0),FALSE)</f>
        <v>103.962704</v>
      </c>
      <c r="M661" s="14">
        <v>2019</v>
      </c>
      <c r="N661">
        <f>VLOOKUP(B661,[1]CPI_WB_2019!$A$2:$BI$265,MATCH(M661,[1]CPI_WB_2019!$A$1:$BI$1,0),FALSE)</f>
        <v>105.4821721</v>
      </c>
      <c r="O661" s="1">
        <f t="shared" si="167"/>
        <v>1.0146155115395998</v>
      </c>
      <c r="P661" s="9">
        <f t="shared" si="168"/>
        <v>1102.7426441702817</v>
      </c>
      <c r="Q661" s="14">
        <v>2019</v>
      </c>
      <c r="R661">
        <f>1/VLOOKUP(B661,'[2]API_PA.NUS.FCRF_DS2_en_csv_v2_2'!$A$2:$BL$265,MATCH(Q661, '[2]API_PA.NUS.FCRF_DS2_en_csv_v2_2'!$A$1:$BL$1,0),FALSE)</f>
        <v>9.1734984392066038E-3</v>
      </c>
      <c r="S661" s="10">
        <f t="shared" si="169"/>
        <v>10.116007925142641</v>
      </c>
      <c r="T661" s="14">
        <v>2019</v>
      </c>
      <c r="U661" s="18">
        <f>VLOOKUP(B661,[3]Data!$A$2:$AE$265,MATCH(T661,[3]Data!$A$1:$AE$1,0),FALSE)</f>
        <v>101.47394799999999</v>
      </c>
      <c r="V661" s="10">
        <f t="shared" si="170"/>
        <v>9.969069031533731E-2</v>
      </c>
      <c r="Y661" s="4">
        <f t="shared" si="171"/>
        <v>9.969069031533731E-2</v>
      </c>
      <c r="Z661" s="32"/>
      <c r="AA661" s="32"/>
      <c r="AB661" s="32"/>
      <c r="AC661" s="33"/>
      <c r="AD661" s="34"/>
      <c r="AE661" s="32"/>
      <c r="AF661" s="32"/>
      <c r="AG661" s="35"/>
      <c r="AH661" s="34"/>
      <c r="AI661" s="35"/>
      <c r="AJ661" s="32"/>
      <c r="AK661" s="4">
        <v>9.969069031533731E-2</v>
      </c>
    </row>
    <row r="662" spans="1:37" x14ac:dyDescent="0.35">
      <c r="A662" s="11" t="s">
        <v>97</v>
      </c>
      <c r="B662" s="1" t="s">
        <v>48</v>
      </c>
      <c r="C662" t="s">
        <v>24</v>
      </c>
      <c r="D662" t="s">
        <v>31</v>
      </c>
      <c r="E662">
        <v>2017</v>
      </c>
      <c r="G662" s="5">
        <v>3.5249125559451734E-2</v>
      </c>
      <c r="H662" s="14">
        <v>2017</v>
      </c>
      <c r="I662" s="1">
        <f>VLOOKUP(B662,'[4]Exchange Rates'!$A$2:$BG$255,MATCH(H662,'[4]Exchange Rates'!$A$1:$BH$1,0),FALSE)</f>
        <v>103.410916309218</v>
      </c>
      <c r="J662" s="8">
        <f t="shared" si="166"/>
        <v>3.64514437320158</v>
      </c>
      <c r="K662">
        <v>2017</v>
      </c>
      <c r="L662">
        <f>VLOOKUP(B662,[1]CPI_WB_2019!$A$2:$BI$265,MATCH(K662,[1]CPI_WB_2019!$A$1:$BI$1,0),FALSE)</f>
        <v>172.42823859999999</v>
      </c>
      <c r="M662" s="14">
        <v>2018</v>
      </c>
      <c r="N662">
        <f>VLOOKUP(B662,[1]CPI_WB_2019!$A$2:$BI$265,MATCH(M662,[1]CPI_WB_2019!$A$1:$BI$1,0),FALSE)</f>
        <v>180.51481219999999</v>
      </c>
      <c r="O662" s="1">
        <f t="shared" si="167"/>
        <v>1.0468981975670428</v>
      </c>
      <c r="P662" s="9">
        <f t="shared" si="168"/>
        <v>3.8160950741763822</v>
      </c>
      <c r="Q662" s="14">
        <v>2019</v>
      </c>
      <c r="R662">
        <f>1/VLOOKUP(B662,'[2]API_PA.NUS.FCRF_DS2_en_csv_v2_2'!$A$2:$BL$265,MATCH(Q662, '[2]API_PA.NUS.FCRF_DS2_en_csv_v2_2'!$A$1:$BL$1,0),FALSE)</f>
        <v>9.8047580116346535E-3</v>
      </c>
      <c r="S662" s="10">
        <f t="shared" si="169"/>
        <v>3.741588875169042E-2</v>
      </c>
      <c r="T662" s="14">
        <v>2019</v>
      </c>
      <c r="U662" s="18">
        <f>VLOOKUP(B662,[3]Data!$A$2:$AE$265,MATCH(T662,[3]Data!$A$1:$AE$1,0),FALSE)</f>
        <v>41.085910883528399</v>
      </c>
      <c r="V662" s="10">
        <f t="shared" si="170"/>
        <v>9.1067443673716107E-4</v>
      </c>
      <c r="Y662" s="4">
        <f t="shared" si="171"/>
        <v>9.1067443673716107E-4</v>
      </c>
      <c r="Z662" s="32"/>
      <c r="AA662" s="32"/>
      <c r="AB662" s="32"/>
      <c r="AC662" s="33"/>
      <c r="AD662" s="34"/>
      <c r="AE662" s="32"/>
      <c r="AF662" s="32"/>
      <c r="AG662" s="35"/>
      <c r="AH662" s="34"/>
      <c r="AI662" s="35"/>
      <c r="AJ662" s="32"/>
      <c r="AK662" s="4">
        <v>9.1067443673716107E-4</v>
      </c>
    </row>
    <row r="663" spans="1:37" x14ac:dyDescent="0.35">
      <c r="A663" s="11" t="s">
        <v>97</v>
      </c>
      <c r="B663" s="1" t="s">
        <v>49</v>
      </c>
      <c r="C663" t="s">
        <v>24</v>
      </c>
      <c r="D663" t="s">
        <v>31</v>
      </c>
      <c r="E663">
        <v>2017</v>
      </c>
      <c r="G663" s="5">
        <v>0.91834518586041181</v>
      </c>
      <c r="H663" s="14">
        <v>2017</v>
      </c>
      <c r="I663" s="1">
        <f>VLOOKUP(B663,'[4]Exchange Rates'!$A$2:$BG$255,MATCH(H663,'[4]Exchange Rates'!$A$1:$BH$1,0),FALSE)</f>
        <v>18.9265166666667</v>
      </c>
      <c r="J663" s="8">
        <f t="shared" si="166"/>
        <v>17.381075465940214</v>
      </c>
      <c r="K663">
        <v>2017</v>
      </c>
      <c r="L663">
        <f>VLOOKUP(B663,[1]CPI_WB_2019!$A$2:$BI$265,MATCH(K663,[1]CPI_WB_2019!$A$1:$BI$1,0),FALSE)</f>
        <v>130.19780249999999</v>
      </c>
      <c r="M663" s="14">
        <v>2019</v>
      </c>
      <c r="N663">
        <f>VLOOKUP(B663,[1]CPI_WB_2019!$A$2:$BI$265,MATCH(M663,[1]CPI_WB_2019!$A$1:$BI$1,0),FALSE)</f>
        <v>141.54252299999999</v>
      </c>
      <c r="O663" s="1">
        <f t="shared" si="167"/>
        <v>1.0871345005995781</v>
      </c>
      <c r="P663" s="9">
        <f t="shared" si="168"/>
        <v>18.895566796548493</v>
      </c>
      <c r="Q663" s="14">
        <v>2019</v>
      </c>
      <c r="R663">
        <f>1/VLOOKUP(B663,'[2]API_PA.NUS.FCRF_DS2_en_csv_v2_2'!$A$2:$BL$265,MATCH(Q663, '[2]API_PA.NUS.FCRF_DS2_en_csv_v2_2'!$A$1:$BL$1,0),FALSE)</f>
        <v>5.191128707114797E-2</v>
      </c>
      <c r="S663" s="10">
        <f t="shared" si="169"/>
        <v>0.98089319234768069</v>
      </c>
      <c r="T663" s="14">
        <v>2019</v>
      </c>
      <c r="U663" s="18">
        <f>VLOOKUP(B663,[3]Data!$A$2:$AE$265,MATCH(T663,[3]Data!$A$1:$AE$1,0),FALSE)</f>
        <v>9.3087560000000007</v>
      </c>
      <c r="V663" s="10">
        <f t="shared" si="170"/>
        <v>0.10537317686140668</v>
      </c>
      <c r="Y663" s="4">
        <f t="shared" si="171"/>
        <v>0.10537317686140668</v>
      </c>
      <c r="Z663" s="32"/>
      <c r="AA663" s="32"/>
      <c r="AB663" s="32"/>
      <c r="AC663" s="33"/>
      <c r="AD663" s="34"/>
      <c r="AE663" s="32"/>
      <c r="AF663" s="32"/>
      <c r="AG663" s="35"/>
      <c r="AH663" s="34"/>
      <c r="AI663" s="35"/>
      <c r="AJ663" s="32"/>
      <c r="AK663" s="4">
        <v>0.10537317686140668</v>
      </c>
    </row>
    <row r="664" spans="1:37" x14ac:dyDescent="0.35">
      <c r="A664" s="11" t="s">
        <v>97</v>
      </c>
      <c r="B664" s="1" t="s">
        <v>50</v>
      </c>
      <c r="C664" t="s">
        <v>24</v>
      </c>
      <c r="D664" t="s">
        <v>31</v>
      </c>
      <c r="E664">
        <v>2017</v>
      </c>
      <c r="G664" s="5">
        <v>3.5249125559451734E-2</v>
      </c>
      <c r="H664" s="14">
        <v>2017</v>
      </c>
      <c r="I664" s="1">
        <f>VLOOKUP(B664,'[4]Exchange Rates'!$A$2:$BG$255,MATCH(H664,'[4]Exchange Rates'!$A$1:$BH$1,0),FALSE)</f>
        <v>9.6919978888288991</v>
      </c>
      <c r="J664" s="8">
        <f t="shared" si="166"/>
        <v>0.34163445050527097</v>
      </c>
      <c r="K664">
        <v>2017</v>
      </c>
      <c r="L664">
        <f>VLOOKUP(B664,[1]CPI_WB_2019!$A$2:$BI$265,MATCH(K664,[1]CPI_WB_2019!$A$1:$BI$1,0),FALSE)</f>
        <v>108.7695027</v>
      </c>
      <c r="M664" s="14">
        <v>2019</v>
      </c>
      <c r="N664">
        <f>VLOOKUP(B664,[1]CPI_WB_2019!$A$2:$BI$265,MATCH(M664,[1]CPI_WB_2019!$A$1:$BI$1,0),FALSE)</f>
        <v>111.06755819999999</v>
      </c>
      <c r="O664" s="1">
        <f t="shared" si="167"/>
        <v>1.0211277558778431</v>
      </c>
      <c r="P664" s="9">
        <f t="shared" si="168"/>
        <v>0.34885241977500742</v>
      </c>
      <c r="Q664" s="14">
        <v>2019</v>
      </c>
      <c r="R664">
        <f>1/VLOOKUP(B664,'[2]API_PA.NUS.FCRF_DS2_en_csv_v2_2'!$A$2:$BL$265,MATCH(Q664, '[2]API_PA.NUS.FCRF_DS2_en_csv_v2_2'!$A$1:$BL$1,0),FALSE)</f>
        <v>0.10398170812553072</v>
      </c>
      <c r="S664" s="10">
        <f t="shared" si="169"/>
        <v>3.6274270491929939E-2</v>
      </c>
      <c r="T664" s="14">
        <v>2019</v>
      </c>
      <c r="U664" s="18">
        <f>VLOOKUP(B664,[3]Data!$A$2:$AE$265,MATCH(T664,[3]Data!$A$1:$AE$1,0),FALSE)</f>
        <v>3.9373070889633199</v>
      </c>
      <c r="V664" s="10">
        <f t="shared" si="170"/>
        <v>9.2129645141499072E-3</v>
      </c>
      <c r="Y664" s="4">
        <f t="shared" si="171"/>
        <v>9.2129645141499072E-3</v>
      </c>
      <c r="Z664" s="32"/>
      <c r="AA664" s="32"/>
      <c r="AB664" s="32"/>
      <c r="AC664" s="33"/>
      <c r="AD664" s="34"/>
      <c r="AE664" s="32"/>
      <c r="AF664" s="32"/>
      <c r="AG664" s="35"/>
      <c r="AH664" s="34"/>
      <c r="AI664" s="35"/>
      <c r="AJ664" s="32"/>
      <c r="AK664" s="4">
        <v>9.2129645141499072E-3</v>
      </c>
    </row>
    <row r="665" spans="1:37" x14ac:dyDescent="0.35">
      <c r="A665" s="11" t="s">
        <v>97</v>
      </c>
      <c r="B665" s="1" t="s">
        <v>51</v>
      </c>
      <c r="C665" t="s">
        <v>24</v>
      </c>
      <c r="D665" t="s">
        <v>31</v>
      </c>
      <c r="E665">
        <v>2017</v>
      </c>
      <c r="G665" s="5">
        <v>2.7469975242356472E-2</v>
      </c>
      <c r="H665" s="14">
        <v>2017</v>
      </c>
      <c r="I665" s="1">
        <f>VLOOKUP(B665,'[4]Exchange Rates'!$A$2:$BG$255,MATCH(H665,'[4]Exchange Rates'!$A$1:$BH$1,0),FALSE)</f>
        <v>63.584322913398999</v>
      </c>
      <c r="J665" s="8">
        <f t="shared" si="166"/>
        <v>1.7466597762330698</v>
      </c>
      <c r="K665">
        <v>2017</v>
      </c>
      <c r="L665">
        <f>VLOOKUP(B665,[1]CPI_WB_2019!$A$2:$BI$265,MATCH(K665,[1]CPI_WB_2019!$A$1:$BI$1,0),FALSE)</f>
        <v>170.70477750000001</v>
      </c>
      <c r="M665" s="14">
        <v>2019</v>
      </c>
      <c r="N665">
        <f>VLOOKUP(B665,[1]CPI_WB_2019!$A$2:$BI$265,MATCH(M665,[1]CPI_WB_2019!$A$1:$BI$1,0),FALSE)</f>
        <v>182.31478340000001</v>
      </c>
      <c r="O665" s="1">
        <f t="shared" si="167"/>
        <v>1.0680121908128788</v>
      </c>
      <c r="P665" s="9">
        <f t="shared" si="168"/>
        <v>1.8654539342194134</v>
      </c>
      <c r="Q665" s="14">
        <v>2019</v>
      </c>
      <c r="R665">
        <f>1/VLOOKUP(B665,'[2]API_PA.NUS.FCRF_DS2_en_csv_v2_2'!$A$2:$BL$265,MATCH(Q665, '[2]API_PA.NUS.FCRF_DS2_en_csv_v2_2'!$A$1:$BL$1,0),FALSE)</f>
        <v>1.5987636227983701E-2</v>
      </c>
      <c r="S665" s="10">
        <f t="shared" si="169"/>
        <v>2.9824198900361018E-2</v>
      </c>
      <c r="T665" s="14">
        <v>2019</v>
      </c>
      <c r="U665" s="18">
        <f>VLOOKUP(B665,[3]Data!$A$2:$AE$265,MATCH(T665,[3]Data!$A$1:$AE$1,0),FALSE)</f>
        <v>23.075967232428798</v>
      </c>
      <c r="V665" s="10">
        <f t="shared" si="170"/>
        <v>1.2924354849338183E-3</v>
      </c>
      <c r="Y665" s="4">
        <f t="shared" si="171"/>
        <v>1.2924354849338183E-3</v>
      </c>
      <c r="Z665" s="32"/>
      <c r="AA665" s="32"/>
      <c r="AB665" s="32"/>
      <c r="AC665" s="33"/>
      <c r="AD665" s="34"/>
      <c r="AE665" s="32"/>
      <c r="AF665" s="32"/>
      <c r="AG665" s="35"/>
      <c r="AH665" s="34"/>
      <c r="AI665" s="35"/>
      <c r="AJ665" s="32"/>
      <c r="AK665" s="4">
        <v>1.2924354849338183E-3</v>
      </c>
    </row>
    <row r="666" spans="1:37" x14ac:dyDescent="0.35">
      <c r="A666" s="11" t="s">
        <v>97</v>
      </c>
      <c r="B666" s="1" t="s">
        <v>52</v>
      </c>
      <c r="C666" t="s">
        <v>24</v>
      </c>
      <c r="D666" t="s">
        <v>31</v>
      </c>
      <c r="E666">
        <v>2017</v>
      </c>
      <c r="G666" s="5">
        <v>3.5249125559451734E-2</v>
      </c>
      <c r="H666" s="14">
        <v>2017</v>
      </c>
      <c r="I666" s="1">
        <f>VLOOKUP(B666,'[4]Exchange Rates'!$A$2:$BG$255,MATCH(H666,'[4]Exchange Rates'!$A$1:$BH$1,0),FALSE)</f>
        <v>305.79010916000499</v>
      </c>
      <c r="J666" s="8">
        <f t="shared" si="166"/>
        <v>10.778833952619468</v>
      </c>
      <c r="K666">
        <v>2017</v>
      </c>
      <c r="L666">
        <f>VLOOKUP(B666,[1]CPI_WB_2019!$A$2:$BI$265,MATCH(K666,[1]CPI_WB_2019!$A$1:$BI$1,0),FALSE)</f>
        <v>214.23211929999999</v>
      </c>
      <c r="M666" s="14">
        <v>2019</v>
      </c>
      <c r="N666">
        <f>VLOOKUP(B666,[1]CPI_WB_2019!$A$2:$BI$265,MATCH(M666,[1]CPI_WB_2019!$A$1:$BI$1,0),FALSE)</f>
        <v>267.5115151</v>
      </c>
      <c r="O666" s="1">
        <f t="shared" si="167"/>
        <v>1.2486993825859987</v>
      </c>
      <c r="P666" s="9">
        <f t="shared" si="168"/>
        <v>13.459523301632929</v>
      </c>
      <c r="Q666" s="14">
        <v>2019</v>
      </c>
      <c r="R666">
        <f>1/VLOOKUP(B666,'[2]API_PA.NUS.FCRF_DS2_en_csv_v2_2'!$A$2:$BL$265,MATCH(Q666, '[2]API_PA.NUS.FCRF_DS2_en_csv_v2_2'!$A$1:$BL$1,0),FALSE)</f>
        <v>3.2581679260679742E-3</v>
      </c>
      <c r="S666" s="10">
        <f t="shared" si="169"/>
        <v>4.3853387121544934E-2</v>
      </c>
      <c r="T666" s="14">
        <v>2019</v>
      </c>
      <c r="U666" s="18">
        <f>VLOOKUP(B666,[3]Data!$A$2:$AE$265,MATCH(T666,[3]Data!$A$1:$AE$1,0),FALSE)</f>
        <v>135.50075422314501</v>
      </c>
      <c r="V666" s="10">
        <f t="shared" si="170"/>
        <v>3.2363943192025642E-4</v>
      </c>
      <c r="Y666" s="4">
        <f t="shared" si="171"/>
        <v>3.2363943192025642E-4</v>
      </c>
      <c r="Z666" s="32"/>
      <c r="AA666" s="32"/>
      <c r="AB666" s="32"/>
      <c r="AC666" s="33"/>
      <c r="AD666" s="34"/>
      <c r="AE666" s="32"/>
      <c r="AF666" s="32"/>
      <c r="AG666" s="35"/>
      <c r="AH666" s="34"/>
      <c r="AI666" s="35"/>
      <c r="AJ666" s="32"/>
      <c r="AK666" s="4">
        <v>3.2363943192025642E-4</v>
      </c>
    </row>
    <row r="667" spans="1:37" x14ac:dyDescent="0.35">
      <c r="A667" s="11" t="s">
        <v>97</v>
      </c>
      <c r="B667" s="1" t="s">
        <v>53</v>
      </c>
      <c r="C667" t="s">
        <v>24</v>
      </c>
      <c r="D667" t="s">
        <v>31</v>
      </c>
      <c r="E667">
        <v>2017</v>
      </c>
      <c r="G667" s="5">
        <v>3.5249125559451734E-2</v>
      </c>
      <c r="H667" s="14">
        <v>2017</v>
      </c>
      <c r="I667" s="1">
        <f>VLOOKUP(B667,'[4]Exchange Rates'!$A$2:$BG$255,MATCH(H667,'[4]Exchange Rates'!$A$1:$BH$1,0),FALSE)</f>
        <v>105.45516208793801</v>
      </c>
      <c r="J667" s="8">
        <f t="shared" si="166"/>
        <v>3.7172022493300609</v>
      </c>
      <c r="K667">
        <v>2017</v>
      </c>
      <c r="L667">
        <f>VLOOKUP(B667,[1]CPI_WB_2019!$A$2:$BI$265,MATCH(K667,[1]CPI_WB_2019!$A$1:$BI$1,0),FALSE)</f>
        <v>156.91134589999999</v>
      </c>
      <c r="M667" s="14">
        <v>2019</v>
      </c>
      <c r="N667">
        <f>VLOOKUP(B667,[1]CPI_WB_2019!$A$2:$BI$265,MATCH(M667,[1]CPI_WB_2019!$A$1:$BI$1,0),FALSE)</f>
        <v>182.32038639999999</v>
      </c>
      <c r="O667" s="1">
        <f t="shared" si="167"/>
        <v>1.1619324616346944</v>
      </c>
      <c r="P667" s="9">
        <f t="shared" si="168"/>
        <v>4.319137959958101</v>
      </c>
      <c r="Q667" s="14">
        <v>2019</v>
      </c>
      <c r="R667">
        <f>1/VLOOKUP(B667,'[2]API_PA.NUS.FCRF_DS2_en_csv_v2_2'!$A$2:$BL$265,MATCH(Q667, '[2]API_PA.NUS.FCRF_DS2_en_csv_v2_2'!$A$1:$BL$1,0),FALSE)</f>
        <v>6.6650557742351747E-3</v>
      </c>
      <c r="S667" s="10">
        <f t="shared" si="169"/>
        <v>2.8787295399737074E-2</v>
      </c>
      <c r="T667" s="14">
        <v>2019</v>
      </c>
      <c r="U667" s="18">
        <f>VLOOKUP(B667,[3]Data!$A$2:$AE$265,MATCH(T667,[3]Data!$A$1:$AE$1,0),FALSE)</f>
        <v>35.894184205172699</v>
      </c>
      <c r="V667" s="10">
        <f t="shared" si="170"/>
        <v>8.0200444827461896E-4</v>
      </c>
      <c r="Y667" s="4">
        <f t="shared" si="171"/>
        <v>8.0200444827461896E-4</v>
      </c>
      <c r="Z667" s="32"/>
      <c r="AA667" s="32"/>
      <c r="AB667" s="32"/>
      <c r="AC667" s="33"/>
      <c r="AD667" s="34"/>
      <c r="AE667" s="32"/>
      <c r="AF667" s="32"/>
      <c r="AG667" s="35"/>
      <c r="AH667" s="34"/>
      <c r="AI667" s="35"/>
      <c r="AJ667" s="32"/>
      <c r="AK667" s="4">
        <v>8.0200444827461896E-4</v>
      </c>
    </row>
    <row r="668" spans="1:37" x14ac:dyDescent="0.35">
      <c r="A668" s="11" t="s">
        <v>97</v>
      </c>
      <c r="B668" s="1" t="s">
        <v>54</v>
      </c>
      <c r="C668" t="s">
        <v>24</v>
      </c>
      <c r="D668" t="s">
        <v>31</v>
      </c>
      <c r="E668">
        <v>2017</v>
      </c>
      <c r="G668" s="5">
        <v>3.5249125559451734E-2</v>
      </c>
      <c r="H668" s="14">
        <v>2017</v>
      </c>
      <c r="I668" s="1">
        <f>VLOOKUP(B668,'[4]Exchange Rates'!$A$2:$BG$255,MATCH(H668,'[4]Exchange Rates'!$A$1:$BH$1,0),FALSE)</f>
        <v>50.403719793717698</v>
      </c>
      <c r="J668" s="8">
        <f t="shared" si="166"/>
        <v>1.7766870476721779</v>
      </c>
      <c r="K668">
        <v>2017</v>
      </c>
      <c r="L668">
        <f>VLOOKUP(B668,[1]CPI_WB_2019!$A$2:$BI$265,MATCH(K668,[1]CPI_WB_2019!$A$1:$BI$1,0),FALSE)</f>
        <v>120.2113525</v>
      </c>
      <c r="M668" s="14">
        <v>2019</v>
      </c>
      <c r="N668">
        <f>VLOOKUP(B668,[1]CPI_WB_2019!$A$2:$BI$265,MATCH(M668,[1]CPI_WB_2019!$A$1:$BI$1,0),FALSE)</f>
        <v>129.61325719999999</v>
      </c>
      <c r="O668" s="1">
        <f t="shared" si="167"/>
        <v>1.0782114542800771</v>
      </c>
      <c r="P668" s="9">
        <f t="shared" si="168"/>
        <v>1.9156443254711957</v>
      </c>
      <c r="Q668" s="14">
        <v>2019</v>
      </c>
      <c r="R668">
        <f>1/VLOOKUP(B668,'[2]API_PA.NUS.FCRF_DS2_en_csv_v2_2'!$A$2:$BL$265,MATCH(Q668, '[2]API_PA.NUS.FCRF_DS2_en_csv_v2_2'!$A$1:$BL$1,0),FALSE)</f>
        <v>1.9306591170247255E-2</v>
      </c>
      <c r="S668" s="10">
        <f t="shared" si="169"/>
        <v>3.6984561819476444E-2</v>
      </c>
      <c r="T668" s="14">
        <v>2019</v>
      </c>
      <c r="U668" s="18">
        <f>VLOOKUP(B668,[3]Data!$A$2:$AE$265,MATCH(T668,[3]Data!$A$1:$AE$1,0),FALSE)</f>
        <v>19.457300902720199</v>
      </c>
      <c r="V668" s="10">
        <f t="shared" si="170"/>
        <v>1.9008063864760334E-3</v>
      </c>
      <c r="Y668" s="4">
        <f t="shared" si="171"/>
        <v>1.9008063864760334E-3</v>
      </c>
      <c r="Z668" s="32"/>
      <c r="AA668" s="32"/>
      <c r="AB668" s="32"/>
      <c r="AC668" s="33"/>
      <c r="AD668" s="34"/>
      <c r="AE668" s="32"/>
      <c r="AF668" s="32"/>
      <c r="AG668" s="35"/>
      <c r="AH668" s="34"/>
      <c r="AI668" s="35"/>
      <c r="AJ668" s="32"/>
      <c r="AK668" s="4">
        <v>1.9008063864760334E-3</v>
      </c>
    </row>
    <row r="669" spans="1:37" x14ac:dyDescent="0.35">
      <c r="A669" s="11" t="s">
        <v>97</v>
      </c>
      <c r="B669" s="1" t="s">
        <v>55</v>
      </c>
      <c r="C669" t="s">
        <v>24</v>
      </c>
      <c r="D669" t="s">
        <v>31</v>
      </c>
      <c r="E669">
        <v>2017</v>
      </c>
      <c r="G669" s="5">
        <v>0.91834518586041181</v>
      </c>
      <c r="H669" s="14">
        <v>2017</v>
      </c>
      <c r="I669" s="1">
        <f>VLOOKUP(B669,'[4]Exchange Rates'!$A$2:$BG$255,MATCH(H669,'[4]Exchange Rates'!$A$1:$BH$1,0),FALSE)</f>
        <v>58.342801185171901</v>
      </c>
      <c r="J669" s="8">
        <f t="shared" si="166"/>
        <v>53.578830598013745</v>
      </c>
      <c r="K669">
        <v>2017</v>
      </c>
      <c r="L669">
        <f>VLOOKUP(B669,[1]CPI_WB_2019!$A$2:$BI$265,MATCH(K669,[1]CPI_WB_2019!$A$1:$BI$1,0),FALSE)</f>
        <v>168.17523890000001</v>
      </c>
      <c r="M669" s="14">
        <v>2019</v>
      </c>
      <c r="N669">
        <f>VLOOKUP(B669,[1]CPI_WB_2019!$A$2:$BI$265,MATCH(M669,[1]CPI_WB_2019!$A$1:$BI$1,0),FALSE)</f>
        <v>180.7502637</v>
      </c>
      <c r="O669" s="1">
        <f t="shared" si="167"/>
        <v>1.0747733428669444</v>
      </c>
      <c r="P669" s="9">
        <f t="shared" si="168"/>
        <v>57.585098868728956</v>
      </c>
      <c r="Q669" s="14">
        <v>2019</v>
      </c>
      <c r="R669">
        <f>1/VLOOKUP(B669,'[2]API_PA.NUS.FCRF_DS2_en_csv_v2_2'!$A$2:$BL$265,MATCH(Q669, '[2]API_PA.NUS.FCRF_DS2_en_csv_v2_2'!$A$1:$BL$1,0),FALSE)</f>
        <v>1.5446959710081171E-2</v>
      </c>
      <c r="S669" s="10">
        <f t="shared" si="169"/>
        <v>0.88951470212629702</v>
      </c>
      <c r="T669" s="14">
        <v>2019</v>
      </c>
      <c r="U669" s="18">
        <f>VLOOKUP(B669,[3]Data!$A$2:$AE$265,MATCH(T669,[3]Data!$A$1:$AE$1,0),FALSE)</f>
        <v>25.700854</v>
      </c>
      <c r="V669" s="10">
        <f t="shared" si="170"/>
        <v>3.4610316922787744E-2</v>
      </c>
      <c r="Y669" s="4">
        <f t="shared" si="171"/>
        <v>3.4610316922787744E-2</v>
      </c>
      <c r="Z669" s="32"/>
      <c r="AA669" s="32"/>
      <c r="AB669" s="32"/>
      <c r="AC669" s="33"/>
      <c r="AD669" s="34"/>
      <c r="AE669" s="32"/>
      <c r="AF669" s="32"/>
      <c r="AG669" s="35"/>
      <c r="AH669" s="34"/>
      <c r="AI669" s="35"/>
      <c r="AJ669" s="32"/>
      <c r="AK669" s="4">
        <v>3.4610316922787744E-2</v>
      </c>
    </row>
    <row r="670" spans="1:37" x14ac:dyDescent="0.35">
      <c r="A670" s="11" t="s">
        <v>97</v>
      </c>
      <c r="B670" s="1" t="s">
        <v>56</v>
      </c>
      <c r="C670" t="s">
        <v>24</v>
      </c>
      <c r="D670" t="s">
        <v>31</v>
      </c>
      <c r="E670">
        <v>2017</v>
      </c>
      <c r="G670" s="5">
        <v>0.76071238437480726</v>
      </c>
      <c r="H670" s="14">
        <v>2017</v>
      </c>
      <c r="I670" s="1">
        <f>VLOOKUP(B670,'[4]Exchange Rates'!$A$2:$BG$255,MATCH(H670,'[4]Exchange Rates'!$A$1:$BH$1,0),FALSE)</f>
        <v>13.333781460636899</v>
      </c>
      <c r="J670" s="8">
        <f t="shared" si="166"/>
        <v>10.143172687653696</v>
      </c>
      <c r="K670">
        <v>2017</v>
      </c>
      <c r="L670">
        <f>VLOOKUP(B670,[1]CPI_WB_2019!$A$2:$BI$265,MATCH(K670,[1]CPI_WB_2019!$A$1:$BI$1,0),FALSE)</f>
        <v>146.05372149999999</v>
      </c>
      <c r="M670" s="14">
        <v>2019</v>
      </c>
      <c r="N670">
        <f>VLOOKUP(B670,[1]CPI_WB_2019!$A$2:$BI$265,MATCH(M670,[1]CPI_WB_2019!$A$1:$BI$1,0),FALSE)</f>
        <v>158.92793750000001</v>
      </c>
      <c r="O670" s="1">
        <f t="shared" si="167"/>
        <v>1.0881471274253016</v>
      </c>
      <c r="P670" s="9">
        <f t="shared" si="168"/>
        <v>11.037264223049146</v>
      </c>
      <c r="Q670" s="14">
        <v>2019</v>
      </c>
      <c r="R670">
        <f>1/VLOOKUP(B670,'[2]API_PA.NUS.FCRF_DS2_en_csv_v2_2'!$A$2:$BL$265,MATCH(Q670, '[2]API_PA.NUS.FCRF_DS2_en_csv_v2_2'!$A$1:$BL$1,0),FALSE)</f>
        <v>6.9211686241339276E-2</v>
      </c>
      <c r="S670" s="10">
        <f t="shared" si="169"/>
        <v>0.76390766836843682</v>
      </c>
      <c r="T670" s="14">
        <v>2019</v>
      </c>
      <c r="U670" s="18">
        <f>VLOOKUP(B670,[3]Data!$A$2:$AE$265,MATCH(T670,[3]Data!$A$1:$AE$1,0),FALSE)</f>
        <v>6.6705006042945199</v>
      </c>
      <c r="V670" s="10">
        <f t="shared" si="170"/>
        <v>0.11452029070751109</v>
      </c>
      <c r="Y670" s="4">
        <f t="shared" si="171"/>
        <v>0.11452029070751109</v>
      </c>
      <c r="Z670" s="32"/>
      <c r="AA670" s="32"/>
      <c r="AB670" s="32"/>
      <c r="AC670" s="33"/>
      <c r="AD670" s="34"/>
      <c r="AE670" s="32"/>
      <c r="AF670" s="32"/>
      <c r="AG670" s="35"/>
      <c r="AH670" s="34"/>
      <c r="AI670" s="35"/>
      <c r="AJ670" s="32"/>
      <c r="AK670" s="4">
        <v>0.11452029070751109</v>
      </c>
    </row>
    <row r="671" spans="1:37" x14ac:dyDescent="0.35">
      <c r="A671" s="11" t="s">
        <v>97</v>
      </c>
      <c r="B671" s="1" t="s">
        <v>57</v>
      </c>
      <c r="C671" t="s">
        <v>24</v>
      </c>
      <c r="D671" t="s">
        <v>31</v>
      </c>
      <c r="E671">
        <v>2017</v>
      </c>
      <c r="G671" s="5">
        <v>3.5249125559451734E-2</v>
      </c>
      <c r="H671" s="14">
        <v>2017</v>
      </c>
      <c r="I671" s="1">
        <f>VLOOKUP(B671,'[4]Exchange Rates'!$A$2:$BG$255,MATCH(H671,'[4]Exchange Rates'!$A$1:$BH$1,0),FALSE)</f>
        <v>6.6833600000000004</v>
      </c>
      <c r="J671" s="8">
        <f t="shared" si="166"/>
        <v>0.23558259579901736</v>
      </c>
      <c r="K671">
        <v>2017</v>
      </c>
      <c r="L671">
        <f>VLOOKUP(B671,[1]CPI_WB_2019!$A$2:$BI$265,MATCH(K671,[1]CPI_WB_2019!$A$1:$BI$1,0),FALSE)</f>
        <v>545.17440299999998</v>
      </c>
      <c r="M671" s="14">
        <v>2019</v>
      </c>
      <c r="N671">
        <f>VLOOKUP(B671,[1]CPI_WB_2019!$A$2:$BI$265,MATCH(M671,[1]CPI_WB_2019!$A$1:$BI$1,0),FALSE)</f>
        <v>1344.1927619999999</v>
      </c>
      <c r="O671" s="1">
        <f t="shared" si="167"/>
        <v>2.4656197257302264</v>
      </c>
      <c r="P671" s="9">
        <f t="shared" si="168"/>
        <v>0.58085709524078799</v>
      </c>
      <c r="Q671" s="14">
        <v>2019</v>
      </c>
      <c r="R671">
        <f>1/VLOOKUP(B671,'[2]API_PA.NUS.FCRF_DS2_en_csv_v2_2'!$A$2:$BL$265,MATCH(Q671, '[2]API_PA.NUS.FCRF_DS2_en_csv_v2_2'!$A$1:$BL$1,0),FALSE)</f>
        <v>2.1849782743637469E-2</v>
      </c>
      <c r="S671" s="10">
        <f t="shared" si="169"/>
        <v>1.2691601336111556E-2</v>
      </c>
      <c r="T671" s="14">
        <v>2019</v>
      </c>
      <c r="U671" s="18">
        <f>VLOOKUP(B671,[3]Data!$A$2:$AE$265,MATCH(T671,[3]Data!$A$1:$AE$1,0),FALSE)</f>
        <v>6.4765695050417698</v>
      </c>
      <c r="V671" s="10">
        <f t="shared" si="170"/>
        <v>1.9596178696502237E-3</v>
      </c>
      <c r="Y671" s="4">
        <f t="shared" si="171"/>
        <v>1.9596178696502237E-3</v>
      </c>
      <c r="Z671" s="32"/>
      <c r="AA671" s="32"/>
      <c r="AB671" s="32"/>
      <c r="AC671" s="33"/>
      <c r="AD671" s="34"/>
      <c r="AE671" s="32"/>
      <c r="AF671" s="32"/>
      <c r="AG671" s="35"/>
      <c r="AH671" s="34"/>
      <c r="AI671" s="35"/>
      <c r="AJ671" s="32"/>
      <c r="AK671" s="4">
        <v>1.9596178696502237E-3</v>
      </c>
    </row>
    <row r="672" spans="1:37" x14ac:dyDescent="0.35">
      <c r="A672" s="11" t="s">
        <v>97</v>
      </c>
      <c r="B672" s="1" t="s">
        <v>58</v>
      </c>
      <c r="C672" t="s">
        <v>24</v>
      </c>
      <c r="D672" t="s">
        <v>31</v>
      </c>
      <c r="E672">
        <v>2017</v>
      </c>
      <c r="G672" s="5">
        <v>2.7469975242356472E-2</v>
      </c>
      <c r="H672" s="14">
        <v>2017</v>
      </c>
      <c r="I672" s="1">
        <f>VLOOKUP(B672,'[4]Exchange Rates'!$A$2:$BG$255,MATCH(H672,'[4]Exchange Rates'!$A$1:$BH$1,0),FALSE)</f>
        <v>2228.8576289934799</v>
      </c>
      <c r="J672" s="8">
        <f t="shared" si="166"/>
        <v>61.226663887188238</v>
      </c>
      <c r="K672">
        <v>2017</v>
      </c>
      <c r="L672">
        <f>VLOOKUP(B672,[1]CPI_WB_2019!$A$2:$BI$265,MATCH(K672,[1]CPI_WB_2019!$A$1:$BI$1,0),FALSE)</f>
        <v>175.03783559999999</v>
      </c>
      <c r="M672" s="14">
        <v>2019</v>
      </c>
      <c r="N672">
        <f>VLOOKUP(B672,[1]CPI_WB_2019!$A$2:$BI$265,MATCH(M672,[1]CPI_WB_2019!$A$1:$BI$1,0),FALSE)</f>
        <v>187.43015890000001</v>
      </c>
      <c r="O672" s="1">
        <f t="shared" si="167"/>
        <v>1.0707979692363152</v>
      </c>
      <c r="P672" s="9">
        <f t="shared" si="168"/>
        <v>65.561387353515599</v>
      </c>
      <c r="Q672" s="14">
        <v>2019</v>
      </c>
      <c r="R672">
        <f>1/VLOOKUP(B672,'[2]API_PA.NUS.FCRF_DS2_en_csv_v2_2'!$A$2:$BL$265,MATCH(Q672, '[2]API_PA.NUS.FCRF_DS2_en_csv_v2_2'!$A$1:$BL$1,0),FALSE)</f>
        <v>4.3702346233294713E-4</v>
      </c>
      <c r="S672" s="10">
        <f t="shared" si="169"/>
        <v>2.865186449658488E-2</v>
      </c>
      <c r="T672" s="14">
        <v>2019</v>
      </c>
      <c r="U672" s="18">
        <f>VLOOKUP(B672,[3]Data!$A$2:$AE$265,MATCH(T672,[3]Data!$A$1:$AE$1,0),FALSE)</f>
        <v>931.694670559889</v>
      </c>
      <c r="V672" s="10">
        <f t="shared" si="170"/>
        <v>3.0752418578681942E-5</v>
      </c>
      <c r="Y672" s="4">
        <f t="shared" si="171"/>
        <v>3.0752418578681942E-5</v>
      </c>
      <c r="Z672" s="32"/>
      <c r="AA672" s="32"/>
      <c r="AB672" s="32"/>
      <c r="AC672" s="33"/>
      <c r="AD672" s="34"/>
      <c r="AE672" s="32"/>
      <c r="AF672" s="32"/>
      <c r="AG672" s="35"/>
      <c r="AH672" s="34"/>
      <c r="AI672" s="35"/>
      <c r="AJ672" s="32"/>
      <c r="AK672" s="4">
        <v>3.0752418578681942E-5</v>
      </c>
    </row>
    <row r="673" spans="1:37" x14ac:dyDescent="0.35">
      <c r="A673" s="11" t="s">
        <v>97</v>
      </c>
      <c r="B673" s="1" t="s">
        <v>59</v>
      </c>
      <c r="C673" t="s">
        <v>24</v>
      </c>
      <c r="D673" t="s">
        <v>31</v>
      </c>
      <c r="E673">
        <v>2017</v>
      </c>
      <c r="G673" s="5">
        <v>0.69071802298850582</v>
      </c>
      <c r="H673" s="14">
        <v>2017</v>
      </c>
      <c r="I673" s="1">
        <f>VLOOKUP(B673,'[4]Exchange Rates'!$A$2:$BG$255,MATCH(H673,'[4]Exchange Rates'!$A$1:$BH$1,0),FALSE)</f>
        <v>33.939811056685798</v>
      </c>
      <c r="J673" s="8">
        <f t="shared" si="166"/>
        <v>23.442839193677447</v>
      </c>
      <c r="K673">
        <v>2017</v>
      </c>
      <c r="L673">
        <f>VLOOKUP(B673,[1]CPI_WB_2019!$A$2:$BI$265,MATCH(K673,[1]CPI_WB_2019!$A$1:$BI$1,0),FALSE)</f>
        <v>111.28680919999999</v>
      </c>
      <c r="M673" s="14">
        <v>2019</v>
      </c>
      <c r="N673">
        <f>VLOOKUP(B673,[1]CPI_WB_2019!$A$2:$BI$265,MATCH(M673,[1]CPI_WB_2019!$A$1:$BI$1,0),FALSE)</f>
        <v>113.26564999999999</v>
      </c>
      <c r="O673" s="1">
        <f t="shared" si="167"/>
        <v>1.0177814496994313</v>
      </c>
      <c r="P673" s="9">
        <f t="shared" si="168"/>
        <v>23.859686859611678</v>
      </c>
      <c r="Q673" s="14">
        <v>2019</v>
      </c>
      <c r="R673">
        <f>1/VLOOKUP(B673,'[2]API_PA.NUS.FCRF_DS2_en_csv_v2_2'!$A$2:$BL$265,MATCH(Q673, '[2]API_PA.NUS.FCRF_DS2_en_csv_v2_2'!$A$1:$BL$1,0),FALSE)</f>
        <v>3.2208602720228449E-2</v>
      </c>
      <c r="S673" s="10">
        <f t="shared" si="169"/>
        <v>0.76848717509028763</v>
      </c>
      <c r="T673" s="14">
        <v>2019</v>
      </c>
      <c r="U673" s="18">
        <f>VLOOKUP(B673,[3]Data!$A$2:$AE$265,MATCH(T673,[3]Data!$A$1:$AE$1,0),FALSE)</f>
        <v>12.6077561426704</v>
      </c>
      <c r="V673" s="10">
        <f t="shared" si="170"/>
        <v>6.0953524671164626E-2</v>
      </c>
      <c r="Y673" s="4">
        <f t="shared" si="171"/>
        <v>6.0953524671164626E-2</v>
      </c>
      <c r="Z673" s="32"/>
      <c r="AA673" s="32"/>
      <c r="AB673" s="32"/>
      <c r="AC673" s="33"/>
      <c r="AD673" s="34"/>
      <c r="AE673" s="32"/>
      <c r="AF673" s="32"/>
      <c r="AG673" s="35"/>
      <c r="AH673" s="34"/>
      <c r="AI673" s="35"/>
      <c r="AJ673" s="32"/>
      <c r="AK673" s="4">
        <v>6.0953524671164626E-2</v>
      </c>
    </row>
    <row r="674" spans="1:37" x14ac:dyDescent="0.35">
      <c r="A674" s="11" t="s">
        <v>97</v>
      </c>
      <c r="B674" s="1" t="s">
        <v>60</v>
      </c>
      <c r="C674" t="s">
        <v>24</v>
      </c>
      <c r="D674" t="s">
        <v>31</v>
      </c>
      <c r="E674">
        <v>2017</v>
      </c>
      <c r="G674" s="5">
        <v>0.91834518586041181</v>
      </c>
      <c r="H674" s="14">
        <v>2017</v>
      </c>
      <c r="I674" s="1">
        <f>VLOOKUP(B674,'[4]Exchange Rates'!$A$2:$BG$255,MATCH(H674,'[4]Exchange Rates'!$A$1:$BH$1,0),FALSE)</f>
        <v>3.6481326353686598</v>
      </c>
      <c r="J674" s="8">
        <f t="shared" si="166"/>
        <v>3.350245043071066</v>
      </c>
      <c r="K674">
        <v>2017</v>
      </c>
      <c r="L674">
        <f>VLOOKUP(B674,[1]CPI_WB_2019!$A$2:$BI$265,MATCH(K674,[1]CPI_WB_2019!$A$1:$BI$1,0),FALSE)</f>
        <v>174.96870329999999</v>
      </c>
      <c r="M674" s="14">
        <v>2019</v>
      </c>
      <c r="N674">
        <f>VLOOKUP(B674,[1]CPI_WB_2019!$A$2:$BI$265,MATCH(M674,[1]CPI_WB_2019!$A$1:$BI$1,0),FALSE)</f>
        <v>234.43712629999999</v>
      </c>
      <c r="O674" s="1">
        <f t="shared" si="167"/>
        <v>1.3398803436180007</v>
      </c>
      <c r="P674" s="9">
        <f t="shared" si="168"/>
        <v>4.4889274795145635</v>
      </c>
      <c r="Q674" s="14">
        <v>2019</v>
      </c>
      <c r="R674">
        <f>1/VLOOKUP(B674,'[2]API_PA.NUS.FCRF_DS2_en_csv_v2_2'!$A$2:$BL$265,MATCH(Q674, '[2]API_PA.NUS.FCRF_DS2_en_csv_v2_2'!$A$1:$BL$1,0),FALSE)</f>
        <v>0.17624812240904758</v>
      </c>
      <c r="S674" s="10">
        <f t="shared" si="169"/>
        <v>0.79116503989482023</v>
      </c>
      <c r="T674" s="14">
        <v>2019</v>
      </c>
      <c r="U674" s="18">
        <f>VLOOKUP(B674,[3]Data!$A$2:$AE$265,MATCH(T674,[3]Data!$A$1:$AE$1,0),FALSE)</f>
        <v>1.8405359999999999</v>
      </c>
      <c r="V674" s="10">
        <f t="shared" si="170"/>
        <v>0.42985578108486888</v>
      </c>
      <c r="Y674" s="4">
        <f t="shared" si="171"/>
        <v>0.42985578108486888</v>
      </c>
      <c r="Z674" s="32"/>
      <c r="AA674" s="32"/>
      <c r="AB674" s="32"/>
      <c r="AC674" s="33"/>
      <c r="AD674" s="34"/>
      <c r="AE674" s="32"/>
      <c r="AF674" s="32"/>
      <c r="AG674" s="35"/>
      <c r="AH674" s="34"/>
      <c r="AI674" s="35"/>
      <c r="AJ674" s="32"/>
      <c r="AK674" s="4">
        <v>0.42985578108486888</v>
      </c>
    </row>
    <row r="675" spans="1:37" x14ac:dyDescent="0.35">
      <c r="A675" s="11" t="s">
        <v>97</v>
      </c>
      <c r="B675" s="1" t="s">
        <v>61</v>
      </c>
      <c r="C675" t="s">
        <v>24</v>
      </c>
      <c r="D675" t="s">
        <v>31</v>
      </c>
      <c r="E675">
        <v>2017</v>
      </c>
      <c r="G675" s="5">
        <v>2.7469975242356472E-2</v>
      </c>
      <c r="H675" s="14">
        <v>2017</v>
      </c>
      <c r="I675" s="1">
        <f>VLOOKUP(B675,'[4]Exchange Rates'!$A$2:$BG$255,MATCH(H675,'[4]Exchange Rates'!$A$1:$BH$1,0),FALSE)</f>
        <v>3611.2244580446099</v>
      </c>
      <c r="J675" s="8">
        <f t="shared" si="166"/>
        <v>99.200246457077611</v>
      </c>
      <c r="K675">
        <v>2017</v>
      </c>
      <c r="L675">
        <f>VLOOKUP(B675,[1]CPI_WB_2019!$A$2:$BI$265,MATCH(K675,[1]CPI_WB_2019!$A$1:$BI$1,0),FALSE)</f>
        <v>164.7001798</v>
      </c>
      <c r="M675" s="14">
        <v>2019</v>
      </c>
      <c r="N675">
        <f>VLOOKUP(B675,[1]CPI_WB_2019!$A$2:$BI$265,MATCH(M675,[1]CPI_WB_2019!$A$1:$BI$1,0),FALSE)</f>
        <v>173.8712682</v>
      </c>
      <c r="O675" s="1">
        <f t="shared" si="167"/>
        <v>1.0556835360540391</v>
      </c>
      <c r="P675" s="9">
        <f t="shared" si="168"/>
        <v>104.72406695723986</v>
      </c>
      <c r="Q675" s="14">
        <v>2019</v>
      </c>
      <c r="R675">
        <f>1/VLOOKUP(B675,'[2]API_PA.NUS.FCRF_DS2_en_csv_v2_2'!$A$2:$BL$265,MATCH(Q675, '[2]API_PA.NUS.FCRF_DS2_en_csv_v2_2'!$A$1:$BL$1,0),FALSE)</f>
        <v>2.699748250208532E-4</v>
      </c>
      <c r="S675" s="10">
        <f t="shared" si="169"/>
        <v>2.8272861652252946E-2</v>
      </c>
      <c r="T675" s="14">
        <v>2019</v>
      </c>
      <c r="U675" s="18">
        <f>VLOOKUP(B675,[3]Data!$A$2:$AE$265,MATCH(T675,[3]Data!$A$1:$AE$1,0),FALSE)</f>
        <v>1277.7702869172001</v>
      </c>
      <c r="V675" s="10">
        <f t="shared" si="170"/>
        <v>2.212671709596972E-5</v>
      </c>
      <c r="Y675" s="4">
        <f t="shared" si="171"/>
        <v>2.212671709596972E-5</v>
      </c>
      <c r="Z675" s="32"/>
      <c r="AA675" s="32"/>
      <c r="AB675" s="32"/>
      <c r="AC675" s="33"/>
      <c r="AD675" s="34"/>
      <c r="AE675" s="32"/>
      <c r="AF675" s="32"/>
      <c r="AG675" s="35"/>
      <c r="AH675" s="34"/>
      <c r="AI675" s="35"/>
      <c r="AJ675" s="32"/>
      <c r="AK675" s="4">
        <v>2.212671709596972E-5</v>
      </c>
    </row>
    <row r="676" spans="1:37" x14ac:dyDescent="0.35">
      <c r="A676" s="11" t="s">
        <v>97</v>
      </c>
      <c r="B676" s="1" t="s">
        <v>62</v>
      </c>
      <c r="C676" t="s">
        <v>24</v>
      </c>
      <c r="D676" t="s">
        <v>31</v>
      </c>
      <c r="E676">
        <v>2017</v>
      </c>
      <c r="G676" s="5">
        <v>9.6897125368246808</v>
      </c>
      <c r="H676" s="14">
        <v>2017</v>
      </c>
      <c r="I676" s="1">
        <f>VLOOKUP(B676,'[4]Exchange Rates'!$A$2:$BG$255,MATCH(H676,'[4]Exchange Rates'!$A$1:$BH$1,0),FALSE)</f>
        <v>0.77700259811597605</v>
      </c>
      <c r="J676" s="8">
        <f t="shared" si="166"/>
        <v>7.5289318161097221</v>
      </c>
      <c r="K676">
        <v>2017</v>
      </c>
      <c r="L676">
        <f>VLOOKUP(B676,[1]CPI_WB_2019!$A$2:$BI$265,MATCH(K676,[1]CPI_WB_2019!$A$1:$BI$1,0),FALSE)</f>
        <v>114.9435916</v>
      </c>
      <c r="M676" s="14">
        <v>2019</v>
      </c>
      <c r="N676">
        <f>VLOOKUP(B676,[1]CPI_WB_2019!$A$2:$BI$265,MATCH(M676,[1]CPI_WB_2019!$A$1:$BI$1,0),FALSE)</f>
        <v>119.62271130000001</v>
      </c>
      <c r="O676" s="1">
        <f t="shared" si="167"/>
        <v>1.0407079649667046</v>
      </c>
      <c r="P676" s="9">
        <f t="shared" si="168"/>
        <v>7.8354193087166246</v>
      </c>
      <c r="Q676" s="14">
        <v>2019</v>
      </c>
      <c r="R676">
        <f>1/VLOOKUP(B676,'[2]API_PA.NUS.FCRF_DS2_en_csv_v2_2'!$A$2:$BL$265,MATCH(Q676, '[2]API_PA.NUS.FCRF_DS2_en_csv_v2_2'!$A$1:$BL$1,0),FALSE)</f>
        <v>1.2764136085867888</v>
      </c>
      <c r="S676" s="10">
        <f t="shared" si="169"/>
        <v>10.001235834629588</v>
      </c>
      <c r="T676" s="14">
        <v>2019</v>
      </c>
      <c r="U676" s="18">
        <f>VLOOKUP(B676,[3]Data!$A$2:$AE$265,MATCH(T676,[3]Data!$A$1:$AE$1,0),FALSE)</f>
        <v>0.68035599999999996</v>
      </c>
      <c r="V676" s="10">
        <f t="shared" si="170"/>
        <v>14.700003872427947</v>
      </c>
      <c r="Y676" s="4">
        <f t="shared" si="171"/>
        <v>14.700003872427947</v>
      </c>
      <c r="Z676" s="32"/>
      <c r="AA676" s="32"/>
      <c r="AB676" s="32"/>
      <c r="AC676" s="33"/>
      <c r="AD676" s="34"/>
      <c r="AE676" s="32"/>
      <c r="AF676" s="32"/>
      <c r="AG676" s="35"/>
      <c r="AH676" s="34"/>
      <c r="AI676" s="35"/>
      <c r="AJ676" s="32"/>
      <c r="AK676" s="4">
        <v>14.700003872427947</v>
      </c>
    </row>
    <row r="677" spans="1:37" x14ac:dyDescent="0.35">
      <c r="A677" s="11" t="s">
        <v>97</v>
      </c>
      <c r="B677" s="1" t="s">
        <v>63</v>
      </c>
      <c r="C677" t="s">
        <v>24</v>
      </c>
      <c r="D677" t="s">
        <v>31</v>
      </c>
      <c r="E677">
        <v>2017</v>
      </c>
      <c r="G677" s="5">
        <v>10.502642649120915</v>
      </c>
      <c r="H677" s="14">
        <v>2017</v>
      </c>
      <c r="I677" s="1">
        <f>VLOOKUP(B677,'[4]Exchange Rates'!$A$2:$BG$255,MATCH(H677,'[4]Exchange Rates'!$A$1:$BH$1,0),FALSE)</f>
        <v>1</v>
      </c>
      <c r="J677" s="8">
        <f t="shared" si="166"/>
        <v>10.502642649120915</v>
      </c>
      <c r="K677">
        <v>2017</v>
      </c>
      <c r="L677">
        <f>VLOOKUP(B677,[1]CPI_WB_2019!$A$2:$BI$265,MATCH(K677,[1]CPI_WB_2019!$A$1:$BI$1,0),FALSE)</f>
        <v>112.4115573</v>
      </c>
      <c r="M677" s="14">
        <v>2019</v>
      </c>
      <c r="N677">
        <f>VLOOKUP(B677,[1]CPI_WB_2019!$A$2:$BI$265,MATCH(M677,[1]CPI_WB_2019!$A$1:$BI$1,0),FALSE)</f>
        <v>117.2441955</v>
      </c>
      <c r="O677" s="1">
        <f t="shared" si="167"/>
        <v>1.0429905813608011</v>
      </c>
      <c r="P677" s="9">
        <f t="shared" si="168"/>
        <v>10.954157362431367</v>
      </c>
      <c r="Q677" s="14">
        <v>2019</v>
      </c>
      <c r="R677">
        <f>1/VLOOKUP(B677,'[2]API_PA.NUS.FCRF_DS2_en_csv_v2_2'!$A$2:$BL$265,MATCH(Q677, '[2]API_PA.NUS.FCRF_DS2_en_csv_v2_2'!$A$1:$BL$1,0),FALSE)</f>
        <v>1</v>
      </c>
      <c r="S677" s="10">
        <f t="shared" si="169"/>
        <v>10.954157362431367</v>
      </c>
      <c r="T677" s="14">
        <v>2019</v>
      </c>
      <c r="U677" s="18">
        <f>VLOOKUP(B677,[3]Data!$A$2:$AE$265,MATCH(T677,[3]Data!$A$1:$AE$1,0),FALSE)</f>
        <v>1</v>
      </c>
      <c r="V677" s="10">
        <f t="shared" si="170"/>
        <v>10.954157362431367</v>
      </c>
      <c r="Y677" s="4">
        <f t="shared" si="171"/>
        <v>10.954157362431367</v>
      </c>
      <c r="Z677" s="32"/>
      <c r="AA677" s="32"/>
      <c r="AB677" s="32"/>
      <c r="AC677" s="33"/>
      <c r="AD677" s="34"/>
      <c r="AE677" s="32"/>
      <c r="AF677" s="32"/>
      <c r="AG677" s="35"/>
      <c r="AH677" s="34"/>
      <c r="AI677" s="35"/>
      <c r="AJ677" s="32"/>
      <c r="AK677" s="4">
        <v>10.954157362431367</v>
      </c>
    </row>
    <row r="678" spans="1:37" x14ac:dyDescent="0.35">
      <c r="A678" s="11" t="s">
        <v>97</v>
      </c>
      <c r="B678" s="1" t="s">
        <v>64</v>
      </c>
      <c r="C678" t="s">
        <v>24</v>
      </c>
      <c r="D678" t="s">
        <v>31</v>
      </c>
      <c r="E678">
        <v>2017</v>
      </c>
      <c r="G678" s="5">
        <v>3.5249125559451734E-2</v>
      </c>
      <c r="H678" s="14">
        <v>2017</v>
      </c>
      <c r="I678" s="1">
        <f>VLOOKUP(B678,'[4]Exchange Rates'!$A$2:$BG$255,MATCH(H678,'[4]Exchange Rates'!$A$1:$BH$1,0),FALSE)</f>
        <v>22370.086666666699</v>
      </c>
      <c r="J678" s="8">
        <f t="shared" si="166"/>
        <v>788.52599368915162</v>
      </c>
      <c r="K678">
        <v>2017</v>
      </c>
      <c r="L678">
        <f>VLOOKUP(B678,[1]CPI_WB_2019!$A$2:$BI$265,MATCH(K678,[1]CPI_WB_2019!$A$1:$BI$1,0),FALSE)</f>
        <v>153.63165219999999</v>
      </c>
      <c r="M678" s="14">
        <v>2019</v>
      </c>
      <c r="N678">
        <f>VLOOKUP(B678,[1]CPI_WB_2019!$A$2:$BI$265,MATCH(M678,[1]CPI_WB_2019!$A$1:$BI$1,0),FALSE)</f>
        <v>163.51694789999999</v>
      </c>
      <c r="O678" s="1">
        <f t="shared" si="167"/>
        <v>1.064344134548076</v>
      </c>
      <c r="P678" s="9">
        <f t="shared" si="168"/>
        <v>839.2630163217417</v>
      </c>
      <c r="Q678" s="14">
        <v>2019</v>
      </c>
      <c r="R678">
        <f>1/VLOOKUP(B678,'[2]API_PA.NUS.FCRF_DS2_en_csv_v2_2'!$A$2:$BL$265,MATCH(Q678, '[2]API_PA.NUS.FCRF_DS2_en_csv_v2_2'!$A$1:$BL$1,0),FALSE)</f>
        <v>4.3383493087021078E-5</v>
      </c>
      <c r="S678" s="10">
        <f t="shared" si="169"/>
        <v>3.6410161266786742E-2</v>
      </c>
      <c r="T678" s="14">
        <v>2019</v>
      </c>
      <c r="U678" s="18">
        <f>VLOOKUP(B678,[3]Data!$A$2:$AE$265,MATCH(T678,[3]Data!$A$1:$AE$1,0),FALSE)</f>
        <v>7473.6623073972896</v>
      </c>
      <c r="V678" s="10">
        <f t="shared" si="170"/>
        <v>4.871796419106153E-6</v>
      </c>
      <c r="Y678" s="4">
        <f t="shared" si="171"/>
        <v>4.871796419106153E-6</v>
      </c>
      <c r="Z678" s="32"/>
      <c r="AA678" s="32"/>
      <c r="AB678" s="32"/>
      <c r="AC678" s="33"/>
      <c r="AD678" s="34"/>
      <c r="AE678" s="32"/>
      <c r="AF678" s="32"/>
      <c r="AG678" s="35"/>
      <c r="AH678" s="34"/>
      <c r="AI678" s="35"/>
      <c r="AJ678" s="32"/>
      <c r="AK678" s="4">
        <v>4.871796419106153E-6</v>
      </c>
    </row>
    <row r="679" spans="1:37" x14ac:dyDescent="0.35">
      <c r="A679" s="11" t="s">
        <v>97</v>
      </c>
      <c r="B679" t="s">
        <v>69</v>
      </c>
      <c r="C679" t="s">
        <v>24</v>
      </c>
      <c r="D679" t="s">
        <v>31</v>
      </c>
      <c r="E679">
        <v>2017</v>
      </c>
      <c r="G679" s="5">
        <v>2.7469975242356472E-2</v>
      </c>
      <c r="H679" s="14">
        <v>2017</v>
      </c>
      <c r="I679" s="1">
        <f>VLOOKUP(B679,'[4]Exchange Rates'!$A$2:$BG$255,MATCH(H679,'[4]Exchange Rates'!$A$1:$BH$1,0),FALSE)</f>
        <v>214.89</v>
      </c>
      <c r="J679" s="8">
        <f t="shared" si="166"/>
        <v>5.9030229798299816</v>
      </c>
      <c r="K679" s="7">
        <v>2014</v>
      </c>
      <c r="L679" s="7">
        <f>VLOOKUP(B679,[1]CPI_WB_2019!$A$2:$BI$265,MATCH(K679,[1]CPI_WB_2019!$A$1:$BI$1,0),FALSE)</f>
        <v>157.58334049999999</v>
      </c>
      <c r="M679" s="14">
        <v>2014</v>
      </c>
      <c r="N679" s="7">
        <f>VLOOKUP(B679,[1]CPI_WB_2019!$A$2:$BI$265,MATCH(M679,[1]CPI_WB_2019!$A$1:$BI$1,0),FALSE)</f>
        <v>157.58334049999999</v>
      </c>
      <c r="O679" s="1">
        <f t="shared" si="167"/>
        <v>1</v>
      </c>
      <c r="P679" s="9">
        <f t="shared" si="168"/>
        <v>5.9030229798299816</v>
      </c>
      <c r="Q679" s="14">
        <v>2019</v>
      </c>
      <c r="R679">
        <f>1/VLOOKUP(B679,'[2]API_PA.NUS.FCRF_DS2_en_csv_v2_2'!$A$2:$BL$265,MATCH(Q679, '[2]API_PA.NUS.FCRF_DS2_en_csv_v2_2'!$A$1:$BL$1,0),FALSE)</f>
        <v>3.996003996003996E-3</v>
      </c>
      <c r="S679" s="10">
        <f t="shared" si="169"/>
        <v>2.3588503415904023E-2</v>
      </c>
      <c r="T679" s="14">
        <v>2013</v>
      </c>
      <c r="U679" s="18">
        <f>VLOOKUP(B679,[3]Data!$A$2:$AE$265,MATCH(T679,[3]Data!$A$1:$AE$1,0),FALSE)</f>
        <v>93.631317138671903</v>
      </c>
      <c r="V679" s="10">
        <f t="shared" si="170"/>
        <v>2.5192963355378693E-4</v>
      </c>
      <c r="Y679" s="4">
        <f t="shared" si="171"/>
        <v>2.5192963355378693E-4</v>
      </c>
      <c r="Z679" s="32"/>
      <c r="AA679" s="32"/>
      <c r="AB679" s="32"/>
      <c r="AC679" s="33"/>
      <c r="AD679" s="34"/>
      <c r="AE679" s="32"/>
      <c r="AF679" s="32"/>
      <c r="AG679" s="35"/>
      <c r="AH679" s="34"/>
      <c r="AI679" s="35"/>
      <c r="AJ679" s="32"/>
      <c r="AK679" s="4">
        <v>2.5192963355378693E-4</v>
      </c>
    </row>
    <row r="680" spans="1:37" x14ac:dyDescent="0.35">
      <c r="A680" s="11" t="s">
        <v>93</v>
      </c>
      <c r="B680" s="1" t="s">
        <v>32</v>
      </c>
      <c r="C680" t="s">
        <v>23</v>
      </c>
      <c r="D680" s="32"/>
      <c r="E680" s="32"/>
      <c r="F680" s="32"/>
      <c r="G680" s="40"/>
      <c r="H680" s="36"/>
      <c r="I680" s="32"/>
      <c r="J680" s="32"/>
      <c r="K680" s="32"/>
      <c r="L680" s="32"/>
      <c r="M680" s="32"/>
      <c r="N680" s="32"/>
      <c r="O680" s="32"/>
      <c r="P680" s="32"/>
      <c r="Q680" s="34"/>
      <c r="R680" s="32"/>
      <c r="S680" s="32"/>
      <c r="T680" s="34"/>
      <c r="U680" s="32"/>
      <c r="V680" s="32"/>
      <c r="W680" s="32"/>
      <c r="X680" s="32"/>
      <c r="Y680" s="32"/>
      <c r="Z680" s="4">
        <v>1384.523980038563</v>
      </c>
      <c r="AA680" s="14">
        <v>2019</v>
      </c>
      <c r="AB680" s="1">
        <f>VLOOKUP(B680,'[2]API_PA.NUS.FCRF_DS2_en_csv_v2_2'!$A$2:$BL$265,MATCH(AA680,'[2]API_PA.NUS.FCRF_DS2_en_csv_v2_2'!$A$1:$BL$1,0),FALSE)</f>
        <v>77.737949178336706</v>
      </c>
      <c r="AC680" s="16">
        <f t="shared" ref="AC680" si="172">AB680*Z680</f>
        <v>107630.05479642627</v>
      </c>
      <c r="AD680" s="14">
        <v>1</v>
      </c>
      <c r="AE680" s="4">
        <f t="shared" ref="AE680" si="173">AC680*AD680</f>
        <v>107630.05479642627</v>
      </c>
      <c r="AF680">
        <f>1/VLOOKUP(B680,'[2]API_PA.NUS.FCRF_DS2_en_csv_v2_2'!$A$2:$BL$265,MATCH(2019,'[2]API_PA.NUS.FCRF_DS2_en_csv_v2_2'!$A$1:$BL$1,0),FALSE)</f>
        <v>1.2863730141708843E-2</v>
      </c>
      <c r="AG680" s="15">
        <f t="shared" ref="AG680" si="174">AF680*AE680</f>
        <v>1384.523980038563</v>
      </c>
      <c r="AH680">
        <v>1.37</v>
      </c>
      <c r="AI680" s="15">
        <f t="shared" ref="AI680:AI718" si="175">AG680*AH680</f>
        <v>1896.7978526528314</v>
      </c>
      <c r="AJ680" s="15">
        <f t="shared" ref="AJ680" si="176">AI680</f>
        <v>1896.7978526528314</v>
      </c>
      <c r="AK680" s="15">
        <v>1896.7978526528314</v>
      </c>
    </row>
    <row r="681" spans="1:37" x14ac:dyDescent="0.35">
      <c r="A681" s="11" t="s">
        <v>93</v>
      </c>
      <c r="B681" s="1" t="s">
        <v>33</v>
      </c>
      <c r="C681" t="s">
        <v>23</v>
      </c>
      <c r="D681" s="32"/>
      <c r="E681" s="32"/>
      <c r="F681" s="32"/>
      <c r="G681" s="40"/>
      <c r="H681" s="36"/>
      <c r="I681" s="32"/>
      <c r="J681" s="32"/>
      <c r="K681" s="32"/>
      <c r="L681" s="32"/>
      <c r="M681" s="32"/>
      <c r="N681" s="32"/>
      <c r="O681" s="32"/>
      <c r="P681" s="32"/>
      <c r="Q681" s="34"/>
      <c r="R681" s="32"/>
      <c r="S681" s="32"/>
      <c r="T681" s="34"/>
      <c r="U681" s="32"/>
      <c r="V681" s="32"/>
      <c r="W681" s="32"/>
      <c r="X681" s="32"/>
      <c r="Y681" s="32"/>
      <c r="Z681" s="4">
        <f>$Z$680</f>
        <v>1384.523980038563</v>
      </c>
      <c r="AA681" s="14">
        <v>2019</v>
      </c>
      <c r="AB681" s="1">
        <f>VLOOKUP(B681,'[2]API_PA.NUS.FCRF_DS2_en_csv_v2_2'!$A$2:$BL$265,MATCH(AA681,'[2]API_PA.NUS.FCRF_DS2_en_csv_v2_2'!$A$1:$BL$1,0),FALSE)</f>
        <v>119.353558333333</v>
      </c>
      <c r="AC681" s="16">
        <f t="shared" ref="AC681:AC682" si="177">AB681*Z681</f>
        <v>165247.86361543101</v>
      </c>
      <c r="AD681" s="14">
        <v>1</v>
      </c>
      <c r="AE681" s="4">
        <f t="shared" ref="AE681:AE682" si="178">AC681*AD681</f>
        <v>165247.86361543101</v>
      </c>
      <c r="AF681">
        <f>1/VLOOKUP(B681,'[2]API_PA.NUS.FCRF_DS2_en_csv_v2_2'!$A$2:$BL$265,MATCH(2019,'[2]API_PA.NUS.FCRF_DS2_en_csv_v2_2'!$A$1:$BL$1,0),FALSE)</f>
        <v>8.3784682582079377E-3</v>
      </c>
      <c r="AG681" s="15">
        <f t="shared" ref="AG681:AG682" si="179">AF681*AE681</f>
        <v>1384.523980038563</v>
      </c>
      <c r="AH681">
        <v>1.44</v>
      </c>
      <c r="AI681" s="15">
        <f t="shared" si="175"/>
        <v>1993.7145312555306</v>
      </c>
      <c r="AJ681" s="15">
        <f t="shared" ref="AJ681:AJ682" si="180">AI681</f>
        <v>1993.7145312555306</v>
      </c>
      <c r="AK681" s="15">
        <v>1993.7145312555306</v>
      </c>
    </row>
    <row r="682" spans="1:37" x14ac:dyDescent="0.35">
      <c r="A682" s="11" t="s">
        <v>93</v>
      </c>
      <c r="B682" s="1" t="s">
        <v>34</v>
      </c>
      <c r="C682" t="s">
        <v>23</v>
      </c>
      <c r="D682" s="32"/>
      <c r="E682" s="32"/>
      <c r="F682" s="32"/>
      <c r="G682" s="40"/>
      <c r="H682" s="36"/>
      <c r="I682" s="32"/>
      <c r="J682" s="32"/>
      <c r="K682" s="32"/>
      <c r="L682" s="32"/>
      <c r="M682" s="32"/>
      <c r="N682" s="32"/>
      <c r="O682" s="32"/>
      <c r="P682" s="32"/>
      <c r="Q682" s="34"/>
      <c r="R682" s="32"/>
      <c r="S682" s="32"/>
      <c r="T682" s="34"/>
      <c r="U682" s="32"/>
      <c r="V682" s="32"/>
      <c r="W682" s="32"/>
      <c r="X682" s="32"/>
      <c r="Y682" s="32"/>
      <c r="Z682" s="4">
        <f>$Z$680</f>
        <v>1384.523980038563</v>
      </c>
      <c r="AA682" s="14">
        <v>2019</v>
      </c>
      <c r="AB682" s="1">
        <f>VLOOKUP(B682,'[2]API_PA.NUS.FCRF_DS2_en_csv_v2_2'!$A$2:$BL$265,MATCH(AA682,'[2]API_PA.NUS.FCRF_DS2_en_csv_v2_2'!$A$1:$BL$1,0),FALSE)</f>
        <v>48.147891666666702</v>
      </c>
      <c r="AC682" s="16">
        <f t="shared" si="177"/>
        <v>66661.910600798947</v>
      </c>
      <c r="AD682" s="14">
        <v>1</v>
      </c>
      <c r="AE682" s="4">
        <f t="shared" si="178"/>
        <v>66661.910600798947</v>
      </c>
      <c r="AF682">
        <f>1/VLOOKUP(B682,'[2]API_PA.NUS.FCRF_DS2_en_csv_v2_2'!$A$2:$BL$265,MATCH(2019,'[2]API_PA.NUS.FCRF_DS2_en_csv_v2_2'!$A$1:$BL$1,0),FALSE)</f>
        <v>2.0769341405914781E-2</v>
      </c>
      <c r="AG682" s="15">
        <f t="shared" si="179"/>
        <v>1384.523980038563</v>
      </c>
      <c r="AH682">
        <v>1.27</v>
      </c>
      <c r="AI682" s="15">
        <f t="shared" si="175"/>
        <v>1758.345454648975</v>
      </c>
      <c r="AJ682" s="15">
        <f t="shared" si="180"/>
        <v>1758.345454648975</v>
      </c>
      <c r="AK682" s="15">
        <v>1758.345454648975</v>
      </c>
    </row>
    <row r="683" spans="1:37" x14ac:dyDescent="0.35">
      <c r="A683" s="11" t="s">
        <v>93</v>
      </c>
      <c r="B683" s="1" t="s">
        <v>35</v>
      </c>
      <c r="C683" t="s">
        <v>23</v>
      </c>
      <c r="D683" s="32"/>
      <c r="E683" s="32"/>
      <c r="F683" s="32"/>
      <c r="G683" s="40"/>
      <c r="H683" s="36"/>
      <c r="I683" s="32"/>
      <c r="J683" s="32"/>
      <c r="K683" s="32"/>
      <c r="L683" s="32"/>
      <c r="M683" s="32"/>
      <c r="N683" s="32"/>
      <c r="O683" s="32"/>
      <c r="P683" s="32"/>
      <c r="Q683" s="34"/>
      <c r="R683" s="32"/>
      <c r="S683" s="32"/>
      <c r="T683" s="34"/>
      <c r="U683" s="32"/>
      <c r="V683" s="32"/>
      <c r="W683" s="32"/>
      <c r="X683" s="32"/>
      <c r="Y683" s="32"/>
      <c r="Z683" s="4">
        <f t="shared" ref="Z683:Z716" si="181">$Z$680</f>
        <v>1384.523980038563</v>
      </c>
      <c r="AA683" s="14">
        <v>2019</v>
      </c>
      <c r="AB683" s="1">
        <f>VLOOKUP(B683,'[2]API_PA.NUS.FCRF_DS2_en_csv_v2_2'!$A$2:$BL$265,MATCH(AA683,'[2]API_PA.NUS.FCRF_DS2_en_csv_v2_2'!$A$1:$BL$1,0),FALSE)</f>
        <v>84.453522500000005</v>
      </c>
      <c r="AC683" s="16">
        <f t="shared" ref="AC683:AC717" si="182">AB683*Z683</f>
        <v>116927.92709997634</v>
      </c>
      <c r="AD683" s="14">
        <v>1</v>
      </c>
      <c r="AE683" s="4">
        <f t="shared" ref="AE683:AE717" si="183">AC683*AD683</f>
        <v>116927.92709997634</v>
      </c>
      <c r="AF683">
        <f>1/VLOOKUP(B683,'[2]API_PA.NUS.FCRF_DS2_en_csv_v2_2'!$A$2:$BL$265,MATCH(2019,'[2]API_PA.NUS.FCRF_DS2_en_csv_v2_2'!$A$1:$BL$1,0),FALSE)</f>
        <v>1.1840832334731804E-2</v>
      </c>
      <c r="AG683" s="15">
        <f t="shared" ref="AG683:AG717" si="184">AF683*AE683</f>
        <v>1384.523980038563</v>
      </c>
      <c r="AH683">
        <v>1.25</v>
      </c>
      <c r="AI683" s="15">
        <f t="shared" si="175"/>
        <v>1730.6549750482036</v>
      </c>
      <c r="AJ683" s="15">
        <f t="shared" ref="AJ683:AJ717" si="185">AI683</f>
        <v>1730.6549750482036</v>
      </c>
      <c r="AK683" s="15">
        <v>1730.6549750482036</v>
      </c>
    </row>
    <row r="684" spans="1:37" x14ac:dyDescent="0.35">
      <c r="A684" s="11" t="s">
        <v>93</v>
      </c>
      <c r="B684" s="1" t="s">
        <v>36</v>
      </c>
      <c r="C684" t="s">
        <v>23</v>
      </c>
      <c r="D684" s="32"/>
      <c r="E684" s="32"/>
      <c r="F684" s="32"/>
      <c r="G684" s="40"/>
      <c r="H684" s="36"/>
      <c r="I684" s="32"/>
      <c r="J684" s="32"/>
      <c r="K684" s="32"/>
      <c r="L684" s="32"/>
      <c r="M684" s="32"/>
      <c r="N684" s="32"/>
      <c r="O684" s="32"/>
      <c r="P684" s="32"/>
      <c r="Q684" s="34"/>
      <c r="R684" s="32"/>
      <c r="S684" s="32"/>
      <c r="T684" s="34"/>
      <c r="U684" s="32"/>
      <c r="V684" s="32"/>
      <c r="W684" s="32"/>
      <c r="X684" s="32"/>
      <c r="Y684" s="32"/>
      <c r="Z684" s="4">
        <f t="shared" si="181"/>
        <v>1384.523980038563</v>
      </c>
      <c r="AA684" s="14">
        <v>2019</v>
      </c>
      <c r="AB684" s="1">
        <f>VLOOKUP(B684,'[2]API_PA.NUS.FCRF_DS2_en_csv_v2_2'!$A$2:$BL$265,MATCH(AA684,'[2]API_PA.NUS.FCRF_DS2_en_csv_v2_2'!$A$1:$BL$1,0),FALSE)</f>
        <v>3.9444710972507</v>
      </c>
      <c r="AC684" s="16">
        <f t="shared" si="182"/>
        <v>5461.2148227126163</v>
      </c>
      <c r="AD684" s="14">
        <v>1</v>
      </c>
      <c r="AE684" s="4">
        <f t="shared" si="183"/>
        <v>5461.2148227126163</v>
      </c>
      <c r="AF684">
        <f>1/VLOOKUP(B684,'[2]API_PA.NUS.FCRF_DS2_en_csv_v2_2'!$A$2:$BL$265,MATCH(2019,'[2]API_PA.NUS.FCRF_DS2_en_csv_v2_2'!$A$1:$BL$1,0),FALSE)</f>
        <v>0.25351941371734249</v>
      </c>
      <c r="AG684" s="15">
        <f t="shared" si="184"/>
        <v>1384.523980038563</v>
      </c>
      <c r="AH684">
        <v>1.27</v>
      </c>
      <c r="AI684" s="15">
        <f t="shared" si="175"/>
        <v>1758.345454648975</v>
      </c>
      <c r="AJ684" s="15">
        <f t="shared" si="185"/>
        <v>1758.345454648975</v>
      </c>
      <c r="AK684" s="15">
        <v>1758.345454648975</v>
      </c>
    </row>
    <row r="685" spans="1:37" x14ac:dyDescent="0.35">
      <c r="A685" s="11" t="s">
        <v>93</v>
      </c>
      <c r="B685" s="1" t="s">
        <v>37</v>
      </c>
      <c r="C685" t="s">
        <v>23</v>
      </c>
      <c r="D685" s="32"/>
      <c r="E685" s="32"/>
      <c r="F685" s="32"/>
      <c r="G685" s="40"/>
      <c r="H685" s="36"/>
      <c r="I685" s="32"/>
      <c r="J685" s="32"/>
      <c r="K685" s="32"/>
      <c r="L685" s="32"/>
      <c r="M685" s="32"/>
      <c r="N685" s="32"/>
      <c r="O685" s="32"/>
      <c r="P685" s="32"/>
      <c r="Q685" s="34"/>
      <c r="R685" s="32"/>
      <c r="S685" s="32"/>
      <c r="T685" s="34"/>
      <c r="U685" s="32"/>
      <c r="V685" s="32"/>
      <c r="W685" s="32"/>
      <c r="X685" s="32"/>
      <c r="Y685" s="32"/>
      <c r="Z685" s="4">
        <f t="shared" si="181"/>
        <v>1384.523980038563</v>
      </c>
      <c r="AA685" s="14">
        <v>2019</v>
      </c>
      <c r="AB685" s="1">
        <f>VLOOKUP(B685,'[2]API_PA.NUS.FCRF_DS2_en_csv_v2_2'!$A$2:$BL$265,MATCH(AA685,'[2]API_PA.NUS.FCRF_DS2_en_csv_v2_2'!$A$1:$BL$1,0),FALSE)</f>
        <v>1.32679336266012</v>
      </c>
      <c r="AC685" s="16">
        <f t="shared" si="182"/>
        <v>1836.9772271589379</v>
      </c>
      <c r="AD685" s="14">
        <v>1</v>
      </c>
      <c r="AE685" s="4">
        <f t="shared" si="183"/>
        <v>1836.9772271589379</v>
      </c>
      <c r="AF685">
        <f>1/VLOOKUP(B685,'[2]API_PA.NUS.FCRF_DS2_en_csv_v2_2'!$A$2:$BL$265,MATCH(2019,'[2]API_PA.NUS.FCRF_DS2_en_csv_v2_2'!$A$1:$BL$1,0),FALSE)</f>
        <v>0.7536968665528111</v>
      </c>
      <c r="AG685" s="15">
        <f t="shared" si="184"/>
        <v>1384.523980038563</v>
      </c>
      <c r="AH685">
        <v>1.18</v>
      </c>
      <c r="AI685" s="15">
        <f t="shared" si="175"/>
        <v>1633.7382964455041</v>
      </c>
      <c r="AJ685" s="15">
        <f t="shared" si="185"/>
        <v>1633.7382964455041</v>
      </c>
      <c r="AK685" s="15">
        <v>1633.7382964455041</v>
      </c>
    </row>
    <row r="686" spans="1:37" x14ac:dyDescent="0.35">
      <c r="A686" s="11" t="s">
        <v>93</v>
      </c>
      <c r="B686" s="1" t="s">
        <v>38</v>
      </c>
      <c r="C686" t="s">
        <v>23</v>
      </c>
      <c r="D686" s="32"/>
      <c r="E686" s="32"/>
      <c r="F686" s="32"/>
      <c r="G686" s="40"/>
      <c r="H686" s="36"/>
      <c r="I686" s="32"/>
      <c r="J686" s="32"/>
      <c r="K686" s="32"/>
      <c r="L686" s="32"/>
      <c r="M686" s="32"/>
      <c r="N686" s="32"/>
      <c r="O686" s="32"/>
      <c r="P686" s="32"/>
      <c r="Q686" s="34"/>
      <c r="R686" s="32"/>
      <c r="S686" s="32"/>
      <c r="T686" s="34"/>
      <c r="U686" s="32"/>
      <c r="V686" s="32"/>
      <c r="W686" s="32"/>
      <c r="X686" s="32"/>
      <c r="Y686" s="32"/>
      <c r="Z686" s="4">
        <f t="shared" si="181"/>
        <v>1384.523980038563</v>
      </c>
      <c r="AA686" s="14">
        <v>2013</v>
      </c>
      <c r="AB686" s="1">
        <f>VLOOKUP(B686,'[2]API_PA.NUS.FCRF_DS2_en_csv_v2_2'!$A$2:$BL$265,MATCH(AA686,'[2]API_PA.NUS.FCRF_DS2_en_csv_v2_2'!$A$1:$BL$1,0),FALSE)</f>
        <v>6.19575834608231</v>
      </c>
      <c r="AC686" s="16">
        <f t="shared" si="182"/>
        <v>8578.1760046750242</v>
      </c>
      <c r="AD686" s="14">
        <v>1</v>
      </c>
      <c r="AE686" s="4">
        <f t="shared" si="183"/>
        <v>8578.1760046750242</v>
      </c>
      <c r="AF686">
        <f>1/VLOOKUP(B686,'[2]API_PA.NUS.FCRF_DS2_en_csv_v2_2'!$A$2:$BL$265,MATCH(2013,'[2]API_PA.NUS.FCRF_DS2_en_csv_v2_2'!$A$1:$BL$1,0),FALSE)</f>
        <v>0.16140074291830928</v>
      </c>
      <c r="AG686" s="15">
        <f t="shared" si="184"/>
        <v>1384.523980038563</v>
      </c>
      <c r="AH686">
        <v>1.3</v>
      </c>
      <c r="AI686" s="15">
        <f t="shared" si="175"/>
        <v>1799.8811740501319</v>
      </c>
      <c r="AJ686" s="15">
        <f t="shared" si="185"/>
        <v>1799.8811740501319</v>
      </c>
      <c r="AK686" s="15">
        <v>1799.8811740501319</v>
      </c>
    </row>
    <row r="687" spans="1:37" x14ac:dyDescent="0.35">
      <c r="A687" s="11" t="s">
        <v>93</v>
      </c>
      <c r="B687" s="1" t="s">
        <v>39</v>
      </c>
      <c r="C687" t="s">
        <v>23</v>
      </c>
      <c r="D687" s="32"/>
      <c r="E687" s="32"/>
      <c r="F687" s="32"/>
      <c r="G687" s="40"/>
      <c r="H687" s="36"/>
      <c r="I687" s="32"/>
      <c r="J687" s="32"/>
      <c r="K687" s="32"/>
      <c r="L687" s="32"/>
      <c r="M687" s="32"/>
      <c r="N687" s="32"/>
      <c r="O687" s="32"/>
      <c r="P687" s="32"/>
      <c r="Q687" s="34"/>
      <c r="R687" s="32"/>
      <c r="S687" s="32"/>
      <c r="T687" s="34"/>
      <c r="U687" s="32"/>
      <c r="V687" s="32"/>
      <c r="W687" s="32"/>
      <c r="X687" s="32"/>
      <c r="Y687" s="32"/>
      <c r="Z687" s="4">
        <f t="shared" si="181"/>
        <v>1384.523980038563</v>
      </c>
      <c r="AA687" s="14">
        <v>2019</v>
      </c>
      <c r="AB687" s="1">
        <f>VLOOKUP(B687,'[2]API_PA.NUS.FCRF_DS2_en_csv_v2_2'!$A$2:$BL$265,MATCH(AA687,'[2]API_PA.NUS.FCRF_DS2_en_csv_v2_2'!$A$1:$BL$1,0),FALSE)</f>
        <v>3280.83163119763</v>
      </c>
      <c r="AC687" s="16">
        <f t="shared" si="182"/>
        <v>4542390.0678621531</v>
      </c>
      <c r="AD687" s="14">
        <v>1</v>
      </c>
      <c r="AE687" s="4">
        <f t="shared" si="183"/>
        <v>4542390.0678621531</v>
      </c>
      <c r="AF687">
        <f>1/VLOOKUP(B687,'[2]API_PA.NUS.FCRF_DS2_en_csv_v2_2'!$A$2:$BL$265,MATCH(2019,'[2]API_PA.NUS.FCRF_DS2_en_csv_v2_2'!$A$1:$BL$1,0),FALSE)</f>
        <v>3.0480076773551512E-4</v>
      </c>
      <c r="AG687" s="15">
        <f t="shared" si="184"/>
        <v>1384.523980038563</v>
      </c>
      <c r="AH687">
        <v>1.27</v>
      </c>
      <c r="AI687" s="15">
        <f t="shared" si="175"/>
        <v>1758.345454648975</v>
      </c>
      <c r="AJ687" s="15">
        <f t="shared" si="185"/>
        <v>1758.345454648975</v>
      </c>
      <c r="AK687" s="15">
        <v>1758.345454648975</v>
      </c>
    </row>
    <row r="688" spans="1:37" x14ac:dyDescent="0.35">
      <c r="A688" s="11" t="s">
        <v>93</v>
      </c>
      <c r="B688" s="1" t="s">
        <v>72</v>
      </c>
      <c r="C688" t="s">
        <v>23</v>
      </c>
      <c r="D688" s="32"/>
      <c r="E688" s="32"/>
      <c r="F688" s="32"/>
      <c r="G688" s="40"/>
      <c r="H688" s="36"/>
      <c r="I688" s="32"/>
      <c r="J688" s="32"/>
      <c r="K688" s="32"/>
      <c r="L688" s="32"/>
      <c r="M688" s="32"/>
      <c r="N688" s="32"/>
      <c r="O688" s="32"/>
      <c r="P688" s="32"/>
      <c r="Q688" s="34"/>
      <c r="R688" s="32"/>
      <c r="S688" s="32"/>
      <c r="T688" s="34"/>
      <c r="U688" s="32"/>
      <c r="V688" s="32"/>
      <c r="W688" s="32"/>
      <c r="X688" s="32"/>
      <c r="Y688" s="32"/>
      <c r="Z688" s="4">
        <f t="shared" si="181"/>
        <v>1384.523980038563</v>
      </c>
      <c r="AA688" s="14">
        <v>2019</v>
      </c>
      <c r="AB688" s="1">
        <f>VLOOKUP(B688,'[2]API_PA.NUS.FCRF_DS2_en_csv_v2_2'!$A$2:$BL$265,MATCH(AA688,'[2]API_PA.NUS.FCRF_DS2_en_csv_v2_2'!$A$1:$BL$1,0),FALSE)</f>
        <v>1647.76012727639</v>
      </c>
      <c r="AC688" s="16">
        <f t="shared" si="182"/>
        <v>2281363.4095655563</v>
      </c>
      <c r="AD688" s="14">
        <v>1</v>
      </c>
      <c r="AE688" s="4">
        <f t="shared" si="183"/>
        <v>2281363.4095655563</v>
      </c>
      <c r="AF688">
        <f>1/VLOOKUP(B688,'[2]API_PA.NUS.FCRF_DS2_en_csv_v2_2'!$A$2:$BL$265,MATCH(2019,'[2]API_PA.NUS.FCRF_DS2_en_csv_v2_2'!$A$1:$BL$1,0),FALSE)</f>
        <v>6.0688445086537967E-4</v>
      </c>
      <c r="AG688" s="15">
        <f t="shared" si="184"/>
        <v>1384.523980038563</v>
      </c>
      <c r="AH688">
        <v>1.43</v>
      </c>
      <c r="AI688" s="15">
        <f t="shared" si="175"/>
        <v>1979.869291455145</v>
      </c>
      <c r="AJ688" s="15">
        <f t="shared" si="185"/>
        <v>1979.869291455145</v>
      </c>
      <c r="AK688" s="15">
        <v>1979.869291455145</v>
      </c>
    </row>
    <row r="689" spans="1:37" x14ac:dyDescent="0.35">
      <c r="A689" s="11" t="s">
        <v>93</v>
      </c>
      <c r="B689" s="1" t="s">
        <v>71</v>
      </c>
      <c r="C689" t="s">
        <v>23</v>
      </c>
      <c r="D689" s="32"/>
      <c r="E689" s="32"/>
      <c r="F689" s="32"/>
      <c r="G689" s="40"/>
      <c r="H689" s="36"/>
      <c r="I689" s="32"/>
      <c r="J689" s="32"/>
      <c r="K689" s="32"/>
      <c r="L689" s="32"/>
      <c r="M689" s="32"/>
      <c r="N689" s="32"/>
      <c r="O689" s="32"/>
      <c r="P689" s="32"/>
      <c r="Q689" s="34"/>
      <c r="R689" s="32"/>
      <c r="S689" s="32"/>
      <c r="T689" s="34"/>
      <c r="U689" s="32"/>
      <c r="V689" s="32"/>
      <c r="W689" s="32"/>
      <c r="X689" s="32"/>
      <c r="Y689" s="32"/>
      <c r="Z689" s="4">
        <f t="shared" si="181"/>
        <v>1384.523980038563</v>
      </c>
      <c r="AA689" s="14">
        <v>2019</v>
      </c>
      <c r="AB689" s="1">
        <f>VLOOKUP(B689,'[2]API_PA.NUS.FCRF_DS2_en_csv_v2_2'!$A$2:$BL$265,MATCH(AA689,'[2]API_PA.NUS.FCRF_DS2_en_csv_v2_2'!$A$1:$BL$1,0),FALSE)</f>
        <v>16.7705818428763</v>
      </c>
      <c r="AC689" s="16">
        <f t="shared" si="182"/>
        <v>23219.272720661553</v>
      </c>
      <c r="AD689" s="14">
        <v>1</v>
      </c>
      <c r="AE689" s="4">
        <f t="shared" si="183"/>
        <v>23219.272720661553</v>
      </c>
      <c r="AF689">
        <f>1/VLOOKUP(B689,'[2]API_PA.NUS.FCRF_DS2_en_csv_v2_2'!$A$2:$BL$265,MATCH(2019,'[2]API_PA.NUS.FCRF_DS2_en_csv_v2_2'!$A$1:$BL$1,0),FALSE)</f>
        <v>5.9628223359750251E-2</v>
      </c>
      <c r="AG689" s="15">
        <f t="shared" si="184"/>
        <v>1384.523980038563</v>
      </c>
      <c r="AH689">
        <v>1.37</v>
      </c>
      <c r="AI689" s="15">
        <f t="shared" si="175"/>
        <v>1896.7978526528314</v>
      </c>
      <c r="AJ689" s="15">
        <f t="shared" si="185"/>
        <v>1896.7978526528314</v>
      </c>
      <c r="AK689" s="15">
        <v>1896.7978526528314</v>
      </c>
    </row>
    <row r="690" spans="1:37" x14ac:dyDescent="0.35">
      <c r="A690" s="11" t="s">
        <v>93</v>
      </c>
      <c r="B690" s="1" t="s">
        <v>40</v>
      </c>
      <c r="C690" t="s">
        <v>23</v>
      </c>
      <c r="D690" s="32"/>
      <c r="E690" s="32"/>
      <c r="F690" s="32"/>
      <c r="G690" s="40"/>
      <c r="H690" s="36"/>
      <c r="I690" s="32"/>
      <c r="J690" s="32"/>
      <c r="K690" s="32"/>
      <c r="L690" s="32"/>
      <c r="M690" s="32"/>
      <c r="N690" s="32"/>
      <c r="O690" s="32"/>
      <c r="P690" s="32"/>
      <c r="Q690" s="34"/>
      <c r="R690" s="32"/>
      <c r="S690" s="32"/>
      <c r="T690" s="34"/>
      <c r="U690" s="32"/>
      <c r="V690" s="32"/>
      <c r="W690" s="32"/>
      <c r="X690" s="32"/>
      <c r="Y690" s="32"/>
      <c r="Z690" s="4">
        <f t="shared" si="181"/>
        <v>1384.523980038563</v>
      </c>
      <c r="AA690" s="14">
        <v>2019</v>
      </c>
      <c r="AB690" s="1">
        <f>VLOOKUP(B690,'[2]API_PA.NUS.FCRF_DS2_en_csv_v2_2'!$A$2:$BL$265,MATCH(AA690,'[2]API_PA.NUS.FCRF_DS2_en_csv_v2_2'!$A$1:$BL$1,0),FALSE)</f>
        <v>29.069749999999999</v>
      </c>
      <c r="AC690" s="16">
        <f t="shared" si="182"/>
        <v>40247.765968726017</v>
      </c>
      <c r="AD690" s="14">
        <v>1</v>
      </c>
      <c r="AE690" s="4">
        <f t="shared" si="183"/>
        <v>40247.765968726017</v>
      </c>
      <c r="AF690">
        <f>1/VLOOKUP(B690,'[2]API_PA.NUS.FCRF_DS2_en_csv_v2_2'!$A$2:$BL$265,MATCH(2019,'[2]API_PA.NUS.FCRF_DS2_en_csv_v2_2'!$A$1:$BL$1,0),FALSE)</f>
        <v>3.4400020640012387E-2</v>
      </c>
      <c r="AG690" s="15">
        <f t="shared" si="184"/>
        <v>1384.5239800385632</v>
      </c>
      <c r="AH690">
        <v>1.43</v>
      </c>
      <c r="AI690" s="15">
        <f t="shared" si="175"/>
        <v>1979.8692914551452</v>
      </c>
      <c r="AJ690" s="15">
        <f t="shared" si="185"/>
        <v>1979.8692914551452</v>
      </c>
      <c r="AK690" s="15">
        <v>1979.8692914551452</v>
      </c>
    </row>
    <row r="691" spans="1:37" x14ac:dyDescent="0.35">
      <c r="A691" s="11" t="s">
        <v>93</v>
      </c>
      <c r="B691" s="44" t="s">
        <v>41</v>
      </c>
      <c r="C691" t="s">
        <v>23</v>
      </c>
      <c r="D691" s="32"/>
      <c r="E691" s="32"/>
      <c r="F691" s="32"/>
      <c r="G691" s="40"/>
      <c r="H691" s="36"/>
      <c r="I691" s="32"/>
      <c r="J691" s="32"/>
      <c r="K691" s="32"/>
      <c r="L691" s="32"/>
      <c r="M691" s="32"/>
      <c r="N691" s="32"/>
      <c r="O691" s="32"/>
      <c r="P691" s="32"/>
      <c r="Q691" s="34"/>
      <c r="R691" s="32"/>
      <c r="S691" s="32"/>
      <c r="T691" s="34"/>
      <c r="U691" s="32"/>
      <c r="V691" s="32"/>
      <c r="W691" s="32"/>
      <c r="X691" s="32"/>
      <c r="Y691" s="32"/>
      <c r="Z691" s="4">
        <f t="shared" si="181"/>
        <v>1384.523980038563</v>
      </c>
      <c r="AA691" s="14">
        <v>2019</v>
      </c>
      <c r="AB691" s="17">
        <f>'[2]API_PA.NUS.FCRF_DS2_en_csv_v2_2'!$BL$68</f>
        <v>0.893276257067393</v>
      </c>
      <c r="AC691" s="16">
        <f t="shared" si="182"/>
        <v>1236.7623987088975</v>
      </c>
      <c r="AD691" s="14">
        <v>1</v>
      </c>
      <c r="AE691" s="4">
        <f t="shared" si="183"/>
        <v>1236.7623987088975</v>
      </c>
      <c r="AF691">
        <f>1/'[2]API_PA.NUS.FCRF_DS2_en_csv_v2_2'!$BL$68</f>
        <v>1.1194745098039198</v>
      </c>
      <c r="AG691" s="15">
        <f t="shared" si="184"/>
        <v>1384.5239800385632</v>
      </c>
      <c r="AH691">
        <v>1.1599999999999999</v>
      </c>
      <c r="AI691" s="15">
        <f t="shared" si="175"/>
        <v>1606.0478168447332</v>
      </c>
      <c r="AJ691" s="15">
        <f t="shared" si="185"/>
        <v>1606.0478168447332</v>
      </c>
      <c r="AK691" s="15">
        <v>1606.0478168447332</v>
      </c>
    </row>
    <row r="692" spans="1:37" x14ac:dyDescent="0.35">
      <c r="A692" s="11" t="s">
        <v>93</v>
      </c>
      <c r="B692" s="44" t="s">
        <v>42</v>
      </c>
      <c r="C692" t="s">
        <v>23</v>
      </c>
      <c r="D692" s="32"/>
      <c r="E692" s="32"/>
      <c r="F692" s="32"/>
      <c r="G692" s="40"/>
      <c r="H692" s="36"/>
      <c r="I692" s="32"/>
      <c r="J692" s="32"/>
      <c r="K692" s="32"/>
      <c r="L692" s="32"/>
      <c r="M692" s="32"/>
      <c r="N692" s="32"/>
      <c r="O692" s="32"/>
      <c r="P692" s="32"/>
      <c r="Q692" s="34"/>
      <c r="R692" s="32"/>
      <c r="S692" s="32"/>
      <c r="T692" s="34"/>
      <c r="U692" s="32"/>
      <c r="V692" s="32"/>
      <c r="W692" s="32"/>
      <c r="X692" s="32"/>
      <c r="Y692" s="32"/>
      <c r="Z692" s="4">
        <f t="shared" si="181"/>
        <v>1384.523980038563</v>
      </c>
      <c r="AA692" s="14">
        <v>2019</v>
      </c>
      <c r="AB692" s="17">
        <f>'[2]API_PA.NUS.FCRF_DS2_en_csv_v2_2'!$BL$68</f>
        <v>0.893276257067393</v>
      </c>
      <c r="AC692" s="16">
        <f t="shared" si="182"/>
        <v>1236.7623987088975</v>
      </c>
      <c r="AD692" s="14">
        <v>1</v>
      </c>
      <c r="AE692" s="4">
        <f t="shared" si="183"/>
        <v>1236.7623987088975</v>
      </c>
      <c r="AF692">
        <f>1/'[2]API_PA.NUS.FCRF_DS2_en_csv_v2_2'!$BL$68</f>
        <v>1.1194745098039198</v>
      </c>
      <c r="AG692" s="15">
        <f t="shared" si="184"/>
        <v>1384.5239800385632</v>
      </c>
      <c r="AH692">
        <v>1.1599999999999999</v>
      </c>
      <c r="AI692" s="15">
        <f t="shared" si="175"/>
        <v>1606.0478168447332</v>
      </c>
      <c r="AJ692" s="15">
        <f t="shared" si="185"/>
        <v>1606.0478168447332</v>
      </c>
      <c r="AK692" s="15">
        <v>1606.0478168447332</v>
      </c>
    </row>
    <row r="693" spans="1:37" x14ac:dyDescent="0.35">
      <c r="A693" s="11" t="s">
        <v>93</v>
      </c>
      <c r="B693" s="1" t="s">
        <v>43</v>
      </c>
      <c r="C693" t="s">
        <v>23</v>
      </c>
      <c r="D693" s="32"/>
      <c r="E693" s="32"/>
      <c r="F693" s="32"/>
      <c r="G693" s="40"/>
      <c r="H693" s="36"/>
      <c r="I693" s="32"/>
      <c r="J693" s="32"/>
      <c r="K693" s="32"/>
      <c r="L693" s="32"/>
      <c r="M693" s="32"/>
      <c r="N693" s="32"/>
      <c r="O693" s="32"/>
      <c r="P693" s="32"/>
      <c r="Q693" s="34"/>
      <c r="R693" s="32"/>
      <c r="S693" s="32"/>
      <c r="T693" s="34"/>
      <c r="U693" s="32"/>
      <c r="V693" s="32"/>
      <c r="W693" s="32"/>
      <c r="X693" s="32"/>
      <c r="Y693" s="32"/>
      <c r="Z693" s="4">
        <f t="shared" si="181"/>
        <v>1384.523980038563</v>
      </c>
      <c r="AA693" s="14">
        <v>2019</v>
      </c>
      <c r="AB693" s="1">
        <f>VLOOKUP(B693,'[2]API_PA.NUS.FCRF_DS2_en_csv_v2_2'!$A$2:$BL$265,MATCH(AA693,'[2]API_PA.NUS.FCRF_DS2_en_csv_v2_2'!$A$1:$BL$1,0),FALSE)</f>
        <v>70.420340535955106</v>
      </c>
      <c r="AC693" s="16">
        <f t="shared" si="182"/>
        <v>97498.650154511517</v>
      </c>
      <c r="AD693" s="14">
        <v>1</v>
      </c>
      <c r="AE693" s="4">
        <f t="shared" si="183"/>
        <v>97498.650154511517</v>
      </c>
      <c r="AF693">
        <f>1/VLOOKUP(B693,'[2]API_PA.NUS.FCRF_DS2_en_csv_v2_2'!$A$2:$BL$265,MATCH(2019,'[2]API_PA.NUS.FCRF_DS2_en_csv_v2_2'!$A$1:$BL$1,0),FALSE)</f>
        <v>1.4200442548121755E-2</v>
      </c>
      <c r="AG693" s="15">
        <f t="shared" si="184"/>
        <v>1384.5239800385632</v>
      </c>
      <c r="AH693">
        <v>1.25</v>
      </c>
      <c r="AI693" s="15">
        <f t="shared" si="175"/>
        <v>1730.6549750482041</v>
      </c>
      <c r="AJ693" s="15">
        <f t="shared" si="185"/>
        <v>1730.6549750482041</v>
      </c>
      <c r="AK693" s="15">
        <v>1730.6549750482041</v>
      </c>
    </row>
    <row r="694" spans="1:37" x14ac:dyDescent="0.35">
      <c r="A694" s="11" t="s">
        <v>93</v>
      </c>
      <c r="B694" s="1" t="s">
        <v>44</v>
      </c>
      <c r="C694" t="s">
        <v>23</v>
      </c>
      <c r="D694" s="32"/>
      <c r="E694" s="32"/>
      <c r="F694" s="32"/>
      <c r="G694" s="40"/>
      <c r="H694" s="36"/>
      <c r="I694" s="32"/>
      <c r="J694" s="32"/>
      <c r="K694" s="32"/>
      <c r="L694" s="32"/>
      <c r="M694" s="32"/>
      <c r="N694" s="32"/>
      <c r="O694" s="32"/>
      <c r="P694" s="32"/>
      <c r="Q694" s="34"/>
      <c r="R694" s="32"/>
      <c r="S694" s="32"/>
      <c r="T694" s="34"/>
      <c r="U694" s="32"/>
      <c r="V694" s="32"/>
      <c r="W694" s="32"/>
      <c r="X694" s="32"/>
      <c r="Y694" s="32"/>
      <c r="Z694" s="4">
        <f t="shared" si="181"/>
        <v>1384.523980038563</v>
      </c>
      <c r="AA694" s="14">
        <v>2019</v>
      </c>
      <c r="AB694" s="1">
        <f>VLOOKUP(B694,'[2]API_PA.NUS.FCRF_DS2_en_csv_v2_2'!$A$2:$BL$265,MATCH(AA694,'[2]API_PA.NUS.FCRF_DS2_en_csv_v2_2'!$A$1:$BL$1,0),FALSE)</f>
        <v>14147.671360545401</v>
      </c>
      <c r="AC694" s="16">
        <f t="shared" si="182"/>
        <v>19587790.26037991</v>
      </c>
      <c r="AD694" s="14">
        <v>1</v>
      </c>
      <c r="AE694" s="4">
        <f t="shared" si="183"/>
        <v>19587790.26037991</v>
      </c>
      <c r="AF694">
        <f>1/VLOOKUP(B694,'[2]API_PA.NUS.FCRF_DS2_en_csv_v2_2'!$A$2:$BL$265,MATCH(2019,'[2]API_PA.NUS.FCRF_DS2_en_csv_v2_2'!$A$1:$BL$1,0),FALSE)</f>
        <v>7.0683010264768365E-5</v>
      </c>
      <c r="AG694" s="15">
        <f t="shared" si="184"/>
        <v>1384.523980038563</v>
      </c>
      <c r="AH694">
        <v>1.34</v>
      </c>
      <c r="AI694" s="15">
        <f t="shared" si="175"/>
        <v>1855.2621332516744</v>
      </c>
      <c r="AJ694" s="15">
        <f t="shared" si="185"/>
        <v>1855.2621332516744</v>
      </c>
      <c r="AK694" s="15">
        <v>1855.2621332516744</v>
      </c>
    </row>
    <row r="695" spans="1:37" x14ac:dyDescent="0.35">
      <c r="A695" s="11" t="s">
        <v>93</v>
      </c>
      <c r="B695" s="1" t="s">
        <v>70</v>
      </c>
      <c r="C695" t="s">
        <v>23</v>
      </c>
      <c r="D695" s="32"/>
      <c r="E695" s="32"/>
      <c r="F695" s="32"/>
      <c r="G695" s="40"/>
      <c r="H695" s="36"/>
      <c r="I695" s="32"/>
      <c r="J695" s="32"/>
      <c r="K695" s="32"/>
      <c r="L695" s="32"/>
      <c r="M695" s="32"/>
      <c r="N695" s="32"/>
      <c r="O695" s="32"/>
      <c r="P695" s="32"/>
      <c r="Q695" s="34"/>
      <c r="R695" s="32"/>
      <c r="S695" s="32"/>
      <c r="T695" s="34"/>
      <c r="U695" s="32"/>
      <c r="V695" s="32"/>
      <c r="W695" s="32"/>
      <c r="X695" s="32"/>
      <c r="Y695" s="32"/>
      <c r="Z695" s="4">
        <f t="shared" si="181"/>
        <v>1384.523980038563</v>
      </c>
      <c r="AA695" s="14">
        <v>2019</v>
      </c>
      <c r="AB695" s="1">
        <f>VLOOKUP(B695,'[2]API_PA.NUS.FCRF_DS2_en_csv_v2_2'!$A$2:$BL$265,MATCH(AA695,'[2]API_PA.NUS.FCRF_DS2_en_csv_v2_2'!$A$1:$BL$1,0),FALSE)</f>
        <v>42000</v>
      </c>
      <c r="AC695" s="16">
        <f t="shared" si="182"/>
        <v>58150007.161619648</v>
      </c>
      <c r="AD695" s="14">
        <v>1</v>
      </c>
      <c r="AE695" s="4">
        <f t="shared" si="183"/>
        <v>58150007.161619648</v>
      </c>
      <c r="AF695">
        <f>1/VLOOKUP(B695,'[2]API_PA.NUS.FCRF_DS2_en_csv_v2_2'!$A$2:$BL$265,MATCH(2019,'[2]API_PA.NUS.FCRF_DS2_en_csv_v2_2'!$A$1:$BL$1,0),FALSE)</f>
        <v>2.380952380952381E-5</v>
      </c>
      <c r="AG695" s="15">
        <f t="shared" si="184"/>
        <v>1384.5239800385632</v>
      </c>
      <c r="AH695">
        <v>1.29</v>
      </c>
      <c r="AI695" s="15">
        <f t="shared" si="175"/>
        <v>1786.0359342497466</v>
      </c>
      <c r="AJ695" s="15">
        <f t="shared" si="185"/>
        <v>1786.0359342497466</v>
      </c>
      <c r="AK695" s="15">
        <v>1786.0359342497466</v>
      </c>
    </row>
    <row r="696" spans="1:37" x14ac:dyDescent="0.35">
      <c r="A696" s="11" t="s">
        <v>93</v>
      </c>
      <c r="B696" s="1" t="s">
        <v>45</v>
      </c>
      <c r="C696" t="s">
        <v>23</v>
      </c>
      <c r="D696" s="32"/>
      <c r="E696" s="32"/>
      <c r="F696" s="32"/>
      <c r="G696" s="40"/>
      <c r="H696" s="36"/>
      <c r="I696" s="32"/>
      <c r="J696" s="32"/>
      <c r="K696" s="32"/>
      <c r="L696" s="32"/>
      <c r="M696" s="32"/>
      <c r="N696" s="32"/>
      <c r="O696" s="32"/>
      <c r="P696" s="32"/>
      <c r="Q696" s="34"/>
      <c r="R696" s="32"/>
      <c r="S696" s="32"/>
      <c r="T696" s="34"/>
      <c r="U696" s="32"/>
      <c r="V696" s="32"/>
      <c r="W696" s="32"/>
      <c r="X696" s="32"/>
      <c r="Y696" s="32"/>
      <c r="Z696" s="4">
        <f t="shared" si="181"/>
        <v>1384.523980038563</v>
      </c>
      <c r="AA696" s="14">
        <v>2019</v>
      </c>
      <c r="AB696" s="1">
        <f>VLOOKUP(B696,'[2]API_PA.NUS.FCRF_DS2_en_csv_v2_2'!$A$2:$BL$265,MATCH(AA696,'[2]API_PA.NUS.FCRF_DS2_en_csv_v2_2'!$A$1:$BL$1,0),FALSE)</f>
        <v>1182</v>
      </c>
      <c r="AC696" s="16">
        <f t="shared" si="182"/>
        <v>1636507.3444055815</v>
      </c>
      <c r="AD696" s="14">
        <v>1</v>
      </c>
      <c r="AE696" s="4">
        <f t="shared" si="183"/>
        <v>1636507.3444055815</v>
      </c>
      <c r="AF696">
        <f>1/VLOOKUP(B696,'[2]API_PA.NUS.FCRF_DS2_en_csv_v2_2'!$A$2:$BL$265,MATCH(2019,'[2]API_PA.NUS.FCRF_DS2_en_csv_v2_2'!$A$1:$BL$1,0),FALSE)</f>
        <v>8.4602368866328254E-4</v>
      </c>
      <c r="AG696" s="15">
        <f t="shared" si="184"/>
        <v>1384.523980038563</v>
      </c>
      <c r="AH696">
        <v>1.37</v>
      </c>
      <c r="AI696" s="15">
        <f t="shared" si="175"/>
        <v>1896.7978526528314</v>
      </c>
      <c r="AJ696" s="15">
        <f t="shared" si="185"/>
        <v>1896.7978526528314</v>
      </c>
      <c r="AK696" s="15">
        <v>1896.7978526528314</v>
      </c>
    </row>
    <row r="697" spans="1:37" x14ac:dyDescent="0.35">
      <c r="A697" s="11" t="s">
        <v>93</v>
      </c>
      <c r="B697" s="44" t="s">
        <v>46</v>
      </c>
      <c r="C697" t="s">
        <v>23</v>
      </c>
      <c r="D697" s="32"/>
      <c r="E697" s="32"/>
      <c r="F697" s="32"/>
      <c r="G697" s="40"/>
      <c r="H697" s="36"/>
      <c r="I697" s="32"/>
      <c r="J697" s="32"/>
      <c r="K697" s="32"/>
      <c r="L697" s="32"/>
      <c r="M697" s="32"/>
      <c r="N697" s="32"/>
      <c r="O697" s="32"/>
      <c r="P697" s="32"/>
      <c r="Q697" s="34"/>
      <c r="R697" s="32"/>
      <c r="S697" s="32"/>
      <c r="T697" s="34"/>
      <c r="U697" s="32"/>
      <c r="V697" s="32"/>
      <c r="W697" s="32"/>
      <c r="X697" s="32"/>
      <c r="Y697" s="32"/>
      <c r="Z697" s="4">
        <f t="shared" si="181"/>
        <v>1384.523980038563</v>
      </c>
      <c r="AA697" s="14">
        <v>2019</v>
      </c>
      <c r="AB697" s="17">
        <f>'[2]API_PA.NUS.FCRF_DS2_en_csv_v2_2'!$BL$68</f>
        <v>0.893276257067393</v>
      </c>
      <c r="AC697" s="16">
        <f t="shared" si="182"/>
        <v>1236.7623987088975</v>
      </c>
      <c r="AD697" s="14">
        <v>1</v>
      </c>
      <c r="AE697" s="4">
        <f t="shared" si="183"/>
        <v>1236.7623987088975</v>
      </c>
      <c r="AF697">
        <f>1/'[2]API_PA.NUS.FCRF_DS2_en_csv_v2_2'!$BL$68</f>
        <v>1.1194745098039198</v>
      </c>
      <c r="AG697" s="15">
        <f t="shared" si="184"/>
        <v>1384.5239800385632</v>
      </c>
      <c r="AH697">
        <v>1.1599999999999999</v>
      </c>
      <c r="AI697" s="15">
        <f t="shared" si="175"/>
        <v>1606.0478168447332</v>
      </c>
      <c r="AJ697" s="15">
        <f t="shared" si="185"/>
        <v>1606.0478168447332</v>
      </c>
      <c r="AK697" s="15">
        <v>1606.0478168447332</v>
      </c>
    </row>
    <row r="698" spans="1:37" x14ac:dyDescent="0.35">
      <c r="A698" s="11" t="s">
        <v>93</v>
      </c>
      <c r="B698" s="1" t="s">
        <v>47</v>
      </c>
      <c r="C698" t="s">
        <v>23</v>
      </c>
      <c r="D698" s="32"/>
      <c r="E698" s="32"/>
      <c r="F698" s="32"/>
      <c r="G698" s="40"/>
      <c r="H698" s="36"/>
      <c r="I698" s="32"/>
      <c r="J698" s="32"/>
      <c r="K698" s="32"/>
      <c r="L698" s="32"/>
      <c r="M698" s="32"/>
      <c r="N698" s="32"/>
      <c r="O698" s="32"/>
      <c r="P698" s="32"/>
      <c r="Q698" s="34"/>
      <c r="R698" s="32"/>
      <c r="S698" s="32"/>
      <c r="T698" s="34"/>
      <c r="U698" s="32"/>
      <c r="V698" s="32"/>
      <c r="W698" s="32"/>
      <c r="X698" s="32"/>
      <c r="Y698" s="32"/>
      <c r="Z698" s="4">
        <f t="shared" si="181"/>
        <v>1384.523980038563</v>
      </c>
      <c r="AA698" s="14">
        <v>2019</v>
      </c>
      <c r="AB698" s="1">
        <f>VLOOKUP(B698,'[2]API_PA.NUS.FCRF_DS2_en_csv_v2_2'!$A$2:$BL$265,MATCH(AA698,'[2]API_PA.NUS.FCRF_DS2_en_csv_v2_2'!$A$1:$BL$1,0),FALSE)</f>
        <v>109.009665900863</v>
      </c>
      <c r="AC698" s="16">
        <f t="shared" si="182"/>
        <v>150926.49649573685</v>
      </c>
      <c r="AD698" s="14">
        <v>1</v>
      </c>
      <c r="AE698" s="4">
        <f t="shared" si="183"/>
        <v>150926.49649573685</v>
      </c>
      <c r="AF698">
        <f>1/VLOOKUP(B698,'[2]API_PA.NUS.FCRF_DS2_en_csv_v2_2'!$A$2:$BL$265,MATCH(2019,'[2]API_PA.NUS.FCRF_DS2_en_csv_v2_2'!$A$1:$BL$1,0),FALSE)</f>
        <v>9.1734984392066038E-3</v>
      </c>
      <c r="AG698" s="15">
        <f t="shared" si="184"/>
        <v>1384.523980038563</v>
      </c>
      <c r="AH698">
        <v>1.1599999999999999</v>
      </c>
      <c r="AI698" s="15">
        <f t="shared" si="175"/>
        <v>1606.047816844733</v>
      </c>
      <c r="AJ698" s="15">
        <f t="shared" si="185"/>
        <v>1606.047816844733</v>
      </c>
      <c r="AK698" s="15">
        <v>1606.047816844733</v>
      </c>
    </row>
    <row r="699" spans="1:37" x14ac:dyDescent="0.35">
      <c r="A699" s="11" t="s">
        <v>93</v>
      </c>
      <c r="B699" s="1" t="s">
        <v>48</v>
      </c>
      <c r="C699" t="s">
        <v>23</v>
      </c>
      <c r="D699" s="32"/>
      <c r="E699" s="32"/>
      <c r="F699" s="32"/>
      <c r="G699" s="40"/>
      <c r="H699" s="36"/>
      <c r="I699" s="32"/>
      <c r="J699" s="32"/>
      <c r="K699" s="32"/>
      <c r="L699" s="32"/>
      <c r="M699" s="32"/>
      <c r="N699" s="32"/>
      <c r="O699" s="32"/>
      <c r="P699" s="32"/>
      <c r="Q699" s="34"/>
      <c r="R699" s="32"/>
      <c r="S699" s="32"/>
      <c r="T699" s="34"/>
      <c r="U699" s="32"/>
      <c r="V699" s="32"/>
      <c r="W699" s="32"/>
      <c r="X699" s="32"/>
      <c r="Y699" s="32"/>
      <c r="Z699" s="4">
        <f t="shared" si="181"/>
        <v>1384.523980038563</v>
      </c>
      <c r="AA699" s="14">
        <v>2019</v>
      </c>
      <c r="AB699" s="1">
        <f>VLOOKUP(B699,'[2]API_PA.NUS.FCRF_DS2_en_csv_v2_2'!$A$2:$BL$265,MATCH(AA699,'[2]API_PA.NUS.FCRF_DS2_en_csv_v2_2'!$A$1:$BL$1,0),FALSE)</f>
        <v>101.99129838935001</v>
      </c>
      <c r="AC699" s="16">
        <f t="shared" si="182"/>
        <v>141209.39837532354</v>
      </c>
      <c r="AD699" s="14">
        <v>1</v>
      </c>
      <c r="AE699" s="4">
        <f t="shared" si="183"/>
        <v>141209.39837532354</v>
      </c>
      <c r="AF699">
        <f>1/VLOOKUP(B699,'[2]API_PA.NUS.FCRF_DS2_en_csv_v2_2'!$A$2:$BL$265,MATCH(2019,'[2]API_PA.NUS.FCRF_DS2_en_csv_v2_2'!$A$1:$BL$1,0),FALSE)</f>
        <v>9.8047580116346535E-3</v>
      </c>
      <c r="AG699" s="15">
        <f t="shared" si="184"/>
        <v>1384.523980038563</v>
      </c>
      <c r="AH699">
        <v>1.43</v>
      </c>
      <c r="AI699" s="15">
        <f t="shared" si="175"/>
        <v>1979.869291455145</v>
      </c>
      <c r="AJ699" s="15">
        <f t="shared" si="185"/>
        <v>1979.869291455145</v>
      </c>
      <c r="AK699" s="15">
        <v>1979.869291455145</v>
      </c>
    </row>
    <row r="700" spans="1:37" x14ac:dyDescent="0.35">
      <c r="A700" s="11" t="s">
        <v>93</v>
      </c>
      <c r="B700" s="1" t="s">
        <v>49</v>
      </c>
      <c r="C700" t="s">
        <v>23</v>
      </c>
      <c r="D700" s="32"/>
      <c r="E700" s="32"/>
      <c r="F700" s="32"/>
      <c r="G700" s="40"/>
      <c r="H700" s="36"/>
      <c r="I700" s="32"/>
      <c r="J700" s="32"/>
      <c r="K700" s="32"/>
      <c r="L700" s="32"/>
      <c r="M700" s="32"/>
      <c r="N700" s="32"/>
      <c r="O700" s="32"/>
      <c r="P700" s="32"/>
      <c r="Q700" s="34"/>
      <c r="R700" s="32"/>
      <c r="S700" s="32"/>
      <c r="T700" s="34"/>
      <c r="U700" s="32"/>
      <c r="V700" s="32"/>
      <c r="W700" s="32"/>
      <c r="X700" s="32"/>
      <c r="Y700" s="32"/>
      <c r="Z700" s="4">
        <f t="shared" si="181"/>
        <v>1384.523980038563</v>
      </c>
      <c r="AA700" s="14">
        <v>2019</v>
      </c>
      <c r="AB700" s="1">
        <f>VLOOKUP(B700,'[2]API_PA.NUS.FCRF_DS2_en_csv_v2_2'!$A$2:$BL$265,MATCH(AA700,'[2]API_PA.NUS.FCRF_DS2_en_csv_v2_2'!$A$1:$BL$1,0),FALSE)</f>
        <v>19.263633333333299</v>
      </c>
      <c r="AC700" s="16">
        <f t="shared" si="182"/>
        <v>26670.962292670149</v>
      </c>
      <c r="AD700" s="14">
        <v>1</v>
      </c>
      <c r="AE700" s="4">
        <f t="shared" si="183"/>
        <v>26670.962292670149</v>
      </c>
      <c r="AF700">
        <f>1/VLOOKUP(B700,'[2]API_PA.NUS.FCRF_DS2_en_csv_v2_2'!$A$2:$BL$265,MATCH(2019,'[2]API_PA.NUS.FCRF_DS2_en_csv_v2_2'!$A$1:$BL$1,0),FALSE)</f>
        <v>5.191128707114797E-2</v>
      </c>
      <c r="AG700" s="15">
        <f t="shared" si="184"/>
        <v>1384.523980038563</v>
      </c>
      <c r="AH700">
        <v>1.27</v>
      </c>
      <c r="AI700" s="15">
        <f t="shared" si="175"/>
        <v>1758.345454648975</v>
      </c>
      <c r="AJ700" s="15">
        <f t="shared" si="185"/>
        <v>1758.345454648975</v>
      </c>
      <c r="AK700" s="15">
        <v>1758.345454648975</v>
      </c>
    </row>
    <row r="701" spans="1:37" x14ac:dyDescent="0.35">
      <c r="A701" s="11" t="s">
        <v>93</v>
      </c>
      <c r="B701" s="1" t="s">
        <v>50</v>
      </c>
      <c r="C701" t="s">
        <v>23</v>
      </c>
      <c r="D701" s="32"/>
      <c r="E701" s="32"/>
      <c r="F701" s="32"/>
      <c r="G701" s="40"/>
      <c r="H701" s="36"/>
      <c r="I701" s="32"/>
      <c r="J701" s="32"/>
      <c r="K701" s="32"/>
      <c r="L701" s="32"/>
      <c r="M701" s="32"/>
      <c r="N701" s="32"/>
      <c r="O701" s="32"/>
      <c r="P701" s="32"/>
      <c r="Q701" s="34"/>
      <c r="R701" s="32"/>
      <c r="S701" s="32"/>
      <c r="T701" s="34"/>
      <c r="U701" s="32"/>
      <c r="V701" s="32"/>
      <c r="W701" s="32"/>
      <c r="X701" s="32"/>
      <c r="Y701" s="32"/>
      <c r="Z701" s="4">
        <f t="shared" si="181"/>
        <v>1384.523980038563</v>
      </c>
      <c r="AA701" s="14">
        <v>2019</v>
      </c>
      <c r="AB701" s="1">
        <f>VLOOKUP(B701,'[2]API_PA.NUS.FCRF_DS2_en_csv_v2_2'!$A$2:$BL$265,MATCH(AA701,'[2]API_PA.NUS.FCRF_DS2_en_csv_v2_2'!$A$1:$BL$1,0),FALSE)</f>
        <v>9.6170760995074396</v>
      </c>
      <c r="AC701" s="16">
        <f t="shared" si="182"/>
        <v>13315.072477623778</v>
      </c>
      <c r="AD701" s="14">
        <v>1</v>
      </c>
      <c r="AE701" s="4">
        <f t="shared" si="183"/>
        <v>13315.072477623778</v>
      </c>
      <c r="AF701">
        <f>1/VLOOKUP(B701,'[2]API_PA.NUS.FCRF_DS2_en_csv_v2_2'!$A$2:$BL$265,MATCH(2019,'[2]API_PA.NUS.FCRF_DS2_en_csv_v2_2'!$A$1:$BL$1,0),FALSE)</f>
        <v>0.10398170812553072</v>
      </c>
      <c r="AG701" s="15">
        <f t="shared" si="184"/>
        <v>1384.523980038563</v>
      </c>
      <c r="AH701">
        <v>1.37</v>
      </c>
      <c r="AI701" s="15">
        <f t="shared" si="175"/>
        <v>1896.7978526528314</v>
      </c>
      <c r="AJ701" s="15">
        <f t="shared" si="185"/>
        <v>1896.7978526528314</v>
      </c>
      <c r="AK701" s="15">
        <v>1896.7978526528314</v>
      </c>
    </row>
    <row r="702" spans="1:37" x14ac:dyDescent="0.35">
      <c r="A702" s="11" t="s">
        <v>93</v>
      </c>
      <c r="B702" s="1" t="s">
        <v>51</v>
      </c>
      <c r="C702" t="s">
        <v>23</v>
      </c>
      <c r="D702" s="32"/>
      <c r="E702" s="32"/>
      <c r="F702" s="32"/>
      <c r="G702" s="40"/>
      <c r="H702" s="36"/>
      <c r="I702" s="32"/>
      <c r="J702" s="32"/>
      <c r="K702" s="32"/>
      <c r="L702" s="32"/>
      <c r="M702" s="32"/>
      <c r="N702" s="32"/>
      <c r="O702" s="32"/>
      <c r="P702" s="32"/>
      <c r="Q702" s="34"/>
      <c r="R702" s="32"/>
      <c r="S702" s="32"/>
      <c r="T702" s="34"/>
      <c r="U702" s="32"/>
      <c r="V702" s="32"/>
      <c r="W702" s="32"/>
      <c r="X702" s="32"/>
      <c r="Y702" s="32"/>
      <c r="Z702" s="4">
        <f t="shared" si="181"/>
        <v>1384.523980038563</v>
      </c>
      <c r="AA702" s="14">
        <v>2019</v>
      </c>
      <c r="AB702" s="1">
        <f>VLOOKUP(B702,'[2]API_PA.NUS.FCRF_DS2_en_csv_v2_2'!$A$2:$BL$265,MATCH(AA702,'[2]API_PA.NUS.FCRF_DS2_en_csv_v2_2'!$A$1:$BL$1,0),FALSE)</f>
        <v>62.548333333333296</v>
      </c>
      <c r="AC702" s="16">
        <f t="shared" si="182"/>
        <v>86599.667411445334</v>
      </c>
      <c r="AD702" s="14">
        <v>1</v>
      </c>
      <c r="AE702" s="4">
        <f t="shared" si="183"/>
        <v>86599.667411445334</v>
      </c>
      <c r="AF702">
        <f>1/VLOOKUP(B702,'[2]API_PA.NUS.FCRF_DS2_en_csv_v2_2'!$A$2:$BL$265,MATCH(2019,'[2]API_PA.NUS.FCRF_DS2_en_csv_v2_2'!$A$1:$BL$1,0),FALSE)</f>
        <v>1.5987636227983701E-2</v>
      </c>
      <c r="AG702" s="15">
        <f t="shared" si="184"/>
        <v>1384.523980038563</v>
      </c>
      <c r="AH702">
        <v>1.43</v>
      </c>
      <c r="AI702" s="15">
        <f t="shared" si="175"/>
        <v>1979.869291455145</v>
      </c>
      <c r="AJ702" s="15">
        <f t="shared" si="185"/>
        <v>1979.869291455145</v>
      </c>
      <c r="AK702" s="15">
        <v>1979.869291455145</v>
      </c>
    </row>
    <row r="703" spans="1:37" x14ac:dyDescent="0.35">
      <c r="A703" s="11" t="s">
        <v>93</v>
      </c>
      <c r="B703" s="1" t="s">
        <v>52</v>
      </c>
      <c r="C703" t="s">
        <v>23</v>
      </c>
      <c r="D703" s="32"/>
      <c r="E703" s="32"/>
      <c r="F703" s="32"/>
      <c r="G703" s="40"/>
      <c r="H703" s="36"/>
      <c r="I703" s="32"/>
      <c r="J703" s="32"/>
      <c r="K703" s="32"/>
      <c r="L703" s="32"/>
      <c r="M703" s="32"/>
      <c r="N703" s="32"/>
      <c r="O703" s="32"/>
      <c r="P703" s="32"/>
      <c r="Q703" s="34"/>
      <c r="R703" s="32"/>
      <c r="S703" s="32"/>
      <c r="T703" s="34"/>
      <c r="U703" s="32"/>
      <c r="V703" s="32"/>
      <c r="W703" s="32"/>
      <c r="X703" s="32"/>
      <c r="Y703" s="32"/>
      <c r="Z703" s="4">
        <f t="shared" si="181"/>
        <v>1384.523980038563</v>
      </c>
      <c r="AA703" s="14">
        <v>2019</v>
      </c>
      <c r="AB703" s="1">
        <f>VLOOKUP(B703,'[2]API_PA.NUS.FCRF_DS2_en_csv_v2_2'!$A$2:$BL$265,MATCH(AA703,'[2]API_PA.NUS.FCRF_DS2_en_csv_v2_2'!$A$1:$BL$1,0),FALSE)</f>
        <v>306.92095149522299</v>
      </c>
      <c r="AC703" s="16">
        <f t="shared" si="182"/>
        <v>424939.4173213889</v>
      </c>
      <c r="AD703" s="14">
        <v>1</v>
      </c>
      <c r="AE703" s="4">
        <f t="shared" si="183"/>
        <v>424939.4173213889</v>
      </c>
      <c r="AF703">
        <f>1/VLOOKUP(B703,'[2]API_PA.NUS.FCRF_DS2_en_csv_v2_2'!$A$2:$BL$265,MATCH(2019,'[2]API_PA.NUS.FCRF_DS2_en_csv_v2_2'!$A$1:$BL$1,0),FALSE)</f>
        <v>3.2581679260679742E-3</v>
      </c>
      <c r="AG703" s="15">
        <f t="shared" si="184"/>
        <v>1384.523980038563</v>
      </c>
      <c r="AH703">
        <v>1.44</v>
      </c>
      <c r="AI703" s="15">
        <f t="shared" si="175"/>
        <v>1993.7145312555306</v>
      </c>
      <c r="AJ703" s="15">
        <f t="shared" si="185"/>
        <v>1993.7145312555306</v>
      </c>
      <c r="AK703" s="15">
        <v>1993.7145312555306</v>
      </c>
    </row>
    <row r="704" spans="1:37" x14ac:dyDescent="0.35">
      <c r="A704" s="11" t="s">
        <v>93</v>
      </c>
      <c r="B704" s="1" t="s">
        <v>53</v>
      </c>
      <c r="C704" t="s">
        <v>23</v>
      </c>
      <c r="D704" s="32"/>
      <c r="E704" s="32"/>
      <c r="F704" s="32"/>
      <c r="G704" s="40"/>
      <c r="H704" s="36"/>
      <c r="I704" s="32"/>
      <c r="J704" s="32"/>
      <c r="K704" s="32"/>
      <c r="L704" s="32"/>
      <c r="M704" s="32"/>
      <c r="N704" s="32"/>
      <c r="O704" s="32"/>
      <c r="P704" s="32"/>
      <c r="Q704" s="34"/>
      <c r="R704" s="32"/>
      <c r="S704" s="32"/>
      <c r="T704" s="34"/>
      <c r="U704" s="32"/>
      <c r="V704" s="32"/>
      <c r="W704" s="32"/>
      <c r="X704" s="32"/>
      <c r="Y704" s="32"/>
      <c r="Z704" s="4">
        <f t="shared" si="181"/>
        <v>1384.523980038563</v>
      </c>
      <c r="AA704" s="14">
        <v>2019</v>
      </c>
      <c r="AB704" s="1">
        <f>VLOOKUP(B704,'[2]API_PA.NUS.FCRF_DS2_en_csv_v2_2'!$A$2:$BL$265,MATCH(AA704,'[2]API_PA.NUS.FCRF_DS2_en_csv_v2_2'!$A$1:$BL$1,0),FALSE)</f>
        <v>150.036253839864</v>
      </c>
      <c r="AC704" s="16">
        <f t="shared" si="182"/>
        <v>207728.79131644464</v>
      </c>
      <c r="AD704" s="14">
        <v>1</v>
      </c>
      <c r="AE704" s="4">
        <f t="shared" si="183"/>
        <v>207728.79131644464</v>
      </c>
      <c r="AF704">
        <f>1/VLOOKUP(B704,'[2]API_PA.NUS.FCRF_DS2_en_csv_v2_2'!$A$2:$BL$265,MATCH(2019,'[2]API_PA.NUS.FCRF_DS2_en_csv_v2_2'!$A$1:$BL$1,0),FALSE)</f>
        <v>6.6650557742351747E-3</v>
      </c>
      <c r="AG704" s="15">
        <f t="shared" si="184"/>
        <v>1384.523980038563</v>
      </c>
      <c r="AH704">
        <v>1.37</v>
      </c>
      <c r="AI704" s="15">
        <f t="shared" si="175"/>
        <v>1896.7978526528314</v>
      </c>
      <c r="AJ704" s="15">
        <f t="shared" si="185"/>
        <v>1896.7978526528314</v>
      </c>
      <c r="AK704" s="15">
        <v>1896.7978526528314</v>
      </c>
    </row>
    <row r="705" spans="1:37" x14ac:dyDescent="0.35">
      <c r="A705" s="11" t="s">
        <v>93</v>
      </c>
      <c r="B705" s="1" t="s">
        <v>54</v>
      </c>
      <c r="C705" t="s">
        <v>23</v>
      </c>
      <c r="D705" s="32"/>
      <c r="E705" s="32"/>
      <c r="F705" s="32"/>
      <c r="G705" s="40"/>
      <c r="H705" s="36"/>
      <c r="I705" s="32"/>
      <c r="J705" s="32"/>
      <c r="K705" s="32"/>
      <c r="L705" s="32"/>
      <c r="M705" s="32"/>
      <c r="N705" s="32"/>
      <c r="O705" s="32"/>
      <c r="P705" s="32"/>
      <c r="Q705" s="34"/>
      <c r="R705" s="32"/>
      <c r="S705" s="32"/>
      <c r="T705" s="34"/>
      <c r="U705" s="32"/>
      <c r="V705" s="32"/>
      <c r="W705" s="32"/>
      <c r="X705" s="32"/>
      <c r="Y705" s="32"/>
      <c r="Z705" s="4">
        <f t="shared" si="181"/>
        <v>1384.523980038563</v>
      </c>
      <c r="AA705" s="14">
        <v>2019</v>
      </c>
      <c r="AB705" s="1">
        <f>VLOOKUP(B705,'[2]API_PA.NUS.FCRF_DS2_en_csv_v2_2'!$A$2:$BL$265,MATCH(AA705,'[2]API_PA.NUS.FCRF_DS2_en_csv_v2_2'!$A$1:$BL$1,0),FALSE)</f>
        <v>51.795782651733298</v>
      </c>
      <c r="AC705" s="16">
        <f t="shared" si="182"/>
        <v>71712.503146190138</v>
      </c>
      <c r="AD705" s="14">
        <v>1</v>
      </c>
      <c r="AE705" s="4">
        <f t="shared" si="183"/>
        <v>71712.503146190138</v>
      </c>
      <c r="AF705">
        <f>1/VLOOKUP(B705,'[2]API_PA.NUS.FCRF_DS2_en_csv_v2_2'!$A$2:$BL$265,MATCH(2019,'[2]API_PA.NUS.FCRF_DS2_en_csv_v2_2'!$A$1:$BL$1,0),FALSE)</f>
        <v>1.9306591170247255E-2</v>
      </c>
      <c r="AG705" s="15">
        <f t="shared" si="184"/>
        <v>1384.523980038563</v>
      </c>
      <c r="AH705">
        <v>1.3</v>
      </c>
      <c r="AI705" s="15">
        <f t="shared" si="175"/>
        <v>1799.8811740501319</v>
      </c>
      <c r="AJ705" s="15">
        <f t="shared" si="185"/>
        <v>1799.8811740501319</v>
      </c>
      <c r="AK705" s="15">
        <v>1799.8811740501319</v>
      </c>
    </row>
    <row r="706" spans="1:37" x14ac:dyDescent="0.35">
      <c r="A706" s="11" t="s">
        <v>93</v>
      </c>
      <c r="B706" s="1" t="s">
        <v>55</v>
      </c>
      <c r="C706" t="s">
        <v>23</v>
      </c>
      <c r="D706" s="32"/>
      <c r="E706" s="32"/>
      <c r="F706" s="32"/>
      <c r="G706" s="40"/>
      <c r="H706" s="36"/>
      <c r="I706" s="32"/>
      <c r="J706" s="32"/>
      <c r="K706" s="32"/>
      <c r="L706" s="32"/>
      <c r="M706" s="32"/>
      <c r="N706" s="32"/>
      <c r="O706" s="32"/>
      <c r="P706" s="32"/>
      <c r="Q706" s="34"/>
      <c r="R706" s="32"/>
      <c r="S706" s="32"/>
      <c r="T706" s="34"/>
      <c r="U706" s="32"/>
      <c r="V706" s="32"/>
      <c r="W706" s="32"/>
      <c r="X706" s="32"/>
      <c r="Y706" s="32"/>
      <c r="Z706" s="4">
        <f t="shared" si="181"/>
        <v>1384.523980038563</v>
      </c>
      <c r="AA706" s="14">
        <v>2019</v>
      </c>
      <c r="AB706" s="1">
        <f>VLOOKUP(B706,'[2]API_PA.NUS.FCRF_DS2_en_csv_v2_2'!$A$2:$BL$265,MATCH(AA706,'[2]API_PA.NUS.FCRF_DS2_en_csv_v2_2'!$A$1:$BL$1,0),FALSE)</f>
        <v>64.7376583333333</v>
      </c>
      <c r="AC706" s="16">
        <f t="shared" si="182"/>
        <v>89630.84037404327</v>
      </c>
      <c r="AD706" s="14">
        <v>1</v>
      </c>
      <c r="AE706" s="4">
        <f t="shared" si="183"/>
        <v>89630.84037404327</v>
      </c>
      <c r="AF706">
        <f>1/VLOOKUP(B706,'[2]API_PA.NUS.FCRF_DS2_en_csv_v2_2'!$A$2:$BL$265,MATCH(2019,'[2]API_PA.NUS.FCRF_DS2_en_csv_v2_2'!$A$1:$BL$1,0),FALSE)</f>
        <v>1.5446959710081171E-2</v>
      </c>
      <c r="AG706" s="15">
        <f t="shared" si="184"/>
        <v>1384.5239800385632</v>
      </c>
      <c r="AH706">
        <v>1.24</v>
      </c>
      <c r="AI706" s="15">
        <f t="shared" si="175"/>
        <v>1716.8097352478183</v>
      </c>
      <c r="AJ706" s="15">
        <f t="shared" si="185"/>
        <v>1716.8097352478183</v>
      </c>
      <c r="AK706" s="15">
        <v>1716.8097352478183</v>
      </c>
    </row>
    <row r="707" spans="1:37" x14ac:dyDescent="0.35">
      <c r="A707" s="11" t="s">
        <v>93</v>
      </c>
      <c r="B707" s="1" t="s">
        <v>56</v>
      </c>
      <c r="C707" t="s">
        <v>23</v>
      </c>
      <c r="D707" s="32"/>
      <c r="E707" s="32"/>
      <c r="F707" s="32"/>
      <c r="G707" s="40"/>
      <c r="H707" s="36"/>
      <c r="I707" s="32"/>
      <c r="J707" s="32"/>
      <c r="K707" s="32"/>
      <c r="L707" s="32"/>
      <c r="M707" s="32"/>
      <c r="N707" s="32"/>
      <c r="O707" s="32"/>
      <c r="P707" s="32"/>
      <c r="Q707" s="34"/>
      <c r="R707" s="32"/>
      <c r="S707" s="32"/>
      <c r="T707" s="34"/>
      <c r="U707" s="32"/>
      <c r="V707" s="32"/>
      <c r="W707" s="32"/>
      <c r="X707" s="32"/>
      <c r="Y707" s="32"/>
      <c r="Z707" s="4">
        <f t="shared" si="181"/>
        <v>1384.523980038563</v>
      </c>
      <c r="AA707" s="14">
        <v>2019</v>
      </c>
      <c r="AB707" s="1">
        <f>VLOOKUP(B707,'[2]API_PA.NUS.FCRF_DS2_en_csv_v2_2'!$A$2:$BL$265,MATCH(AA707,'[2]API_PA.NUS.FCRF_DS2_en_csv_v2_2'!$A$1:$BL$1,0),FALSE)</f>
        <v>14.448427054833299</v>
      </c>
      <c r="AC707" s="16">
        <f t="shared" si="182"/>
        <v>20004.193731254651</v>
      </c>
      <c r="AD707" s="14">
        <v>1</v>
      </c>
      <c r="AE707" s="4">
        <f t="shared" si="183"/>
        <v>20004.193731254651</v>
      </c>
      <c r="AF707">
        <f>1/VLOOKUP(B707,'[2]API_PA.NUS.FCRF_DS2_en_csv_v2_2'!$A$2:$BL$265,MATCH(2019,'[2]API_PA.NUS.FCRF_DS2_en_csv_v2_2'!$A$1:$BL$1,0),FALSE)</f>
        <v>6.9211686241339276E-2</v>
      </c>
      <c r="AG707" s="15">
        <f t="shared" si="184"/>
        <v>1384.523980038563</v>
      </c>
      <c r="AH707">
        <v>1.43</v>
      </c>
      <c r="AI707" s="15">
        <f t="shared" si="175"/>
        <v>1979.869291455145</v>
      </c>
      <c r="AJ707" s="15">
        <f t="shared" si="185"/>
        <v>1979.869291455145</v>
      </c>
      <c r="AK707" s="15">
        <v>1979.869291455145</v>
      </c>
    </row>
    <row r="708" spans="1:37" x14ac:dyDescent="0.35">
      <c r="A708" s="11" t="s">
        <v>93</v>
      </c>
      <c r="B708" s="1" t="s">
        <v>57</v>
      </c>
      <c r="C708" t="s">
        <v>23</v>
      </c>
      <c r="D708" s="32"/>
      <c r="E708" s="32"/>
      <c r="F708" s="32"/>
      <c r="G708" s="40"/>
      <c r="H708" s="36"/>
      <c r="I708" s="32"/>
      <c r="J708" s="32"/>
      <c r="K708" s="32"/>
      <c r="L708" s="32"/>
      <c r="M708" s="32"/>
      <c r="N708" s="32"/>
      <c r="O708" s="32"/>
      <c r="P708" s="32"/>
      <c r="Q708" s="34"/>
      <c r="R708" s="32"/>
      <c r="S708" s="32"/>
      <c r="T708" s="34"/>
      <c r="U708" s="32"/>
      <c r="V708" s="32"/>
      <c r="W708" s="32"/>
      <c r="X708" s="32"/>
      <c r="Y708" s="32"/>
      <c r="Z708" s="4">
        <f t="shared" si="181"/>
        <v>1384.523980038563</v>
      </c>
      <c r="AA708" s="14">
        <v>2019</v>
      </c>
      <c r="AB708" s="1">
        <f>VLOOKUP(B708,'[2]API_PA.NUS.FCRF_DS2_en_csv_v2_2'!$A$2:$BL$265,MATCH(AA708,'[2]API_PA.NUS.FCRF_DS2_en_csv_v2_2'!$A$1:$BL$1,0),FALSE)</f>
        <v>45.767045454545503</v>
      </c>
      <c r="AC708" s="16">
        <f t="shared" si="182"/>
        <v>63365.571927333163</v>
      </c>
      <c r="AD708" s="14">
        <v>1</v>
      </c>
      <c r="AE708" s="4">
        <f t="shared" si="183"/>
        <v>63365.571927333163</v>
      </c>
      <c r="AF708">
        <f>1/VLOOKUP(B708,'[2]API_PA.NUS.FCRF_DS2_en_csv_v2_2'!$A$2:$BL$265,MATCH(2019,'[2]API_PA.NUS.FCRF_DS2_en_csv_v2_2'!$A$1:$BL$1,0),FALSE)</f>
        <v>2.1849782743637469E-2</v>
      </c>
      <c r="AG708" s="15">
        <f t="shared" si="184"/>
        <v>1384.523980038563</v>
      </c>
      <c r="AH708">
        <v>1.37</v>
      </c>
      <c r="AI708" s="15">
        <f t="shared" si="175"/>
        <v>1896.7978526528314</v>
      </c>
      <c r="AJ708" s="15">
        <f t="shared" si="185"/>
        <v>1896.7978526528314</v>
      </c>
      <c r="AK708" s="15">
        <v>1896.7978526528314</v>
      </c>
    </row>
    <row r="709" spans="1:37" x14ac:dyDescent="0.35">
      <c r="A709" s="11" t="s">
        <v>93</v>
      </c>
      <c r="B709" s="1" t="s">
        <v>58</v>
      </c>
      <c r="C709" t="s">
        <v>23</v>
      </c>
      <c r="D709" s="32"/>
      <c r="E709" s="32"/>
      <c r="F709" s="32"/>
      <c r="G709" s="40"/>
      <c r="H709" s="36"/>
      <c r="I709" s="32"/>
      <c r="J709" s="32"/>
      <c r="K709" s="32"/>
      <c r="L709" s="32"/>
      <c r="M709" s="32"/>
      <c r="N709" s="32"/>
      <c r="O709" s="32"/>
      <c r="P709" s="32"/>
      <c r="Q709" s="34"/>
      <c r="R709" s="32"/>
      <c r="S709" s="32"/>
      <c r="T709" s="34"/>
      <c r="U709" s="32"/>
      <c r="V709" s="32"/>
      <c r="W709" s="32"/>
      <c r="X709" s="32"/>
      <c r="Y709" s="32"/>
      <c r="Z709" s="4">
        <f t="shared" si="181"/>
        <v>1384.523980038563</v>
      </c>
      <c r="AA709" s="14">
        <v>2019</v>
      </c>
      <c r="AB709" s="1">
        <f>VLOOKUP(B709,'[2]API_PA.NUS.FCRF_DS2_en_csv_v2_2'!$A$2:$BL$265,MATCH(AA709,'[2]API_PA.NUS.FCRF_DS2_en_csv_v2_2'!$A$1:$BL$1,0),FALSE)</f>
        <v>2288.2066666666701</v>
      </c>
      <c r="AC709" s="16">
        <f t="shared" si="182"/>
        <v>3168077.0012841113</v>
      </c>
      <c r="AD709" s="14">
        <v>1</v>
      </c>
      <c r="AE709" s="4">
        <f t="shared" si="183"/>
        <v>3168077.0012841113</v>
      </c>
      <c r="AF709">
        <f>1/VLOOKUP(B709,'[2]API_PA.NUS.FCRF_DS2_en_csv_v2_2'!$A$2:$BL$265,MATCH(2019,'[2]API_PA.NUS.FCRF_DS2_en_csv_v2_2'!$A$1:$BL$1,0),FALSE)</f>
        <v>4.3702346233294713E-4</v>
      </c>
      <c r="AG709" s="15">
        <f t="shared" si="184"/>
        <v>1384.523980038563</v>
      </c>
      <c r="AH709">
        <v>1.43</v>
      </c>
      <c r="AI709" s="15">
        <f t="shared" si="175"/>
        <v>1979.869291455145</v>
      </c>
      <c r="AJ709" s="15">
        <f t="shared" si="185"/>
        <v>1979.869291455145</v>
      </c>
      <c r="AK709" s="15">
        <v>1979.869291455145</v>
      </c>
    </row>
    <row r="710" spans="1:37" x14ac:dyDescent="0.35">
      <c r="A710" s="11" t="s">
        <v>93</v>
      </c>
      <c r="B710" s="1" t="s">
        <v>59</v>
      </c>
      <c r="C710" t="s">
        <v>23</v>
      </c>
      <c r="D710" s="32"/>
      <c r="E710" s="32"/>
      <c r="F710" s="32"/>
      <c r="G710" s="40"/>
      <c r="H710" s="36"/>
      <c r="I710" s="32"/>
      <c r="J710" s="32"/>
      <c r="K710" s="32"/>
      <c r="L710" s="32"/>
      <c r="M710" s="32"/>
      <c r="N710" s="32"/>
      <c r="O710" s="32"/>
      <c r="P710" s="32"/>
      <c r="Q710" s="34"/>
      <c r="R710" s="32"/>
      <c r="S710" s="32"/>
      <c r="T710" s="34"/>
      <c r="U710" s="32"/>
      <c r="V710" s="32"/>
      <c r="W710" s="32"/>
      <c r="X710" s="32"/>
      <c r="Y710" s="32"/>
      <c r="Z710" s="4">
        <f t="shared" si="181"/>
        <v>1384.523980038563</v>
      </c>
      <c r="AA710" s="14">
        <v>2019</v>
      </c>
      <c r="AB710" s="1">
        <f>VLOOKUP(B710,'[2]API_PA.NUS.FCRF_DS2_en_csv_v2_2'!$A$2:$BL$265,MATCH(AA710,'[2]API_PA.NUS.FCRF_DS2_en_csv_v2_2'!$A$1:$BL$1,0),FALSE)</f>
        <v>31.047605780549901</v>
      </c>
      <c r="AC710" s="16">
        <f t="shared" si="182"/>
        <v>42986.154725955246</v>
      </c>
      <c r="AD710" s="14">
        <v>1</v>
      </c>
      <c r="AE710" s="4">
        <f t="shared" si="183"/>
        <v>42986.154725955246</v>
      </c>
      <c r="AF710">
        <f>1/VLOOKUP(B710,'[2]API_PA.NUS.FCRF_DS2_en_csv_v2_2'!$A$2:$BL$265,MATCH(2019,'[2]API_PA.NUS.FCRF_DS2_en_csv_v2_2'!$A$1:$BL$1,0),FALSE)</f>
        <v>3.2208602720228449E-2</v>
      </c>
      <c r="AG710" s="15">
        <f t="shared" si="184"/>
        <v>1384.5239800385632</v>
      </c>
      <c r="AH710">
        <v>1.34</v>
      </c>
      <c r="AI710" s="15">
        <f t="shared" si="175"/>
        <v>1855.2621332516749</v>
      </c>
      <c r="AJ710" s="15">
        <f t="shared" si="185"/>
        <v>1855.2621332516749</v>
      </c>
      <c r="AK710" s="15">
        <v>1855.2621332516749</v>
      </c>
    </row>
    <row r="711" spans="1:37" x14ac:dyDescent="0.35">
      <c r="A711" s="11" t="s">
        <v>93</v>
      </c>
      <c r="B711" s="1" t="s">
        <v>60</v>
      </c>
      <c r="C711" t="s">
        <v>23</v>
      </c>
      <c r="D711" s="32"/>
      <c r="E711" s="32"/>
      <c r="F711" s="32"/>
      <c r="G711" s="40"/>
      <c r="H711" s="36"/>
      <c r="I711" s="32"/>
      <c r="J711" s="32"/>
      <c r="K711" s="32"/>
      <c r="L711" s="32"/>
      <c r="M711" s="32"/>
      <c r="N711" s="32"/>
      <c r="O711" s="32"/>
      <c r="P711" s="32"/>
      <c r="Q711" s="34"/>
      <c r="R711" s="32"/>
      <c r="S711" s="32"/>
      <c r="T711" s="34"/>
      <c r="U711" s="32"/>
      <c r="V711" s="32"/>
      <c r="W711" s="32"/>
      <c r="X711" s="32"/>
      <c r="Y711" s="32"/>
      <c r="Z711" s="4">
        <f t="shared" si="181"/>
        <v>1384.523980038563</v>
      </c>
      <c r="AA711" s="14">
        <v>2019</v>
      </c>
      <c r="AB711" s="1">
        <f>VLOOKUP(B711,'[2]API_PA.NUS.FCRF_DS2_en_csv_v2_2'!$A$2:$BL$265,MATCH(AA711,'[2]API_PA.NUS.FCRF_DS2_en_csv_v2_2'!$A$1:$BL$1,0),FALSE)</f>
        <v>5.67381930843574</v>
      </c>
      <c r="AC711" s="16">
        <f t="shared" si="182"/>
        <v>7855.5388909350977</v>
      </c>
      <c r="AD711" s="14">
        <v>1</v>
      </c>
      <c r="AE711" s="4">
        <f t="shared" si="183"/>
        <v>7855.5388909350977</v>
      </c>
      <c r="AF711">
        <f>1/VLOOKUP(B711,'[2]API_PA.NUS.FCRF_DS2_en_csv_v2_2'!$A$2:$BL$265,MATCH(2019,'[2]API_PA.NUS.FCRF_DS2_en_csv_v2_2'!$A$1:$BL$1,0),FALSE)</f>
        <v>0.17624812240904758</v>
      </c>
      <c r="AG711" s="15">
        <f t="shared" si="184"/>
        <v>1384.523980038563</v>
      </c>
      <c r="AH711">
        <v>1.22</v>
      </c>
      <c r="AI711" s="15">
        <f t="shared" si="175"/>
        <v>1689.1192556470469</v>
      </c>
      <c r="AJ711" s="15">
        <f t="shared" si="185"/>
        <v>1689.1192556470469</v>
      </c>
      <c r="AK711" s="15">
        <v>1689.1192556470469</v>
      </c>
    </row>
    <row r="712" spans="1:37" x14ac:dyDescent="0.35">
      <c r="A712" s="11" t="s">
        <v>93</v>
      </c>
      <c r="B712" s="1" t="s">
        <v>61</v>
      </c>
      <c r="C712" t="s">
        <v>23</v>
      </c>
      <c r="D712" s="32"/>
      <c r="E712" s="32"/>
      <c r="F712" s="32"/>
      <c r="G712" s="40"/>
      <c r="H712" s="36"/>
      <c r="I712" s="32"/>
      <c r="J712" s="32"/>
      <c r="K712" s="32"/>
      <c r="L712" s="32"/>
      <c r="M712" s="32"/>
      <c r="N712" s="32"/>
      <c r="O712" s="32"/>
      <c r="P712" s="32"/>
      <c r="Q712" s="34"/>
      <c r="R712" s="32"/>
      <c r="S712" s="32"/>
      <c r="T712" s="34"/>
      <c r="U712" s="32"/>
      <c r="V712" s="32"/>
      <c r="W712" s="32"/>
      <c r="X712" s="32"/>
      <c r="Y712" s="32"/>
      <c r="Z712" s="4">
        <f t="shared" si="181"/>
        <v>1384.523980038563</v>
      </c>
      <c r="AA712" s="14">
        <v>2019</v>
      </c>
      <c r="AB712" s="1">
        <f>VLOOKUP(B712,'[2]API_PA.NUS.FCRF_DS2_en_csv_v2_2'!$A$2:$BL$265,MATCH(AA712,'[2]API_PA.NUS.FCRF_DS2_en_csv_v2_2'!$A$1:$BL$1,0),FALSE)</f>
        <v>3704.0490716968102</v>
      </c>
      <c r="AC712" s="16">
        <f t="shared" si="182"/>
        <v>5128344.7630038122</v>
      </c>
      <c r="AD712" s="14">
        <v>1</v>
      </c>
      <c r="AE712" s="4">
        <f t="shared" si="183"/>
        <v>5128344.7630038122</v>
      </c>
      <c r="AF712">
        <f>1/VLOOKUP(B712,'[2]API_PA.NUS.FCRF_DS2_en_csv_v2_2'!$A$2:$BL$265,MATCH(2019,'[2]API_PA.NUS.FCRF_DS2_en_csv_v2_2'!$A$1:$BL$1,0),FALSE)</f>
        <v>2.699748250208532E-4</v>
      </c>
      <c r="AG712" s="15">
        <f t="shared" si="184"/>
        <v>1384.523980038563</v>
      </c>
      <c r="AH712">
        <v>1.43</v>
      </c>
      <c r="AI712" s="15">
        <f t="shared" si="175"/>
        <v>1979.869291455145</v>
      </c>
      <c r="AJ712" s="15">
        <f t="shared" si="185"/>
        <v>1979.869291455145</v>
      </c>
      <c r="AK712" s="15">
        <v>1979.869291455145</v>
      </c>
    </row>
    <row r="713" spans="1:37" x14ac:dyDescent="0.35">
      <c r="A713" s="11" t="s">
        <v>93</v>
      </c>
      <c r="B713" s="1" t="s">
        <v>62</v>
      </c>
      <c r="C713" t="s">
        <v>23</v>
      </c>
      <c r="D713" s="32"/>
      <c r="E713" s="32"/>
      <c r="F713" s="32"/>
      <c r="G713" s="40"/>
      <c r="H713" s="36"/>
      <c r="I713" s="32"/>
      <c r="J713" s="32"/>
      <c r="K713" s="32"/>
      <c r="L713" s="32"/>
      <c r="M713" s="32"/>
      <c r="N713" s="32"/>
      <c r="O713" s="32"/>
      <c r="P713" s="32"/>
      <c r="Q713" s="34"/>
      <c r="R713" s="32"/>
      <c r="S713" s="32"/>
      <c r="T713" s="34"/>
      <c r="U713" s="32"/>
      <c r="V713" s="32"/>
      <c r="W713" s="32"/>
      <c r="X713" s="32"/>
      <c r="Y713" s="32"/>
      <c r="Z713" s="4">
        <f t="shared" si="181"/>
        <v>1384.523980038563</v>
      </c>
      <c r="AA713" s="14">
        <v>2019</v>
      </c>
      <c r="AB713" s="1">
        <f>VLOOKUP(B713,'[2]API_PA.NUS.FCRF_DS2_en_csv_v2_2'!$A$2:$BL$265,MATCH(AA713,'[2]API_PA.NUS.FCRF_DS2_en_csv_v2_2'!$A$1:$BL$1,0),FALSE)</f>
        <v>0.78344511001192896</v>
      </c>
      <c r="AC713" s="16">
        <f t="shared" si="182"/>
        <v>1084.6985418554657</v>
      </c>
      <c r="AD713" s="14">
        <v>1</v>
      </c>
      <c r="AE713" s="4">
        <f t="shared" si="183"/>
        <v>1084.6985418554657</v>
      </c>
      <c r="AF713">
        <f>1/VLOOKUP(B713,'[2]API_PA.NUS.FCRF_DS2_en_csv_v2_2'!$A$2:$BL$265,MATCH(2019,'[2]API_PA.NUS.FCRF_DS2_en_csv_v2_2'!$A$1:$BL$1,0),FALSE)</f>
        <v>1.2764136085867888</v>
      </c>
      <c r="AG713" s="15">
        <f t="shared" si="184"/>
        <v>1384.523980038563</v>
      </c>
      <c r="AH713">
        <v>1.1599999999999999</v>
      </c>
      <c r="AI713" s="15">
        <f t="shared" si="175"/>
        <v>1606.047816844733</v>
      </c>
      <c r="AJ713" s="15">
        <f t="shared" si="185"/>
        <v>1606.047816844733</v>
      </c>
      <c r="AK713" s="15">
        <v>1606.047816844733</v>
      </c>
    </row>
    <row r="714" spans="1:37" x14ac:dyDescent="0.35">
      <c r="A714" s="11" t="s">
        <v>93</v>
      </c>
      <c r="B714" s="1" t="s">
        <v>63</v>
      </c>
      <c r="C714" t="s">
        <v>23</v>
      </c>
      <c r="D714" s="32"/>
      <c r="E714" s="32"/>
      <c r="F714" s="32"/>
      <c r="G714" s="40"/>
      <c r="H714" s="36"/>
      <c r="I714" s="32"/>
      <c r="J714" s="32"/>
      <c r="K714" s="32"/>
      <c r="L714" s="32"/>
      <c r="M714" s="32"/>
      <c r="N714" s="32"/>
      <c r="O714" s="32"/>
      <c r="P714" s="32"/>
      <c r="Q714" s="34"/>
      <c r="R714" s="32"/>
      <c r="S714" s="32"/>
      <c r="T714" s="34"/>
      <c r="U714" s="32"/>
      <c r="V714" s="32"/>
      <c r="W714" s="32"/>
      <c r="X714" s="32"/>
      <c r="Y714" s="32"/>
      <c r="Z714" s="4">
        <f t="shared" si="181"/>
        <v>1384.523980038563</v>
      </c>
      <c r="AA714" s="14">
        <v>2019</v>
      </c>
      <c r="AB714" s="1">
        <f>VLOOKUP(B714,'[2]API_PA.NUS.FCRF_DS2_en_csv_v2_2'!$A$2:$BL$265,MATCH(AA714,'[2]API_PA.NUS.FCRF_DS2_en_csv_v2_2'!$A$1:$BL$1,0),FALSE)</f>
        <v>1</v>
      </c>
      <c r="AC714" s="16">
        <f t="shared" si="182"/>
        <v>1384.523980038563</v>
      </c>
      <c r="AD714" s="14">
        <v>1</v>
      </c>
      <c r="AE714" s="4">
        <f t="shared" si="183"/>
        <v>1384.523980038563</v>
      </c>
      <c r="AF714">
        <f>1/VLOOKUP(B714,'[2]API_PA.NUS.FCRF_DS2_en_csv_v2_2'!$A$2:$BL$265,MATCH(2019,'[2]API_PA.NUS.FCRF_DS2_en_csv_v2_2'!$A$1:$BL$1,0),FALSE)</f>
        <v>1</v>
      </c>
      <c r="AG714" s="15">
        <f t="shared" si="184"/>
        <v>1384.523980038563</v>
      </c>
      <c r="AH714">
        <v>1.18</v>
      </c>
      <c r="AI714" s="15">
        <f t="shared" si="175"/>
        <v>1633.7382964455041</v>
      </c>
      <c r="AJ714" s="15">
        <f t="shared" si="185"/>
        <v>1633.7382964455041</v>
      </c>
      <c r="AK714" s="15">
        <v>1633.7382964455041</v>
      </c>
    </row>
    <row r="715" spans="1:37" x14ac:dyDescent="0.35">
      <c r="A715" s="11" t="s">
        <v>93</v>
      </c>
      <c r="B715" s="1" t="s">
        <v>64</v>
      </c>
      <c r="C715" t="s">
        <v>23</v>
      </c>
      <c r="D715" s="32"/>
      <c r="E715" s="32"/>
      <c r="F715" s="32"/>
      <c r="G715" s="40"/>
      <c r="H715" s="36"/>
      <c r="I715" s="32"/>
      <c r="J715" s="32"/>
      <c r="K715" s="32"/>
      <c r="L715" s="32"/>
      <c r="M715" s="32"/>
      <c r="N715" s="32"/>
      <c r="O715" s="32"/>
      <c r="P715" s="32"/>
      <c r="Q715" s="34"/>
      <c r="R715" s="32"/>
      <c r="S715" s="32"/>
      <c r="T715" s="34"/>
      <c r="U715" s="32"/>
      <c r="V715" s="32"/>
      <c r="W715" s="32"/>
      <c r="X715" s="32"/>
      <c r="Y715" s="32"/>
      <c r="Z715" s="4">
        <f t="shared" si="181"/>
        <v>1384.523980038563</v>
      </c>
      <c r="AA715" s="14">
        <v>2019</v>
      </c>
      <c r="AB715" s="1">
        <f>VLOOKUP(B715,'[2]API_PA.NUS.FCRF_DS2_en_csv_v2_2'!$A$2:$BL$265,MATCH(AA715,'[2]API_PA.NUS.FCRF_DS2_en_csv_v2_2'!$A$1:$BL$1,0),FALSE)</f>
        <v>23050.241666666701</v>
      </c>
      <c r="AC715" s="16">
        <f t="shared" si="182"/>
        <v>31913612.333184101</v>
      </c>
      <c r="AD715" s="14">
        <v>1</v>
      </c>
      <c r="AE715" s="4">
        <f t="shared" si="183"/>
        <v>31913612.333184101</v>
      </c>
      <c r="AF715">
        <f>1/VLOOKUP(B715,'[2]API_PA.NUS.FCRF_DS2_en_csv_v2_2'!$A$2:$BL$265,MATCH(2019,'[2]API_PA.NUS.FCRF_DS2_en_csv_v2_2'!$A$1:$BL$1,0),FALSE)</f>
        <v>4.3383493087021078E-5</v>
      </c>
      <c r="AG715" s="15">
        <f t="shared" si="184"/>
        <v>1384.523980038563</v>
      </c>
      <c r="AH715">
        <v>1.3</v>
      </c>
      <c r="AI715" s="15">
        <f t="shared" si="175"/>
        <v>1799.8811740501319</v>
      </c>
      <c r="AJ715" s="15">
        <f t="shared" si="185"/>
        <v>1799.8811740501319</v>
      </c>
      <c r="AK715" s="15">
        <v>1799.8811740501319</v>
      </c>
    </row>
    <row r="716" spans="1:37" x14ac:dyDescent="0.35">
      <c r="A716" s="11" t="s">
        <v>93</v>
      </c>
      <c r="B716" t="s">
        <v>69</v>
      </c>
      <c r="C716" t="s">
        <v>23</v>
      </c>
      <c r="D716" s="32"/>
      <c r="E716" s="32"/>
      <c r="F716" s="32"/>
      <c r="G716" s="40"/>
      <c r="H716" s="36"/>
      <c r="I716" s="32"/>
      <c r="J716" s="32"/>
      <c r="K716" s="32"/>
      <c r="L716" s="32"/>
      <c r="M716" s="32"/>
      <c r="N716" s="32"/>
      <c r="O716" s="32"/>
      <c r="P716" s="32"/>
      <c r="Q716" s="34"/>
      <c r="R716" s="32"/>
      <c r="S716" s="32"/>
      <c r="T716" s="34"/>
      <c r="U716" s="32"/>
      <c r="V716" s="32"/>
      <c r="W716" s="32"/>
      <c r="X716" s="32"/>
      <c r="Y716" s="32"/>
      <c r="Z716" s="4">
        <f t="shared" si="181"/>
        <v>1384.523980038563</v>
      </c>
      <c r="AA716" s="14">
        <v>2019</v>
      </c>
      <c r="AB716" s="1">
        <f>VLOOKUP(B716,'[2]API_PA.NUS.FCRF_DS2_en_csv_v2_2'!$A$2:$BL$265,MATCH(AA716,'[2]API_PA.NUS.FCRF_DS2_en_csv_v2_2'!$A$1:$BL$1,0),FALSE)</f>
        <v>250.25</v>
      </c>
      <c r="AC716" s="16">
        <f t="shared" si="182"/>
        <v>346477.12600465037</v>
      </c>
      <c r="AD716" s="14">
        <v>1</v>
      </c>
      <c r="AE716" s="4">
        <f t="shared" si="183"/>
        <v>346477.12600465037</v>
      </c>
      <c r="AF716">
        <f>1/VLOOKUP(B716,'[2]API_PA.NUS.FCRF_DS2_en_csv_v2_2'!$A$2:$BL$265,MATCH(2019,'[2]API_PA.NUS.FCRF_DS2_en_csv_v2_2'!$A$1:$BL$1,0),FALSE)</f>
        <v>3.996003996003996E-3</v>
      </c>
      <c r="AG716" s="15">
        <f t="shared" si="184"/>
        <v>1384.523980038563</v>
      </c>
      <c r="AH716">
        <v>1.37</v>
      </c>
      <c r="AI716" s="15">
        <f t="shared" si="175"/>
        <v>1896.7978526528314</v>
      </c>
      <c r="AJ716" s="15">
        <f t="shared" si="185"/>
        <v>1896.7978526528314</v>
      </c>
      <c r="AK716" s="15">
        <v>1896.7978526528314</v>
      </c>
    </row>
    <row r="717" spans="1:37" x14ac:dyDescent="0.35">
      <c r="A717" s="11" t="s">
        <v>94</v>
      </c>
      <c r="B717" s="1" t="s">
        <v>32</v>
      </c>
      <c r="C717" t="s">
        <v>23</v>
      </c>
      <c r="D717" s="32"/>
      <c r="E717" s="32"/>
      <c r="F717" s="32"/>
      <c r="G717" s="40"/>
      <c r="H717" s="36"/>
      <c r="I717" s="32"/>
      <c r="J717" s="32"/>
      <c r="K717" s="32"/>
      <c r="L717" s="32"/>
      <c r="M717" s="32"/>
      <c r="N717" s="32"/>
      <c r="O717" s="32"/>
      <c r="P717" s="32"/>
      <c r="Q717" s="34"/>
      <c r="R717" s="32"/>
      <c r="S717" s="32"/>
      <c r="T717" s="34"/>
      <c r="U717" s="32"/>
      <c r="V717" s="32"/>
      <c r="W717" s="32"/>
      <c r="X717" s="32"/>
      <c r="Y717" s="32"/>
      <c r="Z717">
        <v>4.3125000000000004E-2</v>
      </c>
      <c r="AA717" s="14">
        <v>2019</v>
      </c>
      <c r="AB717" s="1">
        <f>VLOOKUP(B717,'[2]API_PA.NUS.FCRF_DS2_en_csv_v2_2'!$A$2:$BL$265,MATCH(AA717,'[2]API_PA.NUS.FCRF_DS2_en_csv_v2_2'!$A$1:$BL$1,0),FALSE)</f>
        <v>77.737949178336706</v>
      </c>
      <c r="AC717" s="16">
        <f t="shared" si="182"/>
        <v>3.3524490583157709</v>
      </c>
      <c r="AD717" s="42">
        <v>1</v>
      </c>
      <c r="AE717" s="4">
        <f t="shared" si="183"/>
        <v>3.3524490583157709</v>
      </c>
      <c r="AF717">
        <f>1/VLOOKUP(B717,'[2]API_PA.NUS.FCRF_DS2_en_csv_v2_2'!$A$2:$BL$265,MATCH(2019,'[2]API_PA.NUS.FCRF_DS2_en_csv_v2_2'!$A$1:$BL$1,0),FALSE)</f>
        <v>1.2863730141708843E-2</v>
      </c>
      <c r="AG717" s="15">
        <f t="shared" si="184"/>
        <v>4.3125000000000011E-2</v>
      </c>
      <c r="AH717" s="14">
        <v>1</v>
      </c>
      <c r="AI717" s="15">
        <f t="shared" si="175"/>
        <v>4.3125000000000011E-2</v>
      </c>
      <c r="AJ717" s="15">
        <f t="shared" si="185"/>
        <v>4.3125000000000011E-2</v>
      </c>
      <c r="AK717" s="15">
        <v>4.3125000000000011E-2</v>
      </c>
    </row>
    <row r="718" spans="1:37" x14ac:dyDescent="0.35">
      <c r="A718" s="11" t="s">
        <v>95</v>
      </c>
      <c r="B718" s="1" t="s">
        <v>32</v>
      </c>
      <c r="C718" t="s">
        <v>23</v>
      </c>
      <c r="D718" s="32"/>
      <c r="E718" s="32"/>
      <c r="F718" s="32"/>
      <c r="G718" s="40"/>
      <c r="H718" s="36"/>
      <c r="I718" s="32"/>
      <c r="J718" s="32"/>
      <c r="K718" s="32"/>
      <c r="L718" s="32"/>
      <c r="M718" s="32"/>
      <c r="N718" s="32"/>
      <c r="O718" s="32"/>
      <c r="P718" s="32"/>
      <c r="Q718" s="34"/>
      <c r="R718" s="32"/>
      <c r="S718" s="32"/>
      <c r="T718" s="34"/>
      <c r="U718" s="32"/>
      <c r="V718" s="32"/>
      <c r="W718" s="32"/>
      <c r="X718" s="32"/>
      <c r="Y718" s="32"/>
      <c r="Z718">
        <v>4.3125000000000004E-2</v>
      </c>
      <c r="AA718" s="14">
        <v>2019</v>
      </c>
      <c r="AB718" s="1">
        <f>VLOOKUP(B718,'[2]API_PA.NUS.FCRF_DS2_en_csv_v2_2'!$A$2:$BL$265,MATCH(AA718,'[2]API_PA.NUS.FCRF_DS2_en_csv_v2_2'!$A$1:$BL$1,0),FALSE)</f>
        <v>77.737949178336706</v>
      </c>
      <c r="AC718" s="16">
        <f t="shared" ref="AC718:AC719" si="186">AB718*Z718</f>
        <v>3.3524490583157709</v>
      </c>
      <c r="AD718" s="42">
        <v>1</v>
      </c>
      <c r="AE718" s="4">
        <f t="shared" ref="AE718:AE719" si="187">AC718*AD718</f>
        <v>3.3524490583157709</v>
      </c>
      <c r="AF718">
        <f>1/VLOOKUP(B718,'[2]API_PA.NUS.FCRF_DS2_en_csv_v2_2'!$A$2:$BL$265,MATCH(2019,'[2]API_PA.NUS.FCRF_DS2_en_csv_v2_2'!$A$1:$BL$1,0),FALSE)</f>
        <v>1.2863730141708843E-2</v>
      </c>
      <c r="AG718" s="15">
        <f t="shared" ref="AG718:AG719" si="188">AF718*AE718</f>
        <v>4.3125000000000011E-2</v>
      </c>
      <c r="AH718" s="14">
        <v>1</v>
      </c>
      <c r="AI718" s="15">
        <f t="shared" si="175"/>
        <v>4.3125000000000011E-2</v>
      </c>
      <c r="AJ718" s="15">
        <f t="shared" ref="AJ718:AJ719" si="189">AI718</f>
        <v>4.3125000000000011E-2</v>
      </c>
      <c r="AK718" s="15">
        <v>4.3125000000000011E-2</v>
      </c>
    </row>
    <row r="719" spans="1:37" x14ac:dyDescent="0.35">
      <c r="A719" s="11" t="s">
        <v>94</v>
      </c>
      <c r="B719" s="1" t="s">
        <v>33</v>
      </c>
      <c r="C719" t="s">
        <v>23</v>
      </c>
      <c r="D719" s="32"/>
      <c r="E719" s="32"/>
      <c r="F719" s="32"/>
      <c r="G719" s="40"/>
      <c r="H719" s="36"/>
      <c r="I719" s="32"/>
      <c r="J719" s="32"/>
      <c r="K719" s="32"/>
      <c r="L719" s="32"/>
      <c r="M719" s="32"/>
      <c r="N719" s="32"/>
      <c r="O719" s="32"/>
      <c r="P719" s="32"/>
      <c r="Q719" s="34"/>
      <c r="R719" s="32"/>
      <c r="S719" s="32"/>
      <c r="T719" s="34"/>
      <c r="U719" s="32"/>
      <c r="V719" s="32"/>
      <c r="W719" s="32"/>
      <c r="X719" s="32"/>
      <c r="Y719" s="32"/>
      <c r="Z719">
        <v>8.5624999999999993E-2</v>
      </c>
      <c r="AA719" s="14">
        <v>2019</v>
      </c>
      <c r="AB719" s="1">
        <f>VLOOKUP(B719,'[2]API_PA.NUS.FCRF_DS2_en_csv_v2_2'!$A$2:$BL$265,MATCH(AA719,'[2]API_PA.NUS.FCRF_DS2_en_csv_v2_2'!$A$1:$BL$1,0),FALSE)</f>
        <v>119.353558333333</v>
      </c>
      <c r="AC719" s="16">
        <f t="shared" si="186"/>
        <v>10.219648432291637</v>
      </c>
      <c r="AD719" s="42">
        <v>1</v>
      </c>
      <c r="AE719" s="4">
        <f t="shared" si="187"/>
        <v>10.219648432291637</v>
      </c>
      <c r="AF719">
        <f>1/VLOOKUP(B719,'[2]API_PA.NUS.FCRF_DS2_en_csv_v2_2'!$A$2:$BL$265,MATCH(2019,'[2]API_PA.NUS.FCRF_DS2_en_csv_v2_2'!$A$1:$BL$1,0),FALSE)</f>
        <v>8.3784682582079377E-3</v>
      </c>
      <c r="AG719" s="15">
        <f t="shared" si="188"/>
        <v>8.5624999999999993E-2</v>
      </c>
      <c r="AH719" s="14">
        <v>1</v>
      </c>
      <c r="AI719" s="15">
        <f t="shared" ref="AI719:AI782" si="190">AG719*AH719</f>
        <v>8.5624999999999993E-2</v>
      </c>
      <c r="AJ719" s="15">
        <f t="shared" si="189"/>
        <v>8.5624999999999993E-2</v>
      </c>
      <c r="AK719" s="15">
        <v>8.5624999999999993E-2</v>
      </c>
    </row>
    <row r="720" spans="1:37" x14ac:dyDescent="0.35">
      <c r="A720" s="11" t="s">
        <v>95</v>
      </c>
      <c r="B720" s="1" t="s">
        <v>33</v>
      </c>
      <c r="C720" t="s">
        <v>23</v>
      </c>
      <c r="D720" s="32"/>
      <c r="E720" s="32"/>
      <c r="F720" s="32"/>
      <c r="G720" s="40"/>
      <c r="H720" s="36"/>
      <c r="I720" s="32"/>
      <c r="J720" s="32"/>
      <c r="K720" s="32"/>
      <c r="L720" s="32"/>
      <c r="M720" s="32"/>
      <c r="N720" s="32"/>
      <c r="O720" s="32"/>
      <c r="P720" s="32"/>
      <c r="Q720" s="34"/>
      <c r="R720" s="32"/>
      <c r="S720" s="32"/>
      <c r="T720" s="34"/>
      <c r="U720" s="32"/>
      <c r="V720" s="32"/>
      <c r="W720" s="32"/>
      <c r="X720" s="32"/>
      <c r="Y720" s="32"/>
      <c r="Z720">
        <v>8.5624999999999993E-2</v>
      </c>
      <c r="AA720" s="14">
        <v>2019</v>
      </c>
      <c r="AB720" s="1">
        <f>VLOOKUP(B720,'[2]API_PA.NUS.FCRF_DS2_en_csv_v2_2'!$A$2:$BL$265,MATCH(AA720,'[2]API_PA.NUS.FCRF_DS2_en_csv_v2_2'!$A$1:$BL$1,0),FALSE)</f>
        <v>119.353558333333</v>
      </c>
      <c r="AC720" s="16">
        <f t="shared" ref="AC720:AC783" si="191">AB720*Z720</f>
        <v>10.219648432291637</v>
      </c>
      <c r="AD720" s="42">
        <v>1</v>
      </c>
      <c r="AE720" s="4">
        <f t="shared" ref="AE720:AE783" si="192">AC720*AD720</f>
        <v>10.219648432291637</v>
      </c>
      <c r="AF720">
        <f>1/VLOOKUP(B720,'[2]API_PA.NUS.FCRF_DS2_en_csv_v2_2'!$A$2:$BL$265,MATCH(2019,'[2]API_PA.NUS.FCRF_DS2_en_csv_v2_2'!$A$1:$BL$1,0),FALSE)</f>
        <v>8.3784682582079377E-3</v>
      </c>
      <c r="AG720" s="15">
        <f t="shared" ref="AG720:AG783" si="193">AF720*AE720</f>
        <v>8.5624999999999993E-2</v>
      </c>
      <c r="AH720" s="14">
        <v>1</v>
      </c>
      <c r="AI720" s="15">
        <f t="shared" si="190"/>
        <v>8.5624999999999993E-2</v>
      </c>
      <c r="AJ720" s="15">
        <f t="shared" ref="AJ720:AJ783" si="194">AI720</f>
        <v>8.5624999999999993E-2</v>
      </c>
      <c r="AK720" s="15">
        <v>8.5624999999999993E-2</v>
      </c>
    </row>
    <row r="721" spans="1:37" x14ac:dyDescent="0.35">
      <c r="A721" s="11" t="s">
        <v>94</v>
      </c>
      <c r="B721" s="1" t="s">
        <v>34</v>
      </c>
      <c r="C721" t="s">
        <v>23</v>
      </c>
      <c r="D721" s="32"/>
      <c r="E721" s="32"/>
      <c r="F721" s="32"/>
      <c r="G721" s="40"/>
      <c r="H721" s="36"/>
      <c r="I721" s="32"/>
      <c r="J721" s="32"/>
      <c r="K721" s="32"/>
      <c r="L721" s="32"/>
      <c r="M721" s="32"/>
      <c r="N721" s="32"/>
      <c r="O721" s="32"/>
      <c r="P721" s="32"/>
      <c r="Q721" s="34"/>
      <c r="R721" s="32"/>
      <c r="S721" s="32"/>
      <c r="T721" s="34"/>
      <c r="U721" s="32"/>
      <c r="V721" s="32"/>
      <c r="W721" s="32"/>
      <c r="X721" s="32"/>
      <c r="Y721" s="32"/>
      <c r="Z721">
        <v>0.30125000000000002</v>
      </c>
      <c r="AA721" s="14">
        <v>2019</v>
      </c>
      <c r="AB721" s="1">
        <f>VLOOKUP(B721,'[2]API_PA.NUS.FCRF_DS2_en_csv_v2_2'!$A$2:$BL$265,MATCH(AA721,'[2]API_PA.NUS.FCRF_DS2_en_csv_v2_2'!$A$1:$BL$1,0),FALSE)</f>
        <v>48.147891666666702</v>
      </c>
      <c r="AC721" s="16">
        <f t="shared" si="191"/>
        <v>14.504552364583345</v>
      </c>
      <c r="AD721" s="42">
        <v>1</v>
      </c>
      <c r="AE721" s="4">
        <f t="shared" si="192"/>
        <v>14.504552364583345</v>
      </c>
      <c r="AF721">
        <f>1/VLOOKUP(B721,'[2]API_PA.NUS.FCRF_DS2_en_csv_v2_2'!$A$2:$BL$265,MATCH(2019,'[2]API_PA.NUS.FCRF_DS2_en_csv_v2_2'!$A$1:$BL$1,0),FALSE)</f>
        <v>2.0769341405914781E-2</v>
      </c>
      <c r="AG721" s="15">
        <f t="shared" si="193"/>
        <v>0.30125000000000002</v>
      </c>
      <c r="AH721" s="14">
        <v>1</v>
      </c>
      <c r="AI721" s="15">
        <f t="shared" si="190"/>
        <v>0.30125000000000002</v>
      </c>
      <c r="AJ721" s="15">
        <f t="shared" si="194"/>
        <v>0.30125000000000002</v>
      </c>
      <c r="AK721" s="15">
        <v>0.30125000000000002</v>
      </c>
    </row>
    <row r="722" spans="1:37" x14ac:dyDescent="0.35">
      <c r="A722" s="11" t="s">
        <v>95</v>
      </c>
      <c r="B722" s="1" t="s">
        <v>34</v>
      </c>
      <c r="C722" t="s">
        <v>23</v>
      </c>
      <c r="D722" s="32"/>
      <c r="E722" s="32"/>
      <c r="F722" s="32"/>
      <c r="G722" s="40"/>
      <c r="H722" s="36"/>
      <c r="I722" s="32"/>
      <c r="J722" s="32"/>
      <c r="K722" s="32"/>
      <c r="L722" s="32"/>
      <c r="M722" s="32"/>
      <c r="N722" s="32"/>
      <c r="O722" s="32"/>
      <c r="P722" s="32"/>
      <c r="Q722" s="34"/>
      <c r="R722" s="32"/>
      <c r="S722" s="32"/>
      <c r="T722" s="34"/>
      <c r="U722" s="32"/>
      <c r="V722" s="32"/>
      <c r="W722" s="32"/>
      <c r="X722" s="32"/>
      <c r="Y722" s="32"/>
      <c r="Z722">
        <v>0.30125000000000002</v>
      </c>
      <c r="AA722" s="14">
        <v>2019</v>
      </c>
      <c r="AB722" s="1">
        <f>VLOOKUP(B722,'[2]API_PA.NUS.FCRF_DS2_en_csv_v2_2'!$A$2:$BL$265,MATCH(AA722,'[2]API_PA.NUS.FCRF_DS2_en_csv_v2_2'!$A$1:$BL$1,0),FALSE)</f>
        <v>48.147891666666702</v>
      </c>
      <c r="AC722" s="16">
        <f t="shared" si="191"/>
        <v>14.504552364583345</v>
      </c>
      <c r="AD722" s="42">
        <v>1</v>
      </c>
      <c r="AE722" s="4">
        <f t="shared" si="192"/>
        <v>14.504552364583345</v>
      </c>
      <c r="AF722">
        <f>1/VLOOKUP(B722,'[2]API_PA.NUS.FCRF_DS2_en_csv_v2_2'!$A$2:$BL$265,MATCH(2019,'[2]API_PA.NUS.FCRF_DS2_en_csv_v2_2'!$A$1:$BL$1,0),FALSE)</f>
        <v>2.0769341405914781E-2</v>
      </c>
      <c r="AG722" s="15">
        <f t="shared" si="193"/>
        <v>0.30125000000000002</v>
      </c>
      <c r="AH722" s="14">
        <v>1</v>
      </c>
      <c r="AI722" s="15">
        <f t="shared" si="190"/>
        <v>0.30125000000000002</v>
      </c>
      <c r="AJ722" s="15">
        <f t="shared" si="194"/>
        <v>0.30125000000000002</v>
      </c>
      <c r="AK722" s="15">
        <v>0.30125000000000002</v>
      </c>
    </row>
    <row r="723" spans="1:37" x14ac:dyDescent="0.35">
      <c r="A723" s="11" t="s">
        <v>94</v>
      </c>
      <c r="B723" s="1" t="s">
        <v>35</v>
      </c>
      <c r="C723" t="s">
        <v>23</v>
      </c>
      <c r="D723" s="32"/>
      <c r="E723" s="32"/>
      <c r="F723" s="32"/>
      <c r="G723" s="40"/>
      <c r="H723" s="36"/>
      <c r="I723" s="32"/>
      <c r="J723" s="32"/>
      <c r="K723" s="32"/>
      <c r="L723" s="32"/>
      <c r="M723" s="32"/>
      <c r="N723" s="32"/>
      <c r="O723" s="32"/>
      <c r="P723" s="32"/>
      <c r="Q723" s="34"/>
      <c r="R723" s="32"/>
      <c r="S723" s="32"/>
      <c r="T723" s="34"/>
      <c r="U723" s="32"/>
      <c r="V723" s="32"/>
      <c r="W723" s="32"/>
      <c r="X723" s="32"/>
      <c r="Y723" s="32"/>
      <c r="Z723">
        <v>2.5624999999999998E-2</v>
      </c>
      <c r="AA723" s="14">
        <v>2019</v>
      </c>
      <c r="AB723" s="1">
        <f>VLOOKUP(B723,'[2]API_PA.NUS.FCRF_DS2_en_csv_v2_2'!$A$2:$BL$265,MATCH(AA723,'[2]API_PA.NUS.FCRF_DS2_en_csv_v2_2'!$A$1:$BL$1,0),FALSE)</f>
        <v>84.453522500000005</v>
      </c>
      <c r="AC723" s="16">
        <f t="shared" si="191"/>
        <v>2.1641215140624999</v>
      </c>
      <c r="AD723" s="42">
        <v>1</v>
      </c>
      <c r="AE723" s="4">
        <f t="shared" si="192"/>
        <v>2.1641215140624999</v>
      </c>
      <c r="AF723">
        <f>1/VLOOKUP(B723,'[2]API_PA.NUS.FCRF_DS2_en_csv_v2_2'!$A$2:$BL$265,MATCH(2019,'[2]API_PA.NUS.FCRF_DS2_en_csv_v2_2'!$A$1:$BL$1,0),FALSE)</f>
        <v>1.1840832334731804E-2</v>
      </c>
      <c r="AG723" s="15">
        <f t="shared" si="193"/>
        <v>2.5624999999999995E-2</v>
      </c>
      <c r="AH723" s="14">
        <v>1</v>
      </c>
      <c r="AI723" s="15">
        <f t="shared" si="190"/>
        <v>2.5624999999999995E-2</v>
      </c>
      <c r="AJ723" s="15">
        <f t="shared" si="194"/>
        <v>2.5624999999999995E-2</v>
      </c>
      <c r="AK723" s="15">
        <v>2.5624999999999995E-2</v>
      </c>
    </row>
    <row r="724" spans="1:37" x14ac:dyDescent="0.35">
      <c r="A724" s="11" t="s">
        <v>95</v>
      </c>
      <c r="B724" s="1" t="s">
        <v>35</v>
      </c>
      <c r="C724" t="s">
        <v>23</v>
      </c>
      <c r="D724" s="32"/>
      <c r="E724" s="32"/>
      <c r="F724" s="32"/>
      <c r="G724" s="40"/>
      <c r="H724" s="36"/>
      <c r="I724" s="32"/>
      <c r="J724" s="32"/>
      <c r="K724" s="32"/>
      <c r="L724" s="32"/>
      <c r="M724" s="32"/>
      <c r="N724" s="32"/>
      <c r="O724" s="32"/>
      <c r="P724" s="32"/>
      <c r="Q724" s="34"/>
      <c r="R724" s="32"/>
      <c r="S724" s="32"/>
      <c r="T724" s="34"/>
      <c r="U724" s="32"/>
      <c r="V724" s="32"/>
      <c r="W724" s="32"/>
      <c r="X724" s="32"/>
      <c r="Y724" s="32"/>
      <c r="Z724">
        <v>2.5624999999999998E-2</v>
      </c>
      <c r="AA724" s="14">
        <v>2019</v>
      </c>
      <c r="AB724" s="1">
        <f>VLOOKUP(B724,'[2]API_PA.NUS.FCRF_DS2_en_csv_v2_2'!$A$2:$BL$265,MATCH(AA724,'[2]API_PA.NUS.FCRF_DS2_en_csv_v2_2'!$A$1:$BL$1,0),FALSE)</f>
        <v>84.453522500000005</v>
      </c>
      <c r="AC724" s="16">
        <f t="shared" si="191"/>
        <v>2.1641215140624999</v>
      </c>
      <c r="AD724" s="42">
        <v>1</v>
      </c>
      <c r="AE724" s="4">
        <f t="shared" si="192"/>
        <v>2.1641215140624999</v>
      </c>
      <c r="AF724">
        <f>1/VLOOKUP(B724,'[2]API_PA.NUS.FCRF_DS2_en_csv_v2_2'!$A$2:$BL$265,MATCH(2019,'[2]API_PA.NUS.FCRF_DS2_en_csv_v2_2'!$A$1:$BL$1,0),FALSE)</f>
        <v>1.1840832334731804E-2</v>
      </c>
      <c r="AG724" s="15">
        <f t="shared" si="193"/>
        <v>2.5624999999999995E-2</v>
      </c>
      <c r="AH724" s="14">
        <v>1</v>
      </c>
      <c r="AI724" s="15">
        <f t="shared" si="190"/>
        <v>2.5624999999999995E-2</v>
      </c>
      <c r="AJ724" s="15">
        <f t="shared" si="194"/>
        <v>2.5624999999999995E-2</v>
      </c>
      <c r="AK724" s="15">
        <v>2.5624999999999995E-2</v>
      </c>
    </row>
    <row r="725" spans="1:37" x14ac:dyDescent="0.35">
      <c r="A725" s="11" t="s">
        <v>94</v>
      </c>
      <c r="B725" s="1" t="s">
        <v>36</v>
      </c>
      <c r="C725" t="s">
        <v>23</v>
      </c>
      <c r="D725" s="32"/>
      <c r="E725" s="32"/>
      <c r="F725" s="32"/>
      <c r="G725" s="40"/>
      <c r="H725" s="36"/>
      <c r="I725" s="32"/>
      <c r="J725" s="32"/>
      <c r="K725" s="32"/>
      <c r="L725" s="32"/>
      <c r="M725" s="32"/>
      <c r="N725" s="32"/>
      <c r="O725" s="32"/>
      <c r="P725" s="32"/>
      <c r="Q725" s="34"/>
      <c r="R725" s="32"/>
      <c r="S725" s="32"/>
      <c r="T725" s="34"/>
      <c r="U725" s="32"/>
      <c r="V725" s="32"/>
      <c r="W725" s="32"/>
      <c r="X725" s="32"/>
      <c r="Y725" s="32"/>
      <c r="Z725">
        <v>6.8125000000000005E-2</v>
      </c>
      <c r="AA725" s="14">
        <v>2019</v>
      </c>
      <c r="AB725" s="1">
        <f>VLOOKUP(B725,'[2]API_PA.NUS.FCRF_DS2_en_csv_v2_2'!$A$2:$BL$265,MATCH(AA725,'[2]API_PA.NUS.FCRF_DS2_en_csv_v2_2'!$A$1:$BL$1,0),FALSE)</f>
        <v>3.9444710972507</v>
      </c>
      <c r="AC725" s="16">
        <f t="shared" si="191"/>
        <v>0.26871709350020395</v>
      </c>
      <c r="AD725" s="42">
        <v>1</v>
      </c>
      <c r="AE725" s="4">
        <f t="shared" si="192"/>
        <v>0.26871709350020395</v>
      </c>
      <c r="AF725">
        <f>1/VLOOKUP(B725,'[2]API_PA.NUS.FCRF_DS2_en_csv_v2_2'!$A$2:$BL$265,MATCH(2019,'[2]API_PA.NUS.FCRF_DS2_en_csv_v2_2'!$A$1:$BL$1,0),FALSE)</f>
        <v>0.25351941371734249</v>
      </c>
      <c r="AG725" s="15">
        <f t="shared" si="193"/>
        <v>6.8125000000000005E-2</v>
      </c>
      <c r="AH725" s="14">
        <v>1</v>
      </c>
      <c r="AI725" s="15">
        <f t="shared" si="190"/>
        <v>6.8125000000000005E-2</v>
      </c>
      <c r="AJ725" s="15">
        <f t="shared" si="194"/>
        <v>6.8125000000000005E-2</v>
      </c>
      <c r="AK725" s="15">
        <v>6.8125000000000005E-2</v>
      </c>
    </row>
    <row r="726" spans="1:37" x14ac:dyDescent="0.35">
      <c r="A726" s="11" t="s">
        <v>95</v>
      </c>
      <c r="B726" s="1" t="s">
        <v>36</v>
      </c>
      <c r="C726" t="s">
        <v>23</v>
      </c>
      <c r="D726" s="32"/>
      <c r="E726" s="32"/>
      <c r="F726" s="32"/>
      <c r="G726" s="40"/>
      <c r="H726" s="36"/>
      <c r="I726" s="32"/>
      <c r="J726" s="32"/>
      <c r="K726" s="32"/>
      <c r="L726" s="32"/>
      <c r="M726" s="32"/>
      <c r="N726" s="32"/>
      <c r="O726" s="32"/>
      <c r="P726" s="32"/>
      <c r="Q726" s="34"/>
      <c r="R726" s="32"/>
      <c r="S726" s="32"/>
      <c r="T726" s="34"/>
      <c r="U726" s="32"/>
      <c r="V726" s="32"/>
      <c r="W726" s="32"/>
      <c r="X726" s="32"/>
      <c r="Y726" s="32"/>
      <c r="Z726">
        <v>6.8125000000000005E-2</v>
      </c>
      <c r="AA726" s="14">
        <v>2019</v>
      </c>
      <c r="AB726" s="1">
        <f>VLOOKUP(B726,'[2]API_PA.NUS.FCRF_DS2_en_csv_v2_2'!$A$2:$BL$265,MATCH(AA726,'[2]API_PA.NUS.FCRF_DS2_en_csv_v2_2'!$A$1:$BL$1,0),FALSE)</f>
        <v>3.9444710972507</v>
      </c>
      <c r="AC726" s="16">
        <f t="shared" si="191"/>
        <v>0.26871709350020395</v>
      </c>
      <c r="AD726" s="42">
        <v>1</v>
      </c>
      <c r="AE726" s="4">
        <f t="shared" si="192"/>
        <v>0.26871709350020395</v>
      </c>
      <c r="AF726">
        <f>1/VLOOKUP(B726,'[2]API_PA.NUS.FCRF_DS2_en_csv_v2_2'!$A$2:$BL$265,MATCH(2019,'[2]API_PA.NUS.FCRF_DS2_en_csv_v2_2'!$A$1:$BL$1,0),FALSE)</f>
        <v>0.25351941371734249</v>
      </c>
      <c r="AG726" s="15">
        <f t="shared" si="193"/>
        <v>6.8125000000000005E-2</v>
      </c>
      <c r="AH726" s="14">
        <v>1</v>
      </c>
      <c r="AI726" s="15">
        <f t="shared" si="190"/>
        <v>6.8125000000000005E-2</v>
      </c>
      <c r="AJ726" s="15">
        <f t="shared" si="194"/>
        <v>6.8125000000000005E-2</v>
      </c>
      <c r="AK726" s="15">
        <v>6.8125000000000005E-2</v>
      </c>
    </row>
    <row r="727" spans="1:37" x14ac:dyDescent="0.35">
      <c r="A727" s="11" t="s">
        <v>94</v>
      </c>
      <c r="B727" s="1" t="s">
        <v>37</v>
      </c>
      <c r="C727" t="s">
        <v>23</v>
      </c>
      <c r="D727" s="32"/>
      <c r="E727" s="32"/>
      <c r="F727" s="32"/>
      <c r="G727" s="40"/>
      <c r="H727" s="36"/>
      <c r="I727" s="32"/>
      <c r="J727" s="32"/>
      <c r="K727" s="32"/>
      <c r="L727" s="32"/>
      <c r="M727" s="32"/>
      <c r="N727" s="32"/>
      <c r="O727" s="32"/>
      <c r="P727" s="32"/>
      <c r="Q727" s="34"/>
      <c r="R727" s="32"/>
      <c r="S727" s="32"/>
      <c r="T727" s="34"/>
      <c r="U727" s="32"/>
      <c r="V727" s="32"/>
      <c r="W727" s="32"/>
      <c r="X727" s="32"/>
      <c r="Y727" s="32"/>
      <c r="Z727">
        <v>0.21749999999999997</v>
      </c>
      <c r="AA727" s="14">
        <v>2019</v>
      </c>
      <c r="AB727" s="1">
        <f>VLOOKUP(B727,'[2]API_PA.NUS.FCRF_DS2_en_csv_v2_2'!$A$2:$BL$265,MATCH(AA727,'[2]API_PA.NUS.FCRF_DS2_en_csv_v2_2'!$A$1:$BL$1,0),FALSE)</f>
        <v>1.32679336266012</v>
      </c>
      <c r="AC727" s="16">
        <f t="shared" si="191"/>
        <v>0.28857755637857607</v>
      </c>
      <c r="AD727" s="42">
        <v>1</v>
      </c>
      <c r="AE727" s="4">
        <f t="shared" si="192"/>
        <v>0.28857755637857607</v>
      </c>
      <c r="AF727">
        <f>1/VLOOKUP(B727,'[2]API_PA.NUS.FCRF_DS2_en_csv_v2_2'!$A$2:$BL$265,MATCH(2019,'[2]API_PA.NUS.FCRF_DS2_en_csv_v2_2'!$A$1:$BL$1,0),FALSE)</f>
        <v>0.7536968665528111</v>
      </c>
      <c r="AG727" s="15">
        <f t="shared" si="193"/>
        <v>0.21749999999999997</v>
      </c>
      <c r="AH727" s="14">
        <v>1</v>
      </c>
      <c r="AI727" s="15">
        <f t="shared" si="190"/>
        <v>0.21749999999999997</v>
      </c>
      <c r="AJ727" s="15">
        <f t="shared" si="194"/>
        <v>0.21749999999999997</v>
      </c>
      <c r="AK727" s="15">
        <v>0.21749999999999997</v>
      </c>
    </row>
    <row r="728" spans="1:37" x14ac:dyDescent="0.35">
      <c r="A728" s="11" t="s">
        <v>95</v>
      </c>
      <c r="B728" s="1" t="s">
        <v>37</v>
      </c>
      <c r="C728" t="s">
        <v>23</v>
      </c>
      <c r="D728" s="32"/>
      <c r="E728" s="32"/>
      <c r="F728" s="32"/>
      <c r="G728" s="40"/>
      <c r="H728" s="36"/>
      <c r="I728" s="32"/>
      <c r="J728" s="32"/>
      <c r="K728" s="32"/>
      <c r="L728" s="32"/>
      <c r="M728" s="32"/>
      <c r="N728" s="32"/>
      <c r="O728" s="32"/>
      <c r="P728" s="32"/>
      <c r="Q728" s="34"/>
      <c r="R728" s="32"/>
      <c r="S728" s="32"/>
      <c r="T728" s="34"/>
      <c r="U728" s="32"/>
      <c r="V728" s="32"/>
      <c r="W728" s="32"/>
      <c r="X728" s="32"/>
      <c r="Y728" s="32"/>
      <c r="Z728">
        <v>0.21749999999999997</v>
      </c>
      <c r="AA728" s="14">
        <v>2019</v>
      </c>
      <c r="AB728" s="1">
        <f>VLOOKUP(B728,'[2]API_PA.NUS.FCRF_DS2_en_csv_v2_2'!$A$2:$BL$265,MATCH(AA728,'[2]API_PA.NUS.FCRF_DS2_en_csv_v2_2'!$A$1:$BL$1,0),FALSE)</f>
        <v>1.32679336266012</v>
      </c>
      <c r="AC728" s="16">
        <f t="shared" si="191"/>
        <v>0.28857755637857607</v>
      </c>
      <c r="AD728" s="42">
        <v>1</v>
      </c>
      <c r="AE728" s="4">
        <f t="shared" si="192"/>
        <v>0.28857755637857607</v>
      </c>
      <c r="AF728">
        <f>1/VLOOKUP(B728,'[2]API_PA.NUS.FCRF_DS2_en_csv_v2_2'!$A$2:$BL$265,MATCH(2019,'[2]API_PA.NUS.FCRF_DS2_en_csv_v2_2'!$A$1:$BL$1,0),FALSE)</f>
        <v>0.7536968665528111</v>
      </c>
      <c r="AG728" s="15">
        <f t="shared" si="193"/>
        <v>0.21749999999999997</v>
      </c>
      <c r="AH728" s="14">
        <v>1</v>
      </c>
      <c r="AI728" s="15">
        <f t="shared" si="190"/>
        <v>0.21749999999999997</v>
      </c>
      <c r="AJ728" s="15">
        <f t="shared" si="194"/>
        <v>0.21749999999999997</v>
      </c>
      <c r="AK728" s="15">
        <v>0.21749999999999997</v>
      </c>
    </row>
    <row r="729" spans="1:37" x14ac:dyDescent="0.35">
      <c r="A729" s="11" t="s">
        <v>94</v>
      </c>
      <c r="B729" s="1" t="s">
        <v>38</v>
      </c>
      <c r="C729" t="s">
        <v>23</v>
      </c>
      <c r="D729" s="32"/>
      <c r="E729" s="32"/>
      <c r="F729" s="32"/>
      <c r="G729" s="40"/>
      <c r="H729" s="36"/>
      <c r="I729" s="32"/>
      <c r="J729" s="32"/>
      <c r="K729" s="32"/>
      <c r="L729" s="32"/>
      <c r="M729" s="32"/>
      <c r="N729" s="32"/>
      <c r="O729" s="32"/>
      <c r="P729" s="32"/>
      <c r="Q729" s="34"/>
      <c r="R729" s="32"/>
      <c r="S729" s="32"/>
      <c r="T729" s="34"/>
      <c r="U729" s="32"/>
      <c r="V729" s="32"/>
      <c r="W729" s="32"/>
      <c r="X729" s="32"/>
      <c r="Y729" s="32"/>
      <c r="Z729">
        <v>2.8125000000000001E-2</v>
      </c>
      <c r="AA729" s="14">
        <v>2013</v>
      </c>
      <c r="AB729" s="1">
        <f>VLOOKUP(B729,'[2]API_PA.NUS.FCRF_DS2_en_csv_v2_2'!$A$2:$BL$265,MATCH(AA729,'[2]API_PA.NUS.FCRF_DS2_en_csv_v2_2'!$A$1:$BL$1,0),FALSE)</f>
        <v>6.19575834608231</v>
      </c>
      <c r="AC729" s="16">
        <f t="shared" si="191"/>
        <v>0.17425570348356498</v>
      </c>
      <c r="AD729" s="42">
        <v>1</v>
      </c>
      <c r="AE729" s="4">
        <f t="shared" si="192"/>
        <v>0.17425570348356498</v>
      </c>
      <c r="AF729">
        <f>1/VLOOKUP(B729,'[2]API_PA.NUS.FCRF_DS2_en_csv_v2_2'!$A$2:$BL$265,MATCH(2013,'[2]API_PA.NUS.FCRF_DS2_en_csv_v2_2'!$A$1:$BL$1,0),FALSE)</f>
        <v>0.16140074291830928</v>
      </c>
      <c r="AG729" s="15">
        <f t="shared" si="193"/>
        <v>2.8125000000000001E-2</v>
      </c>
      <c r="AH729" s="14">
        <v>1</v>
      </c>
      <c r="AI729" s="15">
        <f t="shared" si="190"/>
        <v>2.8125000000000001E-2</v>
      </c>
      <c r="AJ729" s="15">
        <f t="shared" si="194"/>
        <v>2.8125000000000001E-2</v>
      </c>
      <c r="AK729" s="15">
        <v>2.8125000000000001E-2</v>
      </c>
    </row>
    <row r="730" spans="1:37" x14ac:dyDescent="0.35">
      <c r="A730" s="11" t="s">
        <v>95</v>
      </c>
      <c r="B730" s="1" t="s">
        <v>38</v>
      </c>
      <c r="C730" t="s">
        <v>23</v>
      </c>
      <c r="D730" s="32"/>
      <c r="E730" s="32"/>
      <c r="F730" s="32"/>
      <c r="G730" s="40"/>
      <c r="H730" s="36"/>
      <c r="I730" s="32"/>
      <c r="J730" s="32"/>
      <c r="K730" s="32"/>
      <c r="L730" s="32"/>
      <c r="M730" s="32"/>
      <c r="N730" s="32"/>
      <c r="O730" s="32"/>
      <c r="P730" s="32"/>
      <c r="Q730" s="34"/>
      <c r="R730" s="32"/>
      <c r="S730" s="32"/>
      <c r="T730" s="34"/>
      <c r="U730" s="32"/>
      <c r="V730" s="32"/>
      <c r="W730" s="32"/>
      <c r="X730" s="32"/>
      <c r="Y730" s="32"/>
      <c r="Z730">
        <v>2.8125000000000001E-2</v>
      </c>
      <c r="AA730" s="14">
        <v>2013</v>
      </c>
      <c r="AB730" s="1">
        <f>VLOOKUP(B730,'[2]API_PA.NUS.FCRF_DS2_en_csv_v2_2'!$A$2:$BL$265,MATCH(AA730,'[2]API_PA.NUS.FCRF_DS2_en_csv_v2_2'!$A$1:$BL$1,0),FALSE)</f>
        <v>6.19575834608231</v>
      </c>
      <c r="AC730" s="16">
        <f t="shared" si="191"/>
        <v>0.17425570348356498</v>
      </c>
      <c r="AD730" s="42">
        <v>1</v>
      </c>
      <c r="AE730" s="4">
        <f t="shared" si="192"/>
        <v>0.17425570348356498</v>
      </c>
      <c r="AF730">
        <f>1/VLOOKUP(B730,'[2]API_PA.NUS.FCRF_DS2_en_csv_v2_2'!$A$2:$BL$265,MATCH(2013,'[2]API_PA.NUS.FCRF_DS2_en_csv_v2_2'!$A$1:$BL$1,0),FALSE)</f>
        <v>0.16140074291830928</v>
      </c>
      <c r="AG730" s="15">
        <f t="shared" si="193"/>
        <v>2.8125000000000001E-2</v>
      </c>
      <c r="AH730" s="14">
        <v>1</v>
      </c>
      <c r="AI730" s="15">
        <f t="shared" si="190"/>
        <v>2.8125000000000001E-2</v>
      </c>
      <c r="AJ730" s="15">
        <f t="shared" si="194"/>
        <v>2.8125000000000001E-2</v>
      </c>
      <c r="AK730" s="15">
        <v>2.8125000000000001E-2</v>
      </c>
    </row>
    <row r="731" spans="1:37" x14ac:dyDescent="0.35">
      <c r="A731" s="11" t="s">
        <v>94</v>
      </c>
      <c r="B731" s="1" t="s">
        <v>39</v>
      </c>
      <c r="C731" t="s">
        <v>23</v>
      </c>
      <c r="D731" s="32"/>
      <c r="E731" s="32"/>
      <c r="F731" s="32"/>
      <c r="G731" s="40"/>
      <c r="H731" s="36"/>
      <c r="I731" s="32"/>
      <c r="J731" s="32"/>
      <c r="K731" s="32"/>
      <c r="L731" s="32"/>
      <c r="M731" s="32"/>
      <c r="N731" s="32"/>
      <c r="O731" s="32"/>
      <c r="P731" s="32"/>
      <c r="Q731" s="34"/>
      <c r="R731" s="32"/>
      <c r="S731" s="32"/>
      <c r="T731" s="34"/>
      <c r="U731" s="32"/>
      <c r="V731" s="32"/>
      <c r="W731" s="32"/>
      <c r="X731" s="32"/>
      <c r="Y731" s="32"/>
      <c r="Z731">
        <v>0.12687500000000002</v>
      </c>
      <c r="AA731" s="14">
        <v>2019</v>
      </c>
      <c r="AB731" s="1">
        <f>VLOOKUP(B731,'[2]API_PA.NUS.FCRF_DS2_en_csv_v2_2'!$A$2:$BL$265,MATCH(AA731,'[2]API_PA.NUS.FCRF_DS2_en_csv_v2_2'!$A$1:$BL$1,0),FALSE)</f>
        <v>3280.83163119763</v>
      </c>
      <c r="AC731" s="16">
        <f t="shared" si="191"/>
        <v>416.25551320819937</v>
      </c>
      <c r="AD731" s="42">
        <v>1</v>
      </c>
      <c r="AE731" s="4">
        <f t="shared" si="192"/>
        <v>416.25551320819937</v>
      </c>
      <c r="AF731">
        <f>1/VLOOKUP(B731,'[2]API_PA.NUS.FCRF_DS2_en_csv_v2_2'!$A$2:$BL$265,MATCH(2019,'[2]API_PA.NUS.FCRF_DS2_en_csv_v2_2'!$A$1:$BL$1,0),FALSE)</f>
        <v>3.0480076773551512E-4</v>
      </c>
      <c r="AG731" s="15">
        <f t="shared" si="193"/>
        <v>0.12687500000000002</v>
      </c>
      <c r="AH731" s="14">
        <v>1</v>
      </c>
      <c r="AI731" s="15">
        <f t="shared" si="190"/>
        <v>0.12687500000000002</v>
      </c>
      <c r="AJ731" s="15">
        <f t="shared" si="194"/>
        <v>0.12687500000000002</v>
      </c>
      <c r="AK731" s="15">
        <v>0.12687500000000002</v>
      </c>
    </row>
    <row r="732" spans="1:37" x14ac:dyDescent="0.35">
      <c r="A732" s="11" t="s">
        <v>95</v>
      </c>
      <c r="B732" s="1" t="s">
        <v>39</v>
      </c>
      <c r="C732" t="s">
        <v>23</v>
      </c>
      <c r="D732" s="32"/>
      <c r="E732" s="32"/>
      <c r="F732" s="32"/>
      <c r="G732" s="40"/>
      <c r="H732" s="36"/>
      <c r="I732" s="32"/>
      <c r="J732" s="32"/>
      <c r="K732" s="32"/>
      <c r="L732" s="32"/>
      <c r="M732" s="32"/>
      <c r="N732" s="32"/>
      <c r="O732" s="32"/>
      <c r="P732" s="32"/>
      <c r="Q732" s="34"/>
      <c r="R732" s="32"/>
      <c r="S732" s="32"/>
      <c r="T732" s="34"/>
      <c r="U732" s="32"/>
      <c r="V732" s="32"/>
      <c r="W732" s="32"/>
      <c r="X732" s="32"/>
      <c r="Y732" s="32"/>
      <c r="Z732">
        <v>0.12687500000000002</v>
      </c>
      <c r="AA732" s="14">
        <v>2019</v>
      </c>
      <c r="AB732" s="1">
        <f>VLOOKUP(B732,'[2]API_PA.NUS.FCRF_DS2_en_csv_v2_2'!$A$2:$BL$265,MATCH(AA732,'[2]API_PA.NUS.FCRF_DS2_en_csv_v2_2'!$A$1:$BL$1,0),FALSE)</f>
        <v>3280.83163119763</v>
      </c>
      <c r="AC732" s="16">
        <f t="shared" si="191"/>
        <v>416.25551320819937</v>
      </c>
      <c r="AD732" s="42">
        <v>1</v>
      </c>
      <c r="AE732" s="4">
        <f t="shared" si="192"/>
        <v>416.25551320819937</v>
      </c>
      <c r="AF732">
        <f>1/VLOOKUP(B732,'[2]API_PA.NUS.FCRF_DS2_en_csv_v2_2'!$A$2:$BL$265,MATCH(2019,'[2]API_PA.NUS.FCRF_DS2_en_csv_v2_2'!$A$1:$BL$1,0),FALSE)</f>
        <v>3.0480076773551512E-4</v>
      </c>
      <c r="AG732" s="15">
        <f t="shared" si="193"/>
        <v>0.12687500000000002</v>
      </c>
      <c r="AH732" s="14">
        <v>1</v>
      </c>
      <c r="AI732" s="15">
        <f t="shared" si="190"/>
        <v>0.12687500000000002</v>
      </c>
      <c r="AJ732" s="15">
        <f t="shared" si="194"/>
        <v>0.12687500000000002</v>
      </c>
      <c r="AK732" s="15">
        <v>0.12687500000000002</v>
      </c>
    </row>
    <row r="733" spans="1:37" x14ac:dyDescent="0.35">
      <c r="A733" s="11" t="s">
        <v>94</v>
      </c>
      <c r="B733" s="1" t="s">
        <v>72</v>
      </c>
      <c r="C733" t="s">
        <v>23</v>
      </c>
      <c r="D733" s="32"/>
      <c r="E733" s="32"/>
      <c r="F733" s="32"/>
      <c r="G733" s="40"/>
      <c r="H733" s="36"/>
      <c r="I733" s="32"/>
      <c r="J733" s="32"/>
      <c r="K733" s="32"/>
      <c r="L733" s="32"/>
      <c r="M733" s="32"/>
      <c r="N733" s="32"/>
      <c r="O733" s="32"/>
      <c r="P733" s="32"/>
      <c r="Q733" s="34"/>
      <c r="R733" s="32"/>
      <c r="S733" s="32"/>
      <c r="T733" s="34"/>
      <c r="U733" s="32"/>
      <c r="V733" s="32"/>
      <c r="W733" s="32"/>
      <c r="X733" s="32"/>
      <c r="Y733" s="32"/>
      <c r="Z733">
        <f>0.15625*3</f>
        <v>0.46875</v>
      </c>
      <c r="AA733" s="14">
        <v>2019</v>
      </c>
      <c r="AB733" s="1">
        <f>VLOOKUP(B733,'[2]API_PA.NUS.FCRF_DS2_en_csv_v2_2'!$A$2:$BL$265,MATCH(AA733,'[2]API_PA.NUS.FCRF_DS2_en_csv_v2_2'!$A$1:$BL$1,0),FALSE)</f>
        <v>1647.76012727639</v>
      </c>
      <c r="AC733" s="16">
        <f t="shared" si="191"/>
        <v>772.38755966080782</v>
      </c>
      <c r="AD733" s="42">
        <v>1</v>
      </c>
      <c r="AE733" s="4">
        <f t="shared" si="192"/>
        <v>772.38755966080782</v>
      </c>
      <c r="AF733">
        <f>1/VLOOKUP(B733,'[2]API_PA.NUS.FCRF_DS2_en_csv_v2_2'!$A$2:$BL$265,MATCH(2019,'[2]API_PA.NUS.FCRF_DS2_en_csv_v2_2'!$A$1:$BL$1,0),FALSE)</f>
        <v>6.0688445086537967E-4</v>
      </c>
      <c r="AG733" s="15">
        <f t="shared" si="193"/>
        <v>0.46875000000000006</v>
      </c>
      <c r="AH733" s="14">
        <v>1</v>
      </c>
      <c r="AI733" s="15">
        <f t="shared" si="190"/>
        <v>0.46875000000000006</v>
      </c>
      <c r="AJ733" s="15">
        <f t="shared" si="194"/>
        <v>0.46875000000000006</v>
      </c>
      <c r="AK733" s="15">
        <v>0.46875000000000006</v>
      </c>
    </row>
    <row r="734" spans="1:37" x14ac:dyDescent="0.35">
      <c r="A734" s="11" t="s">
        <v>95</v>
      </c>
      <c r="B734" s="1" t="s">
        <v>72</v>
      </c>
      <c r="C734" t="s">
        <v>23</v>
      </c>
      <c r="D734" s="32"/>
      <c r="E734" s="32"/>
      <c r="F734" s="32"/>
      <c r="G734" s="40"/>
      <c r="H734" s="36"/>
      <c r="I734" s="32"/>
      <c r="J734" s="32"/>
      <c r="K734" s="32"/>
      <c r="L734" s="32"/>
      <c r="M734" s="32"/>
      <c r="N734" s="32"/>
      <c r="O734" s="32"/>
      <c r="P734" s="32"/>
      <c r="Q734" s="34"/>
      <c r="R734" s="32"/>
      <c r="S734" s="32"/>
      <c r="T734" s="34"/>
      <c r="U734" s="32"/>
      <c r="V734" s="32"/>
      <c r="W734" s="32"/>
      <c r="X734" s="32"/>
      <c r="Y734" s="32"/>
      <c r="Z734">
        <v>0.15625</v>
      </c>
      <c r="AA734" s="14">
        <v>2019</v>
      </c>
      <c r="AB734" s="1">
        <f>VLOOKUP(B734,'[2]API_PA.NUS.FCRF_DS2_en_csv_v2_2'!$A$2:$BL$265,MATCH(AA734,'[2]API_PA.NUS.FCRF_DS2_en_csv_v2_2'!$A$1:$BL$1,0),FALSE)</f>
        <v>1647.76012727639</v>
      </c>
      <c r="AC734" s="16">
        <f t="shared" si="191"/>
        <v>257.46251988693592</v>
      </c>
      <c r="AD734" s="42">
        <v>1</v>
      </c>
      <c r="AE734" s="4">
        <f t="shared" si="192"/>
        <v>257.46251988693592</v>
      </c>
      <c r="AF734">
        <f>1/VLOOKUP(B734,'[2]API_PA.NUS.FCRF_DS2_en_csv_v2_2'!$A$2:$BL$265,MATCH(2019,'[2]API_PA.NUS.FCRF_DS2_en_csv_v2_2'!$A$1:$BL$1,0),FALSE)</f>
        <v>6.0688445086537967E-4</v>
      </c>
      <c r="AG734" s="15">
        <f t="shared" si="193"/>
        <v>0.15625</v>
      </c>
      <c r="AH734" s="14">
        <v>1</v>
      </c>
      <c r="AI734" s="15">
        <f t="shared" si="190"/>
        <v>0.15625</v>
      </c>
      <c r="AJ734" s="15">
        <f t="shared" si="194"/>
        <v>0.15625</v>
      </c>
      <c r="AK734" s="15">
        <v>0.15625</v>
      </c>
    </row>
    <row r="735" spans="1:37" x14ac:dyDescent="0.35">
      <c r="A735" s="11" t="s">
        <v>94</v>
      </c>
      <c r="B735" s="1" t="s">
        <v>71</v>
      </c>
      <c r="C735" t="s">
        <v>23</v>
      </c>
      <c r="D735" s="32"/>
      <c r="E735" s="32"/>
      <c r="F735" s="32"/>
      <c r="G735" s="40"/>
      <c r="H735" s="36"/>
      <c r="I735" s="32"/>
      <c r="J735" s="32"/>
      <c r="K735" s="32"/>
      <c r="L735" s="32"/>
      <c r="M735" s="32"/>
      <c r="N735" s="32"/>
      <c r="O735" s="32"/>
      <c r="P735" s="32"/>
      <c r="Q735" s="34"/>
      <c r="R735" s="32"/>
      <c r="S735" s="32"/>
      <c r="T735" s="34"/>
      <c r="U735" s="32"/>
      <c r="V735" s="32"/>
      <c r="W735" s="32"/>
      <c r="X735" s="32"/>
      <c r="Y735" s="32"/>
      <c r="Z735">
        <v>4.4374999999999998E-2</v>
      </c>
      <c r="AA735" s="14">
        <v>2019</v>
      </c>
      <c r="AB735" s="1">
        <f>VLOOKUP(B735,'[2]API_PA.NUS.FCRF_DS2_en_csv_v2_2'!$A$2:$BL$265,MATCH(AA735,'[2]API_PA.NUS.FCRF_DS2_en_csv_v2_2'!$A$1:$BL$1,0),FALSE)</f>
        <v>16.7705818428763</v>
      </c>
      <c r="AC735" s="16">
        <f t="shared" si="191"/>
        <v>0.74419456927763583</v>
      </c>
      <c r="AD735" s="42">
        <v>1</v>
      </c>
      <c r="AE735" s="4">
        <f t="shared" si="192"/>
        <v>0.74419456927763583</v>
      </c>
      <c r="AF735">
        <f>1/VLOOKUP(B735,'[2]API_PA.NUS.FCRF_DS2_en_csv_v2_2'!$A$2:$BL$265,MATCH(2019,'[2]API_PA.NUS.FCRF_DS2_en_csv_v2_2'!$A$1:$BL$1,0),FALSE)</f>
        <v>5.9628223359750251E-2</v>
      </c>
      <c r="AG735" s="15">
        <f t="shared" si="193"/>
        <v>4.4375000000000005E-2</v>
      </c>
      <c r="AH735" s="14">
        <v>1</v>
      </c>
      <c r="AI735" s="15">
        <f t="shared" si="190"/>
        <v>4.4375000000000005E-2</v>
      </c>
      <c r="AJ735" s="15">
        <f t="shared" si="194"/>
        <v>4.4375000000000005E-2</v>
      </c>
      <c r="AK735" s="15">
        <v>4.4375000000000005E-2</v>
      </c>
    </row>
    <row r="736" spans="1:37" x14ac:dyDescent="0.35">
      <c r="A736" s="11" t="s">
        <v>95</v>
      </c>
      <c r="B736" s="1" t="s">
        <v>71</v>
      </c>
      <c r="C736" t="s">
        <v>23</v>
      </c>
      <c r="D736" s="32"/>
      <c r="E736" s="32"/>
      <c r="F736" s="32"/>
      <c r="G736" s="40"/>
      <c r="H736" s="36"/>
      <c r="I736" s="32"/>
      <c r="J736" s="32"/>
      <c r="K736" s="32"/>
      <c r="L736" s="32"/>
      <c r="M736" s="32"/>
      <c r="N736" s="32"/>
      <c r="O736" s="32"/>
      <c r="P736" s="32"/>
      <c r="Q736" s="34"/>
      <c r="R736" s="32"/>
      <c r="S736" s="32"/>
      <c r="T736" s="34"/>
      <c r="U736" s="32"/>
      <c r="V736" s="32"/>
      <c r="W736" s="32"/>
      <c r="X736" s="32"/>
      <c r="Y736" s="32"/>
      <c r="Z736">
        <v>4.4374999999999998E-2</v>
      </c>
      <c r="AA736" s="14">
        <v>2019</v>
      </c>
      <c r="AB736" s="1">
        <f>VLOOKUP(B736,'[2]API_PA.NUS.FCRF_DS2_en_csv_v2_2'!$A$2:$BL$265,MATCH(AA736,'[2]API_PA.NUS.FCRF_DS2_en_csv_v2_2'!$A$1:$BL$1,0),FALSE)</f>
        <v>16.7705818428763</v>
      </c>
      <c r="AC736" s="16">
        <f t="shared" si="191"/>
        <v>0.74419456927763583</v>
      </c>
      <c r="AD736" s="42">
        <v>1</v>
      </c>
      <c r="AE736" s="4">
        <f t="shared" si="192"/>
        <v>0.74419456927763583</v>
      </c>
      <c r="AF736">
        <f>1/VLOOKUP(B736,'[2]API_PA.NUS.FCRF_DS2_en_csv_v2_2'!$A$2:$BL$265,MATCH(2019,'[2]API_PA.NUS.FCRF_DS2_en_csv_v2_2'!$A$1:$BL$1,0),FALSE)</f>
        <v>5.9628223359750251E-2</v>
      </c>
      <c r="AG736" s="15">
        <f t="shared" si="193"/>
        <v>4.4375000000000005E-2</v>
      </c>
      <c r="AH736" s="14">
        <v>1</v>
      </c>
      <c r="AI736" s="15">
        <f t="shared" si="190"/>
        <v>4.4375000000000005E-2</v>
      </c>
      <c r="AJ736" s="15">
        <f t="shared" si="194"/>
        <v>4.4375000000000005E-2</v>
      </c>
      <c r="AK736" s="15">
        <v>4.4375000000000005E-2</v>
      </c>
    </row>
    <row r="737" spans="1:37" x14ac:dyDescent="0.35">
      <c r="A737" s="11" t="s">
        <v>94</v>
      </c>
      <c r="B737" s="1" t="s">
        <v>40</v>
      </c>
      <c r="C737" t="s">
        <v>23</v>
      </c>
      <c r="D737" s="32"/>
      <c r="E737" s="32"/>
      <c r="F737" s="32"/>
      <c r="G737" s="40"/>
      <c r="H737" s="36"/>
      <c r="I737" s="32"/>
      <c r="J737" s="32"/>
      <c r="K737" s="32"/>
      <c r="L737" s="32"/>
      <c r="M737" s="32"/>
      <c r="N737" s="32"/>
      <c r="O737" s="32"/>
      <c r="P737" s="32"/>
      <c r="Q737" s="34"/>
      <c r="R737" s="32"/>
      <c r="S737" s="32"/>
      <c r="T737" s="34"/>
      <c r="U737" s="32"/>
      <c r="V737" s="32"/>
      <c r="W737" s="32"/>
      <c r="X737" s="32"/>
      <c r="Y737" s="32"/>
      <c r="Z737">
        <f>0.125625*3</f>
        <v>0.37687499999999996</v>
      </c>
      <c r="AA737" s="14">
        <v>2019</v>
      </c>
      <c r="AB737" s="1">
        <f>VLOOKUP(B737,'[2]API_PA.NUS.FCRF_DS2_en_csv_v2_2'!$A$2:$BL$265,MATCH(AA737,'[2]API_PA.NUS.FCRF_DS2_en_csv_v2_2'!$A$1:$BL$1,0),FALSE)</f>
        <v>29.069749999999999</v>
      </c>
      <c r="AC737" s="16">
        <f t="shared" si="191"/>
        <v>10.955662031249998</v>
      </c>
      <c r="AD737" s="42">
        <v>1</v>
      </c>
      <c r="AE737" s="4">
        <f t="shared" si="192"/>
        <v>10.955662031249998</v>
      </c>
      <c r="AF737">
        <f>1/VLOOKUP(B737,'[2]API_PA.NUS.FCRF_DS2_en_csv_v2_2'!$A$2:$BL$265,MATCH(2019,'[2]API_PA.NUS.FCRF_DS2_en_csv_v2_2'!$A$1:$BL$1,0),FALSE)</f>
        <v>3.4400020640012387E-2</v>
      </c>
      <c r="AG737" s="15">
        <f t="shared" si="193"/>
        <v>0.37687499999999996</v>
      </c>
      <c r="AH737" s="14">
        <v>1</v>
      </c>
      <c r="AI737" s="15">
        <f t="shared" si="190"/>
        <v>0.37687499999999996</v>
      </c>
      <c r="AJ737" s="15">
        <f t="shared" si="194"/>
        <v>0.37687499999999996</v>
      </c>
      <c r="AK737" s="15">
        <v>0.37687499999999996</v>
      </c>
    </row>
    <row r="738" spans="1:37" x14ac:dyDescent="0.35">
      <c r="A738" s="11" t="s">
        <v>95</v>
      </c>
      <c r="B738" s="1" t="s">
        <v>40</v>
      </c>
      <c r="C738" t="s">
        <v>23</v>
      </c>
      <c r="D738" s="32"/>
      <c r="E738" s="32"/>
      <c r="F738" s="32"/>
      <c r="G738" s="40"/>
      <c r="H738" s="36"/>
      <c r="I738" s="32"/>
      <c r="J738" s="32"/>
      <c r="K738" s="32"/>
      <c r="L738" s="32"/>
      <c r="M738" s="32"/>
      <c r="N738" s="32"/>
      <c r="O738" s="32"/>
      <c r="P738" s="32"/>
      <c r="Q738" s="34"/>
      <c r="R738" s="32"/>
      <c r="S738" s="32"/>
      <c r="T738" s="34"/>
      <c r="U738" s="32"/>
      <c r="V738" s="32"/>
      <c r="W738" s="32"/>
      <c r="X738" s="32"/>
      <c r="Y738" s="32"/>
      <c r="Z738">
        <v>0.12562499999999999</v>
      </c>
      <c r="AA738" s="14">
        <v>2019</v>
      </c>
      <c r="AB738" s="1">
        <f>VLOOKUP(B738,'[2]API_PA.NUS.FCRF_DS2_en_csv_v2_2'!$A$2:$BL$265,MATCH(AA738,'[2]API_PA.NUS.FCRF_DS2_en_csv_v2_2'!$A$1:$BL$1,0),FALSE)</f>
        <v>29.069749999999999</v>
      </c>
      <c r="AC738" s="16">
        <f t="shared" si="191"/>
        <v>3.6518873437499995</v>
      </c>
      <c r="AD738" s="42">
        <v>1</v>
      </c>
      <c r="AE738" s="4">
        <f t="shared" si="192"/>
        <v>3.6518873437499995</v>
      </c>
      <c r="AF738">
        <f>1/VLOOKUP(B738,'[2]API_PA.NUS.FCRF_DS2_en_csv_v2_2'!$A$2:$BL$265,MATCH(2019,'[2]API_PA.NUS.FCRF_DS2_en_csv_v2_2'!$A$1:$BL$1,0),FALSE)</f>
        <v>3.4400020640012387E-2</v>
      </c>
      <c r="AG738" s="15">
        <f t="shared" si="193"/>
        <v>0.12562499999999999</v>
      </c>
      <c r="AH738" s="14">
        <v>1</v>
      </c>
      <c r="AI738" s="15">
        <f t="shared" si="190"/>
        <v>0.12562499999999999</v>
      </c>
      <c r="AJ738" s="15">
        <f t="shared" si="194"/>
        <v>0.12562499999999999</v>
      </c>
      <c r="AK738" s="15">
        <v>0.12562499999999999</v>
      </c>
    </row>
    <row r="739" spans="1:37" x14ac:dyDescent="0.35">
      <c r="A739" s="11" t="s">
        <v>94</v>
      </c>
      <c r="B739" s="1" t="s">
        <v>41</v>
      </c>
      <c r="C739" t="s">
        <v>23</v>
      </c>
      <c r="D739" s="32"/>
      <c r="E739" s="32"/>
      <c r="F739" s="32"/>
      <c r="G739" s="40"/>
      <c r="H739" s="36"/>
      <c r="I739" s="32"/>
      <c r="J739" s="32"/>
      <c r="K739" s="32"/>
      <c r="L739" s="32"/>
      <c r="M739" s="32"/>
      <c r="N739" s="32"/>
      <c r="O739" s="32"/>
      <c r="P739" s="32"/>
      <c r="Q739" s="34"/>
      <c r="R739" s="32"/>
      <c r="S739" s="32"/>
      <c r="T739" s="34"/>
      <c r="U739" s="32"/>
      <c r="V739" s="32"/>
      <c r="W739" s="32"/>
      <c r="X739" s="32"/>
      <c r="Y739" s="32"/>
      <c r="Z739">
        <v>0.27312500000000001</v>
      </c>
      <c r="AA739" s="14">
        <v>2019</v>
      </c>
      <c r="AB739" s="1">
        <f>'[2]API_PA.NUS.FCRF_DS2_en_csv_v2_2'!$BL$68</f>
        <v>0.893276257067393</v>
      </c>
      <c r="AC739" s="16">
        <f t="shared" si="191"/>
        <v>0.24397607771153171</v>
      </c>
      <c r="AD739" s="42">
        <v>1</v>
      </c>
      <c r="AE739" s="4">
        <f t="shared" si="192"/>
        <v>0.24397607771153171</v>
      </c>
      <c r="AF739">
        <f>1/'[2]API_PA.NUS.FCRF_DS2_en_csv_v2_2'!$BL$68</f>
        <v>1.1194745098039198</v>
      </c>
      <c r="AG739" s="15">
        <f t="shared" si="193"/>
        <v>0.27312500000000001</v>
      </c>
      <c r="AH739" s="14">
        <v>1</v>
      </c>
      <c r="AI739" s="15">
        <f t="shared" si="190"/>
        <v>0.27312500000000001</v>
      </c>
      <c r="AJ739" s="15">
        <f t="shared" si="194"/>
        <v>0.27312500000000001</v>
      </c>
      <c r="AK739" s="15">
        <v>0.27312500000000001</v>
      </c>
    </row>
    <row r="740" spans="1:37" x14ac:dyDescent="0.35">
      <c r="A740" s="11" t="s">
        <v>95</v>
      </c>
      <c r="B740" s="1" t="s">
        <v>41</v>
      </c>
      <c r="C740" t="s">
        <v>23</v>
      </c>
      <c r="D740" s="32"/>
      <c r="E740" s="32"/>
      <c r="F740" s="32"/>
      <c r="G740" s="40"/>
      <c r="H740" s="36"/>
      <c r="I740" s="32"/>
      <c r="J740" s="32"/>
      <c r="K740" s="32"/>
      <c r="L740" s="32"/>
      <c r="M740" s="32"/>
      <c r="N740" s="32"/>
      <c r="O740" s="32"/>
      <c r="P740" s="32"/>
      <c r="Q740" s="34"/>
      <c r="R740" s="32"/>
      <c r="S740" s="32"/>
      <c r="T740" s="34"/>
      <c r="U740" s="32"/>
      <c r="V740" s="32"/>
      <c r="W740" s="32"/>
      <c r="X740" s="32"/>
      <c r="Y740" s="32"/>
      <c r="Z740">
        <v>0.27312500000000001</v>
      </c>
      <c r="AA740" s="14">
        <v>2019</v>
      </c>
      <c r="AB740" s="1">
        <f>'[2]API_PA.NUS.FCRF_DS2_en_csv_v2_2'!$BL$68</f>
        <v>0.893276257067393</v>
      </c>
      <c r="AC740" s="16">
        <f t="shared" si="191"/>
        <v>0.24397607771153171</v>
      </c>
      <c r="AD740" s="42">
        <v>1</v>
      </c>
      <c r="AE740" s="4">
        <f t="shared" si="192"/>
        <v>0.24397607771153171</v>
      </c>
      <c r="AF740">
        <f>1/'[2]API_PA.NUS.FCRF_DS2_en_csv_v2_2'!$BL$68</f>
        <v>1.1194745098039198</v>
      </c>
      <c r="AG740" s="15">
        <f t="shared" si="193"/>
        <v>0.27312500000000001</v>
      </c>
      <c r="AH740" s="14">
        <v>1</v>
      </c>
      <c r="AI740" s="15">
        <f t="shared" si="190"/>
        <v>0.27312500000000001</v>
      </c>
      <c r="AJ740" s="15">
        <f t="shared" si="194"/>
        <v>0.27312500000000001</v>
      </c>
      <c r="AK740" s="15">
        <v>0.27312500000000001</v>
      </c>
    </row>
    <row r="741" spans="1:37" x14ac:dyDescent="0.35">
      <c r="A741" s="11" t="s">
        <v>94</v>
      </c>
      <c r="B741" s="1" t="s">
        <v>42</v>
      </c>
      <c r="C741" t="s">
        <v>23</v>
      </c>
      <c r="D741" s="32"/>
      <c r="E741" s="32"/>
      <c r="F741" s="32"/>
      <c r="G741" s="40"/>
      <c r="H741" s="36"/>
      <c r="I741" s="32"/>
      <c r="J741" s="32"/>
      <c r="K741" s="32"/>
      <c r="L741" s="32"/>
      <c r="M741" s="32"/>
      <c r="N741" s="32"/>
      <c r="O741" s="32"/>
      <c r="P741" s="32"/>
      <c r="Q741" s="34"/>
      <c r="R741" s="32"/>
      <c r="S741" s="32"/>
      <c r="T741" s="34"/>
      <c r="U741" s="32"/>
      <c r="V741" s="32"/>
      <c r="W741" s="32"/>
      <c r="X741" s="32"/>
      <c r="Y741" s="32"/>
      <c r="Z741">
        <v>0.25812499999999999</v>
      </c>
      <c r="AA741" s="14">
        <v>2019</v>
      </c>
      <c r="AB741" s="1">
        <f>'[2]API_PA.NUS.FCRF_DS2_en_csv_v2_2'!$BL$68</f>
        <v>0.893276257067393</v>
      </c>
      <c r="AC741" s="16">
        <f t="shared" si="191"/>
        <v>0.2305769338555208</v>
      </c>
      <c r="AD741" s="42">
        <v>1</v>
      </c>
      <c r="AE741" s="4">
        <f t="shared" si="192"/>
        <v>0.2305769338555208</v>
      </c>
      <c r="AF741">
        <f>1/'[2]API_PA.NUS.FCRF_DS2_en_csv_v2_2'!$BL$68</f>
        <v>1.1194745098039198</v>
      </c>
      <c r="AG741" s="15">
        <f t="shared" si="193"/>
        <v>0.25812499999999999</v>
      </c>
      <c r="AH741" s="14">
        <v>1</v>
      </c>
      <c r="AI741" s="15">
        <f t="shared" si="190"/>
        <v>0.25812499999999999</v>
      </c>
      <c r="AJ741" s="15">
        <f t="shared" si="194"/>
        <v>0.25812499999999999</v>
      </c>
      <c r="AK741" s="15">
        <v>0.25812499999999999</v>
      </c>
    </row>
    <row r="742" spans="1:37" x14ac:dyDescent="0.35">
      <c r="A742" s="11" t="s">
        <v>95</v>
      </c>
      <c r="B742" s="1" t="s">
        <v>42</v>
      </c>
      <c r="C742" t="s">
        <v>23</v>
      </c>
      <c r="D742" s="32"/>
      <c r="E742" s="32"/>
      <c r="F742" s="32"/>
      <c r="G742" s="40"/>
      <c r="H742" s="36"/>
      <c r="I742" s="32"/>
      <c r="J742" s="32"/>
      <c r="K742" s="32"/>
      <c r="L742" s="32"/>
      <c r="M742" s="32"/>
      <c r="N742" s="32"/>
      <c r="O742" s="32"/>
      <c r="P742" s="32"/>
      <c r="Q742" s="34"/>
      <c r="R742" s="32"/>
      <c r="S742" s="32"/>
      <c r="T742" s="34"/>
      <c r="U742" s="32"/>
      <c r="V742" s="32"/>
      <c r="W742" s="32"/>
      <c r="X742" s="32"/>
      <c r="Y742" s="32"/>
      <c r="Z742">
        <v>0.25812499999999999</v>
      </c>
      <c r="AA742" s="14">
        <v>2019</v>
      </c>
      <c r="AB742" s="1">
        <f>'[2]API_PA.NUS.FCRF_DS2_en_csv_v2_2'!$BL$68</f>
        <v>0.893276257067393</v>
      </c>
      <c r="AC742" s="16">
        <f t="shared" si="191"/>
        <v>0.2305769338555208</v>
      </c>
      <c r="AD742" s="42">
        <v>1</v>
      </c>
      <c r="AE742" s="4">
        <f t="shared" si="192"/>
        <v>0.2305769338555208</v>
      </c>
      <c r="AF742">
        <f>1/'[2]API_PA.NUS.FCRF_DS2_en_csv_v2_2'!$BL$68</f>
        <v>1.1194745098039198</v>
      </c>
      <c r="AG742" s="15">
        <f t="shared" si="193"/>
        <v>0.25812499999999999</v>
      </c>
      <c r="AH742" s="14">
        <v>1</v>
      </c>
      <c r="AI742" s="15">
        <f t="shared" si="190"/>
        <v>0.25812499999999999</v>
      </c>
      <c r="AJ742" s="15">
        <f t="shared" si="194"/>
        <v>0.25812499999999999</v>
      </c>
      <c r="AK742" s="15">
        <v>0.25812499999999999</v>
      </c>
    </row>
    <row r="743" spans="1:37" x14ac:dyDescent="0.35">
      <c r="A743" s="11" t="s">
        <v>94</v>
      </c>
      <c r="B743" s="1" t="s">
        <v>43</v>
      </c>
      <c r="C743" t="s">
        <v>23</v>
      </c>
      <c r="D743" s="32"/>
      <c r="E743" s="32"/>
      <c r="F743" s="32"/>
      <c r="G743" s="40"/>
      <c r="H743" s="36"/>
      <c r="I743" s="32"/>
      <c r="J743" s="32"/>
      <c r="K743" s="32"/>
      <c r="L743" s="32"/>
      <c r="M743" s="32"/>
      <c r="N743" s="32"/>
      <c r="O743" s="32"/>
      <c r="P743" s="32"/>
      <c r="Q743" s="34"/>
      <c r="R743" s="32"/>
      <c r="S743" s="32"/>
      <c r="T743" s="34"/>
      <c r="U743" s="32"/>
      <c r="V743" s="32"/>
      <c r="W743" s="32"/>
      <c r="X743" s="32"/>
      <c r="Y743" s="32"/>
      <c r="Z743">
        <v>2.6875E-2</v>
      </c>
      <c r="AA743" s="14">
        <v>2019</v>
      </c>
      <c r="AB743" s="1">
        <f>VLOOKUP(B743,'[2]API_PA.NUS.FCRF_DS2_en_csv_v2_2'!$A$2:$BL$265,MATCH(AA743,'[2]API_PA.NUS.FCRF_DS2_en_csv_v2_2'!$A$1:$BL$1,0),FALSE)</f>
        <v>70.420340535955106</v>
      </c>
      <c r="AC743" s="16">
        <f t="shared" si="191"/>
        <v>1.8925466519037935</v>
      </c>
      <c r="AD743" s="42">
        <v>1</v>
      </c>
      <c r="AE743" s="4">
        <f t="shared" si="192"/>
        <v>1.8925466519037935</v>
      </c>
      <c r="AF743">
        <f>1/VLOOKUP(B743,'[2]API_PA.NUS.FCRF_DS2_en_csv_v2_2'!$A$2:$BL$265,MATCH(2019,'[2]API_PA.NUS.FCRF_DS2_en_csv_v2_2'!$A$1:$BL$1,0),FALSE)</f>
        <v>1.4200442548121755E-2</v>
      </c>
      <c r="AG743" s="15">
        <f t="shared" si="193"/>
        <v>2.6875E-2</v>
      </c>
      <c r="AH743" s="14">
        <v>1</v>
      </c>
      <c r="AI743" s="15">
        <f t="shared" si="190"/>
        <v>2.6875E-2</v>
      </c>
      <c r="AJ743" s="15">
        <f t="shared" si="194"/>
        <v>2.6875E-2</v>
      </c>
      <c r="AK743" s="15">
        <v>2.6875E-2</v>
      </c>
    </row>
    <row r="744" spans="1:37" x14ac:dyDescent="0.35">
      <c r="A744" s="11" t="s">
        <v>95</v>
      </c>
      <c r="B744" s="1" t="s">
        <v>43</v>
      </c>
      <c r="C744" t="s">
        <v>23</v>
      </c>
      <c r="D744" s="32"/>
      <c r="E744" s="32"/>
      <c r="F744" s="32"/>
      <c r="G744" s="40"/>
      <c r="H744" s="36"/>
      <c r="I744" s="32"/>
      <c r="J744" s="32"/>
      <c r="K744" s="32"/>
      <c r="L744" s="32"/>
      <c r="M744" s="32"/>
      <c r="N744" s="32"/>
      <c r="O744" s="32"/>
      <c r="P744" s="32"/>
      <c r="Q744" s="34"/>
      <c r="R744" s="32"/>
      <c r="S744" s="32"/>
      <c r="T744" s="34"/>
      <c r="U744" s="32"/>
      <c r="V744" s="32"/>
      <c r="W744" s="32"/>
      <c r="X744" s="32"/>
      <c r="Y744" s="32"/>
      <c r="Z744">
        <v>2.6875E-2</v>
      </c>
      <c r="AA744" s="14">
        <v>2019</v>
      </c>
      <c r="AB744" s="1">
        <f>VLOOKUP(B744,'[2]API_PA.NUS.FCRF_DS2_en_csv_v2_2'!$A$2:$BL$265,MATCH(AA744,'[2]API_PA.NUS.FCRF_DS2_en_csv_v2_2'!$A$1:$BL$1,0),FALSE)</f>
        <v>70.420340535955106</v>
      </c>
      <c r="AC744" s="16">
        <f t="shared" si="191"/>
        <v>1.8925466519037935</v>
      </c>
      <c r="AD744" s="42">
        <v>1</v>
      </c>
      <c r="AE744" s="4">
        <f t="shared" si="192"/>
        <v>1.8925466519037935</v>
      </c>
      <c r="AF744">
        <f>1/VLOOKUP(B744,'[2]API_PA.NUS.FCRF_DS2_en_csv_v2_2'!$A$2:$BL$265,MATCH(2019,'[2]API_PA.NUS.FCRF_DS2_en_csv_v2_2'!$A$1:$BL$1,0),FALSE)</f>
        <v>1.4200442548121755E-2</v>
      </c>
      <c r="AG744" s="15">
        <f t="shared" si="193"/>
        <v>2.6875E-2</v>
      </c>
      <c r="AH744" s="14">
        <v>1</v>
      </c>
      <c r="AI744" s="15">
        <f t="shared" si="190"/>
        <v>2.6875E-2</v>
      </c>
      <c r="AJ744" s="15">
        <f t="shared" si="194"/>
        <v>2.6875E-2</v>
      </c>
      <c r="AK744" s="15">
        <v>2.6875E-2</v>
      </c>
    </row>
    <row r="745" spans="1:37" x14ac:dyDescent="0.35">
      <c r="A745" s="11" t="s">
        <v>94</v>
      </c>
      <c r="B745" s="1" t="s">
        <v>44</v>
      </c>
      <c r="C745" t="s">
        <v>23</v>
      </c>
      <c r="D745" s="32"/>
      <c r="E745" s="32"/>
      <c r="F745" s="32"/>
      <c r="G745" s="40"/>
      <c r="H745" s="36"/>
      <c r="I745" s="32"/>
      <c r="J745" s="32"/>
      <c r="K745" s="32"/>
      <c r="L745" s="32"/>
      <c r="M745" s="32"/>
      <c r="N745" s="32"/>
      <c r="O745" s="32"/>
      <c r="P745" s="32"/>
      <c r="Q745" s="34"/>
      <c r="R745" s="32"/>
      <c r="S745" s="32"/>
      <c r="T745" s="34"/>
      <c r="U745" s="32"/>
      <c r="V745" s="32"/>
      <c r="W745" s="32"/>
      <c r="X745" s="32"/>
      <c r="Y745" s="32"/>
      <c r="Z745">
        <v>0.12062500000000001</v>
      </c>
      <c r="AA745" s="14">
        <v>2019</v>
      </c>
      <c r="AB745" s="1">
        <f>VLOOKUP(B745,'[2]API_PA.NUS.FCRF_DS2_en_csv_v2_2'!$A$2:$BL$265,MATCH(AA745,'[2]API_PA.NUS.FCRF_DS2_en_csv_v2_2'!$A$1:$BL$1,0),FALSE)</f>
        <v>14147.671360545401</v>
      </c>
      <c r="AC745" s="16">
        <f t="shared" si="191"/>
        <v>1706.5628578657891</v>
      </c>
      <c r="AD745" s="42">
        <v>1</v>
      </c>
      <c r="AE745" s="4">
        <f t="shared" si="192"/>
        <v>1706.5628578657891</v>
      </c>
      <c r="AF745">
        <f>1/VLOOKUP(B745,'[2]API_PA.NUS.FCRF_DS2_en_csv_v2_2'!$A$2:$BL$265,MATCH(2019,'[2]API_PA.NUS.FCRF_DS2_en_csv_v2_2'!$A$1:$BL$1,0),FALSE)</f>
        <v>7.0683010264768365E-5</v>
      </c>
      <c r="AG745" s="15">
        <f t="shared" si="193"/>
        <v>0.12062500000000001</v>
      </c>
      <c r="AH745" s="14">
        <v>1</v>
      </c>
      <c r="AI745" s="15">
        <f t="shared" si="190"/>
        <v>0.12062500000000001</v>
      </c>
      <c r="AJ745" s="15">
        <f t="shared" si="194"/>
        <v>0.12062500000000001</v>
      </c>
      <c r="AK745" s="15">
        <v>0.12062500000000001</v>
      </c>
    </row>
    <row r="746" spans="1:37" x14ac:dyDescent="0.35">
      <c r="A746" s="11" t="s">
        <v>95</v>
      </c>
      <c r="B746" s="1" t="s">
        <v>44</v>
      </c>
      <c r="C746" t="s">
        <v>23</v>
      </c>
      <c r="D746" s="32"/>
      <c r="E746" s="32"/>
      <c r="F746" s="32"/>
      <c r="G746" s="40"/>
      <c r="H746" s="36"/>
      <c r="I746" s="32"/>
      <c r="J746" s="32"/>
      <c r="K746" s="32"/>
      <c r="L746" s="32"/>
      <c r="M746" s="32"/>
      <c r="N746" s="32"/>
      <c r="O746" s="32"/>
      <c r="P746" s="32"/>
      <c r="Q746" s="34"/>
      <c r="R746" s="32"/>
      <c r="S746" s="32"/>
      <c r="T746" s="34"/>
      <c r="U746" s="32"/>
      <c r="V746" s="32"/>
      <c r="W746" s="32"/>
      <c r="X746" s="32"/>
      <c r="Y746" s="32"/>
      <c r="Z746">
        <v>0.12062500000000001</v>
      </c>
      <c r="AA746" s="14">
        <v>2019</v>
      </c>
      <c r="AB746" s="1">
        <f>VLOOKUP(B746,'[2]API_PA.NUS.FCRF_DS2_en_csv_v2_2'!$A$2:$BL$265,MATCH(AA746,'[2]API_PA.NUS.FCRF_DS2_en_csv_v2_2'!$A$1:$BL$1,0),FALSE)</f>
        <v>14147.671360545401</v>
      </c>
      <c r="AC746" s="16">
        <f t="shared" si="191"/>
        <v>1706.5628578657891</v>
      </c>
      <c r="AD746" s="42">
        <v>1</v>
      </c>
      <c r="AE746" s="4">
        <f t="shared" si="192"/>
        <v>1706.5628578657891</v>
      </c>
      <c r="AF746">
        <f>1/VLOOKUP(B746,'[2]API_PA.NUS.FCRF_DS2_en_csv_v2_2'!$A$2:$BL$265,MATCH(2019,'[2]API_PA.NUS.FCRF_DS2_en_csv_v2_2'!$A$1:$BL$1,0),FALSE)</f>
        <v>7.0683010264768365E-5</v>
      </c>
      <c r="AG746" s="15">
        <f t="shared" si="193"/>
        <v>0.12062500000000001</v>
      </c>
      <c r="AH746" s="14">
        <v>1</v>
      </c>
      <c r="AI746" s="15">
        <f t="shared" si="190"/>
        <v>0.12062500000000001</v>
      </c>
      <c r="AJ746" s="15">
        <f t="shared" si="194"/>
        <v>0.12062500000000001</v>
      </c>
      <c r="AK746" s="15">
        <v>0.12062500000000001</v>
      </c>
    </row>
    <row r="747" spans="1:37" x14ac:dyDescent="0.35">
      <c r="A747" s="11" t="s">
        <v>94</v>
      </c>
      <c r="B747" s="1" t="s">
        <v>70</v>
      </c>
      <c r="C747" t="s">
        <v>23</v>
      </c>
      <c r="D747" s="32"/>
      <c r="E747" s="32"/>
      <c r="F747" s="32"/>
      <c r="G747" s="40"/>
      <c r="H747" s="36"/>
      <c r="I747" s="32"/>
      <c r="J747" s="32"/>
      <c r="K747" s="32"/>
      <c r="L747" s="32"/>
      <c r="M747" s="32"/>
      <c r="N747" s="32"/>
      <c r="O747" s="32"/>
      <c r="P747" s="32"/>
      <c r="Q747" s="34"/>
      <c r="R747" s="32"/>
      <c r="S747" s="32"/>
      <c r="T747" s="34"/>
      <c r="U747" s="32"/>
      <c r="V747" s="32"/>
      <c r="W747" s="32"/>
      <c r="X747" s="32"/>
      <c r="Y747" s="32"/>
      <c r="Z747">
        <f>0.030625*2</f>
        <v>6.1249999999999999E-2</v>
      </c>
      <c r="AA747" s="14">
        <v>2019</v>
      </c>
      <c r="AB747" s="1">
        <f>VLOOKUP(B747,'[2]API_PA.NUS.FCRF_DS2_en_csv_v2_2'!$A$2:$BL$265,MATCH(AA747,'[2]API_PA.NUS.FCRF_DS2_en_csv_v2_2'!$A$1:$BL$1,0),FALSE)</f>
        <v>42000</v>
      </c>
      <c r="AC747" s="16">
        <f t="shared" si="191"/>
        <v>2572.5</v>
      </c>
      <c r="AD747" s="42">
        <v>1</v>
      </c>
      <c r="AE747" s="4">
        <f t="shared" si="192"/>
        <v>2572.5</v>
      </c>
      <c r="AF747">
        <f>1/VLOOKUP(B747,'[2]API_PA.NUS.FCRF_DS2_en_csv_v2_2'!$A$2:$BL$265,MATCH(2019,'[2]API_PA.NUS.FCRF_DS2_en_csv_v2_2'!$A$1:$BL$1,0),FALSE)</f>
        <v>2.380952380952381E-5</v>
      </c>
      <c r="AG747" s="15">
        <f t="shared" si="193"/>
        <v>6.1249999999999999E-2</v>
      </c>
      <c r="AH747" s="14">
        <v>1</v>
      </c>
      <c r="AI747" s="15">
        <f t="shared" si="190"/>
        <v>6.1249999999999999E-2</v>
      </c>
      <c r="AJ747" s="15">
        <f t="shared" si="194"/>
        <v>6.1249999999999999E-2</v>
      </c>
      <c r="AK747" s="15">
        <v>6.1249999999999999E-2</v>
      </c>
    </row>
    <row r="748" spans="1:37" x14ac:dyDescent="0.35">
      <c r="A748" s="11" t="s">
        <v>95</v>
      </c>
      <c r="B748" s="1" t="s">
        <v>70</v>
      </c>
      <c r="C748" t="s">
        <v>23</v>
      </c>
      <c r="D748" s="32"/>
      <c r="E748" s="32"/>
      <c r="F748" s="32"/>
      <c r="G748" s="40"/>
      <c r="H748" s="36"/>
      <c r="I748" s="32"/>
      <c r="J748" s="32"/>
      <c r="K748" s="32"/>
      <c r="L748" s="32"/>
      <c r="M748" s="32"/>
      <c r="N748" s="32"/>
      <c r="O748" s="32"/>
      <c r="P748" s="32"/>
      <c r="Q748" s="34"/>
      <c r="R748" s="32"/>
      <c r="S748" s="32"/>
      <c r="T748" s="34"/>
      <c r="U748" s="32"/>
      <c r="V748" s="32"/>
      <c r="W748" s="32"/>
      <c r="X748" s="32"/>
      <c r="Y748" s="32"/>
      <c r="Z748">
        <v>3.0625000000000003E-2</v>
      </c>
      <c r="AA748" s="14">
        <v>2019</v>
      </c>
      <c r="AB748" s="1">
        <f>VLOOKUP(B748,'[2]API_PA.NUS.FCRF_DS2_en_csv_v2_2'!$A$2:$BL$265,MATCH(AA748,'[2]API_PA.NUS.FCRF_DS2_en_csv_v2_2'!$A$1:$BL$1,0),FALSE)</f>
        <v>42000</v>
      </c>
      <c r="AC748" s="16">
        <f t="shared" si="191"/>
        <v>1286.2500000000002</v>
      </c>
      <c r="AD748" s="42">
        <v>1</v>
      </c>
      <c r="AE748" s="4">
        <f t="shared" si="192"/>
        <v>1286.2500000000002</v>
      </c>
      <c r="AF748">
        <f>1/VLOOKUP(B748,'[2]API_PA.NUS.FCRF_DS2_en_csv_v2_2'!$A$2:$BL$265,MATCH(2019,'[2]API_PA.NUS.FCRF_DS2_en_csv_v2_2'!$A$1:$BL$1,0),FALSE)</f>
        <v>2.380952380952381E-5</v>
      </c>
      <c r="AG748" s="15">
        <f t="shared" si="193"/>
        <v>3.0625000000000006E-2</v>
      </c>
      <c r="AH748" s="14">
        <v>1</v>
      </c>
      <c r="AI748" s="15">
        <f t="shared" si="190"/>
        <v>3.0625000000000006E-2</v>
      </c>
      <c r="AJ748" s="15">
        <f t="shared" si="194"/>
        <v>3.0625000000000006E-2</v>
      </c>
      <c r="AK748" s="15">
        <v>3.0625000000000006E-2</v>
      </c>
    </row>
    <row r="749" spans="1:37" x14ac:dyDescent="0.35">
      <c r="A749" s="11" t="s">
        <v>94</v>
      </c>
      <c r="B749" s="1" t="s">
        <v>45</v>
      </c>
      <c r="C749" t="s">
        <v>23</v>
      </c>
      <c r="D749" s="32"/>
      <c r="E749" s="32"/>
      <c r="F749" s="32"/>
      <c r="G749" s="40"/>
      <c r="H749" s="36"/>
      <c r="I749" s="32"/>
      <c r="J749" s="32"/>
      <c r="K749" s="32"/>
      <c r="L749" s="32"/>
      <c r="M749" s="32"/>
      <c r="N749" s="32"/>
      <c r="O749" s="32"/>
      <c r="P749" s="32"/>
      <c r="Q749" s="34"/>
      <c r="R749" s="32"/>
      <c r="S749" s="32"/>
      <c r="T749" s="34"/>
      <c r="U749" s="32"/>
      <c r="V749" s="32"/>
      <c r="W749" s="32"/>
      <c r="X749" s="32"/>
      <c r="Y749" s="32"/>
      <c r="Z749">
        <v>0.13187500000000002</v>
      </c>
      <c r="AA749" s="14">
        <v>2019</v>
      </c>
      <c r="AB749" s="1">
        <f>VLOOKUP(B749,'[2]API_PA.NUS.FCRF_DS2_en_csv_v2_2'!$A$2:$BL$265,MATCH(AA749,'[2]API_PA.NUS.FCRF_DS2_en_csv_v2_2'!$A$1:$BL$1,0),FALSE)</f>
        <v>1182</v>
      </c>
      <c r="AC749" s="16">
        <f t="shared" si="191"/>
        <v>155.87625000000003</v>
      </c>
      <c r="AD749" s="42">
        <v>1</v>
      </c>
      <c r="AE749" s="4">
        <f t="shared" si="192"/>
        <v>155.87625000000003</v>
      </c>
      <c r="AF749">
        <f>1/VLOOKUP(B749,'[2]API_PA.NUS.FCRF_DS2_en_csv_v2_2'!$A$2:$BL$265,MATCH(2019,'[2]API_PA.NUS.FCRF_DS2_en_csv_v2_2'!$A$1:$BL$1,0),FALSE)</f>
        <v>8.4602368866328254E-4</v>
      </c>
      <c r="AG749" s="15">
        <f t="shared" si="193"/>
        <v>0.13187500000000002</v>
      </c>
      <c r="AH749" s="14">
        <v>1</v>
      </c>
      <c r="AI749" s="15">
        <f t="shared" si="190"/>
        <v>0.13187500000000002</v>
      </c>
      <c r="AJ749" s="15">
        <f t="shared" si="194"/>
        <v>0.13187500000000002</v>
      </c>
      <c r="AK749" s="15">
        <v>0.13187500000000002</v>
      </c>
    </row>
    <row r="750" spans="1:37" x14ac:dyDescent="0.35">
      <c r="A750" s="11" t="s">
        <v>95</v>
      </c>
      <c r="B750" s="1" t="s">
        <v>45</v>
      </c>
      <c r="C750" t="s">
        <v>23</v>
      </c>
      <c r="D750" s="32"/>
      <c r="E750" s="32"/>
      <c r="F750" s="32"/>
      <c r="G750" s="40"/>
      <c r="H750" s="36"/>
      <c r="I750" s="32"/>
      <c r="J750" s="32"/>
      <c r="K750" s="32"/>
      <c r="L750" s="32"/>
      <c r="M750" s="32"/>
      <c r="N750" s="32"/>
      <c r="O750" s="32"/>
      <c r="P750" s="32"/>
      <c r="Q750" s="34"/>
      <c r="R750" s="32"/>
      <c r="S750" s="32"/>
      <c r="T750" s="34"/>
      <c r="U750" s="32"/>
      <c r="V750" s="32"/>
      <c r="W750" s="32"/>
      <c r="X750" s="32"/>
      <c r="Y750" s="32"/>
      <c r="Z750">
        <v>0.13187500000000002</v>
      </c>
      <c r="AA750" s="14">
        <v>2019</v>
      </c>
      <c r="AB750" s="1">
        <f>VLOOKUP(B750,'[2]API_PA.NUS.FCRF_DS2_en_csv_v2_2'!$A$2:$BL$265,MATCH(AA750,'[2]API_PA.NUS.FCRF_DS2_en_csv_v2_2'!$A$1:$BL$1,0),FALSE)</f>
        <v>1182</v>
      </c>
      <c r="AC750" s="16">
        <f t="shared" si="191"/>
        <v>155.87625000000003</v>
      </c>
      <c r="AD750" s="42">
        <v>1</v>
      </c>
      <c r="AE750" s="4">
        <f t="shared" si="192"/>
        <v>155.87625000000003</v>
      </c>
      <c r="AF750">
        <f>1/VLOOKUP(B750,'[2]API_PA.NUS.FCRF_DS2_en_csv_v2_2'!$A$2:$BL$265,MATCH(2019,'[2]API_PA.NUS.FCRF_DS2_en_csv_v2_2'!$A$1:$BL$1,0),FALSE)</f>
        <v>8.4602368866328254E-4</v>
      </c>
      <c r="AG750" s="15">
        <f t="shared" si="193"/>
        <v>0.13187500000000002</v>
      </c>
      <c r="AH750" s="14">
        <v>1</v>
      </c>
      <c r="AI750" s="15">
        <f t="shared" si="190"/>
        <v>0.13187500000000002</v>
      </c>
      <c r="AJ750" s="15">
        <f t="shared" si="194"/>
        <v>0.13187500000000002</v>
      </c>
      <c r="AK750" s="15">
        <v>0.13187500000000002</v>
      </c>
    </row>
    <row r="751" spans="1:37" x14ac:dyDescent="0.35">
      <c r="A751" s="11" t="s">
        <v>94</v>
      </c>
      <c r="B751" s="1" t="s">
        <v>46</v>
      </c>
      <c r="C751" t="s">
        <v>23</v>
      </c>
      <c r="D751" s="32"/>
      <c r="E751" s="32"/>
      <c r="F751" s="32"/>
      <c r="G751" s="40"/>
      <c r="H751" s="36"/>
      <c r="I751" s="32"/>
      <c r="J751" s="32"/>
      <c r="K751" s="32"/>
      <c r="L751" s="32"/>
      <c r="M751" s="32"/>
      <c r="N751" s="32"/>
      <c r="O751" s="32"/>
      <c r="P751" s="32"/>
      <c r="Q751" s="34"/>
      <c r="R751" s="32"/>
      <c r="S751" s="32"/>
      <c r="T751" s="34"/>
      <c r="U751" s="32"/>
      <c r="V751" s="32"/>
      <c r="W751" s="32"/>
      <c r="X751" s="32"/>
      <c r="Y751" s="32"/>
      <c r="Z751">
        <v>0.18375</v>
      </c>
      <c r="AA751" s="14">
        <v>2019</v>
      </c>
      <c r="AB751" s="1">
        <f>'[2]API_PA.NUS.FCRF_DS2_en_csv_v2_2'!$BL$68</f>
        <v>0.893276257067393</v>
      </c>
      <c r="AC751" s="16">
        <f t="shared" si="191"/>
        <v>0.16413951223613346</v>
      </c>
      <c r="AD751" s="42">
        <v>1</v>
      </c>
      <c r="AE751" s="4">
        <f t="shared" si="192"/>
        <v>0.16413951223613346</v>
      </c>
      <c r="AF751">
        <f>1/'[2]API_PA.NUS.FCRF_DS2_en_csv_v2_2'!$BL$68</f>
        <v>1.1194745098039198</v>
      </c>
      <c r="AG751" s="15">
        <f t="shared" si="193"/>
        <v>0.18375</v>
      </c>
      <c r="AH751" s="14">
        <v>1</v>
      </c>
      <c r="AI751" s="15">
        <f t="shared" si="190"/>
        <v>0.18375</v>
      </c>
      <c r="AJ751" s="15">
        <f t="shared" si="194"/>
        <v>0.18375</v>
      </c>
      <c r="AK751" s="15">
        <v>0.18375</v>
      </c>
    </row>
    <row r="752" spans="1:37" x14ac:dyDescent="0.35">
      <c r="A752" s="11" t="s">
        <v>95</v>
      </c>
      <c r="B752" s="1" t="s">
        <v>46</v>
      </c>
      <c r="C752" t="s">
        <v>23</v>
      </c>
      <c r="D752" s="32"/>
      <c r="E752" s="32"/>
      <c r="F752" s="32"/>
      <c r="G752" s="40"/>
      <c r="H752" s="36"/>
      <c r="I752" s="32"/>
      <c r="J752" s="32"/>
      <c r="K752" s="32"/>
      <c r="L752" s="32"/>
      <c r="M752" s="32"/>
      <c r="N752" s="32"/>
      <c r="O752" s="32"/>
      <c r="P752" s="32"/>
      <c r="Q752" s="34"/>
      <c r="R752" s="32"/>
      <c r="S752" s="32"/>
      <c r="T752" s="34"/>
      <c r="U752" s="32"/>
      <c r="V752" s="32"/>
      <c r="W752" s="32"/>
      <c r="X752" s="32"/>
      <c r="Y752" s="32"/>
      <c r="Z752">
        <v>0.18375</v>
      </c>
      <c r="AA752" s="14">
        <v>2019</v>
      </c>
      <c r="AB752" s="1">
        <f>'[2]API_PA.NUS.FCRF_DS2_en_csv_v2_2'!$BL$68</f>
        <v>0.893276257067393</v>
      </c>
      <c r="AC752" s="16">
        <f t="shared" si="191"/>
        <v>0.16413951223613346</v>
      </c>
      <c r="AD752" s="42">
        <v>1</v>
      </c>
      <c r="AE752" s="4">
        <f t="shared" si="192"/>
        <v>0.16413951223613346</v>
      </c>
      <c r="AF752">
        <f>1/'[2]API_PA.NUS.FCRF_DS2_en_csv_v2_2'!$BL$68</f>
        <v>1.1194745098039198</v>
      </c>
      <c r="AG752" s="15">
        <f t="shared" si="193"/>
        <v>0.18375</v>
      </c>
      <c r="AH752" s="14">
        <v>1</v>
      </c>
      <c r="AI752" s="15">
        <f t="shared" si="190"/>
        <v>0.18375</v>
      </c>
      <c r="AJ752" s="15">
        <f t="shared" si="194"/>
        <v>0.18375</v>
      </c>
      <c r="AK752" s="15">
        <v>0.18375</v>
      </c>
    </row>
    <row r="753" spans="1:37" x14ac:dyDescent="0.35">
      <c r="A753" s="11" t="s">
        <v>94</v>
      </c>
      <c r="B753" s="1" t="s">
        <v>47</v>
      </c>
      <c r="C753" t="s">
        <v>23</v>
      </c>
      <c r="D753" s="32"/>
      <c r="E753" s="32"/>
      <c r="F753" s="32"/>
      <c r="G753" s="40"/>
      <c r="H753" s="36"/>
      <c r="I753" s="32"/>
      <c r="J753" s="32"/>
      <c r="K753" s="32"/>
      <c r="L753" s="32"/>
      <c r="M753" s="32"/>
      <c r="N753" s="32"/>
      <c r="O753" s="32"/>
      <c r="P753" s="32"/>
      <c r="Q753" s="34"/>
      <c r="R753" s="32"/>
      <c r="S753" s="32"/>
      <c r="T753" s="34"/>
      <c r="U753" s="32"/>
      <c r="V753" s="32"/>
      <c r="W753" s="32"/>
      <c r="X753" s="32"/>
      <c r="Y753" s="32"/>
      <c r="Z753">
        <v>0.22000000000000003</v>
      </c>
      <c r="AA753" s="14">
        <v>2019</v>
      </c>
      <c r="AB753" s="1">
        <f>VLOOKUP(B753,'[2]API_PA.NUS.FCRF_DS2_en_csv_v2_2'!$A$2:$BL$265,MATCH(AA753,'[2]API_PA.NUS.FCRF_DS2_en_csv_v2_2'!$A$1:$BL$1,0),FALSE)</f>
        <v>109.009665900863</v>
      </c>
      <c r="AC753" s="16">
        <f t="shared" si="191"/>
        <v>23.982126498189864</v>
      </c>
      <c r="AD753" s="42">
        <v>1</v>
      </c>
      <c r="AE753" s="4">
        <f t="shared" si="192"/>
        <v>23.982126498189864</v>
      </c>
      <c r="AF753">
        <f>1/VLOOKUP(B753,'[2]API_PA.NUS.FCRF_DS2_en_csv_v2_2'!$A$2:$BL$265,MATCH(2019,'[2]API_PA.NUS.FCRF_DS2_en_csv_v2_2'!$A$1:$BL$1,0),FALSE)</f>
        <v>9.1734984392066038E-3</v>
      </c>
      <c r="AG753" s="15">
        <f t="shared" si="193"/>
        <v>0.22000000000000006</v>
      </c>
      <c r="AH753" s="14">
        <v>1</v>
      </c>
      <c r="AI753" s="15">
        <f t="shared" si="190"/>
        <v>0.22000000000000006</v>
      </c>
      <c r="AJ753" s="15">
        <f t="shared" si="194"/>
        <v>0.22000000000000006</v>
      </c>
      <c r="AK753" s="15">
        <v>0.22000000000000006</v>
      </c>
    </row>
    <row r="754" spans="1:37" x14ac:dyDescent="0.35">
      <c r="A754" s="11" t="s">
        <v>95</v>
      </c>
      <c r="B754" s="1" t="s">
        <v>47</v>
      </c>
      <c r="C754" t="s">
        <v>23</v>
      </c>
      <c r="D754" s="32"/>
      <c r="E754" s="32"/>
      <c r="F754" s="32"/>
      <c r="G754" s="40"/>
      <c r="H754" s="36"/>
      <c r="I754" s="32"/>
      <c r="J754" s="32"/>
      <c r="K754" s="32"/>
      <c r="L754" s="32"/>
      <c r="M754" s="32"/>
      <c r="N754" s="32"/>
      <c r="O754" s="32"/>
      <c r="P754" s="32"/>
      <c r="Q754" s="34"/>
      <c r="R754" s="32"/>
      <c r="S754" s="32"/>
      <c r="T754" s="34"/>
      <c r="U754" s="32"/>
      <c r="V754" s="32"/>
      <c r="W754" s="32"/>
      <c r="X754" s="32"/>
      <c r="Y754" s="32"/>
      <c r="Z754">
        <v>0.22000000000000003</v>
      </c>
      <c r="AA754" s="14">
        <v>2019</v>
      </c>
      <c r="AB754" s="1">
        <f>VLOOKUP(B754,'[2]API_PA.NUS.FCRF_DS2_en_csv_v2_2'!$A$2:$BL$265,MATCH(AA754,'[2]API_PA.NUS.FCRF_DS2_en_csv_v2_2'!$A$1:$BL$1,0),FALSE)</f>
        <v>109.009665900863</v>
      </c>
      <c r="AC754" s="16">
        <f t="shared" si="191"/>
        <v>23.982126498189864</v>
      </c>
      <c r="AD754" s="42">
        <v>1</v>
      </c>
      <c r="AE754" s="4">
        <f t="shared" si="192"/>
        <v>23.982126498189864</v>
      </c>
      <c r="AF754">
        <f>1/VLOOKUP(B754,'[2]API_PA.NUS.FCRF_DS2_en_csv_v2_2'!$A$2:$BL$265,MATCH(2019,'[2]API_PA.NUS.FCRF_DS2_en_csv_v2_2'!$A$1:$BL$1,0),FALSE)</f>
        <v>9.1734984392066038E-3</v>
      </c>
      <c r="AG754" s="15">
        <f t="shared" si="193"/>
        <v>0.22000000000000006</v>
      </c>
      <c r="AH754" s="14">
        <v>1</v>
      </c>
      <c r="AI754" s="15">
        <f t="shared" si="190"/>
        <v>0.22000000000000006</v>
      </c>
      <c r="AJ754" s="15">
        <f t="shared" si="194"/>
        <v>0.22000000000000006</v>
      </c>
      <c r="AK754" s="15">
        <v>0.22000000000000006</v>
      </c>
    </row>
    <row r="755" spans="1:37" x14ac:dyDescent="0.35">
      <c r="A755" s="11" t="s">
        <v>94</v>
      </c>
      <c r="B755" s="1" t="s">
        <v>48</v>
      </c>
      <c r="C755" t="s">
        <v>23</v>
      </c>
      <c r="D755" s="32"/>
      <c r="E755" s="32"/>
      <c r="F755" s="32"/>
      <c r="G755" s="40"/>
      <c r="H755" s="36"/>
      <c r="I755" s="32"/>
      <c r="J755" s="32"/>
      <c r="K755" s="32"/>
      <c r="L755" s="32"/>
      <c r="M755" s="32"/>
      <c r="N755" s="32"/>
      <c r="O755" s="32"/>
      <c r="P755" s="32"/>
      <c r="Q755" s="34"/>
      <c r="R755" s="32"/>
      <c r="S755" s="32"/>
      <c r="T755" s="34"/>
      <c r="U755" s="32"/>
      <c r="V755" s="32"/>
      <c r="W755" s="32"/>
      <c r="X755" s="32"/>
      <c r="Y755" s="32"/>
      <c r="Z755">
        <v>0.15437499999999998</v>
      </c>
      <c r="AA755" s="14">
        <v>2019</v>
      </c>
      <c r="AB755" s="1">
        <f>VLOOKUP(B755,'[2]API_PA.NUS.FCRF_DS2_en_csv_v2_2'!$A$2:$BL$265,MATCH(AA755,'[2]API_PA.NUS.FCRF_DS2_en_csv_v2_2'!$A$1:$BL$1,0),FALSE)</f>
        <v>101.99129838935001</v>
      </c>
      <c r="AC755" s="16">
        <f t="shared" si="191"/>
        <v>15.744906688855906</v>
      </c>
      <c r="AD755" s="42">
        <v>1</v>
      </c>
      <c r="AE755" s="4">
        <f t="shared" si="192"/>
        <v>15.744906688855906</v>
      </c>
      <c r="AF755">
        <f>1/VLOOKUP(B755,'[2]API_PA.NUS.FCRF_DS2_en_csv_v2_2'!$A$2:$BL$265,MATCH(2019,'[2]API_PA.NUS.FCRF_DS2_en_csv_v2_2'!$A$1:$BL$1,0),FALSE)</f>
        <v>9.8047580116346535E-3</v>
      </c>
      <c r="AG755" s="15">
        <f t="shared" si="193"/>
        <v>0.15437499999999998</v>
      </c>
      <c r="AH755" s="14">
        <v>1</v>
      </c>
      <c r="AI755" s="15">
        <f t="shared" si="190"/>
        <v>0.15437499999999998</v>
      </c>
      <c r="AJ755" s="15">
        <f t="shared" si="194"/>
        <v>0.15437499999999998</v>
      </c>
      <c r="AK755" s="15">
        <v>0.15437499999999998</v>
      </c>
    </row>
    <row r="756" spans="1:37" x14ac:dyDescent="0.35">
      <c r="A756" s="11" t="s">
        <v>95</v>
      </c>
      <c r="B756" s="1" t="s">
        <v>48</v>
      </c>
      <c r="C756" t="s">
        <v>23</v>
      </c>
      <c r="D756" s="32"/>
      <c r="E756" s="32"/>
      <c r="F756" s="32"/>
      <c r="G756" s="40"/>
      <c r="H756" s="36"/>
      <c r="I756" s="32"/>
      <c r="J756" s="32"/>
      <c r="K756" s="32"/>
      <c r="L756" s="32"/>
      <c r="M756" s="32"/>
      <c r="N756" s="32"/>
      <c r="O756" s="32"/>
      <c r="P756" s="32"/>
      <c r="Q756" s="34"/>
      <c r="R756" s="32"/>
      <c r="S756" s="32"/>
      <c r="T756" s="34"/>
      <c r="U756" s="32"/>
      <c r="V756" s="32"/>
      <c r="W756" s="32"/>
      <c r="X756" s="32"/>
      <c r="Y756" s="32"/>
      <c r="Z756">
        <v>0.15437499999999998</v>
      </c>
      <c r="AA756" s="14">
        <v>2019</v>
      </c>
      <c r="AB756" s="1">
        <f>VLOOKUP(B756,'[2]API_PA.NUS.FCRF_DS2_en_csv_v2_2'!$A$2:$BL$265,MATCH(AA756,'[2]API_PA.NUS.FCRF_DS2_en_csv_v2_2'!$A$1:$BL$1,0),FALSE)</f>
        <v>101.99129838935001</v>
      </c>
      <c r="AC756" s="16">
        <f t="shared" si="191"/>
        <v>15.744906688855906</v>
      </c>
      <c r="AD756" s="42">
        <v>1</v>
      </c>
      <c r="AE756" s="4">
        <f t="shared" si="192"/>
        <v>15.744906688855906</v>
      </c>
      <c r="AF756">
        <f>1/VLOOKUP(B756,'[2]API_PA.NUS.FCRF_DS2_en_csv_v2_2'!$A$2:$BL$265,MATCH(2019,'[2]API_PA.NUS.FCRF_DS2_en_csv_v2_2'!$A$1:$BL$1,0),FALSE)</f>
        <v>9.8047580116346535E-3</v>
      </c>
      <c r="AG756" s="15">
        <f t="shared" si="193"/>
        <v>0.15437499999999998</v>
      </c>
      <c r="AH756" s="14">
        <v>1</v>
      </c>
      <c r="AI756" s="15">
        <f t="shared" si="190"/>
        <v>0.15437499999999998</v>
      </c>
      <c r="AJ756" s="15">
        <f t="shared" si="194"/>
        <v>0.15437499999999998</v>
      </c>
      <c r="AK756" s="15">
        <v>0.15437499999999998</v>
      </c>
    </row>
    <row r="757" spans="1:37" x14ac:dyDescent="0.35">
      <c r="A757" s="11" t="s">
        <v>94</v>
      </c>
      <c r="B757" s="1" t="s">
        <v>49</v>
      </c>
      <c r="C757" t="s">
        <v>23</v>
      </c>
      <c r="D757" s="32"/>
      <c r="E757" s="32"/>
      <c r="F757" s="32"/>
      <c r="G757" s="40"/>
      <c r="H757" s="36"/>
      <c r="I757" s="32"/>
      <c r="J757" s="32"/>
      <c r="K757" s="32"/>
      <c r="L757" s="32"/>
      <c r="M757" s="32"/>
      <c r="N757" s="32"/>
      <c r="O757" s="32"/>
      <c r="P757" s="32"/>
      <c r="Q757" s="34"/>
      <c r="R757" s="32"/>
      <c r="S757" s="32"/>
      <c r="T757" s="34"/>
      <c r="U757" s="32"/>
      <c r="V757" s="32"/>
      <c r="W757" s="32"/>
      <c r="X757" s="32"/>
      <c r="Y757" s="32"/>
      <c r="Z757">
        <v>0.113125</v>
      </c>
      <c r="AA757" s="14">
        <v>2019</v>
      </c>
      <c r="AB757" s="1">
        <f>VLOOKUP(B757,'[2]API_PA.NUS.FCRF_DS2_en_csv_v2_2'!$A$2:$BL$265,MATCH(AA757,'[2]API_PA.NUS.FCRF_DS2_en_csv_v2_2'!$A$1:$BL$1,0),FALSE)</f>
        <v>19.263633333333299</v>
      </c>
      <c r="AC757" s="16">
        <f t="shared" si="191"/>
        <v>2.1791985208333293</v>
      </c>
      <c r="AD757" s="42">
        <v>1</v>
      </c>
      <c r="AE757" s="4">
        <f t="shared" si="192"/>
        <v>2.1791985208333293</v>
      </c>
      <c r="AF757">
        <f>1/VLOOKUP(B757,'[2]API_PA.NUS.FCRF_DS2_en_csv_v2_2'!$A$2:$BL$265,MATCH(2019,'[2]API_PA.NUS.FCRF_DS2_en_csv_v2_2'!$A$1:$BL$1,0),FALSE)</f>
        <v>5.191128707114797E-2</v>
      </c>
      <c r="AG757" s="15">
        <f t="shared" si="193"/>
        <v>0.11312499999999999</v>
      </c>
      <c r="AH757" s="14">
        <v>1</v>
      </c>
      <c r="AI757" s="15">
        <f t="shared" si="190"/>
        <v>0.11312499999999999</v>
      </c>
      <c r="AJ757" s="15">
        <f t="shared" si="194"/>
        <v>0.11312499999999999</v>
      </c>
      <c r="AK757" s="15">
        <v>0.11312499999999999</v>
      </c>
    </row>
    <row r="758" spans="1:37" x14ac:dyDescent="0.35">
      <c r="A758" s="11" t="s">
        <v>95</v>
      </c>
      <c r="B758" s="1" t="s">
        <v>49</v>
      </c>
      <c r="C758" t="s">
        <v>23</v>
      </c>
      <c r="D758" s="32"/>
      <c r="E758" s="32"/>
      <c r="F758" s="32"/>
      <c r="G758" s="40"/>
      <c r="H758" s="36"/>
      <c r="I758" s="32"/>
      <c r="J758" s="32"/>
      <c r="K758" s="32"/>
      <c r="L758" s="32"/>
      <c r="M758" s="32"/>
      <c r="N758" s="32"/>
      <c r="O758" s="32"/>
      <c r="P758" s="32"/>
      <c r="Q758" s="34"/>
      <c r="R758" s="32"/>
      <c r="S758" s="32"/>
      <c r="T758" s="34"/>
      <c r="U758" s="32"/>
      <c r="V758" s="32"/>
      <c r="W758" s="32"/>
      <c r="X758" s="32"/>
      <c r="Y758" s="32"/>
      <c r="Z758">
        <v>0.113125</v>
      </c>
      <c r="AA758" s="14">
        <v>2019</v>
      </c>
      <c r="AB758" s="1">
        <f>VLOOKUP(B758,'[2]API_PA.NUS.FCRF_DS2_en_csv_v2_2'!$A$2:$BL$265,MATCH(AA758,'[2]API_PA.NUS.FCRF_DS2_en_csv_v2_2'!$A$1:$BL$1,0),FALSE)</f>
        <v>19.263633333333299</v>
      </c>
      <c r="AC758" s="16">
        <f t="shared" si="191"/>
        <v>2.1791985208333293</v>
      </c>
      <c r="AD758" s="42">
        <v>1</v>
      </c>
      <c r="AE758" s="4">
        <f t="shared" si="192"/>
        <v>2.1791985208333293</v>
      </c>
      <c r="AF758">
        <f>1/VLOOKUP(B758,'[2]API_PA.NUS.FCRF_DS2_en_csv_v2_2'!$A$2:$BL$265,MATCH(2019,'[2]API_PA.NUS.FCRF_DS2_en_csv_v2_2'!$A$1:$BL$1,0),FALSE)</f>
        <v>5.191128707114797E-2</v>
      </c>
      <c r="AG758" s="15">
        <f t="shared" si="193"/>
        <v>0.11312499999999999</v>
      </c>
      <c r="AH758" s="14">
        <v>1</v>
      </c>
      <c r="AI758" s="15">
        <f t="shared" si="190"/>
        <v>0.11312499999999999</v>
      </c>
      <c r="AJ758" s="15">
        <f t="shared" si="194"/>
        <v>0.11312499999999999</v>
      </c>
      <c r="AK758" s="15">
        <v>0.11312499999999999</v>
      </c>
    </row>
    <row r="759" spans="1:37" x14ac:dyDescent="0.35">
      <c r="A759" s="11" t="s">
        <v>94</v>
      </c>
      <c r="B759" s="1" t="s">
        <v>50</v>
      </c>
      <c r="C759" t="s">
        <v>23</v>
      </c>
      <c r="D759" s="32"/>
      <c r="E759" s="32"/>
      <c r="F759" s="32"/>
      <c r="G759" s="40"/>
      <c r="H759" s="36"/>
      <c r="I759" s="32"/>
      <c r="J759" s="32"/>
      <c r="K759" s="32"/>
      <c r="L759" s="32"/>
      <c r="M759" s="32"/>
      <c r="N759" s="32"/>
      <c r="O759" s="32"/>
      <c r="P759" s="32"/>
      <c r="Q759" s="34"/>
      <c r="R759" s="32"/>
      <c r="S759" s="32"/>
      <c r="T759" s="34"/>
      <c r="U759" s="32"/>
      <c r="V759" s="32"/>
      <c r="W759" s="32"/>
      <c r="X759" s="32"/>
      <c r="Y759" s="32"/>
      <c r="Z759">
        <v>0.15</v>
      </c>
      <c r="AA759" s="14">
        <v>2019</v>
      </c>
      <c r="AB759" s="1">
        <f>VLOOKUP(B759,'[2]API_PA.NUS.FCRF_DS2_en_csv_v2_2'!$A$2:$BL$265,MATCH(AA759,'[2]API_PA.NUS.FCRF_DS2_en_csv_v2_2'!$A$1:$BL$1,0),FALSE)</f>
        <v>9.6170760995074396</v>
      </c>
      <c r="AC759" s="16">
        <f t="shared" si="191"/>
        <v>1.4425614149261159</v>
      </c>
      <c r="AD759" s="42">
        <v>1</v>
      </c>
      <c r="AE759" s="4">
        <f t="shared" si="192"/>
        <v>1.4425614149261159</v>
      </c>
      <c r="AF759">
        <f>1/VLOOKUP(B759,'[2]API_PA.NUS.FCRF_DS2_en_csv_v2_2'!$A$2:$BL$265,MATCH(2019,'[2]API_PA.NUS.FCRF_DS2_en_csv_v2_2'!$A$1:$BL$1,0),FALSE)</f>
        <v>0.10398170812553072</v>
      </c>
      <c r="AG759" s="15">
        <f t="shared" si="193"/>
        <v>0.15</v>
      </c>
      <c r="AH759" s="14">
        <v>1</v>
      </c>
      <c r="AI759" s="15">
        <f t="shared" si="190"/>
        <v>0.15</v>
      </c>
      <c r="AJ759" s="15">
        <f t="shared" si="194"/>
        <v>0.15</v>
      </c>
      <c r="AK759" s="15">
        <v>0.15</v>
      </c>
    </row>
    <row r="760" spans="1:37" x14ac:dyDescent="0.35">
      <c r="A760" s="11" t="s">
        <v>95</v>
      </c>
      <c r="B760" s="1" t="s">
        <v>50</v>
      </c>
      <c r="C760" t="s">
        <v>23</v>
      </c>
      <c r="D760" s="32"/>
      <c r="E760" s="32"/>
      <c r="F760" s="32"/>
      <c r="G760" s="40"/>
      <c r="H760" s="36"/>
      <c r="I760" s="32"/>
      <c r="J760" s="32"/>
      <c r="K760" s="32"/>
      <c r="L760" s="32"/>
      <c r="M760" s="32"/>
      <c r="N760" s="32"/>
      <c r="O760" s="32"/>
      <c r="P760" s="32"/>
      <c r="Q760" s="34"/>
      <c r="R760" s="32"/>
      <c r="S760" s="32"/>
      <c r="T760" s="34"/>
      <c r="U760" s="32"/>
      <c r="V760" s="32"/>
      <c r="W760" s="32"/>
      <c r="X760" s="32"/>
      <c r="Y760" s="32"/>
      <c r="Z760">
        <v>0.15</v>
      </c>
      <c r="AA760" s="14">
        <v>2019</v>
      </c>
      <c r="AB760" s="1">
        <f>VLOOKUP(B760,'[2]API_PA.NUS.FCRF_DS2_en_csv_v2_2'!$A$2:$BL$265,MATCH(AA760,'[2]API_PA.NUS.FCRF_DS2_en_csv_v2_2'!$A$1:$BL$1,0),FALSE)</f>
        <v>9.6170760995074396</v>
      </c>
      <c r="AC760" s="16">
        <f t="shared" si="191"/>
        <v>1.4425614149261159</v>
      </c>
      <c r="AD760" s="42">
        <v>1</v>
      </c>
      <c r="AE760" s="4">
        <f t="shared" si="192"/>
        <v>1.4425614149261159</v>
      </c>
      <c r="AF760">
        <f>1/VLOOKUP(B760,'[2]API_PA.NUS.FCRF_DS2_en_csv_v2_2'!$A$2:$BL$265,MATCH(2019,'[2]API_PA.NUS.FCRF_DS2_en_csv_v2_2'!$A$1:$BL$1,0),FALSE)</f>
        <v>0.10398170812553072</v>
      </c>
      <c r="AG760" s="15">
        <f t="shared" si="193"/>
        <v>0.15</v>
      </c>
      <c r="AH760" s="14">
        <v>1</v>
      </c>
      <c r="AI760" s="15">
        <f t="shared" si="190"/>
        <v>0.15</v>
      </c>
      <c r="AJ760" s="15">
        <f t="shared" si="194"/>
        <v>0.15</v>
      </c>
      <c r="AK760" s="15">
        <v>0.15</v>
      </c>
    </row>
    <row r="761" spans="1:37" x14ac:dyDescent="0.35">
      <c r="A761" s="11" t="s">
        <v>94</v>
      </c>
      <c r="B761" s="1" t="s">
        <v>51</v>
      </c>
      <c r="C761" t="s">
        <v>23</v>
      </c>
      <c r="D761" s="32"/>
      <c r="E761" s="32"/>
      <c r="F761" s="32"/>
      <c r="G761" s="40"/>
      <c r="H761" s="36"/>
      <c r="I761" s="32"/>
      <c r="J761" s="32"/>
      <c r="K761" s="32"/>
      <c r="L761" s="32"/>
      <c r="M761" s="32"/>
      <c r="N761" s="32"/>
      <c r="O761" s="32"/>
      <c r="P761" s="32"/>
      <c r="Q761" s="34"/>
      <c r="R761" s="32"/>
      <c r="S761" s="32"/>
      <c r="T761" s="34"/>
      <c r="U761" s="32"/>
      <c r="V761" s="32"/>
      <c r="W761" s="32"/>
      <c r="X761" s="32"/>
      <c r="Y761" s="32"/>
      <c r="Z761">
        <v>6.7500000000000004E-2</v>
      </c>
      <c r="AA761" s="14">
        <v>2019</v>
      </c>
      <c r="AB761" s="1">
        <f>VLOOKUP(B761,'[2]API_PA.NUS.FCRF_DS2_en_csv_v2_2'!$A$2:$BL$265,MATCH(AA761,'[2]API_PA.NUS.FCRF_DS2_en_csv_v2_2'!$A$1:$BL$1,0),FALSE)</f>
        <v>62.548333333333296</v>
      </c>
      <c r="AC761" s="16">
        <f t="shared" si="191"/>
        <v>4.2220124999999982</v>
      </c>
      <c r="AD761" s="42">
        <v>1</v>
      </c>
      <c r="AE761" s="4">
        <f t="shared" si="192"/>
        <v>4.2220124999999982</v>
      </c>
      <c r="AF761">
        <f>1/VLOOKUP(B761,'[2]API_PA.NUS.FCRF_DS2_en_csv_v2_2'!$A$2:$BL$265,MATCH(2019,'[2]API_PA.NUS.FCRF_DS2_en_csv_v2_2'!$A$1:$BL$1,0),FALSE)</f>
        <v>1.5987636227983701E-2</v>
      </c>
      <c r="AG761" s="15">
        <f t="shared" si="193"/>
        <v>6.7500000000000004E-2</v>
      </c>
      <c r="AH761" s="14">
        <v>1</v>
      </c>
      <c r="AI761" s="15">
        <f t="shared" si="190"/>
        <v>6.7500000000000004E-2</v>
      </c>
      <c r="AJ761" s="15">
        <f t="shared" si="194"/>
        <v>6.7500000000000004E-2</v>
      </c>
      <c r="AK761" s="15">
        <v>6.7500000000000004E-2</v>
      </c>
    </row>
    <row r="762" spans="1:37" x14ac:dyDescent="0.35">
      <c r="A762" s="11" t="s">
        <v>95</v>
      </c>
      <c r="B762" s="1" t="s">
        <v>51</v>
      </c>
      <c r="C762" t="s">
        <v>23</v>
      </c>
      <c r="D762" s="32"/>
      <c r="E762" s="32"/>
      <c r="F762" s="32"/>
      <c r="G762" s="40"/>
      <c r="H762" s="36"/>
      <c r="I762" s="32"/>
      <c r="J762" s="32"/>
      <c r="K762" s="32"/>
      <c r="L762" s="32"/>
      <c r="M762" s="32"/>
      <c r="N762" s="32"/>
      <c r="O762" s="32"/>
      <c r="P762" s="32"/>
      <c r="Q762" s="34"/>
      <c r="R762" s="32"/>
      <c r="S762" s="32"/>
      <c r="T762" s="34"/>
      <c r="U762" s="32"/>
      <c r="V762" s="32"/>
      <c r="W762" s="32"/>
      <c r="X762" s="32"/>
      <c r="Y762" s="32"/>
      <c r="Z762">
        <v>6.7500000000000004E-2</v>
      </c>
      <c r="AA762" s="14">
        <v>2019</v>
      </c>
      <c r="AB762" s="1">
        <f>VLOOKUP(B762,'[2]API_PA.NUS.FCRF_DS2_en_csv_v2_2'!$A$2:$BL$265,MATCH(AA762,'[2]API_PA.NUS.FCRF_DS2_en_csv_v2_2'!$A$1:$BL$1,0),FALSE)</f>
        <v>62.548333333333296</v>
      </c>
      <c r="AC762" s="16">
        <f t="shared" si="191"/>
        <v>4.2220124999999982</v>
      </c>
      <c r="AD762" s="42">
        <v>1</v>
      </c>
      <c r="AE762" s="4">
        <f t="shared" si="192"/>
        <v>4.2220124999999982</v>
      </c>
      <c r="AF762">
        <f>1/VLOOKUP(B762,'[2]API_PA.NUS.FCRF_DS2_en_csv_v2_2'!$A$2:$BL$265,MATCH(2019,'[2]API_PA.NUS.FCRF_DS2_en_csv_v2_2'!$A$1:$BL$1,0),FALSE)</f>
        <v>1.5987636227983701E-2</v>
      </c>
      <c r="AG762" s="15">
        <f t="shared" si="193"/>
        <v>6.7500000000000004E-2</v>
      </c>
      <c r="AH762" s="14">
        <v>1</v>
      </c>
      <c r="AI762" s="15">
        <f t="shared" si="190"/>
        <v>6.7500000000000004E-2</v>
      </c>
      <c r="AJ762" s="15">
        <f t="shared" si="194"/>
        <v>6.7500000000000004E-2</v>
      </c>
      <c r="AK762" s="15">
        <v>6.7500000000000004E-2</v>
      </c>
    </row>
    <row r="763" spans="1:37" x14ac:dyDescent="0.35">
      <c r="A763" s="11" t="s">
        <v>94</v>
      </c>
      <c r="B763" s="1" t="s">
        <v>52</v>
      </c>
      <c r="C763" t="s">
        <v>23</v>
      </c>
      <c r="D763" s="32"/>
      <c r="E763" s="32"/>
      <c r="F763" s="32"/>
      <c r="G763" s="40"/>
      <c r="H763" s="36"/>
      <c r="I763" s="32"/>
      <c r="J763" s="32"/>
      <c r="K763" s="32"/>
      <c r="L763" s="32"/>
      <c r="M763" s="32"/>
      <c r="N763" s="32"/>
      <c r="O763" s="32"/>
      <c r="P763" s="32"/>
      <c r="Q763" s="34"/>
      <c r="R763" s="32"/>
      <c r="S763" s="32"/>
      <c r="T763" s="34"/>
      <c r="U763" s="32"/>
      <c r="V763" s="32"/>
      <c r="W763" s="32"/>
      <c r="X763" s="32"/>
      <c r="Y763" s="32"/>
      <c r="Z763">
        <v>0.25750000000000001</v>
      </c>
      <c r="AA763" s="14">
        <v>2019</v>
      </c>
      <c r="AB763" s="1">
        <f>VLOOKUP(B763,'[2]API_PA.NUS.FCRF_DS2_en_csv_v2_2'!$A$2:$BL$265,MATCH(AA763,'[2]API_PA.NUS.FCRF_DS2_en_csv_v2_2'!$A$1:$BL$1,0),FALSE)</f>
        <v>306.92095149522299</v>
      </c>
      <c r="AC763" s="16">
        <f t="shared" si="191"/>
        <v>79.032145010019917</v>
      </c>
      <c r="AD763" s="42">
        <v>1</v>
      </c>
      <c r="AE763" s="4">
        <f t="shared" si="192"/>
        <v>79.032145010019917</v>
      </c>
      <c r="AF763">
        <f>1/VLOOKUP(B763,'[2]API_PA.NUS.FCRF_DS2_en_csv_v2_2'!$A$2:$BL$265,MATCH(2019,'[2]API_PA.NUS.FCRF_DS2_en_csv_v2_2'!$A$1:$BL$1,0),FALSE)</f>
        <v>3.2581679260679742E-3</v>
      </c>
      <c r="AG763" s="15">
        <f t="shared" si="193"/>
        <v>0.25750000000000001</v>
      </c>
      <c r="AH763" s="14">
        <v>1</v>
      </c>
      <c r="AI763" s="15">
        <f t="shared" si="190"/>
        <v>0.25750000000000001</v>
      </c>
      <c r="AJ763" s="15">
        <f t="shared" si="194"/>
        <v>0.25750000000000001</v>
      </c>
      <c r="AK763" s="15">
        <v>0.25750000000000001</v>
      </c>
    </row>
    <row r="764" spans="1:37" x14ac:dyDescent="0.35">
      <c r="A764" s="11" t="s">
        <v>95</v>
      </c>
      <c r="B764" s="1" t="s">
        <v>52</v>
      </c>
      <c r="C764" t="s">
        <v>23</v>
      </c>
      <c r="D764" s="32"/>
      <c r="E764" s="32"/>
      <c r="F764" s="32"/>
      <c r="G764" s="40"/>
      <c r="H764" s="36"/>
      <c r="I764" s="32"/>
      <c r="J764" s="32"/>
      <c r="K764" s="32"/>
      <c r="L764" s="32"/>
      <c r="M764" s="32"/>
      <c r="N764" s="32"/>
      <c r="O764" s="32"/>
      <c r="P764" s="32"/>
      <c r="Q764" s="34"/>
      <c r="R764" s="32"/>
      <c r="S764" s="32"/>
      <c r="T764" s="34"/>
      <c r="U764" s="32"/>
      <c r="V764" s="32"/>
      <c r="W764" s="32"/>
      <c r="X764" s="32"/>
      <c r="Y764" s="32"/>
      <c r="Z764">
        <v>0.25750000000000001</v>
      </c>
      <c r="AA764" s="14">
        <v>2019</v>
      </c>
      <c r="AB764" s="1">
        <f>VLOOKUP(B764,'[2]API_PA.NUS.FCRF_DS2_en_csv_v2_2'!$A$2:$BL$265,MATCH(AA764,'[2]API_PA.NUS.FCRF_DS2_en_csv_v2_2'!$A$1:$BL$1,0),FALSE)</f>
        <v>306.92095149522299</v>
      </c>
      <c r="AC764" s="16">
        <f t="shared" si="191"/>
        <v>79.032145010019917</v>
      </c>
      <c r="AD764" s="42">
        <v>1</v>
      </c>
      <c r="AE764" s="4">
        <f t="shared" si="192"/>
        <v>79.032145010019917</v>
      </c>
      <c r="AF764">
        <f>1/VLOOKUP(B764,'[2]API_PA.NUS.FCRF_DS2_en_csv_v2_2'!$A$2:$BL$265,MATCH(2019,'[2]API_PA.NUS.FCRF_DS2_en_csv_v2_2'!$A$1:$BL$1,0),FALSE)</f>
        <v>3.2581679260679742E-3</v>
      </c>
      <c r="AG764" s="15">
        <f t="shared" si="193"/>
        <v>0.25750000000000001</v>
      </c>
      <c r="AH764" s="14">
        <v>1</v>
      </c>
      <c r="AI764" s="15">
        <f t="shared" si="190"/>
        <v>0.25750000000000001</v>
      </c>
      <c r="AJ764" s="15">
        <f t="shared" si="194"/>
        <v>0.25750000000000001</v>
      </c>
      <c r="AK764" s="15">
        <v>0.25750000000000001</v>
      </c>
    </row>
    <row r="765" spans="1:37" x14ac:dyDescent="0.35">
      <c r="A765" s="11" t="s">
        <v>94</v>
      </c>
      <c r="B765" s="1" t="s">
        <v>53</v>
      </c>
      <c r="C765" t="s">
        <v>23</v>
      </c>
      <c r="D765" s="32"/>
      <c r="E765" s="32"/>
      <c r="F765" s="32"/>
      <c r="G765" s="40"/>
      <c r="H765" s="36"/>
      <c r="I765" s="32"/>
      <c r="J765" s="32"/>
      <c r="K765" s="32"/>
      <c r="L765" s="32"/>
      <c r="M765" s="32"/>
      <c r="N765" s="32"/>
      <c r="O765" s="32"/>
      <c r="P765" s="32"/>
      <c r="Q765" s="34"/>
      <c r="R765" s="32"/>
      <c r="S765" s="32"/>
      <c r="T765" s="34"/>
      <c r="U765" s="32"/>
      <c r="V765" s="32"/>
      <c r="W765" s="32"/>
      <c r="X765" s="32"/>
      <c r="Y765" s="32"/>
      <c r="Z765">
        <v>0.14250000000000002</v>
      </c>
      <c r="AA765" s="14">
        <v>2019</v>
      </c>
      <c r="AB765" s="1">
        <f>VLOOKUP(B765,'[2]API_PA.NUS.FCRF_DS2_en_csv_v2_2'!$A$2:$BL$265,MATCH(AA765,'[2]API_PA.NUS.FCRF_DS2_en_csv_v2_2'!$A$1:$BL$1,0),FALSE)</f>
        <v>150.036253839864</v>
      </c>
      <c r="AC765" s="16">
        <f t="shared" si="191"/>
        <v>21.380166172180623</v>
      </c>
      <c r="AD765" s="42">
        <v>1</v>
      </c>
      <c r="AE765" s="4">
        <f t="shared" si="192"/>
        <v>21.380166172180623</v>
      </c>
      <c r="AF765">
        <f>1/VLOOKUP(B765,'[2]API_PA.NUS.FCRF_DS2_en_csv_v2_2'!$A$2:$BL$265,MATCH(2019,'[2]API_PA.NUS.FCRF_DS2_en_csv_v2_2'!$A$1:$BL$1,0),FALSE)</f>
        <v>6.6650557742351747E-3</v>
      </c>
      <c r="AG765" s="15">
        <f t="shared" si="193"/>
        <v>0.14250000000000002</v>
      </c>
      <c r="AH765" s="14">
        <v>1</v>
      </c>
      <c r="AI765" s="15">
        <f t="shared" si="190"/>
        <v>0.14250000000000002</v>
      </c>
      <c r="AJ765" s="15">
        <f t="shared" si="194"/>
        <v>0.14250000000000002</v>
      </c>
      <c r="AK765" s="15">
        <v>0.14250000000000002</v>
      </c>
    </row>
    <row r="766" spans="1:37" x14ac:dyDescent="0.35">
      <c r="A766" s="11" t="s">
        <v>95</v>
      </c>
      <c r="B766" s="1" t="s">
        <v>53</v>
      </c>
      <c r="C766" t="s">
        <v>23</v>
      </c>
      <c r="D766" s="32"/>
      <c r="E766" s="32"/>
      <c r="F766" s="32"/>
      <c r="G766" s="40"/>
      <c r="H766" s="36"/>
      <c r="I766" s="32"/>
      <c r="J766" s="32"/>
      <c r="K766" s="32"/>
      <c r="L766" s="32"/>
      <c r="M766" s="32"/>
      <c r="N766" s="32"/>
      <c r="O766" s="32"/>
      <c r="P766" s="32"/>
      <c r="Q766" s="34"/>
      <c r="R766" s="32"/>
      <c r="S766" s="32"/>
      <c r="T766" s="34"/>
      <c r="U766" s="32"/>
      <c r="V766" s="32"/>
      <c r="W766" s="32"/>
      <c r="X766" s="32"/>
      <c r="Y766" s="32"/>
      <c r="Z766">
        <v>0.14250000000000002</v>
      </c>
      <c r="AA766" s="14">
        <v>2019</v>
      </c>
      <c r="AB766" s="1">
        <f>VLOOKUP(B766,'[2]API_PA.NUS.FCRF_DS2_en_csv_v2_2'!$A$2:$BL$265,MATCH(AA766,'[2]API_PA.NUS.FCRF_DS2_en_csv_v2_2'!$A$1:$BL$1,0),FALSE)</f>
        <v>150.036253839864</v>
      </c>
      <c r="AC766" s="16">
        <f t="shared" si="191"/>
        <v>21.380166172180623</v>
      </c>
      <c r="AD766" s="42">
        <v>1</v>
      </c>
      <c r="AE766" s="4">
        <f t="shared" si="192"/>
        <v>21.380166172180623</v>
      </c>
      <c r="AF766">
        <f>1/VLOOKUP(B766,'[2]API_PA.NUS.FCRF_DS2_en_csv_v2_2'!$A$2:$BL$265,MATCH(2019,'[2]API_PA.NUS.FCRF_DS2_en_csv_v2_2'!$A$1:$BL$1,0),FALSE)</f>
        <v>6.6650557742351747E-3</v>
      </c>
      <c r="AG766" s="15">
        <f t="shared" si="193"/>
        <v>0.14250000000000002</v>
      </c>
      <c r="AH766" s="14">
        <v>1</v>
      </c>
      <c r="AI766" s="15">
        <f t="shared" si="190"/>
        <v>0.14250000000000002</v>
      </c>
      <c r="AJ766" s="15">
        <f t="shared" si="194"/>
        <v>0.14250000000000002</v>
      </c>
      <c r="AK766" s="15">
        <v>0.14250000000000002</v>
      </c>
    </row>
    <row r="767" spans="1:37" x14ac:dyDescent="0.35">
      <c r="A767" s="11" t="s">
        <v>94</v>
      </c>
      <c r="B767" s="1" t="s">
        <v>54</v>
      </c>
      <c r="C767" t="s">
        <v>23</v>
      </c>
      <c r="D767" s="32"/>
      <c r="E767" s="32"/>
      <c r="F767" s="32"/>
      <c r="G767" s="40"/>
      <c r="H767" s="36"/>
      <c r="I767" s="32"/>
      <c r="J767" s="32"/>
      <c r="K767" s="32"/>
      <c r="L767" s="32"/>
      <c r="M767" s="32"/>
      <c r="N767" s="32"/>
      <c r="O767" s="32"/>
      <c r="P767" s="32"/>
      <c r="Q767" s="34"/>
      <c r="R767" s="32"/>
      <c r="S767" s="32"/>
      <c r="T767" s="34"/>
      <c r="U767" s="32"/>
      <c r="V767" s="32"/>
      <c r="W767" s="32"/>
      <c r="X767" s="32"/>
      <c r="Y767" s="32"/>
      <c r="Z767">
        <v>8.3125000000000004E-2</v>
      </c>
      <c r="AA767" s="14">
        <v>2019</v>
      </c>
      <c r="AB767" s="1">
        <f>VLOOKUP(B767,'[2]API_PA.NUS.FCRF_DS2_en_csv_v2_2'!$A$2:$BL$265,MATCH(AA767,'[2]API_PA.NUS.FCRF_DS2_en_csv_v2_2'!$A$1:$BL$1,0),FALSE)</f>
        <v>51.795782651733298</v>
      </c>
      <c r="AC767" s="16">
        <f t="shared" si="191"/>
        <v>4.3055244329253304</v>
      </c>
      <c r="AD767" s="42">
        <v>1</v>
      </c>
      <c r="AE767" s="4">
        <f t="shared" si="192"/>
        <v>4.3055244329253304</v>
      </c>
      <c r="AF767">
        <f>1/VLOOKUP(B767,'[2]API_PA.NUS.FCRF_DS2_en_csv_v2_2'!$A$2:$BL$265,MATCH(2019,'[2]API_PA.NUS.FCRF_DS2_en_csv_v2_2'!$A$1:$BL$1,0),FALSE)</f>
        <v>1.9306591170247255E-2</v>
      </c>
      <c r="AG767" s="15">
        <f t="shared" si="193"/>
        <v>8.3125000000000004E-2</v>
      </c>
      <c r="AH767" s="14">
        <v>1</v>
      </c>
      <c r="AI767" s="15">
        <f t="shared" si="190"/>
        <v>8.3125000000000004E-2</v>
      </c>
      <c r="AJ767" s="15">
        <f t="shared" si="194"/>
        <v>8.3125000000000004E-2</v>
      </c>
      <c r="AK767" s="15">
        <v>8.3125000000000004E-2</v>
      </c>
    </row>
    <row r="768" spans="1:37" x14ac:dyDescent="0.35">
      <c r="A768" s="11" t="s">
        <v>95</v>
      </c>
      <c r="B768" s="1" t="s">
        <v>54</v>
      </c>
      <c r="C768" t="s">
        <v>23</v>
      </c>
      <c r="D768" s="32"/>
      <c r="E768" s="32"/>
      <c r="F768" s="32"/>
      <c r="G768" s="40"/>
      <c r="H768" s="36"/>
      <c r="I768" s="32"/>
      <c r="J768" s="32"/>
      <c r="K768" s="32"/>
      <c r="L768" s="32"/>
      <c r="M768" s="32"/>
      <c r="N768" s="32"/>
      <c r="O768" s="32"/>
      <c r="P768" s="32"/>
      <c r="Q768" s="34"/>
      <c r="R768" s="32"/>
      <c r="S768" s="32"/>
      <c r="T768" s="34"/>
      <c r="U768" s="32"/>
      <c r="V768" s="32"/>
      <c r="W768" s="32"/>
      <c r="X768" s="32"/>
      <c r="Y768" s="32"/>
      <c r="Z768">
        <v>8.3125000000000004E-2</v>
      </c>
      <c r="AA768" s="14">
        <v>2019</v>
      </c>
      <c r="AB768" s="1">
        <f>VLOOKUP(B768,'[2]API_PA.NUS.FCRF_DS2_en_csv_v2_2'!$A$2:$BL$265,MATCH(AA768,'[2]API_PA.NUS.FCRF_DS2_en_csv_v2_2'!$A$1:$BL$1,0),FALSE)</f>
        <v>51.795782651733298</v>
      </c>
      <c r="AC768" s="16">
        <f t="shared" si="191"/>
        <v>4.3055244329253304</v>
      </c>
      <c r="AD768" s="42">
        <v>1</v>
      </c>
      <c r="AE768" s="4">
        <f t="shared" si="192"/>
        <v>4.3055244329253304</v>
      </c>
      <c r="AF768">
        <f>1/VLOOKUP(B768,'[2]API_PA.NUS.FCRF_DS2_en_csv_v2_2'!$A$2:$BL$265,MATCH(2019,'[2]API_PA.NUS.FCRF_DS2_en_csv_v2_2'!$A$1:$BL$1,0),FALSE)</f>
        <v>1.9306591170247255E-2</v>
      </c>
      <c r="AG768" s="15">
        <f t="shared" si="193"/>
        <v>8.3125000000000004E-2</v>
      </c>
      <c r="AH768" s="14">
        <v>1</v>
      </c>
      <c r="AI768" s="15">
        <f t="shared" si="190"/>
        <v>8.3125000000000004E-2</v>
      </c>
      <c r="AJ768" s="15">
        <f t="shared" si="194"/>
        <v>8.3125000000000004E-2</v>
      </c>
      <c r="AK768" s="15">
        <v>8.3125000000000004E-2</v>
      </c>
    </row>
    <row r="769" spans="1:37" x14ac:dyDescent="0.35">
      <c r="A769" s="11" t="s">
        <v>94</v>
      </c>
      <c r="B769" s="1" t="s">
        <v>55</v>
      </c>
      <c r="C769" t="s">
        <v>23</v>
      </c>
      <c r="D769" s="32"/>
      <c r="E769" s="32"/>
      <c r="F769" s="32"/>
      <c r="G769" s="40"/>
      <c r="H769" s="36"/>
      <c r="I769" s="32"/>
      <c r="J769" s="32"/>
      <c r="K769" s="32"/>
      <c r="L769" s="32"/>
      <c r="M769" s="32"/>
      <c r="N769" s="32"/>
      <c r="O769" s="32"/>
      <c r="P769" s="32"/>
      <c r="Q769" s="34"/>
      <c r="R769" s="32"/>
      <c r="S769" s="32"/>
      <c r="T769" s="34"/>
      <c r="U769" s="32"/>
      <c r="V769" s="32"/>
      <c r="W769" s="32"/>
      <c r="X769" s="32"/>
      <c r="Y769" s="32"/>
      <c r="Z769">
        <v>4.4999999999999998E-2</v>
      </c>
      <c r="AA769" s="14">
        <v>2019</v>
      </c>
      <c r="AB769" s="1">
        <f>VLOOKUP(B769,'[2]API_PA.NUS.FCRF_DS2_en_csv_v2_2'!$A$2:$BL$265,MATCH(AA769,'[2]API_PA.NUS.FCRF_DS2_en_csv_v2_2'!$A$1:$BL$1,0),FALSE)</f>
        <v>64.7376583333333</v>
      </c>
      <c r="AC769" s="16">
        <f t="shared" si="191"/>
        <v>2.9131946249999983</v>
      </c>
      <c r="AD769" s="42">
        <v>1</v>
      </c>
      <c r="AE769" s="4">
        <f t="shared" si="192"/>
        <v>2.9131946249999983</v>
      </c>
      <c r="AF769">
        <f>1/VLOOKUP(B769,'[2]API_PA.NUS.FCRF_DS2_en_csv_v2_2'!$A$2:$BL$265,MATCH(2019,'[2]API_PA.NUS.FCRF_DS2_en_csv_v2_2'!$A$1:$BL$1,0),FALSE)</f>
        <v>1.5446959710081171E-2</v>
      </c>
      <c r="AG769" s="15">
        <f t="shared" si="193"/>
        <v>4.4999999999999998E-2</v>
      </c>
      <c r="AH769" s="14">
        <v>1</v>
      </c>
      <c r="AI769" s="15">
        <f t="shared" si="190"/>
        <v>4.4999999999999998E-2</v>
      </c>
      <c r="AJ769" s="15">
        <f t="shared" si="194"/>
        <v>4.4999999999999998E-2</v>
      </c>
      <c r="AK769" s="15">
        <v>4.4999999999999998E-2</v>
      </c>
    </row>
    <row r="770" spans="1:37" x14ac:dyDescent="0.35">
      <c r="A770" s="11" t="s">
        <v>95</v>
      </c>
      <c r="B770" s="1" t="s">
        <v>55</v>
      </c>
      <c r="C770" t="s">
        <v>23</v>
      </c>
      <c r="D770" s="32"/>
      <c r="E770" s="32"/>
      <c r="F770" s="32"/>
      <c r="G770" s="40"/>
      <c r="H770" s="36"/>
      <c r="I770" s="32"/>
      <c r="J770" s="32"/>
      <c r="K770" s="32"/>
      <c r="L770" s="32"/>
      <c r="M770" s="32"/>
      <c r="N770" s="32"/>
      <c r="O770" s="32"/>
      <c r="P770" s="32"/>
      <c r="Q770" s="34"/>
      <c r="R770" s="32"/>
      <c r="S770" s="32"/>
      <c r="T770" s="34"/>
      <c r="U770" s="32"/>
      <c r="V770" s="32"/>
      <c r="W770" s="32"/>
      <c r="X770" s="32"/>
      <c r="Y770" s="32"/>
      <c r="Z770">
        <v>4.4999999999999998E-2</v>
      </c>
      <c r="AA770" s="14">
        <v>2019</v>
      </c>
      <c r="AB770" s="1">
        <f>VLOOKUP(B770,'[2]API_PA.NUS.FCRF_DS2_en_csv_v2_2'!$A$2:$BL$265,MATCH(AA770,'[2]API_PA.NUS.FCRF_DS2_en_csv_v2_2'!$A$1:$BL$1,0),FALSE)</f>
        <v>64.7376583333333</v>
      </c>
      <c r="AC770" s="16">
        <f t="shared" si="191"/>
        <v>2.9131946249999983</v>
      </c>
      <c r="AD770" s="42">
        <v>1</v>
      </c>
      <c r="AE770" s="4">
        <f t="shared" si="192"/>
        <v>2.9131946249999983</v>
      </c>
      <c r="AF770">
        <f>1/VLOOKUP(B770,'[2]API_PA.NUS.FCRF_DS2_en_csv_v2_2'!$A$2:$BL$265,MATCH(2019,'[2]API_PA.NUS.FCRF_DS2_en_csv_v2_2'!$A$1:$BL$1,0),FALSE)</f>
        <v>1.5446959710081171E-2</v>
      </c>
      <c r="AG770" s="15">
        <f t="shared" si="193"/>
        <v>4.4999999999999998E-2</v>
      </c>
      <c r="AH770" s="14">
        <v>1</v>
      </c>
      <c r="AI770" s="15">
        <f t="shared" si="190"/>
        <v>4.4999999999999998E-2</v>
      </c>
      <c r="AJ770" s="15">
        <f t="shared" si="194"/>
        <v>4.4999999999999998E-2</v>
      </c>
      <c r="AK770" s="15">
        <v>4.4999999999999998E-2</v>
      </c>
    </row>
    <row r="771" spans="1:37" x14ac:dyDescent="0.35">
      <c r="A771" s="11" t="s">
        <v>94</v>
      </c>
      <c r="B771" s="1" t="s">
        <v>56</v>
      </c>
      <c r="C771" t="s">
        <v>23</v>
      </c>
      <c r="D771" s="32"/>
      <c r="E771" s="32"/>
      <c r="F771" s="32"/>
      <c r="G771" s="40"/>
      <c r="H771" s="36"/>
      <c r="I771" s="32"/>
      <c r="J771" s="32"/>
      <c r="K771" s="32"/>
      <c r="L771" s="32"/>
      <c r="M771" s="32"/>
      <c r="N771" s="32"/>
      <c r="O771" s="32"/>
      <c r="P771" s="32"/>
      <c r="Q771" s="34"/>
      <c r="R771" s="32"/>
      <c r="S771" s="32"/>
      <c r="T771" s="34"/>
      <c r="U771" s="32"/>
      <c r="V771" s="32"/>
      <c r="W771" s="32"/>
      <c r="X771" s="32"/>
      <c r="Y771" s="32"/>
      <c r="Z771">
        <v>0.19500000000000001</v>
      </c>
      <c r="AA771" s="14">
        <v>2019</v>
      </c>
      <c r="AB771" s="1">
        <f>VLOOKUP(B771,'[2]API_PA.NUS.FCRF_DS2_en_csv_v2_2'!$A$2:$BL$265,MATCH(AA771,'[2]API_PA.NUS.FCRF_DS2_en_csv_v2_2'!$A$1:$BL$1,0),FALSE)</f>
        <v>14.448427054833299</v>
      </c>
      <c r="AC771" s="16">
        <f t="shared" si="191"/>
        <v>2.8174432756924936</v>
      </c>
      <c r="AD771" s="42">
        <v>1</v>
      </c>
      <c r="AE771" s="4">
        <f t="shared" si="192"/>
        <v>2.8174432756924936</v>
      </c>
      <c r="AF771">
        <f>1/VLOOKUP(B771,'[2]API_PA.NUS.FCRF_DS2_en_csv_v2_2'!$A$2:$BL$265,MATCH(2019,'[2]API_PA.NUS.FCRF_DS2_en_csv_v2_2'!$A$1:$BL$1,0),FALSE)</f>
        <v>6.9211686241339276E-2</v>
      </c>
      <c r="AG771" s="15">
        <f t="shared" si="193"/>
        <v>0.19500000000000003</v>
      </c>
      <c r="AH771" s="14">
        <v>1</v>
      </c>
      <c r="AI771" s="15">
        <f t="shared" si="190"/>
        <v>0.19500000000000003</v>
      </c>
      <c r="AJ771" s="15">
        <f t="shared" si="194"/>
        <v>0.19500000000000003</v>
      </c>
      <c r="AK771" s="15">
        <v>0.19500000000000003</v>
      </c>
    </row>
    <row r="772" spans="1:37" x14ac:dyDescent="0.35">
      <c r="A772" s="11" t="s">
        <v>95</v>
      </c>
      <c r="B772" s="1" t="s">
        <v>56</v>
      </c>
      <c r="C772" t="s">
        <v>23</v>
      </c>
      <c r="D772" s="32"/>
      <c r="E772" s="32"/>
      <c r="F772" s="32"/>
      <c r="G772" s="40"/>
      <c r="H772" s="36"/>
      <c r="I772" s="32"/>
      <c r="J772" s="32"/>
      <c r="K772" s="32"/>
      <c r="L772" s="32"/>
      <c r="M772" s="32"/>
      <c r="N772" s="32"/>
      <c r="O772" s="32"/>
      <c r="P772" s="32"/>
      <c r="Q772" s="34"/>
      <c r="R772" s="32"/>
      <c r="S772" s="32"/>
      <c r="T772" s="34"/>
      <c r="U772" s="32"/>
      <c r="V772" s="32"/>
      <c r="W772" s="32"/>
      <c r="X772" s="32"/>
      <c r="Y772" s="32"/>
      <c r="Z772">
        <v>0.19500000000000001</v>
      </c>
      <c r="AA772" s="14">
        <v>2019</v>
      </c>
      <c r="AB772" s="1">
        <f>VLOOKUP(B772,'[2]API_PA.NUS.FCRF_DS2_en_csv_v2_2'!$A$2:$BL$265,MATCH(AA772,'[2]API_PA.NUS.FCRF_DS2_en_csv_v2_2'!$A$1:$BL$1,0),FALSE)</f>
        <v>14.448427054833299</v>
      </c>
      <c r="AC772" s="16">
        <f t="shared" si="191"/>
        <v>2.8174432756924936</v>
      </c>
      <c r="AD772" s="42">
        <v>1</v>
      </c>
      <c r="AE772" s="4">
        <f t="shared" si="192"/>
        <v>2.8174432756924936</v>
      </c>
      <c r="AF772">
        <f>1/VLOOKUP(B772,'[2]API_PA.NUS.FCRF_DS2_en_csv_v2_2'!$A$2:$BL$265,MATCH(2019,'[2]API_PA.NUS.FCRF_DS2_en_csv_v2_2'!$A$1:$BL$1,0),FALSE)</f>
        <v>6.9211686241339276E-2</v>
      </c>
      <c r="AG772" s="15">
        <f t="shared" si="193"/>
        <v>0.19500000000000003</v>
      </c>
      <c r="AH772" s="14">
        <v>1</v>
      </c>
      <c r="AI772" s="15">
        <f t="shared" si="190"/>
        <v>0.19500000000000003</v>
      </c>
      <c r="AJ772" s="15">
        <f t="shared" si="194"/>
        <v>0.19500000000000003</v>
      </c>
      <c r="AK772" s="15">
        <v>0.19500000000000003</v>
      </c>
    </row>
    <row r="773" spans="1:37" x14ac:dyDescent="0.35">
      <c r="A773" s="11" t="s">
        <v>94</v>
      </c>
      <c r="B773" s="1" t="s">
        <v>57</v>
      </c>
      <c r="C773" t="s">
        <v>23</v>
      </c>
      <c r="D773" s="32"/>
      <c r="E773" s="32"/>
      <c r="F773" s="32"/>
      <c r="G773" s="40"/>
      <c r="H773" s="36"/>
      <c r="I773" s="32"/>
      <c r="J773" s="32"/>
      <c r="K773" s="32"/>
      <c r="L773" s="32"/>
      <c r="M773" s="32"/>
      <c r="N773" s="32"/>
      <c r="O773" s="32"/>
      <c r="P773" s="32"/>
      <c r="Q773" s="34"/>
      <c r="R773" s="32"/>
      <c r="S773" s="32"/>
      <c r="T773" s="34"/>
      <c r="U773" s="32"/>
      <c r="V773" s="32"/>
      <c r="W773" s="32"/>
      <c r="X773" s="32"/>
      <c r="Y773" s="32"/>
      <c r="Z773">
        <v>0.15437499999999998</v>
      </c>
      <c r="AA773" s="14">
        <v>2019</v>
      </c>
      <c r="AB773" s="1">
        <f>VLOOKUP(B773,'[2]API_PA.NUS.FCRF_DS2_en_csv_v2_2'!$A$2:$BL$265,MATCH(AA773,'[2]API_PA.NUS.FCRF_DS2_en_csv_v2_2'!$A$1:$BL$1,0),FALSE)</f>
        <v>45.767045454545503</v>
      </c>
      <c r="AC773" s="16">
        <f t="shared" si="191"/>
        <v>7.0652876420454609</v>
      </c>
      <c r="AD773" s="42">
        <v>1</v>
      </c>
      <c r="AE773" s="4">
        <f t="shared" si="192"/>
        <v>7.0652876420454609</v>
      </c>
      <c r="AF773">
        <f>1/VLOOKUP(B773,'[2]API_PA.NUS.FCRF_DS2_en_csv_v2_2'!$A$2:$BL$265,MATCH(2019,'[2]API_PA.NUS.FCRF_DS2_en_csv_v2_2'!$A$1:$BL$1,0),FALSE)</f>
        <v>2.1849782743637469E-2</v>
      </c>
      <c r="AG773" s="15">
        <f t="shared" si="193"/>
        <v>0.15437499999999998</v>
      </c>
      <c r="AH773" s="14">
        <v>1</v>
      </c>
      <c r="AI773" s="15">
        <f t="shared" si="190"/>
        <v>0.15437499999999998</v>
      </c>
      <c r="AJ773" s="15">
        <f t="shared" si="194"/>
        <v>0.15437499999999998</v>
      </c>
      <c r="AK773" s="15">
        <v>0.15437499999999998</v>
      </c>
    </row>
    <row r="774" spans="1:37" x14ac:dyDescent="0.35">
      <c r="A774" s="11" t="s">
        <v>95</v>
      </c>
      <c r="B774" s="1" t="s">
        <v>57</v>
      </c>
      <c r="C774" t="s">
        <v>23</v>
      </c>
      <c r="D774" s="32"/>
      <c r="E774" s="32"/>
      <c r="F774" s="32"/>
      <c r="G774" s="40"/>
      <c r="H774" s="36"/>
      <c r="I774" s="32"/>
      <c r="J774" s="32"/>
      <c r="K774" s="32"/>
      <c r="L774" s="32"/>
      <c r="M774" s="32"/>
      <c r="N774" s="32"/>
      <c r="O774" s="32"/>
      <c r="P774" s="32"/>
      <c r="Q774" s="34"/>
      <c r="R774" s="32"/>
      <c r="S774" s="32"/>
      <c r="T774" s="34"/>
      <c r="U774" s="32"/>
      <c r="V774" s="32"/>
      <c r="W774" s="32"/>
      <c r="X774" s="32"/>
      <c r="Y774" s="32"/>
      <c r="Z774">
        <v>0.15437499999999998</v>
      </c>
      <c r="AA774" s="14">
        <v>2019</v>
      </c>
      <c r="AB774" s="1">
        <f>VLOOKUP(B774,'[2]API_PA.NUS.FCRF_DS2_en_csv_v2_2'!$A$2:$BL$265,MATCH(AA774,'[2]API_PA.NUS.FCRF_DS2_en_csv_v2_2'!$A$1:$BL$1,0),FALSE)</f>
        <v>45.767045454545503</v>
      </c>
      <c r="AC774" s="16">
        <f t="shared" si="191"/>
        <v>7.0652876420454609</v>
      </c>
      <c r="AD774" s="42">
        <v>1</v>
      </c>
      <c r="AE774" s="4">
        <f t="shared" si="192"/>
        <v>7.0652876420454609</v>
      </c>
      <c r="AF774">
        <f>1/VLOOKUP(B774,'[2]API_PA.NUS.FCRF_DS2_en_csv_v2_2'!$A$2:$BL$265,MATCH(2019,'[2]API_PA.NUS.FCRF_DS2_en_csv_v2_2'!$A$1:$BL$1,0),FALSE)</f>
        <v>2.1849782743637469E-2</v>
      </c>
      <c r="AG774" s="15">
        <f t="shared" si="193"/>
        <v>0.15437499999999998</v>
      </c>
      <c r="AH774" s="14">
        <v>1</v>
      </c>
      <c r="AI774" s="15">
        <f t="shared" si="190"/>
        <v>0.15437499999999998</v>
      </c>
      <c r="AJ774" s="15">
        <f t="shared" si="194"/>
        <v>0.15437499999999998</v>
      </c>
      <c r="AK774" s="15">
        <v>0.15437499999999998</v>
      </c>
    </row>
    <row r="775" spans="1:37" x14ac:dyDescent="0.35">
      <c r="A775" s="11" t="s">
        <v>94</v>
      </c>
      <c r="B775" s="1" t="s">
        <v>58</v>
      </c>
      <c r="C775" t="s">
        <v>23</v>
      </c>
      <c r="D775" s="32"/>
      <c r="E775" s="32"/>
      <c r="F775" s="32"/>
      <c r="G775" s="40"/>
      <c r="H775" s="36"/>
      <c r="I775" s="32"/>
      <c r="J775" s="32"/>
      <c r="K775" s="32"/>
      <c r="L775" s="32"/>
      <c r="M775" s="32"/>
      <c r="N775" s="32"/>
      <c r="O775" s="32"/>
      <c r="P775" s="32"/>
      <c r="Q775" s="34"/>
      <c r="R775" s="32"/>
      <c r="S775" s="32"/>
      <c r="T775" s="34"/>
      <c r="U775" s="32"/>
      <c r="V775" s="32"/>
      <c r="W775" s="32"/>
      <c r="X775" s="32"/>
      <c r="Y775" s="32"/>
      <c r="Z775">
        <v>0.11625000000000001</v>
      </c>
      <c r="AA775" s="14">
        <v>2019</v>
      </c>
      <c r="AB775" s="1">
        <f>VLOOKUP(B775,'[2]API_PA.NUS.FCRF_DS2_en_csv_v2_2'!$A$2:$BL$265,MATCH(AA775,'[2]API_PA.NUS.FCRF_DS2_en_csv_v2_2'!$A$1:$BL$1,0),FALSE)</f>
        <v>2288.2066666666701</v>
      </c>
      <c r="AC775" s="16">
        <f t="shared" si="191"/>
        <v>266.00402500000041</v>
      </c>
      <c r="AD775" s="42">
        <v>1</v>
      </c>
      <c r="AE775" s="4">
        <f t="shared" si="192"/>
        <v>266.00402500000041</v>
      </c>
      <c r="AF775">
        <f>1/VLOOKUP(B775,'[2]API_PA.NUS.FCRF_DS2_en_csv_v2_2'!$A$2:$BL$265,MATCH(2019,'[2]API_PA.NUS.FCRF_DS2_en_csv_v2_2'!$A$1:$BL$1,0),FALSE)</f>
        <v>4.3702346233294713E-4</v>
      </c>
      <c r="AG775" s="15">
        <f t="shared" si="193"/>
        <v>0.11625000000000001</v>
      </c>
      <c r="AH775" s="14">
        <v>1</v>
      </c>
      <c r="AI775" s="15">
        <f t="shared" si="190"/>
        <v>0.11625000000000001</v>
      </c>
      <c r="AJ775" s="15">
        <f t="shared" si="194"/>
        <v>0.11625000000000001</v>
      </c>
      <c r="AK775" s="15">
        <v>0.11625000000000001</v>
      </c>
    </row>
    <row r="776" spans="1:37" x14ac:dyDescent="0.35">
      <c r="A776" s="11" t="s">
        <v>95</v>
      </c>
      <c r="B776" s="1" t="s">
        <v>58</v>
      </c>
      <c r="C776" t="s">
        <v>23</v>
      </c>
      <c r="D776" s="32"/>
      <c r="E776" s="32"/>
      <c r="F776" s="32"/>
      <c r="G776" s="40"/>
      <c r="H776" s="36"/>
      <c r="I776" s="32"/>
      <c r="J776" s="32"/>
      <c r="K776" s="32"/>
      <c r="L776" s="32"/>
      <c r="M776" s="32"/>
      <c r="N776" s="32"/>
      <c r="O776" s="32"/>
      <c r="P776" s="32"/>
      <c r="Q776" s="34"/>
      <c r="R776" s="32"/>
      <c r="S776" s="32"/>
      <c r="T776" s="34"/>
      <c r="U776" s="32"/>
      <c r="V776" s="32"/>
      <c r="W776" s="32"/>
      <c r="X776" s="32"/>
      <c r="Y776" s="32"/>
      <c r="Z776">
        <v>0.11625000000000001</v>
      </c>
      <c r="AA776" s="14">
        <v>2019</v>
      </c>
      <c r="AB776" s="1">
        <f>VLOOKUP(B776,'[2]API_PA.NUS.FCRF_DS2_en_csv_v2_2'!$A$2:$BL$265,MATCH(AA776,'[2]API_PA.NUS.FCRF_DS2_en_csv_v2_2'!$A$1:$BL$1,0),FALSE)</f>
        <v>2288.2066666666701</v>
      </c>
      <c r="AC776" s="16">
        <f t="shared" si="191"/>
        <v>266.00402500000041</v>
      </c>
      <c r="AD776" s="42">
        <v>1</v>
      </c>
      <c r="AE776" s="4">
        <f t="shared" si="192"/>
        <v>266.00402500000041</v>
      </c>
      <c r="AF776">
        <f>1/VLOOKUP(B776,'[2]API_PA.NUS.FCRF_DS2_en_csv_v2_2'!$A$2:$BL$265,MATCH(2019,'[2]API_PA.NUS.FCRF_DS2_en_csv_v2_2'!$A$1:$BL$1,0),FALSE)</f>
        <v>4.3702346233294713E-4</v>
      </c>
      <c r="AG776" s="15">
        <f t="shared" si="193"/>
        <v>0.11625000000000001</v>
      </c>
      <c r="AH776" s="14">
        <v>1</v>
      </c>
      <c r="AI776" s="15">
        <f t="shared" si="190"/>
        <v>0.11625000000000001</v>
      </c>
      <c r="AJ776" s="15">
        <f t="shared" si="194"/>
        <v>0.11625000000000001</v>
      </c>
      <c r="AK776" s="15">
        <v>0.11625000000000001</v>
      </c>
    </row>
    <row r="777" spans="1:37" x14ac:dyDescent="0.35">
      <c r="A777" s="11" t="s">
        <v>94</v>
      </c>
      <c r="B777" s="1" t="s">
        <v>59</v>
      </c>
      <c r="C777" t="s">
        <v>23</v>
      </c>
      <c r="D777" s="32"/>
      <c r="E777" s="32"/>
      <c r="F777" s="32"/>
      <c r="G777" s="40"/>
      <c r="H777" s="36"/>
      <c r="I777" s="32"/>
      <c r="J777" s="32"/>
      <c r="K777" s="32"/>
      <c r="L777" s="32"/>
      <c r="M777" s="32"/>
      <c r="N777" s="32"/>
      <c r="O777" s="32"/>
      <c r="P777" s="32"/>
      <c r="Q777" s="34"/>
      <c r="R777" s="32"/>
      <c r="S777" s="32"/>
      <c r="T777" s="34"/>
      <c r="U777" s="32"/>
      <c r="V777" s="32"/>
      <c r="W777" s="32"/>
      <c r="X777" s="32"/>
      <c r="Y777" s="32"/>
      <c r="Z777">
        <v>0.12375</v>
      </c>
      <c r="AA777" s="14">
        <v>2019</v>
      </c>
      <c r="AB777" s="1">
        <f>VLOOKUP(B777,'[2]API_PA.NUS.FCRF_DS2_en_csv_v2_2'!$A$2:$BL$265,MATCH(AA777,'[2]API_PA.NUS.FCRF_DS2_en_csv_v2_2'!$A$1:$BL$1,0),FALSE)</f>
        <v>31.047605780549901</v>
      </c>
      <c r="AC777" s="16">
        <f t="shared" si="191"/>
        <v>3.8421412153430503</v>
      </c>
      <c r="AD777" s="42">
        <v>1</v>
      </c>
      <c r="AE777" s="4">
        <f t="shared" si="192"/>
        <v>3.8421412153430503</v>
      </c>
      <c r="AF777">
        <f>1/VLOOKUP(B777,'[2]API_PA.NUS.FCRF_DS2_en_csv_v2_2'!$A$2:$BL$265,MATCH(2019,'[2]API_PA.NUS.FCRF_DS2_en_csv_v2_2'!$A$1:$BL$1,0),FALSE)</f>
        <v>3.2208602720228449E-2</v>
      </c>
      <c r="AG777" s="15">
        <f t="shared" si="193"/>
        <v>0.12375000000000001</v>
      </c>
      <c r="AH777" s="14">
        <v>1</v>
      </c>
      <c r="AI777" s="15">
        <f t="shared" si="190"/>
        <v>0.12375000000000001</v>
      </c>
      <c r="AJ777" s="15">
        <f t="shared" si="194"/>
        <v>0.12375000000000001</v>
      </c>
      <c r="AK777" s="15">
        <v>0.12375000000000001</v>
      </c>
    </row>
    <row r="778" spans="1:37" x14ac:dyDescent="0.35">
      <c r="A778" s="11" t="s">
        <v>95</v>
      </c>
      <c r="B778" s="1" t="s">
        <v>59</v>
      </c>
      <c r="C778" t="s">
        <v>23</v>
      </c>
      <c r="D778" s="32"/>
      <c r="E778" s="32"/>
      <c r="F778" s="32"/>
      <c r="G778" s="40"/>
      <c r="H778" s="36"/>
      <c r="I778" s="32"/>
      <c r="J778" s="32"/>
      <c r="K778" s="32"/>
      <c r="L778" s="32"/>
      <c r="M778" s="32"/>
      <c r="N778" s="32"/>
      <c r="O778" s="32"/>
      <c r="P778" s="32"/>
      <c r="Q778" s="34"/>
      <c r="R778" s="32"/>
      <c r="S778" s="32"/>
      <c r="T778" s="34"/>
      <c r="U778" s="32"/>
      <c r="V778" s="32"/>
      <c r="W778" s="32"/>
      <c r="X778" s="32"/>
      <c r="Y778" s="32"/>
      <c r="Z778">
        <v>0.12375</v>
      </c>
      <c r="AA778" s="14">
        <v>2019</v>
      </c>
      <c r="AB778" s="1">
        <f>VLOOKUP(B778,'[2]API_PA.NUS.FCRF_DS2_en_csv_v2_2'!$A$2:$BL$265,MATCH(AA778,'[2]API_PA.NUS.FCRF_DS2_en_csv_v2_2'!$A$1:$BL$1,0),FALSE)</f>
        <v>31.047605780549901</v>
      </c>
      <c r="AC778" s="16">
        <f t="shared" si="191"/>
        <v>3.8421412153430503</v>
      </c>
      <c r="AD778" s="42">
        <v>1</v>
      </c>
      <c r="AE778" s="4">
        <f t="shared" si="192"/>
        <v>3.8421412153430503</v>
      </c>
      <c r="AF778">
        <f>1/VLOOKUP(B778,'[2]API_PA.NUS.FCRF_DS2_en_csv_v2_2'!$A$2:$BL$265,MATCH(2019,'[2]API_PA.NUS.FCRF_DS2_en_csv_v2_2'!$A$1:$BL$1,0),FALSE)</f>
        <v>3.2208602720228449E-2</v>
      </c>
      <c r="AG778" s="15">
        <f t="shared" si="193"/>
        <v>0.12375000000000001</v>
      </c>
      <c r="AH778" s="14">
        <v>1</v>
      </c>
      <c r="AI778" s="15">
        <f t="shared" si="190"/>
        <v>0.12375000000000001</v>
      </c>
      <c r="AJ778" s="15">
        <f t="shared" si="194"/>
        <v>0.12375000000000001</v>
      </c>
      <c r="AK778" s="15">
        <v>0.12375000000000001</v>
      </c>
    </row>
    <row r="779" spans="1:37" x14ac:dyDescent="0.35">
      <c r="A779" s="11" t="s">
        <v>94</v>
      </c>
      <c r="B779" s="1" t="s">
        <v>60</v>
      </c>
      <c r="C779" t="s">
        <v>23</v>
      </c>
      <c r="D779" s="32"/>
      <c r="E779" s="32"/>
      <c r="F779" s="32"/>
      <c r="G779" s="40"/>
      <c r="H779" s="36"/>
      <c r="I779" s="32"/>
      <c r="J779" s="32"/>
      <c r="K779" s="32"/>
      <c r="L779" s="32"/>
      <c r="M779" s="32"/>
      <c r="N779" s="32"/>
      <c r="O779" s="32"/>
      <c r="P779" s="32"/>
      <c r="Q779" s="34"/>
      <c r="R779" s="32"/>
      <c r="S779" s="32"/>
      <c r="T779" s="34"/>
      <c r="U779" s="32"/>
      <c r="V779" s="32"/>
      <c r="W779" s="32"/>
      <c r="X779" s="32"/>
      <c r="Y779" s="32"/>
      <c r="Z779">
        <v>0.14374999999999999</v>
      </c>
      <c r="AA779" s="14">
        <v>2019</v>
      </c>
      <c r="AB779" s="1">
        <f>VLOOKUP(B779,'[2]API_PA.NUS.FCRF_DS2_en_csv_v2_2'!$A$2:$BL$265,MATCH(AA779,'[2]API_PA.NUS.FCRF_DS2_en_csv_v2_2'!$A$1:$BL$1,0),FALSE)</f>
        <v>5.67381930843574</v>
      </c>
      <c r="AC779" s="16">
        <f t="shared" si="191"/>
        <v>0.81561152558763761</v>
      </c>
      <c r="AD779" s="42">
        <v>1</v>
      </c>
      <c r="AE779" s="4">
        <f t="shared" si="192"/>
        <v>0.81561152558763761</v>
      </c>
      <c r="AF779">
        <f>1/VLOOKUP(B779,'[2]API_PA.NUS.FCRF_DS2_en_csv_v2_2'!$A$2:$BL$265,MATCH(2019,'[2]API_PA.NUS.FCRF_DS2_en_csv_v2_2'!$A$1:$BL$1,0),FALSE)</f>
        <v>0.17624812240904758</v>
      </c>
      <c r="AG779" s="15">
        <f t="shared" si="193"/>
        <v>0.14374999999999999</v>
      </c>
      <c r="AH779" s="14">
        <v>1</v>
      </c>
      <c r="AI779" s="15">
        <f t="shared" si="190"/>
        <v>0.14374999999999999</v>
      </c>
      <c r="AJ779" s="15">
        <f t="shared" si="194"/>
        <v>0.14374999999999999</v>
      </c>
      <c r="AK779" s="15">
        <v>0.14374999999999999</v>
      </c>
    </row>
    <row r="780" spans="1:37" x14ac:dyDescent="0.35">
      <c r="A780" s="11" t="s">
        <v>95</v>
      </c>
      <c r="B780" s="1" t="s">
        <v>60</v>
      </c>
      <c r="C780" t="s">
        <v>23</v>
      </c>
      <c r="D780" s="32"/>
      <c r="E780" s="32"/>
      <c r="F780" s="32"/>
      <c r="G780" s="40"/>
      <c r="H780" s="36"/>
      <c r="I780" s="32"/>
      <c r="J780" s="32"/>
      <c r="K780" s="32"/>
      <c r="L780" s="32"/>
      <c r="M780" s="32"/>
      <c r="N780" s="32"/>
      <c r="O780" s="32"/>
      <c r="P780" s="32"/>
      <c r="Q780" s="34"/>
      <c r="R780" s="32"/>
      <c r="S780" s="32"/>
      <c r="T780" s="34"/>
      <c r="U780" s="32"/>
      <c r="V780" s="32"/>
      <c r="W780" s="32"/>
      <c r="X780" s="32"/>
      <c r="Y780" s="32"/>
      <c r="Z780">
        <v>0.14374999999999999</v>
      </c>
      <c r="AA780" s="14">
        <v>2019</v>
      </c>
      <c r="AB780" s="1">
        <f>VLOOKUP(B780,'[2]API_PA.NUS.FCRF_DS2_en_csv_v2_2'!$A$2:$BL$265,MATCH(AA780,'[2]API_PA.NUS.FCRF_DS2_en_csv_v2_2'!$A$1:$BL$1,0),FALSE)</f>
        <v>5.67381930843574</v>
      </c>
      <c r="AC780" s="16">
        <f t="shared" si="191"/>
        <v>0.81561152558763761</v>
      </c>
      <c r="AD780" s="42">
        <v>1</v>
      </c>
      <c r="AE780" s="4">
        <f t="shared" si="192"/>
        <v>0.81561152558763761</v>
      </c>
      <c r="AF780">
        <f>1/VLOOKUP(B780,'[2]API_PA.NUS.FCRF_DS2_en_csv_v2_2'!$A$2:$BL$265,MATCH(2019,'[2]API_PA.NUS.FCRF_DS2_en_csv_v2_2'!$A$1:$BL$1,0),FALSE)</f>
        <v>0.17624812240904758</v>
      </c>
      <c r="AG780" s="15">
        <f t="shared" si="193"/>
        <v>0.14374999999999999</v>
      </c>
      <c r="AH780" s="14">
        <v>1</v>
      </c>
      <c r="AI780" s="15">
        <f t="shared" si="190"/>
        <v>0.14374999999999999</v>
      </c>
      <c r="AJ780" s="15">
        <f t="shared" si="194"/>
        <v>0.14374999999999999</v>
      </c>
      <c r="AK780" s="15">
        <v>0.14374999999999999</v>
      </c>
    </row>
    <row r="781" spans="1:37" x14ac:dyDescent="0.35">
      <c r="A781" s="11" t="s">
        <v>94</v>
      </c>
      <c r="B781" s="1" t="s">
        <v>61</v>
      </c>
      <c r="C781" t="s">
        <v>23</v>
      </c>
      <c r="D781" s="32"/>
      <c r="E781" s="32"/>
      <c r="F781" s="32"/>
      <c r="G781" s="40"/>
      <c r="H781" s="36"/>
      <c r="I781" s="32"/>
      <c r="J781" s="32"/>
      <c r="K781" s="32"/>
      <c r="L781" s="32"/>
      <c r="M781" s="32"/>
      <c r="N781" s="32"/>
      <c r="O781" s="32"/>
      <c r="P781" s="32"/>
      <c r="Q781" s="34"/>
      <c r="R781" s="32"/>
      <c r="S781" s="32"/>
      <c r="T781" s="34"/>
      <c r="U781" s="32"/>
      <c r="V781" s="32"/>
      <c r="W781" s="32"/>
      <c r="X781" s="32"/>
      <c r="Y781" s="32"/>
      <c r="Z781">
        <f>0.134375*3</f>
        <v>0.40312499999999996</v>
      </c>
      <c r="AA781" s="14">
        <v>2019</v>
      </c>
      <c r="AB781" s="1">
        <f>VLOOKUP(B781,'[2]API_PA.NUS.FCRF_DS2_en_csv_v2_2'!$A$2:$BL$265,MATCH(AA781,'[2]API_PA.NUS.FCRF_DS2_en_csv_v2_2'!$A$1:$BL$1,0),FALSE)</f>
        <v>3704.0490716968102</v>
      </c>
      <c r="AC781" s="16">
        <f t="shared" si="191"/>
        <v>1493.1947820277765</v>
      </c>
      <c r="AD781" s="42">
        <v>1</v>
      </c>
      <c r="AE781" s="4">
        <f t="shared" si="192"/>
        <v>1493.1947820277765</v>
      </c>
      <c r="AF781">
        <f>1/VLOOKUP(B781,'[2]API_PA.NUS.FCRF_DS2_en_csv_v2_2'!$A$2:$BL$265,MATCH(2019,'[2]API_PA.NUS.FCRF_DS2_en_csv_v2_2'!$A$1:$BL$1,0),FALSE)</f>
        <v>2.699748250208532E-4</v>
      </c>
      <c r="AG781" s="15">
        <f t="shared" si="193"/>
        <v>0.40312500000000001</v>
      </c>
      <c r="AH781" s="14">
        <v>1</v>
      </c>
      <c r="AI781" s="15">
        <f t="shared" si="190"/>
        <v>0.40312500000000001</v>
      </c>
      <c r="AJ781" s="15">
        <f t="shared" si="194"/>
        <v>0.40312500000000001</v>
      </c>
      <c r="AK781" s="15">
        <v>0.40312500000000001</v>
      </c>
    </row>
    <row r="782" spans="1:37" x14ac:dyDescent="0.35">
      <c r="A782" s="11" t="s">
        <v>95</v>
      </c>
      <c r="B782" s="1" t="s">
        <v>61</v>
      </c>
      <c r="C782" t="s">
        <v>23</v>
      </c>
      <c r="D782" s="32"/>
      <c r="E782" s="32"/>
      <c r="F782" s="32"/>
      <c r="G782" s="40"/>
      <c r="H782" s="36"/>
      <c r="I782" s="32"/>
      <c r="J782" s="32"/>
      <c r="K782" s="32"/>
      <c r="L782" s="32"/>
      <c r="M782" s="32"/>
      <c r="N782" s="32"/>
      <c r="O782" s="32"/>
      <c r="P782" s="32"/>
      <c r="Q782" s="34"/>
      <c r="R782" s="32"/>
      <c r="S782" s="32"/>
      <c r="T782" s="34"/>
      <c r="U782" s="32"/>
      <c r="V782" s="32"/>
      <c r="W782" s="32"/>
      <c r="X782" s="32"/>
      <c r="Y782" s="32"/>
      <c r="Z782">
        <v>0.13437499999999999</v>
      </c>
      <c r="AA782" s="14">
        <v>2019</v>
      </c>
      <c r="AB782" s="1">
        <f>VLOOKUP(B782,'[2]API_PA.NUS.FCRF_DS2_en_csv_v2_2'!$A$2:$BL$265,MATCH(AA782,'[2]API_PA.NUS.FCRF_DS2_en_csv_v2_2'!$A$1:$BL$1,0),FALSE)</f>
        <v>3704.0490716968102</v>
      </c>
      <c r="AC782" s="16">
        <f t="shared" si="191"/>
        <v>497.73159400925886</v>
      </c>
      <c r="AD782" s="42">
        <v>1</v>
      </c>
      <c r="AE782" s="4">
        <f t="shared" si="192"/>
        <v>497.73159400925886</v>
      </c>
      <c r="AF782">
        <f>1/VLOOKUP(B782,'[2]API_PA.NUS.FCRF_DS2_en_csv_v2_2'!$A$2:$BL$265,MATCH(2019,'[2]API_PA.NUS.FCRF_DS2_en_csv_v2_2'!$A$1:$BL$1,0),FALSE)</f>
        <v>2.699748250208532E-4</v>
      </c>
      <c r="AG782" s="15">
        <f t="shared" si="193"/>
        <v>0.13437499999999999</v>
      </c>
      <c r="AH782" s="14">
        <v>1</v>
      </c>
      <c r="AI782" s="15">
        <f t="shared" si="190"/>
        <v>0.13437499999999999</v>
      </c>
      <c r="AJ782" s="15">
        <f t="shared" si="194"/>
        <v>0.13437499999999999</v>
      </c>
      <c r="AK782" s="15">
        <v>0.13437499999999999</v>
      </c>
    </row>
    <row r="783" spans="1:37" x14ac:dyDescent="0.35">
      <c r="A783" s="11" t="s">
        <v>94</v>
      </c>
      <c r="B783" s="1" t="s">
        <v>62</v>
      </c>
      <c r="C783" t="s">
        <v>23</v>
      </c>
      <c r="D783" s="32"/>
      <c r="E783" s="32"/>
      <c r="F783" s="32"/>
      <c r="G783" s="40"/>
      <c r="H783" s="36"/>
      <c r="I783" s="32"/>
      <c r="J783" s="32"/>
      <c r="K783" s="32"/>
      <c r="L783" s="32"/>
      <c r="M783" s="32"/>
      <c r="N783" s="32"/>
      <c r="O783" s="32"/>
      <c r="P783" s="32"/>
      <c r="Q783" s="34"/>
      <c r="R783" s="32"/>
      <c r="S783" s="32"/>
      <c r="T783" s="34"/>
      <c r="U783" s="32"/>
      <c r="V783" s="32"/>
      <c r="W783" s="32"/>
      <c r="X783" s="32"/>
      <c r="Y783" s="32"/>
      <c r="Z783">
        <v>0.27500000000000002</v>
      </c>
      <c r="AA783" s="14">
        <v>2019</v>
      </c>
      <c r="AB783" s="1">
        <f>VLOOKUP(B783,'[2]API_PA.NUS.FCRF_DS2_en_csv_v2_2'!$A$2:$BL$265,MATCH(AA783,'[2]API_PA.NUS.FCRF_DS2_en_csv_v2_2'!$A$1:$BL$1,0),FALSE)</f>
        <v>0.78344511001192896</v>
      </c>
      <c r="AC783" s="16">
        <f t="shared" si="191"/>
        <v>0.21544740525328049</v>
      </c>
      <c r="AD783" s="42">
        <v>1</v>
      </c>
      <c r="AE783" s="4">
        <f t="shared" si="192"/>
        <v>0.21544740525328049</v>
      </c>
      <c r="AF783">
        <f>1/VLOOKUP(B783,'[2]API_PA.NUS.FCRF_DS2_en_csv_v2_2'!$A$2:$BL$265,MATCH(2019,'[2]API_PA.NUS.FCRF_DS2_en_csv_v2_2'!$A$1:$BL$1,0),FALSE)</f>
        <v>1.2764136085867888</v>
      </c>
      <c r="AG783" s="15">
        <f t="shared" si="193"/>
        <v>0.27500000000000002</v>
      </c>
      <c r="AH783" s="14">
        <v>1</v>
      </c>
      <c r="AI783" s="15">
        <f t="shared" ref="AI783:AI790" si="195">AG783*AH783</f>
        <v>0.27500000000000002</v>
      </c>
      <c r="AJ783" s="15">
        <f t="shared" si="194"/>
        <v>0.27500000000000002</v>
      </c>
      <c r="AK783" s="15">
        <v>0.27500000000000002</v>
      </c>
    </row>
    <row r="784" spans="1:37" x14ac:dyDescent="0.35">
      <c r="A784" s="11" t="s">
        <v>95</v>
      </c>
      <c r="B784" s="1" t="s">
        <v>62</v>
      </c>
      <c r="C784" t="s">
        <v>23</v>
      </c>
      <c r="D784" s="32"/>
      <c r="E784" s="32"/>
      <c r="F784" s="32"/>
      <c r="G784" s="40"/>
      <c r="H784" s="36"/>
      <c r="I784" s="32"/>
      <c r="J784" s="32"/>
      <c r="K784" s="32"/>
      <c r="L784" s="32"/>
      <c r="M784" s="32"/>
      <c r="N784" s="32"/>
      <c r="O784" s="32"/>
      <c r="P784" s="32"/>
      <c r="Q784" s="34"/>
      <c r="R784" s="32"/>
      <c r="S784" s="32"/>
      <c r="T784" s="34"/>
      <c r="U784" s="32"/>
      <c r="V784" s="32"/>
      <c r="W784" s="32"/>
      <c r="X784" s="32"/>
      <c r="Y784" s="32"/>
      <c r="Z784">
        <v>0.27500000000000002</v>
      </c>
      <c r="AA784" s="14">
        <v>2019</v>
      </c>
      <c r="AB784" s="1">
        <f>VLOOKUP(B784,'[2]API_PA.NUS.FCRF_DS2_en_csv_v2_2'!$A$2:$BL$265,MATCH(AA784,'[2]API_PA.NUS.FCRF_DS2_en_csv_v2_2'!$A$1:$BL$1,0),FALSE)</f>
        <v>0.78344511001192896</v>
      </c>
      <c r="AC784" s="16">
        <f t="shared" ref="AC784:AC790" si="196">AB784*Z784</f>
        <v>0.21544740525328049</v>
      </c>
      <c r="AD784" s="42">
        <v>1</v>
      </c>
      <c r="AE784" s="4">
        <f t="shared" ref="AE784:AE790" si="197">AC784*AD784</f>
        <v>0.21544740525328049</v>
      </c>
      <c r="AF784">
        <f>1/VLOOKUP(B784,'[2]API_PA.NUS.FCRF_DS2_en_csv_v2_2'!$A$2:$BL$265,MATCH(2019,'[2]API_PA.NUS.FCRF_DS2_en_csv_v2_2'!$A$1:$BL$1,0),FALSE)</f>
        <v>1.2764136085867888</v>
      </c>
      <c r="AG784" s="15">
        <f t="shared" ref="AG784:AG790" si="198">AF784*AE784</f>
        <v>0.27500000000000002</v>
      </c>
      <c r="AH784" s="14">
        <v>1</v>
      </c>
      <c r="AI784" s="15">
        <f t="shared" si="195"/>
        <v>0.27500000000000002</v>
      </c>
      <c r="AJ784" s="15">
        <f t="shared" ref="AJ784:AJ790" si="199">AI784</f>
        <v>0.27500000000000002</v>
      </c>
      <c r="AK784" s="15">
        <v>0.27500000000000002</v>
      </c>
    </row>
    <row r="785" spans="1:37" x14ac:dyDescent="0.35">
      <c r="A785" s="11" t="s">
        <v>94</v>
      </c>
      <c r="B785" s="1" t="s">
        <v>63</v>
      </c>
      <c r="C785" t="s">
        <v>23</v>
      </c>
      <c r="D785" s="32"/>
      <c r="E785" s="32"/>
      <c r="F785" s="32"/>
      <c r="G785" s="40"/>
      <c r="H785" s="36"/>
      <c r="I785" s="32"/>
      <c r="J785" s="32"/>
      <c r="K785" s="32"/>
      <c r="L785" s="32"/>
      <c r="M785" s="32"/>
      <c r="N785" s="32"/>
      <c r="O785" s="32"/>
      <c r="P785" s="32"/>
      <c r="Q785" s="34"/>
      <c r="R785" s="32"/>
      <c r="S785" s="32"/>
      <c r="T785" s="34"/>
      <c r="U785" s="32"/>
      <c r="V785" s="32"/>
      <c r="W785" s="32"/>
      <c r="X785" s="32"/>
      <c r="Y785" s="32"/>
      <c r="Z785">
        <v>0.27212500000000001</v>
      </c>
      <c r="AA785" s="14">
        <v>2019</v>
      </c>
      <c r="AB785" s="1">
        <f>VLOOKUP(B785,'[2]API_PA.NUS.FCRF_DS2_en_csv_v2_2'!$A$2:$BL$265,MATCH(AA785,'[2]API_PA.NUS.FCRF_DS2_en_csv_v2_2'!$A$1:$BL$1,0),FALSE)</f>
        <v>1</v>
      </c>
      <c r="AC785" s="16">
        <f t="shared" si="196"/>
        <v>0.27212500000000001</v>
      </c>
      <c r="AD785" s="42">
        <v>1</v>
      </c>
      <c r="AE785" s="4">
        <f t="shared" si="197"/>
        <v>0.27212500000000001</v>
      </c>
      <c r="AF785">
        <f>1/VLOOKUP(B785,'[2]API_PA.NUS.FCRF_DS2_en_csv_v2_2'!$A$2:$BL$265,MATCH(2019,'[2]API_PA.NUS.FCRF_DS2_en_csv_v2_2'!$A$1:$BL$1,0),FALSE)</f>
        <v>1</v>
      </c>
      <c r="AG785" s="15">
        <f t="shared" si="198"/>
        <v>0.27212500000000001</v>
      </c>
      <c r="AH785" s="14">
        <v>1</v>
      </c>
      <c r="AI785" s="15">
        <f t="shared" si="195"/>
        <v>0.27212500000000001</v>
      </c>
      <c r="AJ785" s="15">
        <f t="shared" si="199"/>
        <v>0.27212500000000001</v>
      </c>
      <c r="AK785" s="15">
        <v>0.27212500000000001</v>
      </c>
    </row>
    <row r="786" spans="1:37" x14ac:dyDescent="0.35">
      <c r="A786" s="11" t="s">
        <v>95</v>
      </c>
      <c r="B786" s="1" t="s">
        <v>63</v>
      </c>
      <c r="C786" t="s">
        <v>23</v>
      </c>
      <c r="D786" s="32"/>
      <c r="E786" s="32"/>
      <c r="F786" s="32"/>
      <c r="G786" s="40"/>
      <c r="H786" s="36"/>
      <c r="I786" s="32"/>
      <c r="J786" s="32"/>
      <c r="K786" s="32"/>
      <c r="L786" s="32"/>
      <c r="M786" s="32"/>
      <c r="N786" s="32"/>
      <c r="O786" s="32"/>
      <c r="P786" s="32"/>
      <c r="Q786" s="34"/>
      <c r="R786" s="32"/>
      <c r="S786" s="32"/>
      <c r="T786" s="34"/>
      <c r="U786" s="32"/>
      <c r="V786" s="32"/>
      <c r="W786" s="32"/>
      <c r="X786" s="32"/>
      <c r="Y786" s="32"/>
      <c r="Z786">
        <v>0.27212500000000001</v>
      </c>
      <c r="AA786" s="14">
        <v>2019</v>
      </c>
      <c r="AB786" s="1">
        <f>VLOOKUP(B786,'[2]API_PA.NUS.FCRF_DS2_en_csv_v2_2'!$A$2:$BL$265,MATCH(AA786,'[2]API_PA.NUS.FCRF_DS2_en_csv_v2_2'!$A$1:$BL$1,0),FALSE)</f>
        <v>1</v>
      </c>
      <c r="AC786" s="16">
        <f t="shared" si="196"/>
        <v>0.27212500000000001</v>
      </c>
      <c r="AD786" s="42">
        <v>1</v>
      </c>
      <c r="AE786" s="4">
        <f t="shared" si="197"/>
        <v>0.27212500000000001</v>
      </c>
      <c r="AF786">
        <f>1/VLOOKUP(B786,'[2]API_PA.NUS.FCRF_DS2_en_csv_v2_2'!$A$2:$BL$265,MATCH(2019,'[2]API_PA.NUS.FCRF_DS2_en_csv_v2_2'!$A$1:$BL$1,0),FALSE)</f>
        <v>1</v>
      </c>
      <c r="AG786" s="15">
        <f t="shared" si="198"/>
        <v>0.27212500000000001</v>
      </c>
      <c r="AH786" s="14">
        <v>1</v>
      </c>
      <c r="AI786" s="15">
        <f t="shared" si="195"/>
        <v>0.27212500000000001</v>
      </c>
      <c r="AJ786" s="15">
        <f t="shared" si="199"/>
        <v>0.27212500000000001</v>
      </c>
      <c r="AK786" s="15">
        <v>0.27212500000000001</v>
      </c>
    </row>
    <row r="787" spans="1:37" x14ac:dyDescent="0.35">
      <c r="A787" s="11" t="s">
        <v>94</v>
      </c>
      <c r="B787" s="1" t="s">
        <v>64</v>
      </c>
      <c r="C787" t="s">
        <v>23</v>
      </c>
      <c r="D787" s="32"/>
      <c r="E787" s="32"/>
      <c r="F787" s="32"/>
      <c r="G787" s="40"/>
      <c r="H787" s="36"/>
      <c r="I787" s="32"/>
      <c r="J787" s="32"/>
      <c r="K787" s="32"/>
      <c r="L787" s="32"/>
      <c r="M787" s="32"/>
      <c r="N787" s="32"/>
      <c r="O787" s="32"/>
      <c r="P787" s="32"/>
      <c r="Q787" s="34"/>
      <c r="R787" s="32"/>
      <c r="S787" s="32"/>
      <c r="T787" s="34"/>
      <c r="U787" s="32"/>
      <c r="V787" s="32"/>
      <c r="W787" s="32"/>
      <c r="X787" s="32"/>
      <c r="Y787" s="32"/>
      <c r="Z787">
        <v>4.5624999999999999E-2</v>
      </c>
      <c r="AA787" s="14">
        <v>2019</v>
      </c>
      <c r="AB787" s="1">
        <f>VLOOKUP(B787,'[2]API_PA.NUS.FCRF_DS2_en_csv_v2_2'!$A$2:$BL$265,MATCH(AA787,'[2]API_PA.NUS.FCRF_DS2_en_csv_v2_2'!$A$1:$BL$1,0),FALSE)</f>
        <v>23050.241666666701</v>
      </c>
      <c r="AC787" s="16">
        <f t="shared" si="196"/>
        <v>1051.6672760416682</v>
      </c>
      <c r="AD787" s="42">
        <v>1</v>
      </c>
      <c r="AE787" s="4">
        <f t="shared" si="197"/>
        <v>1051.6672760416682</v>
      </c>
      <c r="AF787">
        <f>1/VLOOKUP(B787,'[2]API_PA.NUS.FCRF_DS2_en_csv_v2_2'!$A$2:$BL$265,MATCH(2019,'[2]API_PA.NUS.FCRF_DS2_en_csv_v2_2'!$A$1:$BL$1,0),FALSE)</f>
        <v>4.3383493087021078E-5</v>
      </c>
      <c r="AG787" s="15">
        <f t="shared" si="198"/>
        <v>4.5624999999999999E-2</v>
      </c>
      <c r="AH787" s="14">
        <v>1</v>
      </c>
      <c r="AI787" s="15">
        <f t="shared" si="195"/>
        <v>4.5624999999999999E-2</v>
      </c>
      <c r="AJ787" s="15">
        <f t="shared" si="199"/>
        <v>4.5624999999999999E-2</v>
      </c>
      <c r="AK787" s="15">
        <v>4.5624999999999999E-2</v>
      </c>
    </row>
    <row r="788" spans="1:37" x14ac:dyDescent="0.35">
      <c r="A788" s="11" t="s">
        <v>95</v>
      </c>
      <c r="B788" s="1" t="s">
        <v>64</v>
      </c>
      <c r="C788" t="s">
        <v>23</v>
      </c>
      <c r="D788" s="32"/>
      <c r="E788" s="32"/>
      <c r="F788" s="32"/>
      <c r="G788" s="40"/>
      <c r="H788" s="36"/>
      <c r="I788" s="32"/>
      <c r="J788" s="32"/>
      <c r="K788" s="32"/>
      <c r="L788" s="32"/>
      <c r="M788" s="32"/>
      <c r="N788" s="32"/>
      <c r="O788" s="32"/>
      <c r="P788" s="32"/>
      <c r="Q788" s="34"/>
      <c r="R788" s="32"/>
      <c r="S788" s="32"/>
      <c r="T788" s="34"/>
      <c r="U788" s="32"/>
      <c r="V788" s="32"/>
      <c r="W788" s="32"/>
      <c r="X788" s="32"/>
      <c r="Y788" s="32"/>
      <c r="Z788">
        <v>4.5624999999999999E-2</v>
      </c>
      <c r="AA788" s="14">
        <v>2019</v>
      </c>
      <c r="AB788" s="1">
        <f>VLOOKUP(B788,'[2]API_PA.NUS.FCRF_DS2_en_csv_v2_2'!$A$2:$BL$265,MATCH(AA788,'[2]API_PA.NUS.FCRF_DS2_en_csv_v2_2'!$A$1:$BL$1,0),FALSE)</f>
        <v>23050.241666666701</v>
      </c>
      <c r="AC788" s="16">
        <f t="shared" si="196"/>
        <v>1051.6672760416682</v>
      </c>
      <c r="AD788" s="42">
        <v>1</v>
      </c>
      <c r="AE788" s="4">
        <f t="shared" si="197"/>
        <v>1051.6672760416682</v>
      </c>
      <c r="AF788">
        <f>1/VLOOKUP(B788,'[2]API_PA.NUS.FCRF_DS2_en_csv_v2_2'!$A$2:$BL$265,MATCH(2019,'[2]API_PA.NUS.FCRF_DS2_en_csv_v2_2'!$A$1:$BL$1,0),FALSE)</f>
        <v>4.3383493087021078E-5</v>
      </c>
      <c r="AG788" s="15">
        <f t="shared" si="198"/>
        <v>4.5624999999999999E-2</v>
      </c>
      <c r="AH788" s="14">
        <v>1</v>
      </c>
      <c r="AI788" s="15">
        <f t="shared" si="195"/>
        <v>4.5624999999999999E-2</v>
      </c>
      <c r="AJ788" s="15">
        <f t="shared" si="199"/>
        <v>4.5624999999999999E-2</v>
      </c>
      <c r="AK788" s="15">
        <v>4.5624999999999999E-2</v>
      </c>
    </row>
    <row r="789" spans="1:37" x14ac:dyDescent="0.35">
      <c r="A789" s="11" t="s">
        <v>94</v>
      </c>
      <c r="B789" t="s">
        <v>69</v>
      </c>
      <c r="C789" t="s">
        <v>23</v>
      </c>
      <c r="D789" s="32"/>
      <c r="E789" s="32"/>
      <c r="F789" s="32"/>
      <c r="G789" s="40"/>
      <c r="H789" s="36"/>
      <c r="I789" s="32"/>
      <c r="J789" s="32"/>
      <c r="K789" s="32"/>
      <c r="L789" s="32"/>
      <c r="M789" s="32"/>
      <c r="N789" s="32"/>
      <c r="O789" s="32"/>
      <c r="P789" s="32"/>
      <c r="Q789" s="34"/>
      <c r="R789" s="32"/>
      <c r="S789" s="32"/>
      <c r="T789" s="34"/>
      <c r="U789" s="32"/>
      <c r="V789" s="32"/>
      <c r="W789" s="32"/>
      <c r="X789" s="32"/>
      <c r="Y789" s="32"/>
      <c r="Z789">
        <f>0.06125*3</f>
        <v>0.18375</v>
      </c>
      <c r="AA789" s="14">
        <v>2019</v>
      </c>
      <c r="AB789" s="1">
        <f>VLOOKUP(B789,'[2]API_PA.NUS.FCRF_DS2_en_csv_v2_2'!$A$2:$BL$265,MATCH(AA789,'[2]API_PA.NUS.FCRF_DS2_en_csv_v2_2'!$A$1:$BL$1,0),FALSE)</f>
        <v>250.25</v>
      </c>
      <c r="AC789" s="16">
        <f t="shared" si="196"/>
        <v>45.983437500000001</v>
      </c>
      <c r="AD789" s="42">
        <v>1</v>
      </c>
      <c r="AE789" s="4">
        <f t="shared" si="197"/>
        <v>45.983437500000001</v>
      </c>
      <c r="AF789">
        <f>1/VLOOKUP(B789,'[2]API_PA.NUS.FCRF_DS2_en_csv_v2_2'!$A$2:$BL$265,MATCH(2019,'[2]API_PA.NUS.FCRF_DS2_en_csv_v2_2'!$A$1:$BL$1,0),FALSE)</f>
        <v>3.996003996003996E-3</v>
      </c>
      <c r="AG789" s="15">
        <f t="shared" si="198"/>
        <v>0.18375</v>
      </c>
      <c r="AH789" s="14">
        <v>1</v>
      </c>
      <c r="AI789" s="15">
        <f t="shared" si="195"/>
        <v>0.18375</v>
      </c>
      <c r="AJ789" s="15">
        <f t="shared" si="199"/>
        <v>0.18375</v>
      </c>
      <c r="AK789" s="15">
        <v>0.18375</v>
      </c>
    </row>
    <row r="790" spans="1:37" x14ac:dyDescent="0.35">
      <c r="A790" s="11" t="s">
        <v>95</v>
      </c>
      <c r="B790" t="s">
        <v>69</v>
      </c>
      <c r="C790" t="s">
        <v>23</v>
      </c>
      <c r="D790" s="32"/>
      <c r="E790" s="32"/>
      <c r="F790" s="32"/>
      <c r="G790" s="40"/>
      <c r="H790" s="36"/>
      <c r="I790" s="32"/>
      <c r="J790" s="32"/>
      <c r="K790" s="32"/>
      <c r="L790" s="32"/>
      <c r="M790" s="32"/>
      <c r="N790" s="32"/>
      <c r="O790" s="32"/>
      <c r="P790" s="32"/>
      <c r="Q790" s="34"/>
      <c r="R790" s="32"/>
      <c r="S790" s="32"/>
      <c r="T790" s="34"/>
      <c r="U790" s="32"/>
      <c r="V790" s="32"/>
      <c r="W790" s="32"/>
      <c r="X790" s="32"/>
      <c r="Y790" s="32"/>
      <c r="Z790">
        <v>6.1250000000000006E-2</v>
      </c>
      <c r="AA790" s="14">
        <v>2019</v>
      </c>
      <c r="AB790" s="1">
        <f>VLOOKUP(B790,'[2]API_PA.NUS.FCRF_DS2_en_csv_v2_2'!$A$2:$BL$265,MATCH(AA790,'[2]API_PA.NUS.FCRF_DS2_en_csv_v2_2'!$A$1:$BL$1,0),FALSE)</f>
        <v>250.25</v>
      </c>
      <c r="AC790" s="16">
        <f t="shared" si="196"/>
        <v>15.327812500000002</v>
      </c>
      <c r="AD790" s="42">
        <v>1</v>
      </c>
      <c r="AE790" s="4">
        <f t="shared" si="197"/>
        <v>15.327812500000002</v>
      </c>
      <c r="AF790">
        <f>1/VLOOKUP(B790,'[2]API_PA.NUS.FCRF_DS2_en_csv_v2_2'!$A$2:$BL$265,MATCH(2019,'[2]API_PA.NUS.FCRF_DS2_en_csv_v2_2'!$A$1:$BL$1,0),FALSE)</f>
        <v>3.996003996003996E-3</v>
      </c>
      <c r="AG790" s="15">
        <f t="shared" si="198"/>
        <v>6.1250000000000006E-2</v>
      </c>
      <c r="AH790" s="14">
        <v>1</v>
      </c>
      <c r="AI790" s="15">
        <f t="shared" si="195"/>
        <v>6.1250000000000006E-2</v>
      </c>
      <c r="AJ790" s="15">
        <f t="shared" si="199"/>
        <v>6.1250000000000006E-2</v>
      </c>
      <c r="AK790" s="15">
        <v>6.1250000000000006E-2</v>
      </c>
    </row>
  </sheetData>
  <mergeCells count="12">
    <mergeCell ref="AH2:AI2"/>
    <mergeCell ref="Q2:S2"/>
    <mergeCell ref="Z1:AJ1"/>
    <mergeCell ref="Z2:AC2"/>
    <mergeCell ref="AD2:AE2"/>
    <mergeCell ref="AF2:AG2"/>
    <mergeCell ref="D1:Y1"/>
    <mergeCell ref="D2:G2"/>
    <mergeCell ref="H2:J2"/>
    <mergeCell ref="T2:V2"/>
    <mergeCell ref="L2:P2"/>
    <mergeCell ref="W2:X2"/>
  </mergeCells>
  <phoneticPr fontId="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37908da-82ae-4acc-9154-33f184278deb">
      <UserInfo>
        <DisplayName>Stelmach, Rachel</DisplayName>
        <AccountId>13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7CDAFF657C86439E92B77E14A31F0A" ma:contentTypeVersion="12" ma:contentTypeDescription="Create a new document." ma:contentTypeScope="" ma:versionID="1c4ae12d7cf95e0a96f771005222d1ae">
  <xsd:schema xmlns:xsd="http://www.w3.org/2001/XMLSchema" xmlns:xs="http://www.w3.org/2001/XMLSchema" xmlns:p="http://schemas.microsoft.com/office/2006/metadata/properties" xmlns:ns2="71ffa1c4-7894-4364-a990-eab4f9440748" xmlns:ns3="637908da-82ae-4acc-9154-33f184278deb" targetNamespace="http://schemas.microsoft.com/office/2006/metadata/properties" ma:root="true" ma:fieldsID="a6f5e4513ac44bd7e83c35f9e3bf7115" ns2:_="" ns3:_="">
    <xsd:import namespace="71ffa1c4-7894-4364-a990-eab4f9440748"/>
    <xsd:import namespace="637908da-82ae-4acc-9154-33f184278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fa1c4-7894-4364-a990-eab4f94407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7908da-82ae-4acc-9154-33f184278d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12AC1-B705-43B1-8A74-07F113319CEF}">
  <ds:schemaRefs>
    <ds:schemaRef ds:uri="http://purl.org/dc/terms/"/>
    <ds:schemaRef ds:uri="http://schemas.openxmlformats.org/package/2006/metadata/core-properties"/>
    <ds:schemaRef ds:uri="637908da-82ae-4acc-9154-33f184278de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1ffa1c4-7894-4364-a990-eab4f944074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E358B6B-1F2E-4B80-8EA9-21141E57D6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ffa1c4-7894-4364-a990-eab4f9440748"/>
    <ds:schemaRef ds:uri="637908da-82ae-4acc-9154-33f184278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C6B12E-0316-47B3-8E60-072FB5ADD8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Kocher, Erica (Contractor)</dc:creator>
  <cp:lastModifiedBy>Stelmach, Rachel</cp:lastModifiedBy>
  <dcterms:created xsi:type="dcterms:W3CDTF">2020-07-28T20:58:59Z</dcterms:created>
  <dcterms:modified xsi:type="dcterms:W3CDTF">2022-04-11T15:14:35Z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0x010100067CDAFF657C86439E92B77E14A31F0A</vt:lpwstr>
  </property>
</Properties>
</file>