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durand/Desktop/Data Analytics/Achievement 3/3.10/Rachel 3.10/"/>
    </mc:Choice>
  </mc:AlternateContent>
  <xr:revisionPtr revIDLastSave="0" documentId="13_ncr:1_{C1345254-5C2F-B44D-9998-90002740B358}" xr6:coauthVersionLast="47" xr6:coauthVersionMax="47" xr10:uidLastSave="{00000000-0000-0000-0000-000000000000}"/>
  <bookViews>
    <workbookView xWindow="1520" yWindow="2460" windowWidth="23440" windowHeight="14280" activeTab="4" xr2:uid="{CA18A09B-5A00-E540-9472-136503ADA7A7}"/>
  </bookViews>
  <sheets>
    <sheet name="Top10 Movies Revenue High-Low" sheetId="7" r:id="rId1"/>
    <sheet name="Avg. Rental Duration" sheetId="8" r:id="rId2"/>
    <sheet name="Stat. Analysis(FilmTable)" sheetId="1" r:id="rId3"/>
    <sheet name="Stat. Analysis(CustomerTable)" sheetId="2" r:id="rId4"/>
    <sheet name="Revenue by Genre" sheetId="11" r:id="rId5"/>
    <sheet name="Top10 Countries per Customer #s" sheetId="3" r:id="rId6"/>
    <sheet name="Fact Tables" sheetId="6" r:id="rId7"/>
    <sheet name="Top5 Customers in Top10 cities" sheetId="5" r:id="rId8"/>
    <sheet name="Customers w High Lifetime Value" sheetId="9" r:id="rId9"/>
    <sheet name="Revenue by Country" sheetId="10" r:id="rId10"/>
    <sheet name="Top10 cites in Top10 Countries" sheetId="4" r:id="rId11"/>
  </sheets>
  <definedNames>
    <definedName name="_xlchart.v1.0" hidden="1">'Revenue by Genre'!$A$2:$A$18</definedName>
    <definedName name="_xlchart.v1.1" hidden="1">'Revenue by Genre'!$B$1</definedName>
    <definedName name="_xlchart.v1.2" hidden="1">'Revenue by Genre'!$B$2:$B$18</definedName>
    <definedName name="_xlchart.v2.3" hidden="1">'Revenue by Genre'!$A$2:$A$18</definedName>
    <definedName name="_xlchart.v2.4" hidden="1">'Revenue by Genre'!$B$1</definedName>
    <definedName name="_xlchart.v2.5" hidden="1">'Revenue by Genre'!$B$2:$B$18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9" l="1"/>
  <c r="B26" i="9"/>
  <c r="B23" i="9"/>
  <c r="B28" i="9" s="1"/>
  <c r="B25" i="9"/>
  <c r="B24" i="9"/>
</calcChain>
</file>

<file path=xl/sharedStrings.xml><?xml version="1.0" encoding="utf-8"?>
<sst xmlns="http://schemas.openxmlformats.org/spreadsheetml/2006/main" count="690" uniqueCount="292">
  <si>
    <t>Min Rental Rate</t>
  </si>
  <si>
    <t>Max Rental Rate</t>
  </si>
  <si>
    <t>AVG Rental Rate</t>
  </si>
  <si>
    <t>Min Lang</t>
  </si>
  <si>
    <t>Max Lang</t>
  </si>
  <si>
    <t>AVG Lang</t>
  </si>
  <si>
    <t>Min Rental Duration</t>
  </si>
  <si>
    <t>Max Rental Duration</t>
  </si>
  <si>
    <t>AVG Rental Duration</t>
  </si>
  <si>
    <t>Min Length</t>
  </si>
  <si>
    <t>Max Length</t>
  </si>
  <si>
    <t>AVG Length</t>
  </si>
  <si>
    <t>Min Replacement Cost</t>
  </si>
  <si>
    <t>Max Replacement Cost</t>
  </si>
  <si>
    <t>AVG Replacement Cost</t>
  </si>
  <si>
    <t>Min Customer</t>
  </si>
  <si>
    <t>Max Customer</t>
  </si>
  <si>
    <t>AVG Customer</t>
  </si>
  <si>
    <t>Min Store</t>
  </si>
  <si>
    <t>Max Store</t>
  </si>
  <si>
    <t>AVG Store</t>
  </si>
  <si>
    <t>Min Address</t>
  </si>
  <si>
    <t>Max Address</t>
  </si>
  <si>
    <t>AVG Address</t>
  </si>
  <si>
    <t>Min Active</t>
  </si>
  <si>
    <t>Max Active</t>
  </si>
  <si>
    <t>AVG Active</t>
  </si>
  <si>
    <t>Number of Customers</t>
  </si>
  <si>
    <t>India</t>
  </si>
  <si>
    <t>China</t>
  </si>
  <si>
    <t>United States</t>
  </si>
  <si>
    <t>Japan</t>
  </si>
  <si>
    <t>Mexico</t>
  </si>
  <si>
    <t>Brazil</t>
  </si>
  <si>
    <t>Russian Federation</t>
  </si>
  <si>
    <t>Philippines</t>
  </si>
  <si>
    <t>Turkey</t>
  </si>
  <si>
    <t>Indonesia</t>
  </si>
  <si>
    <t>Country</t>
  </si>
  <si>
    <t>Cianjur</t>
  </si>
  <si>
    <t>Acua</t>
  </si>
  <si>
    <t>So Leopoldo</t>
  </si>
  <si>
    <t>Iwaki</t>
  </si>
  <si>
    <t>Ambattur</t>
  </si>
  <si>
    <t>Shanwei</t>
  </si>
  <si>
    <t>Teboksary</t>
  </si>
  <si>
    <t>Tianjin</t>
  </si>
  <si>
    <t>Bhusawal</t>
  </si>
  <si>
    <t>City</t>
  </si>
  <si>
    <t>Aurora</t>
  </si>
  <si>
    <t>Arlene</t>
  </si>
  <si>
    <t>Harvey</t>
  </si>
  <si>
    <t>Kyle</t>
  </si>
  <si>
    <t>Spurlock</t>
  </si>
  <si>
    <t>Marlene</t>
  </si>
  <si>
    <t>Welch</t>
  </si>
  <si>
    <t>Glen</t>
  </si>
  <si>
    <t>Talbert</t>
  </si>
  <si>
    <t>Clinton</t>
  </si>
  <si>
    <t>Buford</t>
  </si>
  <si>
    <t>Customer ID</t>
  </si>
  <si>
    <t>First Name</t>
  </si>
  <si>
    <t>Last Name</t>
  </si>
  <si>
    <t>Total Amount Paid</t>
  </si>
  <si>
    <t>Key</t>
  </si>
  <si>
    <t>Column</t>
  </si>
  <si>
    <t xml:space="preserve">Data Type </t>
  </si>
  <si>
    <t>Description</t>
  </si>
  <si>
    <t>Primary Key</t>
  </si>
  <si>
    <t>payment_id</t>
  </si>
  <si>
    <t>Unique identifer for payment</t>
  </si>
  <si>
    <t>Foreign Key</t>
  </si>
  <si>
    <t>customer_id</t>
  </si>
  <si>
    <t>staff_id</t>
  </si>
  <si>
    <t>rental_id</t>
  </si>
  <si>
    <t>amount</t>
  </si>
  <si>
    <t>payment_date</t>
  </si>
  <si>
    <t>SERIAL</t>
  </si>
  <si>
    <t>SMALLINT</t>
  </si>
  <si>
    <t>INTEGER</t>
  </si>
  <si>
    <t>NUMERIC (5,2)</t>
  </si>
  <si>
    <t>TIMESTAMP(6) W/O TIMEZONE</t>
  </si>
  <si>
    <t>Unique identifer for customer</t>
  </si>
  <si>
    <t>Unique identifer for staff</t>
  </si>
  <si>
    <t>Unique identifer for rental</t>
  </si>
  <si>
    <t>Amount value</t>
  </si>
  <si>
    <t>Payment date and time w/o time zone</t>
  </si>
  <si>
    <t xml:space="preserve">Table </t>
  </si>
  <si>
    <t>Link</t>
  </si>
  <si>
    <t>Rental</t>
  </si>
  <si>
    <t>Staff</t>
  </si>
  <si>
    <t>Customer</t>
  </si>
  <si>
    <t>payment.rental_id = rental.rental_id</t>
  </si>
  <si>
    <t>payment.staff_id = staff.staff_id</t>
  </si>
  <si>
    <t>payment.customer_id = customer.customer_id</t>
  </si>
  <si>
    <t>rental_date</t>
  </si>
  <si>
    <t>inventory_id</t>
  </si>
  <si>
    <t>return_date</t>
  </si>
  <si>
    <t>last_update</t>
  </si>
  <si>
    <t>Rental data and time w/o time zone</t>
  </si>
  <si>
    <t>Unique identifer for inventory</t>
  </si>
  <si>
    <t>Return date and time w/o time zone</t>
  </si>
  <si>
    <t>Last update and time w/o time zone</t>
  </si>
  <si>
    <t>Inventory</t>
  </si>
  <si>
    <t>rental.customer_id = customer.customer_id</t>
  </si>
  <si>
    <t>rental.staff_id = staff.staff_id</t>
  </si>
  <si>
    <t>rental.inventory_id = inventory.inventory_id</t>
  </si>
  <si>
    <t>store_id</t>
  </si>
  <si>
    <t>manager_staff_id</t>
  </si>
  <si>
    <t>address_id</t>
  </si>
  <si>
    <t>Address</t>
  </si>
  <si>
    <t>store.address_id = address.address_id</t>
  </si>
  <si>
    <t>store.staff_id = staff.staff_id</t>
  </si>
  <si>
    <t>first_name</t>
  </si>
  <si>
    <t>email</t>
  </si>
  <si>
    <t>active</t>
  </si>
  <si>
    <t>username</t>
  </si>
  <si>
    <t>password</t>
  </si>
  <si>
    <t>picture</t>
  </si>
  <si>
    <t>CHARACTER VARYING(45)</t>
  </si>
  <si>
    <t>CHARACTER VARYING(50)</t>
  </si>
  <si>
    <t>BOOLEAN</t>
  </si>
  <si>
    <t>CHARACTER VARYING(16)</t>
  </si>
  <si>
    <t>CHARACTER VARYING(40)</t>
  </si>
  <si>
    <t>BYTEA</t>
  </si>
  <si>
    <t>Unique identifier for store</t>
  </si>
  <si>
    <t>Unique identifier for manager staff</t>
  </si>
  <si>
    <t>Unique identifier for address</t>
  </si>
  <si>
    <t>Unique identifier for staff</t>
  </si>
  <si>
    <t>First name of staff</t>
  </si>
  <si>
    <t>last_name</t>
  </si>
  <si>
    <t>Last name of staff</t>
  </si>
  <si>
    <t>Email of the staff</t>
  </si>
  <si>
    <t>Tell us if status is active</t>
  </si>
  <si>
    <t>Username of the staff</t>
  </si>
  <si>
    <t>Password of the staff</t>
  </si>
  <si>
    <t>Picture of the staff</t>
  </si>
  <si>
    <t>staff.address_id = address.address_id</t>
  </si>
  <si>
    <t>address</t>
  </si>
  <si>
    <t>address2</t>
  </si>
  <si>
    <t>district</t>
  </si>
  <si>
    <t>city_id</t>
  </si>
  <si>
    <t>postal_code</t>
  </si>
  <si>
    <t>phone</t>
  </si>
  <si>
    <t>CHARACTER VARYING(20)</t>
  </si>
  <si>
    <t>CHARACTER VARYING(10)</t>
  </si>
  <si>
    <t>First line of an address</t>
  </si>
  <si>
    <t>Seconf line of an address</t>
  </si>
  <si>
    <t>The region of an address</t>
  </si>
  <si>
    <t>The city of an address</t>
  </si>
  <si>
    <t>The postal code of an address</t>
  </si>
  <si>
    <t>The phone number of an address</t>
  </si>
  <si>
    <t>address.city_id = city.city_id</t>
  </si>
  <si>
    <t>Store</t>
  </si>
  <si>
    <t>Payment</t>
  </si>
  <si>
    <t>customer.address_id = address.address_id</t>
  </si>
  <si>
    <t>city</t>
  </si>
  <si>
    <t>country_id</t>
  </si>
  <si>
    <t>Unique identifier for city</t>
  </si>
  <si>
    <t>Name of city</t>
  </si>
  <si>
    <t>Unique identifier for country</t>
  </si>
  <si>
    <t>city.country_id = country.country_id</t>
  </si>
  <si>
    <t>country</t>
  </si>
  <si>
    <t>Name of country</t>
  </si>
  <si>
    <t>activebool</t>
  </si>
  <si>
    <t>create_date</t>
  </si>
  <si>
    <t>DATE</t>
  </si>
  <si>
    <t>Unique identifier for customer</t>
  </si>
  <si>
    <t>First name of customer</t>
  </si>
  <si>
    <t>Last name of customer</t>
  </si>
  <si>
    <t>Email of customer</t>
  </si>
  <si>
    <t>Tells us if status is active</t>
  </si>
  <si>
    <t>Date when the customer was created in the system</t>
  </si>
  <si>
    <t>Number</t>
  </si>
  <si>
    <t>Table</t>
  </si>
  <si>
    <t>Primary Key, Foreign Key</t>
  </si>
  <si>
    <t>film_id</t>
  </si>
  <si>
    <t>category_id</t>
  </si>
  <si>
    <t>Unique identifier for film</t>
  </si>
  <si>
    <t>Unique identifier for category</t>
  </si>
  <si>
    <t>Category</t>
  </si>
  <si>
    <t>Film</t>
  </si>
  <si>
    <t>film_category.category_id = category.category_id</t>
  </si>
  <si>
    <t>film_category.film_id = film.film_id</t>
  </si>
  <si>
    <t>name</t>
  </si>
  <si>
    <t>CHARACTER VARYING(25)</t>
  </si>
  <si>
    <t>Name of category</t>
  </si>
  <si>
    <t>Film_Category</t>
  </si>
  <si>
    <t>Unique identifier for inventory</t>
  </si>
  <si>
    <t>inventory.film_id = film.film_id</t>
  </si>
  <si>
    <t>title</t>
  </si>
  <si>
    <t>description</t>
  </si>
  <si>
    <t>release_year</t>
  </si>
  <si>
    <t>language_id</t>
  </si>
  <si>
    <t>rental_duration</t>
  </si>
  <si>
    <t>rental_rate</t>
  </si>
  <si>
    <t>length</t>
  </si>
  <si>
    <t>replacement_cost</t>
  </si>
  <si>
    <t>rating</t>
  </si>
  <si>
    <t>special_features</t>
  </si>
  <si>
    <t>fulltext</t>
  </si>
  <si>
    <t>CHARACTER VARYING(255)</t>
  </si>
  <si>
    <t>TEXT</t>
  </si>
  <si>
    <t>year</t>
  </si>
  <si>
    <t>NUMERIC(4,2)</t>
  </si>
  <si>
    <t>NUMERIC(5,2)</t>
  </si>
  <si>
    <t>mpaa_rating</t>
  </si>
  <si>
    <t>TSVECTOR</t>
  </si>
  <si>
    <t>Title of film</t>
  </si>
  <si>
    <t>Description of film</t>
  </si>
  <si>
    <t>Release year of film</t>
  </si>
  <si>
    <t>Unique identifier for language</t>
  </si>
  <si>
    <t>The duration of the rental</t>
  </si>
  <si>
    <t>The rental rate of the film</t>
  </si>
  <si>
    <t>The length of the film</t>
  </si>
  <si>
    <t>The replacement cost of the film</t>
  </si>
  <si>
    <t>The rating of the film</t>
  </si>
  <si>
    <t>The special features in the film</t>
  </si>
  <si>
    <t>The index type, full-text index</t>
  </si>
  <si>
    <t>Language</t>
  </si>
  <si>
    <t>film.language_id = language.language_id</t>
  </si>
  <si>
    <t>Film_Actor</t>
  </si>
  <si>
    <t>film_actor.film_id = film.film_id</t>
  </si>
  <si>
    <t>actor_id</t>
  </si>
  <si>
    <t>Unique identifier for actor</t>
  </si>
  <si>
    <t>Actor</t>
  </si>
  <si>
    <t>film_actor.actor_id = actor.actor_id</t>
  </si>
  <si>
    <t>CHARACTER(20)</t>
  </si>
  <si>
    <t>Name of the language</t>
  </si>
  <si>
    <t>First name of the actor</t>
  </si>
  <si>
    <t>Last name of the actor</t>
  </si>
  <si>
    <t>Telegraph Voyage</t>
  </si>
  <si>
    <t>Zorro Ark</t>
  </si>
  <si>
    <t>Wife Turn</t>
  </si>
  <si>
    <t>Innocent Usual</t>
  </si>
  <si>
    <t>Hustler Party</t>
  </si>
  <si>
    <t>Saturday Lambs</t>
  </si>
  <si>
    <t>Titans Jerk</t>
  </si>
  <si>
    <t>Harry Idaho</t>
  </si>
  <si>
    <t>Torque Bound</t>
  </si>
  <si>
    <t>Dogma Family</t>
  </si>
  <si>
    <t>Movie Title</t>
  </si>
  <si>
    <t>Revenue</t>
  </si>
  <si>
    <t>Texas Watch</t>
  </si>
  <si>
    <t>Oklahoma Jumanji</t>
  </si>
  <si>
    <t>Duffel Apocalypse</t>
  </si>
  <si>
    <t>Freedom Cleopatra</t>
  </si>
  <si>
    <t>Young Language</t>
  </si>
  <si>
    <t>Rebel Airport</t>
  </si>
  <si>
    <t>Cruelty Unforgiven</t>
  </si>
  <si>
    <t>Treatment Jekyll</t>
  </si>
  <si>
    <t>Lights Deer</t>
  </si>
  <si>
    <t>Stallion Sundance</t>
  </si>
  <si>
    <t>Classics</t>
  </si>
  <si>
    <t>Games</t>
  </si>
  <si>
    <t>Children</t>
  </si>
  <si>
    <t>Action</t>
  </si>
  <si>
    <t>Comedy</t>
  </si>
  <si>
    <t>Animation</t>
  </si>
  <si>
    <t>Sci-Fi</t>
  </si>
  <si>
    <t>Horror</t>
  </si>
  <si>
    <t>Documentary</t>
  </si>
  <si>
    <t>New</t>
  </si>
  <si>
    <t>Sports</t>
  </si>
  <si>
    <t>Thriller</t>
  </si>
  <si>
    <t>Travel</t>
  </si>
  <si>
    <t>Music</t>
  </si>
  <si>
    <t>Family</t>
  </si>
  <si>
    <t>Foreign</t>
  </si>
  <si>
    <t>Drama</t>
  </si>
  <si>
    <t>Genre</t>
  </si>
  <si>
    <t>Average Rental Duration</t>
  </si>
  <si>
    <t>Customer Count</t>
  </si>
  <si>
    <t>Total Payment</t>
  </si>
  <si>
    <t>Nigeria</t>
  </si>
  <si>
    <t>Argentina</t>
  </si>
  <si>
    <t>Taiwan</t>
  </si>
  <si>
    <t>South Africa</t>
  </si>
  <si>
    <t>Iran</t>
  </si>
  <si>
    <t>United Kingdom</t>
  </si>
  <si>
    <t>Poland</t>
  </si>
  <si>
    <t>Italy</t>
  </si>
  <si>
    <t>Germany</t>
  </si>
  <si>
    <t>Vietnam</t>
  </si>
  <si>
    <t>Asia</t>
  </si>
  <si>
    <t>N. America</t>
  </si>
  <si>
    <t>S. America</t>
  </si>
  <si>
    <t>Europe</t>
  </si>
  <si>
    <t>Africa</t>
  </si>
  <si>
    <t>Sum</t>
  </si>
  <si>
    <t>Regions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</si>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</sst>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0" fillId="0" borderId="0" xfId="0" applyAlignment="1">
      <alignment wrapText="1"/>
    </xf>
    <xf numFmtId="164" fontId="0" fillId="0" borderId="0" xfId="0" applyNumberFormat="1"/>
    <xf numFmtId="44" fontId="0" fillId="0" borderId="0" xfId="1" applyFont="1"/>
    <xf numFmtId="8" fontId="0" fillId="0" borderId="0" xfId="1" applyNumberFormat="1" applyFont="1"/>
    <xf numFmtId="8" fontId="0" fillId="0" borderId="0" xfId="0" applyNumberFormat="1"/>
    <xf numFmtId="44" fontId="0" fillId="0" borderId="0" xfId="0" applyNumberFormat="1"/>
  </cellXfs>
  <cellStyles count="2">
    <cellStyle name="Currency" xfId="1" builtinId="4"/>
    <cellStyle name="Normal" xfId="0" builtinId="0"/>
  </cellStyles>
  <dxfs count="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Movies with the Highest Revenue</a:t>
            </a:r>
            <a:endParaRPr lang="en-US"/>
          </a:p>
        </c:rich>
      </c:tx>
      <c:layout>
        <c:manualLayout>
          <c:xMode val="edge"/>
          <c:yMode val="edge"/>
          <c:x val="0.27030435540575881"/>
          <c:y val="5.2264808362369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'Top10 Movies Revenue High-Low'!$M$2:$M$11</c:f>
              <c:strCache>
                <c:ptCount val="10"/>
                <c:pt idx="0">
                  <c:v>Dogma Family</c:v>
                </c:pt>
                <c:pt idx="1">
                  <c:v>Torque Bound</c:v>
                </c:pt>
                <c:pt idx="2">
                  <c:v>Harry Idaho</c:v>
                </c:pt>
                <c:pt idx="3">
                  <c:v>Titans Jerk</c:v>
                </c:pt>
                <c:pt idx="4">
                  <c:v>Saturday Lambs</c:v>
                </c:pt>
                <c:pt idx="5">
                  <c:v>Hustler Party</c:v>
                </c:pt>
                <c:pt idx="6">
                  <c:v>Innocent Usual</c:v>
                </c:pt>
                <c:pt idx="7">
                  <c:v>Wife Turn</c:v>
                </c:pt>
                <c:pt idx="8">
                  <c:v>Zorro Ark</c:v>
                </c:pt>
                <c:pt idx="9">
                  <c:v>Telegraph Voyage</c:v>
                </c:pt>
              </c:strCache>
            </c:strRef>
          </c:cat>
          <c:val>
            <c:numRef>
              <c:f>'Top10 Movies Revenue High-Low'!$N$2:$N$11</c:f>
              <c:numCache>
                <c:formatCode>"$"#,##0.00_);[Red]\("$"#,##0.00\)</c:formatCode>
                <c:ptCount val="10"/>
                <c:pt idx="0">
                  <c:v>168.72</c:v>
                </c:pt>
                <c:pt idx="1">
                  <c:v>169.76</c:v>
                </c:pt>
                <c:pt idx="2">
                  <c:v>177.73</c:v>
                </c:pt>
                <c:pt idx="3">
                  <c:v>186.73</c:v>
                </c:pt>
                <c:pt idx="4">
                  <c:v>190.74</c:v>
                </c:pt>
                <c:pt idx="5">
                  <c:v>190.78</c:v>
                </c:pt>
                <c:pt idx="6">
                  <c:v>191.74</c:v>
                </c:pt>
                <c:pt idx="7">
                  <c:v>198.73</c:v>
                </c:pt>
                <c:pt idx="8">
                  <c:v>199.72</c:v>
                </c:pt>
                <c:pt idx="9">
                  <c:v>215.75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D-FE4A-AD22-6A8E534746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00385168"/>
        <c:axId val="1572060576"/>
      </c:barChart>
      <c:catAx>
        <c:axId val="1100385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60576"/>
        <c:crosses val="autoZero"/>
        <c:auto val="1"/>
        <c:lblAlgn val="ctr"/>
        <c:lblOffset val="100"/>
        <c:noMultiLvlLbl val="0"/>
      </c:catAx>
      <c:valAx>
        <c:axId val="157206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0.45957274021559114"/>
              <c:y val="0.91914620428543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38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Top 10 Movies with the Least Revenue</a:t>
            </a:r>
          </a:p>
        </c:rich>
      </c:tx>
      <c:layout>
        <c:manualLayout>
          <c:xMode val="edge"/>
          <c:yMode val="edge"/>
          <c:x val="0.27499369208683166"/>
          <c:y val="4.4374902741900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'Top10 Movies Revenue High-Low'!$A$16:$A$25</c:f>
              <c:strCache>
                <c:ptCount val="10"/>
                <c:pt idx="0">
                  <c:v>Texas Watch</c:v>
                </c:pt>
                <c:pt idx="1">
                  <c:v>Oklahoma Jumanji</c:v>
                </c:pt>
                <c:pt idx="2">
                  <c:v>Duffel Apocalypse</c:v>
                </c:pt>
                <c:pt idx="3">
                  <c:v>Freedom Cleopatra</c:v>
                </c:pt>
                <c:pt idx="4">
                  <c:v>Young Language</c:v>
                </c:pt>
                <c:pt idx="5">
                  <c:v>Rebel Airport</c:v>
                </c:pt>
                <c:pt idx="6">
                  <c:v>Cruelty Unforgiven</c:v>
                </c:pt>
                <c:pt idx="7">
                  <c:v>Treatment Jekyll</c:v>
                </c:pt>
                <c:pt idx="8">
                  <c:v>Lights Deer</c:v>
                </c:pt>
                <c:pt idx="9">
                  <c:v>Stallion Sundance</c:v>
                </c:pt>
              </c:strCache>
            </c:strRef>
          </c:cat>
          <c:val>
            <c:numRef>
              <c:f>'Top10 Movies Revenue High-Low'!$B$16:$B$25</c:f>
              <c:numCache>
                <c:formatCode>_("$"* #,##0.00_);_("$"* \(#,##0.00\);_("$"* "-"??_);_(@_)</c:formatCode>
                <c:ptCount val="10"/>
                <c:pt idx="0">
                  <c:v>5.94</c:v>
                </c:pt>
                <c:pt idx="1">
                  <c:v>5.94</c:v>
                </c:pt>
                <c:pt idx="2">
                  <c:v>5.94</c:v>
                </c:pt>
                <c:pt idx="3">
                  <c:v>5.95</c:v>
                </c:pt>
                <c:pt idx="4">
                  <c:v>6.93</c:v>
                </c:pt>
                <c:pt idx="5">
                  <c:v>6.93</c:v>
                </c:pt>
                <c:pt idx="6">
                  <c:v>6.94</c:v>
                </c:pt>
                <c:pt idx="7">
                  <c:v>6.94</c:v>
                </c:pt>
                <c:pt idx="8">
                  <c:v>7.93</c:v>
                </c:pt>
                <c:pt idx="9">
                  <c:v>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E-8749-9E2F-643C60E11D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79958608"/>
        <c:axId val="1079960336"/>
      </c:barChart>
      <c:catAx>
        <c:axId val="1079958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960336"/>
        <c:crosses val="autoZero"/>
        <c:auto val="1"/>
        <c:lblAlgn val="ctr"/>
        <c:lblOffset val="100"/>
        <c:noMultiLvlLbl val="0"/>
      </c:catAx>
      <c:valAx>
        <c:axId val="107996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0.44172126274270973"/>
              <c:y val="0.900375338458186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95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Rental Duration</a:t>
            </a:r>
          </a:p>
        </c:rich>
      </c:tx>
      <c:layout>
        <c:manualLayout>
          <c:xMode val="edge"/>
          <c:yMode val="edge"/>
          <c:x val="0.37242175946280826"/>
          <c:y val="3.55050544424521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'Avg. Rental Duration'!$A$2:$A$18</c:f>
              <c:strCache>
                <c:ptCount val="17"/>
                <c:pt idx="0">
                  <c:v>Thriller</c:v>
                </c:pt>
                <c:pt idx="1">
                  <c:v>Travel</c:v>
                </c:pt>
                <c:pt idx="2">
                  <c:v>Music</c:v>
                </c:pt>
                <c:pt idx="3">
                  <c:v>Family</c:v>
                </c:pt>
                <c:pt idx="4">
                  <c:v>Foreign</c:v>
                </c:pt>
                <c:pt idx="5">
                  <c:v>Drama</c:v>
                </c:pt>
                <c:pt idx="6">
                  <c:v>Classics</c:v>
                </c:pt>
                <c:pt idx="7">
                  <c:v>Games</c:v>
                </c:pt>
                <c:pt idx="8">
                  <c:v>Children</c:v>
                </c:pt>
                <c:pt idx="9">
                  <c:v>Action</c:v>
                </c:pt>
                <c:pt idx="10">
                  <c:v>Comedy</c:v>
                </c:pt>
                <c:pt idx="11">
                  <c:v>Animation</c:v>
                </c:pt>
                <c:pt idx="12">
                  <c:v>Sci-Fi</c:v>
                </c:pt>
                <c:pt idx="13">
                  <c:v>Horror</c:v>
                </c:pt>
                <c:pt idx="14">
                  <c:v>Documentary</c:v>
                </c:pt>
                <c:pt idx="15">
                  <c:v>New</c:v>
                </c:pt>
                <c:pt idx="16">
                  <c:v>Sports</c:v>
                </c:pt>
              </c:strCache>
            </c:strRef>
          </c:cat>
          <c:val>
            <c:numRef>
              <c:f>'Avg. Rental Duration'!$B$2:$B$18</c:f>
              <c:numCache>
                <c:formatCode>0.0</c:formatCode>
                <c:ptCount val="17"/>
                <c:pt idx="0">
                  <c:v>6</c:v>
                </c:pt>
                <c:pt idx="1">
                  <c:v>5.3508771929824501</c:v>
                </c:pt>
                <c:pt idx="2">
                  <c:v>5.23529411764705</c:v>
                </c:pt>
                <c:pt idx="3">
                  <c:v>5.1617647058823497</c:v>
                </c:pt>
                <c:pt idx="4">
                  <c:v>5.10958904109589</c:v>
                </c:pt>
                <c:pt idx="5">
                  <c:v>5.0806451612903203</c:v>
                </c:pt>
                <c:pt idx="6">
                  <c:v>5.0701754385964897</c:v>
                </c:pt>
                <c:pt idx="7">
                  <c:v>5.0655737704917998</c:v>
                </c:pt>
                <c:pt idx="8">
                  <c:v>5.0333333333333297</c:v>
                </c:pt>
                <c:pt idx="9">
                  <c:v>4.953125</c:v>
                </c:pt>
                <c:pt idx="10">
                  <c:v>4.9310344827586201</c:v>
                </c:pt>
                <c:pt idx="11">
                  <c:v>4.89393939393939</c:v>
                </c:pt>
                <c:pt idx="12">
                  <c:v>4.8852459016393404</c:v>
                </c:pt>
                <c:pt idx="13">
                  <c:v>4.8571428571428497</c:v>
                </c:pt>
                <c:pt idx="14">
                  <c:v>4.7647058823529402</c:v>
                </c:pt>
                <c:pt idx="15">
                  <c:v>4.7460317460317398</c:v>
                </c:pt>
                <c:pt idx="16">
                  <c:v>4.7162162162162096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5-204F-8A91-8B6C6C6DB7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0352576"/>
        <c:axId val="1100354304"/>
      </c:barChart>
      <c:catAx>
        <c:axId val="110035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Genre</a:t>
                </a:r>
              </a:p>
            </c:rich>
          </c:tx>
          <c:layout>
            <c:manualLayout>
              <c:xMode val="edge"/>
              <c:yMode val="edge"/>
              <c:x val="0.46014311270125224"/>
              <c:y val="0.8985430238486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354304"/>
        <c:crosses val="autoZero"/>
        <c:auto val="1"/>
        <c:lblAlgn val="ctr"/>
        <c:lblOffset val="100"/>
        <c:noMultiLvlLbl val="0"/>
      </c:catAx>
      <c:valAx>
        <c:axId val="110035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1.0733452593917709E-2"/>
              <c:y val="0.42328895938367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35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by Genre'!$B$1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Genre'!$A$2:$A$18</c:f>
              <c:strCache>
                <c:ptCount val="17"/>
                <c:pt idx="0">
                  <c:v>Sports</c:v>
                </c:pt>
                <c:pt idx="1">
                  <c:v>Sci-Fi</c:v>
                </c:pt>
                <c:pt idx="2">
                  <c:v>Animation</c:v>
                </c:pt>
                <c:pt idx="3">
                  <c:v>Drama</c:v>
                </c:pt>
                <c:pt idx="4">
                  <c:v>Comedy</c:v>
                </c:pt>
                <c:pt idx="5">
                  <c:v>New</c:v>
                </c:pt>
                <c:pt idx="6">
                  <c:v>Action</c:v>
                </c:pt>
                <c:pt idx="7">
                  <c:v>Foreign</c:v>
                </c:pt>
                <c:pt idx="8">
                  <c:v>Games</c:v>
                </c:pt>
                <c:pt idx="9">
                  <c:v>Family</c:v>
                </c:pt>
                <c:pt idx="10">
                  <c:v>Documentary</c:v>
                </c:pt>
                <c:pt idx="11">
                  <c:v>Horror</c:v>
                </c:pt>
                <c:pt idx="12">
                  <c:v>Classics</c:v>
                </c:pt>
                <c:pt idx="13">
                  <c:v>Children</c:v>
                </c:pt>
                <c:pt idx="14">
                  <c:v>Travel</c:v>
                </c:pt>
                <c:pt idx="15">
                  <c:v>Music</c:v>
                </c:pt>
                <c:pt idx="16">
                  <c:v>Thriller</c:v>
                </c:pt>
              </c:strCache>
            </c:strRef>
          </c:cat>
          <c:val>
            <c:numRef>
              <c:f>'Revenue by Genre'!$B$2:$B$18</c:f>
              <c:numCache>
                <c:formatCode>_("$"* #,##0.00_);_("$"* \(#,##0.00\);_("$"* "-"??_);_(@_)</c:formatCode>
                <c:ptCount val="17"/>
                <c:pt idx="0">
                  <c:v>4892.1899999999996</c:v>
                </c:pt>
                <c:pt idx="1">
                  <c:v>4336.01</c:v>
                </c:pt>
                <c:pt idx="2">
                  <c:v>4245.3100000000004</c:v>
                </c:pt>
                <c:pt idx="3">
                  <c:v>4118.46</c:v>
                </c:pt>
                <c:pt idx="4">
                  <c:v>4002.48</c:v>
                </c:pt>
                <c:pt idx="5">
                  <c:v>3966.38</c:v>
                </c:pt>
                <c:pt idx="6">
                  <c:v>3951.84</c:v>
                </c:pt>
                <c:pt idx="7">
                  <c:v>3934.47</c:v>
                </c:pt>
                <c:pt idx="8">
                  <c:v>3922.18</c:v>
                </c:pt>
                <c:pt idx="9">
                  <c:v>3782.26</c:v>
                </c:pt>
                <c:pt idx="10">
                  <c:v>3749.65</c:v>
                </c:pt>
                <c:pt idx="11">
                  <c:v>3401.27</c:v>
                </c:pt>
                <c:pt idx="12">
                  <c:v>3353.38</c:v>
                </c:pt>
                <c:pt idx="13">
                  <c:v>3309.39</c:v>
                </c:pt>
                <c:pt idx="14">
                  <c:v>3227.36</c:v>
                </c:pt>
                <c:pt idx="15">
                  <c:v>3071.52</c:v>
                </c:pt>
                <c:pt idx="16">
                  <c:v>47.89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4-8444-80DC-C8820346FC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7297232"/>
        <c:axId val="1626873904"/>
      </c:barChart>
      <c:catAx>
        <c:axId val="162729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 Genres</a:t>
                </a:r>
              </a:p>
            </c:rich>
          </c:tx>
          <c:layout>
            <c:manualLayout>
              <c:xMode val="edge"/>
              <c:yMode val="edge"/>
              <c:x val="0.4481015578697824"/>
              <c:y val="0.922946328137554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3904"/>
        <c:crosses val="autoZero"/>
        <c:auto val="1"/>
        <c:lblAlgn val="ctr"/>
        <c:lblOffset val="100"/>
        <c:noMultiLvlLbl val="0"/>
      </c:catAx>
      <c:valAx>
        <c:axId val="16268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Revenue</a:t>
                </a:r>
              </a:p>
            </c:rich>
          </c:tx>
          <c:layout>
            <c:manualLayout>
              <c:xMode val="edge"/>
              <c:yMode val="edge"/>
              <c:x val="8.0645161290322578E-3"/>
              <c:y val="0.3831807408002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29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812800</xdr:colOff>
      <xdr:row>0</xdr:row>
      <xdr:rowOff>25400</xdr:rowOff>
    </xdr:from>
    <xdr:to>
      <xdr:col>11</xdr:col>
      <xdr:colOff>723900</xdr:colOff>
      <xdr:row>13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7DBC5C-CB1C-38E7-F4C7-1C6D7B09D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65400" y="25400"/>
          <a:ext cx="7340600" cy="269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787400</xdr:colOff>
      <xdr:row>13</xdr:row>
      <xdr:rowOff>101600</xdr:rowOff>
    </xdr:from>
    <xdr:to>
      <xdr:col>11</xdr:col>
      <xdr:colOff>685800</xdr:colOff>
      <xdr:row>26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6062CF-5A0D-CDF5-FA27-B9A9219DD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0" y="2743200"/>
          <a:ext cx="7327900" cy="2654300"/>
        </a:xfrm>
        <a:prstGeom prst="rect">
          <a:avLst/>
        </a:prstGeom>
      </xdr:spPr>
    </xdr:pic>
    <xdr:clientData/>
  </xdr:twoCellAnchor>
  <xdr:twoCellAnchor>
    <xdr:from>
      <xdr:col>11</xdr:col>
      <xdr:colOff>812800</xdr:colOff>
      <xdr:row>0</xdr:row>
      <xdr:rowOff>50800</xdr:rowOff>
    </xdr:from>
    <xdr:to>
      <xdr:col>20</xdr:col>
      <xdr:colOff>266700</xdr:colOff>
      <xdr:row>18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D8282D-0D05-9D31-246A-E038E9C5C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800100</xdr:colOff>
      <xdr:row>18</xdr:row>
      <xdr:rowOff>76200</xdr:rowOff>
    </xdr:from>
    <xdr:to>
      <xdr:col>20</xdr:col>
      <xdr:colOff>266700</xdr:colOff>
      <xdr:row>34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3238E67-C77B-3CE6-B439-7A97B4AF0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127000</xdr:colOff>
      <xdr:row>0</xdr:row>
      <xdr:rowOff>152400</xdr:rowOff>
    </xdr:from>
    <xdr:to>
      <xdr:col>12</xdr:col>
      <xdr:colOff>355600</xdr:colOff>
      <xdr:row>9</xdr:row>
      <xdr:rowOff>186190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9693D6-1055-C9D1-F64B-F98976848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3800" y="152400"/>
          <a:ext cx="7772400" cy="18625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88900</xdr:colOff>
      <xdr:row>0</xdr:row>
      <xdr:rowOff>0</xdr:rowOff>
    </xdr:from>
    <xdr:to>
      <xdr:col>11</xdr:col>
      <xdr:colOff>431800</xdr:colOff>
      <xdr:row>11</xdr:row>
      <xdr:rowOff>18036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AF9736-621E-A078-7500-301FA41BA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1600" y="0"/>
          <a:ext cx="7772400" cy="2253236"/>
        </a:xfrm>
        <a:prstGeom prst="rect">
          <a:avLst/>
        </a:prstGeom>
      </xdr:spPr>
    </xdr:pic>
    <xdr:clientData/>
  </xdr:twoCellAnchor>
  <xdr:twoCellAnchor>
    <xdr:from>
      <xdr:col>2</xdr:col>
      <xdr:colOff>177800</xdr:colOff>
      <xdr:row>12</xdr:row>
      <xdr:rowOff>25400</xdr:rowOff>
    </xdr:from>
    <xdr:to>
      <xdr:col>11</xdr:col>
      <xdr:colOff>254000</xdr:colOff>
      <xdr:row>31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31CBFB-D318-AE7E-6EFE-F539B856F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67733</xdr:rowOff>
    </xdr:from>
    <xdr:to>
      <xdr:col>6</xdr:col>
      <xdr:colOff>787400</xdr:colOff>
      <xdr:row>28</xdr:row>
      <xdr:rowOff>55033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4F9766-ED00-5F76-555B-194CE7B56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77333"/>
          <a:ext cx="6273800" cy="5067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139700</xdr:rowOff>
    </xdr:from>
    <xdr:to>
      <xdr:col>6</xdr:col>
      <xdr:colOff>304800</xdr:colOff>
      <xdr:row>23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5B0913-BA7C-EBB7-A8D1-FF72B8AED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6100"/>
          <a:ext cx="5613400" cy="42545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0</xdr:row>
      <xdr:rowOff>0</xdr:rowOff>
    </xdr:from>
    <xdr:to>
      <xdr:col>11</xdr:col>
      <xdr:colOff>457200</xdr:colOff>
      <xdr:row>12</xdr:row>
      <xdr:rowOff>172832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911F7A-55F9-842F-EDBC-40774290E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5300" y="0"/>
          <a:ext cx="7772400" cy="2611232"/>
        </a:xfrm>
        <a:prstGeom prst="rect">
          <a:avLst/>
        </a:prstGeom>
      </xdr:spPr>
    </xdr:pic>
    <xdr:clientData/>
  </xdr:twoCellAnchor>
  <xdr:twoCellAnchor>
    <xdr:from>
      <xdr:col>2</xdr:col>
      <xdr:colOff>228600</xdr:colOff>
      <xdr:row>13</xdr:row>
      <xdr:rowOff>127000</xdr:rowOff>
    </xdr:from>
    <xdr:to>
      <xdr:col>14</xdr:col>
      <xdr:colOff>228600</xdr:colOff>
      <xdr:row>38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60D7FC-E9DB-CF68-488F-FEBEE3DD8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304800</xdr:colOff>
      <xdr:row>0</xdr:row>
      <xdr:rowOff>114300</xdr:rowOff>
    </xdr:from>
    <xdr:to>
      <xdr:col>11</xdr:col>
      <xdr:colOff>241300</xdr:colOff>
      <xdr:row>13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2BFEE9-E274-92FC-705A-519651F1B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73400" y="114300"/>
          <a:ext cx="7366000" cy="26797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25400</xdr:rowOff>
    </xdr:from>
    <xdr:to>
      <xdr:col>9</xdr:col>
      <xdr:colOff>12700</xdr:colOff>
      <xdr:row>18</xdr:row>
      <xdr:rowOff>183579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A72294-DDC0-CEA2-142D-1FA89AF1D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47800"/>
          <a:ext cx="7772400" cy="239337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381000</xdr:colOff>
      <xdr:row>0</xdr:row>
      <xdr:rowOff>25400</xdr:rowOff>
    </xdr:from>
    <xdr:to>
      <xdr:col>11</xdr:col>
      <xdr:colOff>508000</xdr:colOff>
      <xdr:row>15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A4A141-0F78-EE6F-3173-744351EDE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70200" y="25400"/>
          <a:ext cx="6781800" cy="3175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139700</xdr:colOff>
      <xdr:row>0</xdr:row>
      <xdr:rowOff>50800</xdr:rowOff>
    </xdr:from>
    <xdr:to>
      <xdr:col>10</xdr:col>
      <xdr:colOff>673100</xdr:colOff>
      <xdr:row>16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B63100-5754-2B67-800D-5C8AC4817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0700" y="50800"/>
          <a:ext cx="7137400" cy="32512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33225BA-D080-AF41-AEFD-775306D23786}" name="Table6" displayName="Table6" ref="A1:D7" totalsRowShown="0">
  <autoFilter ref="A1:D7" xr:uid="{F33225BA-D080-AF41-AEFD-775306D23786}"/>
  <tableColumns count="4">
    <tableColumn id="1" xr3:uid="{592A441B-6CCD-0D4E-90E3-F21415285EFE}" name="Key"/>
    <tableColumn id="2" xr3:uid="{7B8A6303-E00F-B546-B254-B6DBF266FEBB}" name="Column"/>
    <tableColumn id="3" xr3:uid="{AA01ED83-E15B-0F41-A6EF-FD58324D6709}" name="Data Type "/>
    <tableColumn id="4" xr3:uid="{55863E57-FCDE-FE4C-B89C-4FCCFF811A37}" name="Description"/>
  </tableColumns>
  <tableStyleInfo name="TableStyleMedium1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F937D9A-0ECE-7D4A-8904-684142FDCB30}" name="Table1316" displayName="Table1316" ref="F37:G38" totalsRowShown="0" headerRowDxfId="80" dataDxfId="78" headerRowBorderDxfId="79" tableBorderDxfId="77">
  <autoFilter ref="F37:G38" xr:uid="{1F937D9A-0ECE-7D4A-8904-684142FDCB30}"/>
  <tableColumns count="2">
    <tableColumn id="1" xr3:uid="{B3572912-A8CE-C345-8601-349B09921CB8}" name="Table " dataDxfId="76"/>
    <tableColumn id="2" xr3:uid="{F52C7BA0-923A-7E45-9758-165AA94221E8}" name="Link" dataDxfId="75"/>
  </tableColumns>
  <tableStyleInfo name="TableStyleMedium1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3203245-8AE5-E244-89E3-A8FA566B5899}" name="Table71017" displayName="Table71017" ref="I9:J10" totalsRowShown="0">
  <autoFilter ref="I9:J10" xr:uid="{93203245-8AE5-E244-89E3-A8FA566B5899}"/>
  <tableColumns count="2">
    <tableColumn id="1" xr3:uid="{32EFFFFE-D4B2-FB44-828E-BFA25348C1BD}" name="Table "/>
    <tableColumn id="2" xr3:uid="{0064BCF1-9EDB-3548-81F3-EBB2527388CB}" name="Link"/>
  </tableColumns>
  <tableStyleInfo name="TableStyleMedium1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116D78D-6D9E-8E4B-9BCC-AE9B200776D3}" name="Table7101718" displayName="Table7101718" ref="I24:J27" totalsRowShown="0">
  <autoFilter ref="I24:J27" xr:uid="{8116D78D-6D9E-8E4B-9BCC-AE9B200776D3}"/>
  <tableColumns count="2">
    <tableColumn id="1" xr3:uid="{0CF81E55-D023-CC41-9C0F-653C1F6A8566}" name="Table "/>
    <tableColumn id="2" xr3:uid="{30EF8E54-AAE7-904F-ADE3-01F5281898B0}" name="Link"/>
  </tableColumns>
  <tableStyleInfo name="TableStyleMedium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A26088C-A3C1-BE44-9D5B-DBF8A66FEE44}" name="Table710171819" displayName="Table710171819" ref="I37:J40" totalsRowShown="0">
  <autoFilter ref="I37:J40" xr:uid="{3A26088C-A3C1-BE44-9D5B-DBF8A66FEE44}"/>
  <tableColumns count="2">
    <tableColumn id="1" xr3:uid="{A1AB1CF5-8364-AA43-91B2-368BBD2307C0}" name="Table "/>
    <tableColumn id="2" xr3:uid="{E37AEF19-D240-9C42-86B5-F4CCA2A04BF2}" name="Link"/>
  </tableColumns>
  <tableStyleInfo name="TableStyleMedium1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06D03B6-788F-9C4D-BC5F-F6598D61102B}" name="Table611131520" displayName="Table611131520" ref="A47:D51" totalsRowShown="0">
  <autoFilter ref="A47:D51" xr:uid="{F06D03B6-788F-9C4D-BC5F-F6598D61102B}"/>
  <tableColumns count="4">
    <tableColumn id="1" xr3:uid="{6E6B56C5-37EF-034C-AF4C-DCBC048A7407}" name="Key"/>
    <tableColumn id="2" xr3:uid="{412D0308-8EAF-EF44-A00A-63D7B8C2F28E}" name="Column"/>
    <tableColumn id="3" xr3:uid="{3D42E7B8-B0EA-754D-AF5E-325957BAC891}" name="Data Type "/>
    <tableColumn id="4" xr3:uid="{B6AAFFEB-529B-5D4D-8881-9684DE9D8AED}" name="Description"/>
  </tableColumns>
  <tableStyleInfo name="TableStyleMedium1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2AD51CE-F40A-AF4C-BC51-F2F51C95BC56}" name="Table131621" displayName="Table131621" ref="F47:G48" totalsRowShown="0" headerRowDxfId="74" dataDxfId="72" headerRowBorderDxfId="73" tableBorderDxfId="71">
  <autoFilter ref="F47:G48" xr:uid="{72AD51CE-F40A-AF4C-BC51-F2F51C95BC56}"/>
  <tableColumns count="2">
    <tableColumn id="1" xr3:uid="{E5D432E6-5C57-5C41-A8E0-1930BF1DA849}" name="Table " dataDxfId="70"/>
    <tableColumn id="2" xr3:uid="{35E6E32A-E6F2-B145-947C-7EFBD7D42FDB}" name="Link" dataDxfId="69"/>
  </tableColumns>
  <tableStyleInfo name="TableStyleMedium1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D6F89A3-2502-C148-919B-AC714531A3F5}" name="Table13162122" displayName="Table13162122" ref="I47:J48" totalsRowShown="0" headerRowDxfId="68" dataDxfId="66" headerRowBorderDxfId="67" tableBorderDxfId="65">
  <autoFilter ref="I47:J48" xr:uid="{3D6F89A3-2502-C148-919B-AC714531A3F5}"/>
  <tableColumns count="2">
    <tableColumn id="1" xr3:uid="{C0A53244-8E66-3743-92DE-BC2EB3F6EDAE}" name="Table " dataDxfId="64"/>
    <tableColumn id="2" xr3:uid="{77D66FA0-C226-C34A-8D4B-4D635BA999A1}" name="Link" dataDxfId="63"/>
  </tableColumns>
  <tableStyleInfo name="TableStyleMedium1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E102392-FA97-3B46-8D42-A76342A0F186}" name="Table61113152023" displayName="Table61113152023" ref="A53:D56" totalsRowShown="0">
  <autoFilter ref="A53:D56" xr:uid="{EE102392-FA97-3B46-8D42-A76342A0F186}"/>
  <tableColumns count="4">
    <tableColumn id="1" xr3:uid="{556E8A92-F77F-964D-981F-1917DE0EE121}" name="Key"/>
    <tableColumn id="2" xr3:uid="{7DBB9B58-FEA7-0C4D-87DA-328C3EF71FEF}" name="Column"/>
    <tableColumn id="3" xr3:uid="{6F4F79DC-A51B-9749-BF70-987E4E52844C}" name="Data Type "/>
    <tableColumn id="4" xr3:uid="{8B419CBF-5A34-FB40-93D0-267A084971DD}" name="Description"/>
  </tableColumns>
  <tableStyleInfo name="TableStyleMedium1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F06B7EA-D275-C74F-A558-EA56215F8E37}" name="Table1316212224" displayName="Table1316212224" ref="I53:J54" totalsRowShown="0" headerRowDxfId="62" dataDxfId="60" headerRowBorderDxfId="61" tableBorderDxfId="59">
  <autoFilter ref="I53:J54" xr:uid="{2F06B7EA-D275-C74F-A558-EA56215F8E37}"/>
  <tableColumns count="2">
    <tableColumn id="1" xr3:uid="{E1F4BB74-D961-5942-A011-9D8BAD63A809}" name="Table " dataDxfId="58"/>
    <tableColumn id="2" xr3:uid="{2E9FD805-F386-914C-B84E-31EDABCD2363}" name="Link" dataDxfId="57"/>
  </tableColumns>
  <tableStyleInfo name="TableStyleMedium1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30FB47-3C18-9F47-8D07-870AC75AA28D}" name="Table611131525" displayName="Table611131525" ref="A58:D68" totalsRowShown="0">
  <autoFilter ref="A58:D68" xr:uid="{5730FB47-3C18-9F47-8D07-870AC75AA28D}"/>
  <tableColumns count="4">
    <tableColumn id="1" xr3:uid="{633176C1-7016-7D49-8F95-2222129760BD}" name="Key"/>
    <tableColumn id="2" xr3:uid="{9B10B8FC-375D-424F-9C65-5F8451DE8A76}" name="Column"/>
    <tableColumn id="3" xr3:uid="{A7D6F036-9460-1F44-B107-1C59F486743C}" name="Data Type "/>
    <tableColumn id="4" xr3:uid="{5E8080FF-825F-8440-8806-ECBFF3D990BE}" name="Description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2467226-31DE-1141-8598-CE69761AD6EE}" name="Table7" displayName="Table7" ref="F1:G4" totalsRowShown="0">
  <autoFilter ref="F1:G4" xr:uid="{42467226-31DE-1141-8598-CE69761AD6EE}"/>
  <tableColumns count="2">
    <tableColumn id="1" xr3:uid="{E2BB641D-9DE6-854A-9341-B8B70FB353AD}" name="Table "/>
    <tableColumn id="2" xr3:uid="{3D40BADE-AEF0-104D-A9F0-716620C71F9D}" name="Link"/>
  </tableColumns>
  <tableStyleInfo name="TableStyleMedium1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728CE39F-F881-744E-AE6A-B93CCCE468B3}" name="Table13162126" displayName="Table13162126" ref="F58:G59" totalsRowShown="0" headerRowDxfId="56" dataDxfId="54" headerRowBorderDxfId="55" tableBorderDxfId="53">
  <autoFilter ref="F58:G59" xr:uid="{728CE39F-F881-744E-AE6A-B93CCCE468B3}"/>
  <tableColumns count="2">
    <tableColumn id="1" xr3:uid="{316B1D9B-CFE6-0243-BA25-D887BDC997C4}" name="Table" dataDxfId="52"/>
    <tableColumn id="2" xr3:uid="{A30986EC-33D9-8A4E-B414-8FA1E45D3088}" name="Link" dataDxfId="51"/>
  </tableColumns>
  <tableStyleInfo name="TableStyleMedium1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0C74291-6EC9-7C43-AC83-1E353AE407B2}" name="Table26" displayName="Table26" ref="I58:J60" totalsRowShown="0" headerRowDxfId="50" headerRowBorderDxfId="49" tableBorderDxfId="48">
  <autoFilter ref="I58:J60" xr:uid="{C0C74291-6EC9-7C43-AC83-1E353AE407B2}"/>
  <tableColumns count="2">
    <tableColumn id="1" xr3:uid="{20650AD0-47CB-1A4B-BE02-2F9EED1E4F1F}" name="Table "/>
    <tableColumn id="2" xr3:uid="{D410D7EB-168E-CA44-A26D-D5EC2AC1BF20}" name="Link"/>
  </tableColumns>
  <tableStyleInfo name="TableStyleMedium1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3D7109DE-4A1B-3149-A2C1-03854D111C1B}" name="Table6111315202328" displayName="Table6111315202328" ref="A70:D73" totalsRowShown="0" headerRowDxfId="47" dataDxfId="46">
  <autoFilter ref="A70:D73" xr:uid="{3D7109DE-4A1B-3149-A2C1-03854D111C1B}"/>
  <tableColumns count="4">
    <tableColumn id="1" xr3:uid="{3D2AA8D7-EC47-514A-B11A-C959B39E635E}" name="Key" dataDxfId="45"/>
    <tableColumn id="2" xr3:uid="{79825B99-ACF0-5545-B852-FD860BA60F83}" name="Column" dataDxfId="44"/>
    <tableColumn id="3" xr3:uid="{86846A87-E876-D348-B13C-7553517E194D}" name="Data Type " dataDxfId="43"/>
    <tableColumn id="4" xr3:uid="{EA9DE705-EEBA-534A-A9F6-823B54DA8DD0}" name="Description" dataDxfId="42"/>
  </tableColumns>
  <tableStyleInfo name="TableStyleMedium1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A8701752-296D-CF49-950B-269B265066C8}" name="Table2629" displayName="Table2629" ref="F70:G72" totalsRowShown="0" headerRowDxfId="41" headerRowBorderDxfId="40" tableBorderDxfId="39">
  <autoFilter ref="F70:G72" xr:uid="{A8701752-296D-CF49-950B-269B265066C8}"/>
  <tableColumns count="2">
    <tableColumn id="1" xr3:uid="{B5019941-7FDA-E249-8708-A0C5157835DF}" name="Table "/>
    <tableColumn id="2" xr3:uid="{67D99291-E173-974F-AF75-B3B5B0F7390E}" name="Link"/>
  </tableColumns>
  <tableStyleInfo name="TableStyleMedium1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64FC530-25C9-6042-972B-2585C0FD005F}" name="Table6111315202330" displayName="Table6111315202330" ref="A75:D78" totalsRowShown="0">
  <autoFilter ref="A75:D78" xr:uid="{464FC530-25C9-6042-972B-2585C0FD005F}"/>
  <tableColumns count="4">
    <tableColumn id="1" xr3:uid="{7E0DCFE8-55CD-464D-BD53-9140E35061A7}" name="Key"/>
    <tableColumn id="2" xr3:uid="{E9EF28F5-4E48-8442-B502-75239F0EA80F}" name="Column"/>
    <tableColumn id="3" xr3:uid="{6819AFB0-7D8C-394D-959D-074153A9914C}" name="Data Type "/>
    <tableColumn id="4" xr3:uid="{5C288BCB-DE64-554B-8380-2596B8055935}" name="Description"/>
  </tableColumns>
  <tableStyleInfo name="TableStyleMedium1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6FFCEF0-32DC-F44D-8E3B-8A5B80BD7C6F}" name="Table1316212631" displayName="Table1316212631" ref="I75:J76" totalsRowShown="0" headerRowDxfId="38" dataDxfId="36" headerRowBorderDxfId="37" tableBorderDxfId="35">
  <autoFilter ref="I75:J76" xr:uid="{A6FFCEF0-32DC-F44D-8E3B-8A5B80BD7C6F}"/>
  <tableColumns count="2">
    <tableColumn id="1" xr3:uid="{E7141A50-9E1C-4B4E-AAAE-831034240421}" name="Table" dataDxfId="34"/>
    <tableColumn id="2" xr3:uid="{768132F4-F8DA-BF47-AEEE-80DAC6620C82}" name="Link" dataDxfId="33"/>
  </tableColumns>
  <tableStyleInfo name="TableStyleMedium1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2E4F5D8-9833-3B41-AECC-F05ED49A17CA}" name="Table611131520233032" displayName="Table611131520233032" ref="A80:D84" totalsRowShown="0">
  <autoFilter ref="A80:D84" xr:uid="{72E4F5D8-9833-3B41-AECC-F05ED49A17CA}"/>
  <tableColumns count="4">
    <tableColumn id="1" xr3:uid="{CCF339F4-542D-B743-9D7D-08AD354C93E9}" name="Key"/>
    <tableColumn id="2" xr3:uid="{21812F0F-7E64-4F47-9213-2522FBAC09ED}" name="Column"/>
    <tableColumn id="3" xr3:uid="{0A1A92F9-C66B-3E41-89BB-99DEBD2C34EE}" name="Data Type "/>
    <tableColumn id="4" xr3:uid="{30AB420B-C8FE-B844-915C-BBC567C09284}" name="Description"/>
  </tableColumns>
  <tableStyleInfo name="TableStyleMedium1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9D2598B-7FED-294B-AB75-3A5AFACE954F}" name="Table131621263133" displayName="Table131621263133" ref="F80:G81" totalsRowShown="0" headerRowDxfId="32" dataDxfId="30" headerRowBorderDxfId="31" tableBorderDxfId="29">
  <autoFilter ref="F80:G81" xr:uid="{D9D2598B-7FED-294B-AB75-3A5AFACE954F}"/>
  <tableColumns count="2">
    <tableColumn id="1" xr3:uid="{545935AB-4A77-0145-B8D9-296FBED7E237}" name="Table" dataDxfId="28"/>
    <tableColumn id="2" xr3:uid="{A2F7F6B0-8B2D-384C-8B49-D41F25C590CE}" name="Link" dataDxfId="27"/>
  </tableColumns>
  <tableStyleInfo name="TableStyleMedium1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23ABAEAB-F021-4F44-B878-8E34D46EE338}" name="Table131621263134" displayName="Table131621263134" ref="I80:J81" totalsRowShown="0" headerRowDxfId="26" dataDxfId="24" headerRowBorderDxfId="25" tableBorderDxfId="23">
  <autoFilter ref="I80:J81" xr:uid="{23ABAEAB-F021-4F44-B878-8E34D46EE338}"/>
  <tableColumns count="2">
    <tableColumn id="1" xr3:uid="{73F66C8F-24E6-334E-9375-B542007A9283}" name="Table" dataDxfId="22"/>
    <tableColumn id="2" xr3:uid="{75E1A44A-5F59-1043-A405-8CFBB0AB884A}" name="Link" dataDxfId="21"/>
  </tableColumns>
  <tableStyleInfo name="TableStyleMedium1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DC64EFE6-1F7B-9D40-9B58-21E5FCFB6E96}" name="Table61113152535" displayName="Table61113152535" ref="A86:D99" totalsRowShown="0">
  <autoFilter ref="A86:D99" xr:uid="{DC64EFE6-1F7B-9D40-9B58-21E5FCFB6E96}"/>
  <tableColumns count="4">
    <tableColumn id="1" xr3:uid="{69188729-493D-C749-B427-B32A574A6BCC}" name="Key"/>
    <tableColumn id="2" xr3:uid="{29BADF7A-0BCD-0245-9769-41F4C0B9AE39}" name="Column"/>
    <tableColumn id="3" xr3:uid="{A4F6F7CD-37D5-F343-BC1A-50A4A1C138D0}" name="Data Type "/>
    <tableColumn id="4" xr3:uid="{D389D92F-2239-5D4F-A0A7-C2EF0A6B44C5}" name="Description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CD79ADA-705B-8441-85AA-9A0FE523EAB5}" name="Table69" displayName="Table69" ref="A9:D16" totalsRowShown="0">
  <autoFilter ref="A9:D16" xr:uid="{ECD79ADA-705B-8441-85AA-9A0FE523EAB5}"/>
  <tableColumns count="4">
    <tableColumn id="1" xr3:uid="{04920F6B-7900-2E4C-AC27-A08F7D3885DE}" name="Key"/>
    <tableColumn id="2" xr3:uid="{C7D79F09-7CC4-E84F-9240-917939BD3DB8}" name="Column"/>
    <tableColumn id="3" xr3:uid="{B61BD90C-E805-3A44-A9AF-418D7B7D3ACD}" name="Data Type "/>
    <tableColumn id="4" xr3:uid="{8249BB03-31A2-5A49-B746-DB100029F3E2}" name="Description"/>
  </tableColumns>
  <tableStyleInfo name="TableStyleMedium1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FA3F6BBB-DA45-6948-BDB6-0CFE2C842C0F}" name="Table13162126313336" displayName="Table13162126313336" ref="F86:G87" totalsRowShown="0" headerRowDxfId="20" dataDxfId="18" headerRowBorderDxfId="19" tableBorderDxfId="17">
  <autoFilter ref="F86:G87" xr:uid="{FA3F6BBB-DA45-6948-BDB6-0CFE2C842C0F}"/>
  <tableColumns count="2">
    <tableColumn id="1" xr3:uid="{88F7799B-85BF-154C-989A-0311C21BB676}" name="Table" dataDxfId="16"/>
    <tableColumn id="2" xr3:uid="{AC5FBDAF-4106-C94C-A064-4DDDEC5F9008}" name="Link" dataDxfId="15"/>
  </tableColumns>
  <tableStyleInfo name="TableStyleMedium1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A5500BF7-179E-7E42-A70E-900889EB7C34}" name="Table71017181937" displayName="Table71017181937" ref="I86:J89" totalsRowShown="0">
  <autoFilter ref="I86:J89" xr:uid="{A5500BF7-179E-7E42-A70E-900889EB7C34}"/>
  <tableColumns count="2">
    <tableColumn id="1" xr3:uid="{5473CCB1-14FF-9B41-A354-67F47F49B490}" name="Table "/>
    <tableColumn id="2" xr3:uid="{CFC8B4D7-B3D3-A541-AD7E-DBC1DC162830}" name="Link"/>
  </tableColumns>
  <tableStyleInfo name="TableStyleMedium1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28494196-F50B-6E46-94EE-11D09A128C40}" name="Table61113152023303238" displayName="Table61113152023303238" ref="A101:D104" totalsRowShown="0">
  <autoFilter ref="A101:D104" xr:uid="{28494196-F50B-6E46-94EE-11D09A128C40}"/>
  <tableColumns count="4">
    <tableColumn id="1" xr3:uid="{1B25493D-78F2-3B47-B968-CBE37626A023}" name="Key"/>
    <tableColumn id="2" xr3:uid="{FD1DC942-5849-8E47-BAF6-F79F4FD80313}" name="Column"/>
    <tableColumn id="3" xr3:uid="{950DD230-8A1E-9644-A956-CC224DBD257A}" name="Data Type "/>
    <tableColumn id="4" xr3:uid="{981B46FC-A3BC-3841-9FB6-9EEB72EDF30D}" name="Description"/>
  </tableColumns>
  <tableStyleInfo name="TableStyleMedium1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F3ADE369-3ED3-D241-965E-1265A7311EC6}" name="Table262939" displayName="Table262939" ref="F101:G103" totalsRowShown="0" headerRowDxfId="14" headerRowBorderDxfId="13" tableBorderDxfId="12">
  <autoFilter ref="F101:G103" xr:uid="{F3ADE369-3ED3-D241-965E-1265A7311EC6}"/>
  <tableColumns count="2">
    <tableColumn id="1" xr3:uid="{AB8A172A-75E1-D54F-9BE3-7FDF71B79420}" name="Table "/>
    <tableColumn id="2" xr3:uid="{61351EBE-1EE5-304D-8964-0C373240FF2B}" name="Link"/>
  </tableColumns>
  <tableStyleInfo name="TableStyleMedium17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5DA12073-19E8-2C46-8099-A986D99C9434}" name="Table611131520233040" displayName="Table611131520233040" ref="A106:D109" totalsRowShown="0">
  <autoFilter ref="A106:D109" xr:uid="{5DA12073-19E8-2C46-8099-A986D99C9434}"/>
  <tableColumns count="4">
    <tableColumn id="1" xr3:uid="{7B482A2D-A0E8-CD49-9031-1BD29E6BDBDB}" name="Key"/>
    <tableColumn id="2" xr3:uid="{3915895D-CC6E-C14B-B4B2-D96B2F690A0E}" name="Column"/>
    <tableColumn id="3" xr3:uid="{8047D9F2-9CAF-1248-809E-1BAB4537110B}" name="Data Type "/>
    <tableColumn id="4" xr3:uid="{CD489EEF-00C1-2B4D-8DC6-F63C141C674A}" name="Description"/>
  </tableColumns>
  <tableStyleInfo name="TableStyleMedium17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FA6C2295-17FD-F544-BF5B-85079D255C72}" name="Table13162126313341" displayName="Table13162126313341" ref="I106:J107" totalsRowShown="0" headerRowDxfId="11" dataDxfId="9" headerRowBorderDxfId="10" tableBorderDxfId="8">
  <autoFilter ref="I106:J107" xr:uid="{FA6C2295-17FD-F544-BF5B-85079D255C72}"/>
  <tableColumns count="2">
    <tableColumn id="1" xr3:uid="{108EE03E-6E3C-424C-A88C-8ED6C073E215}" name="Table" dataDxfId="7"/>
    <tableColumn id="2" xr3:uid="{6CC339C1-19C9-F24D-BB6A-F9D4BA4A0C3D}" name="Link" dataDxfId="6"/>
  </tableColumns>
  <tableStyleInfo name="TableStyleMedium17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3C6BFCEA-91DB-EF43-8AFE-055D0D0F3356}" name="Table61113152023303242" displayName="Table61113152023303242" ref="A111:D115" totalsRowShown="0">
  <autoFilter ref="A111:D115" xr:uid="{3C6BFCEA-91DB-EF43-8AFE-055D0D0F3356}"/>
  <tableColumns count="4">
    <tableColumn id="1" xr3:uid="{DBA50011-F79C-3C41-92A5-45B1BBA2DA67}" name="Key"/>
    <tableColumn id="2" xr3:uid="{B9A406E5-64A3-1B4D-9B79-E5DBC98FDE9D}" name="Column"/>
    <tableColumn id="3" xr3:uid="{D81FA5B9-1D80-364D-A5AF-44BCF41EFE10}" name="Data Type "/>
    <tableColumn id="4" xr3:uid="{C3B79B10-9750-9745-93A3-E7543C80F81B}" name="Description"/>
  </tableColumns>
  <tableStyleInfo name="TableStyleMedium17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58DB5B9D-F616-C348-BA7C-37CBDF74EFE0}" name="Table1316212631334143" displayName="Table1316212631334143" ref="I111:J112" totalsRowShown="0" headerRowDxfId="5" dataDxfId="3" headerRowBorderDxfId="4" tableBorderDxfId="2">
  <autoFilter ref="I111:J112" xr:uid="{58DB5B9D-F616-C348-BA7C-37CBDF74EFE0}"/>
  <tableColumns count="2">
    <tableColumn id="1" xr3:uid="{C8F0CAA6-4B35-E743-BCAC-248F75D620E3}" name="Table" dataDxfId="1"/>
    <tableColumn id="2" xr3:uid="{A097BD7C-8A96-7E44-8615-7A261F54C0DD}" name="Link" dataDxfId="0"/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C5A3254-26FC-6D42-B000-4140B5CFC623}" name="Table710" displayName="Table710" ref="F9:G12" totalsRowShown="0">
  <autoFilter ref="F9:G12" xr:uid="{CC5A3254-26FC-6D42-B000-4140B5CFC623}"/>
  <tableColumns count="2">
    <tableColumn id="1" xr3:uid="{C9076F0D-89F2-2D40-B41C-A7F75514CCA5}" name="Table "/>
    <tableColumn id="2" xr3:uid="{DE5DC2E0-AE54-4C47-8E80-ED8FAD8CC69E}" name="Link"/>
  </tableColumns>
  <tableStyleInfo name="TableStyleMedium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7009F7E-BF85-DD4A-B027-1D0489781D33}" name="Table611" displayName="Table611" ref="A18:D22" totalsRowShown="0">
  <autoFilter ref="A18:D22" xr:uid="{87009F7E-BF85-DD4A-B027-1D0489781D33}"/>
  <tableColumns count="4">
    <tableColumn id="1" xr3:uid="{6648C691-4E2F-8944-9E6D-843050D6A56D}" name="Key"/>
    <tableColumn id="2" xr3:uid="{3A7EC55F-15DD-5E45-8BB3-6AECFD5C0F02}" name="Column"/>
    <tableColumn id="3" xr3:uid="{370EEE78-38B8-DE49-B448-D052A2F864A2}" name="Data Type "/>
    <tableColumn id="4" xr3:uid="{36A075A1-99D7-FB41-AC62-1978C90E4A0D}" name="Description"/>
  </tableColumns>
  <tableStyleInfo name="TableStyleMedium1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A014CDA-CCE7-E045-8780-10DE0CD6F1BB}" name="Table71012" displayName="Table71012" ref="F18:G20" totalsRowShown="0">
  <autoFilter ref="F18:G20" xr:uid="{6A014CDA-CCE7-E045-8780-10DE0CD6F1BB}"/>
  <tableColumns count="2">
    <tableColumn id="1" xr3:uid="{94CE551F-ED6D-0D41-96D8-92B31286DAE6}" name="Table "/>
    <tableColumn id="2" xr3:uid="{D19AB40C-8C96-4447-9802-664BD35DE848}" name="Link"/>
  </tableColumns>
  <tableStyleInfo name="TableStyleMedium1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A8EAE86-22D0-EB43-A221-113EAE7B208B}" name="Table61113" displayName="Table61113" ref="A24:D35" totalsRowShown="0">
  <autoFilter ref="A24:D35" xr:uid="{1A8EAE86-22D0-EB43-A221-113EAE7B208B}"/>
  <tableColumns count="4">
    <tableColumn id="1" xr3:uid="{B69FABFE-0ECA-2148-9DEF-799EE2D1FD83}" name="Key"/>
    <tableColumn id="2" xr3:uid="{901D604F-D9A9-0540-AE17-8229FA0F18A3}" name="Column"/>
    <tableColumn id="3" xr3:uid="{0E76AD41-3D95-8242-9163-0F9CD763A1E3}" name="Data Type "/>
    <tableColumn id="4" xr3:uid="{4BEF8DD0-37F9-4042-B0F7-4C83B53B1F9B}" name="Description"/>
  </tableColumns>
  <tableStyleInfo name="TableStyleMedium1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A8F488C-012D-B84B-8971-AB9A87043282}" name="Table13" displayName="Table13" ref="F24:G25" totalsRowShown="0" headerRowDxfId="86" dataDxfId="84" headerRowBorderDxfId="85" tableBorderDxfId="83">
  <autoFilter ref="F24:G25" xr:uid="{9A8F488C-012D-B84B-8971-AB9A87043282}"/>
  <tableColumns count="2">
    <tableColumn id="1" xr3:uid="{DE58FDFA-EFCE-804E-940D-E7162168C29A}" name="Table " dataDxfId="82"/>
    <tableColumn id="2" xr3:uid="{AFA1A9EF-55F1-7140-87BF-DFAB266456DF}" name="Link" dataDxfId="81"/>
  </tableColumns>
  <tableStyleInfo name="TableStyleMedium1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897F3B2-A798-514D-ABCC-1B492730F0DF}" name="Table6111315" displayName="Table6111315" ref="A37:D45" totalsRowShown="0">
  <autoFilter ref="A37:D45" xr:uid="{9897F3B2-A798-514D-ABCC-1B492730F0DF}"/>
  <tableColumns count="4">
    <tableColumn id="1" xr3:uid="{58593CB5-C6B1-3A45-A180-2256412D806F}" name="Key"/>
    <tableColumn id="2" xr3:uid="{605487E2-0F19-0A4A-8F08-45619D8CF1BE}" name="Column"/>
    <tableColumn id="3" xr3:uid="{CF3A9128-A7DD-CD42-A7C5-66404DF34870}" name="Data Type "/>
    <tableColumn id="4" xr3:uid="{1417847C-5F6D-B94D-85F2-A8BAA1C7D1BD}" name="Description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26" Type="http://schemas.openxmlformats.org/officeDocument/2006/relationships/table" Target="../tables/table26.xml"/><Relationship Id="rId21" Type="http://schemas.openxmlformats.org/officeDocument/2006/relationships/table" Target="../tables/table21.xml"/><Relationship Id="rId34" Type="http://schemas.openxmlformats.org/officeDocument/2006/relationships/table" Target="../tables/table34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33" Type="http://schemas.openxmlformats.org/officeDocument/2006/relationships/table" Target="../tables/table33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29" Type="http://schemas.openxmlformats.org/officeDocument/2006/relationships/table" Target="../tables/table29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31" Type="http://schemas.openxmlformats.org/officeDocument/2006/relationships/table" Target="../tables/table31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8" Type="http://schemas.openxmlformats.org/officeDocument/2006/relationships/table" Target="../tables/table8.xml"/><Relationship Id="rId3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6D0B5-4F5E-E840-A71E-33C1B1874A19}">
  <dimension ref="A1:N25"/>
  <sheetViews>
    <sheetView workbookViewId="0">
      <selection activeCell="I30" sqref="I30"/>
    </sheetView>
  </sheetViews>
  <sheetFormatPr baseColWidth="10" defaultRowHeight="16" x14ac:dyDescent="0.2"/>
  <cols>
    <col min="1" max="1" width="15.83203125" bestFit="1" customWidth="1"/>
    <col min="2" max="2" width="9" bestFit="1" customWidth="1"/>
  </cols>
  <sheetData>
    <row r="1" spans="1:14" x14ac:dyDescent="0.2">
      <c r="A1" t="s">
        <v>241</v>
      </c>
      <c r="B1" t="s">
        <v>242</v>
      </c>
      <c r="M1" t="s">
        <v>241</v>
      </c>
      <c r="N1" t="s">
        <v>242</v>
      </c>
    </row>
    <row r="2" spans="1:14" x14ac:dyDescent="0.2">
      <c r="A2" t="s">
        <v>231</v>
      </c>
      <c r="B2" s="5">
        <v>215.75</v>
      </c>
      <c r="M2" t="s">
        <v>240</v>
      </c>
      <c r="N2" s="6">
        <v>168.72</v>
      </c>
    </row>
    <row r="3" spans="1:14" x14ac:dyDescent="0.2">
      <c r="A3" t="s">
        <v>232</v>
      </c>
      <c r="B3" s="5">
        <v>199.72</v>
      </c>
      <c r="M3" t="s">
        <v>239</v>
      </c>
      <c r="N3" s="7">
        <v>169.76</v>
      </c>
    </row>
    <row r="4" spans="1:14" x14ac:dyDescent="0.2">
      <c r="A4" t="s">
        <v>233</v>
      </c>
      <c r="B4" s="5">
        <v>198.73</v>
      </c>
      <c r="M4" t="s">
        <v>238</v>
      </c>
      <c r="N4" s="7">
        <v>177.73</v>
      </c>
    </row>
    <row r="5" spans="1:14" x14ac:dyDescent="0.2">
      <c r="A5" t="s">
        <v>234</v>
      </c>
      <c r="B5" s="5">
        <v>191.74</v>
      </c>
      <c r="M5" t="s">
        <v>237</v>
      </c>
      <c r="N5" s="7">
        <v>186.73</v>
      </c>
    </row>
    <row r="6" spans="1:14" x14ac:dyDescent="0.2">
      <c r="A6" t="s">
        <v>235</v>
      </c>
      <c r="B6" s="5">
        <v>190.78</v>
      </c>
      <c r="M6" t="s">
        <v>236</v>
      </c>
      <c r="N6" s="7">
        <v>190.74</v>
      </c>
    </row>
    <row r="7" spans="1:14" x14ac:dyDescent="0.2">
      <c r="A7" t="s">
        <v>236</v>
      </c>
      <c r="B7" s="5">
        <v>190.74</v>
      </c>
      <c r="M7" t="s">
        <v>235</v>
      </c>
      <c r="N7" s="7">
        <v>190.78</v>
      </c>
    </row>
    <row r="8" spans="1:14" x14ac:dyDescent="0.2">
      <c r="A8" t="s">
        <v>237</v>
      </c>
      <c r="B8" s="5">
        <v>186.73</v>
      </c>
      <c r="M8" t="s">
        <v>234</v>
      </c>
      <c r="N8" s="7">
        <v>191.74</v>
      </c>
    </row>
    <row r="9" spans="1:14" x14ac:dyDescent="0.2">
      <c r="A9" t="s">
        <v>238</v>
      </c>
      <c r="B9" s="5">
        <v>177.73</v>
      </c>
      <c r="M9" t="s">
        <v>233</v>
      </c>
      <c r="N9" s="7">
        <v>198.73</v>
      </c>
    </row>
    <row r="10" spans="1:14" x14ac:dyDescent="0.2">
      <c r="A10" t="s">
        <v>239</v>
      </c>
      <c r="B10" s="5">
        <v>169.76</v>
      </c>
      <c r="M10" t="s">
        <v>232</v>
      </c>
      <c r="N10" s="7">
        <v>199.72</v>
      </c>
    </row>
    <row r="11" spans="1:14" x14ac:dyDescent="0.2">
      <c r="A11" t="s">
        <v>240</v>
      </c>
      <c r="B11" s="5">
        <v>168.72</v>
      </c>
      <c r="M11" t="s">
        <v>231</v>
      </c>
      <c r="N11" s="7">
        <v>215.75</v>
      </c>
    </row>
    <row r="15" spans="1:14" x14ac:dyDescent="0.2">
      <c r="A15" t="s">
        <v>241</v>
      </c>
      <c r="B15" t="s">
        <v>242</v>
      </c>
    </row>
    <row r="16" spans="1:14" x14ac:dyDescent="0.2">
      <c r="A16" t="s">
        <v>243</v>
      </c>
      <c r="B16" s="5">
        <v>5.94</v>
      </c>
    </row>
    <row r="17" spans="1:2" x14ac:dyDescent="0.2">
      <c r="A17" t="s">
        <v>244</v>
      </c>
      <c r="B17" s="5">
        <v>5.94</v>
      </c>
    </row>
    <row r="18" spans="1:2" x14ac:dyDescent="0.2">
      <c r="A18" t="s">
        <v>245</v>
      </c>
      <c r="B18" s="5">
        <v>5.94</v>
      </c>
    </row>
    <row r="19" spans="1:2" x14ac:dyDescent="0.2">
      <c r="A19" t="s">
        <v>246</v>
      </c>
      <c r="B19" s="5">
        <v>5.95</v>
      </c>
    </row>
    <row r="20" spans="1:2" x14ac:dyDescent="0.2">
      <c r="A20" t="s">
        <v>247</v>
      </c>
      <c r="B20" s="5">
        <v>6.93</v>
      </c>
    </row>
    <row r="21" spans="1:2" x14ac:dyDescent="0.2">
      <c r="A21" t="s">
        <v>248</v>
      </c>
      <c r="B21" s="5">
        <v>6.93</v>
      </c>
    </row>
    <row r="22" spans="1:2" x14ac:dyDescent="0.2">
      <c r="A22" t="s">
        <v>249</v>
      </c>
      <c r="B22" s="5">
        <v>6.94</v>
      </c>
    </row>
    <row r="23" spans="1:2" x14ac:dyDescent="0.2">
      <c r="A23" t="s">
        <v>250</v>
      </c>
      <c r="B23" s="5">
        <v>6.94</v>
      </c>
    </row>
    <row r="24" spans="1:2" x14ac:dyDescent="0.2">
      <c r="A24" t="s">
        <v>251</v>
      </c>
      <c r="B24" s="5">
        <v>7.93</v>
      </c>
    </row>
    <row r="25" spans="1:2" x14ac:dyDescent="0.2">
      <c r="A25" t="s">
        <v>252</v>
      </c>
      <c r="B25" s="5">
        <v>7.94</v>
      </c>
    </row>
  </sheetData>
  <sortState xmlns:xlrd2="http://schemas.microsoft.com/office/spreadsheetml/2017/richdata2" ref="M2:N11">
    <sortCondition ref="N2:N11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F2876-1FCA-5F4C-B21F-588AD97E1E8B}">
  <dimension ref="A1:B21"/>
  <sheetViews>
    <sheetView workbookViewId="0">
      <selection activeCell="F22" sqref="F22"/>
    </sheetView>
  </sheetViews>
  <sheetFormatPr baseColWidth="10" defaultRowHeight="16" x14ac:dyDescent="0.2"/>
  <sheetData>
    <row r="1" spans="1:2" x14ac:dyDescent="0.2">
      <c r="A1" t="s">
        <v>38</v>
      </c>
      <c r="B1" t="s">
        <v>242</v>
      </c>
    </row>
    <row r="2" spans="1:2" x14ac:dyDescent="0.2">
      <c r="A2" t="s">
        <v>28</v>
      </c>
      <c r="B2">
        <v>6032.79</v>
      </c>
    </row>
    <row r="3" spans="1:2" x14ac:dyDescent="0.2">
      <c r="A3" t="s">
        <v>29</v>
      </c>
      <c r="B3">
        <v>5247.04</v>
      </c>
    </row>
    <row r="4" spans="1:2" x14ac:dyDescent="0.2">
      <c r="A4" t="s">
        <v>30</v>
      </c>
      <c r="B4">
        <v>3694.27</v>
      </c>
    </row>
    <row r="5" spans="1:2" x14ac:dyDescent="0.2">
      <c r="A5" t="s">
        <v>31</v>
      </c>
      <c r="B5">
        <v>3121.52</v>
      </c>
    </row>
    <row r="6" spans="1:2" x14ac:dyDescent="0.2">
      <c r="A6" t="s">
        <v>32</v>
      </c>
      <c r="B6">
        <v>2984.82</v>
      </c>
    </row>
    <row r="7" spans="1:2" x14ac:dyDescent="0.2">
      <c r="A7" t="s">
        <v>33</v>
      </c>
      <c r="B7">
        <v>2919.19</v>
      </c>
    </row>
    <row r="8" spans="1:2" x14ac:dyDescent="0.2">
      <c r="A8" t="s">
        <v>34</v>
      </c>
      <c r="B8">
        <v>2765.62</v>
      </c>
    </row>
    <row r="9" spans="1:2" x14ac:dyDescent="0.2">
      <c r="A9" t="s">
        <v>35</v>
      </c>
      <c r="B9">
        <v>2219.6999999999998</v>
      </c>
    </row>
    <row r="10" spans="1:2" x14ac:dyDescent="0.2">
      <c r="A10" t="s">
        <v>36</v>
      </c>
      <c r="B10">
        <v>1498.49</v>
      </c>
    </row>
    <row r="11" spans="1:2" x14ac:dyDescent="0.2">
      <c r="A11" t="s">
        <v>37</v>
      </c>
      <c r="B11">
        <v>1352.69</v>
      </c>
    </row>
    <row r="12" spans="1:2" x14ac:dyDescent="0.2">
      <c r="A12" t="s">
        <v>274</v>
      </c>
      <c r="B12">
        <v>1314.92</v>
      </c>
    </row>
    <row r="13" spans="1:2" x14ac:dyDescent="0.2">
      <c r="A13" t="s">
        <v>275</v>
      </c>
      <c r="B13">
        <v>1298.8</v>
      </c>
    </row>
    <row r="14" spans="1:2" x14ac:dyDescent="0.2">
      <c r="A14" t="s">
        <v>276</v>
      </c>
      <c r="B14">
        <v>1155.0999999999999</v>
      </c>
    </row>
    <row r="15" spans="1:2" x14ac:dyDescent="0.2">
      <c r="A15" t="s">
        <v>277</v>
      </c>
      <c r="B15">
        <v>1069.46</v>
      </c>
    </row>
    <row r="16" spans="1:2" x14ac:dyDescent="0.2">
      <c r="A16" t="s">
        <v>278</v>
      </c>
      <c r="B16">
        <v>877.96</v>
      </c>
    </row>
    <row r="17" spans="1:2" x14ac:dyDescent="0.2">
      <c r="A17" t="s">
        <v>279</v>
      </c>
      <c r="B17">
        <v>848.97</v>
      </c>
    </row>
    <row r="18" spans="1:2" x14ac:dyDescent="0.2">
      <c r="A18" t="s">
        <v>280</v>
      </c>
      <c r="B18">
        <v>786.16</v>
      </c>
    </row>
    <row r="19" spans="1:2" x14ac:dyDescent="0.2">
      <c r="A19" t="s">
        <v>281</v>
      </c>
      <c r="B19">
        <v>753.26</v>
      </c>
    </row>
    <row r="20" spans="1:2" x14ac:dyDescent="0.2">
      <c r="A20" t="s">
        <v>282</v>
      </c>
      <c r="B20">
        <v>741.24</v>
      </c>
    </row>
    <row r="21" spans="1:2" x14ac:dyDescent="0.2">
      <c r="A21" t="s">
        <v>283</v>
      </c>
      <c r="B21">
        <v>676.45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9EC3B-8ABE-FE44-8F1A-D91C3EDEF87C}">
  <dimension ref="A1:C11"/>
  <sheetViews>
    <sheetView workbookViewId="0">
      <selection activeCell="K14" sqref="K14"/>
    </sheetView>
  </sheetViews>
  <sheetFormatPr baseColWidth="10" defaultColWidth="11" defaultRowHeight="16" x14ac:dyDescent="0.2"/>
  <cols>
    <col min="1" max="1" width="17" bestFit="1" customWidth="1"/>
    <col min="3" max="3" width="19.33203125" bestFit="1" customWidth="1"/>
  </cols>
  <sheetData>
    <row r="1" spans="1:3" x14ac:dyDescent="0.2">
      <c r="A1" t="s">
        <v>38</v>
      </c>
      <c r="B1" t="s">
        <v>48</v>
      </c>
      <c r="C1" t="s">
        <v>27</v>
      </c>
    </row>
    <row r="2" spans="1:3" x14ac:dyDescent="0.2">
      <c r="A2" t="s">
        <v>30</v>
      </c>
      <c r="B2" t="s">
        <v>49</v>
      </c>
      <c r="C2">
        <v>2</v>
      </c>
    </row>
    <row r="3" spans="1:3" x14ac:dyDescent="0.2">
      <c r="A3" t="s">
        <v>37</v>
      </c>
      <c r="B3" t="s">
        <v>39</v>
      </c>
      <c r="C3">
        <v>1</v>
      </c>
    </row>
    <row r="4" spans="1:3" x14ac:dyDescent="0.2">
      <c r="A4" t="s">
        <v>32</v>
      </c>
      <c r="B4" t="s">
        <v>40</v>
      </c>
      <c r="C4">
        <v>1</v>
      </c>
    </row>
    <row r="5" spans="1:3" x14ac:dyDescent="0.2">
      <c r="A5" t="s">
        <v>33</v>
      </c>
      <c r="B5" t="s">
        <v>41</v>
      </c>
      <c r="C5">
        <v>1</v>
      </c>
    </row>
    <row r="6" spans="1:3" x14ac:dyDescent="0.2">
      <c r="A6" t="s">
        <v>31</v>
      </c>
      <c r="B6" t="s">
        <v>42</v>
      </c>
      <c r="C6">
        <v>1</v>
      </c>
    </row>
    <row r="7" spans="1:3" x14ac:dyDescent="0.2">
      <c r="A7" t="s">
        <v>28</v>
      </c>
      <c r="B7" t="s">
        <v>43</v>
      </c>
      <c r="C7">
        <v>1</v>
      </c>
    </row>
    <row r="8" spans="1:3" x14ac:dyDescent="0.2">
      <c r="A8" t="s">
        <v>29</v>
      </c>
      <c r="B8" t="s">
        <v>44</v>
      </c>
      <c r="C8">
        <v>1</v>
      </c>
    </row>
    <row r="9" spans="1:3" x14ac:dyDescent="0.2">
      <c r="A9" t="s">
        <v>34</v>
      </c>
      <c r="B9" t="s">
        <v>45</v>
      </c>
      <c r="C9">
        <v>1</v>
      </c>
    </row>
    <row r="10" spans="1:3" x14ac:dyDescent="0.2">
      <c r="A10" t="s">
        <v>29</v>
      </c>
      <c r="B10" t="s">
        <v>46</v>
      </c>
      <c r="C10">
        <v>1</v>
      </c>
    </row>
    <row r="11" spans="1:3" x14ac:dyDescent="0.2">
      <c r="A11" t="s">
        <v>28</v>
      </c>
      <c r="B11" t="s">
        <v>47</v>
      </c>
      <c r="C1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C89DD-3677-4A43-B60E-934BA4B08C6D}">
  <dimension ref="A1:B18"/>
  <sheetViews>
    <sheetView topLeftCell="A3" workbookViewId="0">
      <selection activeCell="M16" sqref="M16"/>
    </sheetView>
  </sheetViews>
  <sheetFormatPr baseColWidth="10" defaultRowHeight="16" x14ac:dyDescent="0.2"/>
  <cols>
    <col min="1" max="1" width="12" bestFit="1" customWidth="1"/>
    <col min="2" max="2" width="21.5" bestFit="1" customWidth="1"/>
  </cols>
  <sheetData>
    <row r="1" spans="1:2" x14ac:dyDescent="0.2">
      <c r="A1" t="s">
        <v>270</v>
      </c>
      <c r="B1" t="s">
        <v>271</v>
      </c>
    </row>
    <row r="2" spans="1:2" x14ac:dyDescent="0.2">
      <c r="A2" t="s">
        <v>264</v>
      </c>
      <c r="B2" s="4">
        <v>6</v>
      </c>
    </row>
    <row r="3" spans="1:2" x14ac:dyDescent="0.2">
      <c r="A3" t="s">
        <v>265</v>
      </c>
      <c r="B3" s="4">
        <v>5.3508771929824501</v>
      </c>
    </row>
    <row r="4" spans="1:2" x14ac:dyDescent="0.2">
      <c r="A4" t="s">
        <v>266</v>
      </c>
      <c r="B4" s="4">
        <v>5.23529411764705</v>
      </c>
    </row>
    <row r="5" spans="1:2" x14ac:dyDescent="0.2">
      <c r="A5" t="s">
        <v>267</v>
      </c>
      <c r="B5" s="4">
        <v>5.1617647058823497</v>
      </c>
    </row>
    <row r="6" spans="1:2" x14ac:dyDescent="0.2">
      <c r="A6" t="s">
        <v>268</v>
      </c>
      <c r="B6" s="4">
        <v>5.10958904109589</v>
      </c>
    </row>
    <row r="7" spans="1:2" x14ac:dyDescent="0.2">
      <c r="A7" t="s">
        <v>269</v>
      </c>
      <c r="B7" s="4">
        <v>5.0806451612903203</v>
      </c>
    </row>
    <row r="8" spans="1:2" x14ac:dyDescent="0.2">
      <c r="A8" t="s">
        <v>253</v>
      </c>
      <c r="B8" s="4">
        <v>5.0701754385964897</v>
      </c>
    </row>
    <row r="9" spans="1:2" x14ac:dyDescent="0.2">
      <c r="A9" t="s">
        <v>254</v>
      </c>
      <c r="B9" s="4">
        <v>5.0655737704917998</v>
      </c>
    </row>
    <row r="10" spans="1:2" x14ac:dyDescent="0.2">
      <c r="A10" t="s">
        <v>255</v>
      </c>
      <c r="B10" s="4">
        <v>5.0333333333333297</v>
      </c>
    </row>
    <row r="11" spans="1:2" x14ac:dyDescent="0.2">
      <c r="A11" t="s">
        <v>256</v>
      </c>
      <c r="B11" s="4">
        <v>4.953125</v>
      </c>
    </row>
    <row r="12" spans="1:2" x14ac:dyDescent="0.2">
      <c r="A12" t="s">
        <v>257</v>
      </c>
      <c r="B12" s="4">
        <v>4.9310344827586201</v>
      </c>
    </row>
    <row r="13" spans="1:2" x14ac:dyDescent="0.2">
      <c r="A13" t="s">
        <v>258</v>
      </c>
      <c r="B13" s="4">
        <v>4.89393939393939</v>
      </c>
    </row>
    <row r="14" spans="1:2" x14ac:dyDescent="0.2">
      <c r="A14" t="s">
        <v>259</v>
      </c>
      <c r="B14" s="4">
        <v>4.8852459016393404</v>
      </c>
    </row>
    <row r="15" spans="1:2" x14ac:dyDescent="0.2">
      <c r="A15" t="s">
        <v>260</v>
      </c>
      <c r="B15" s="4">
        <v>4.8571428571428497</v>
      </c>
    </row>
    <row r="16" spans="1:2" x14ac:dyDescent="0.2">
      <c r="A16" t="s">
        <v>261</v>
      </c>
      <c r="B16" s="4">
        <v>4.7647058823529402</v>
      </c>
    </row>
    <row r="17" spans="1:2" x14ac:dyDescent="0.2">
      <c r="A17" t="s">
        <v>262</v>
      </c>
      <c r="B17" s="4">
        <v>4.7460317460317398</v>
      </c>
    </row>
    <row r="18" spans="1:2" x14ac:dyDescent="0.2">
      <c r="A18" t="s">
        <v>263</v>
      </c>
      <c r="B18" s="4">
        <v>4.7162162162162096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C24ED-769B-9148-ABC5-E17AC90405EE}">
  <dimension ref="A1:O2"/>
  <sheetViews>
    <sheetView zoomScale="75" zoomScaleNormal="380" workbookViewId="0">
      <selection activeCell="J8" sqref="J8"/>
    </sheetView>
  </sheetViews>
  <sheetFormatPr baseColWidth="10" defaultRowHeight="16" x14ac:dyDescent="0.2"/>
  <cols>
    <col min="1" max="1" width="14.5" bestFit="1" customWidth="1"/>
    <col min="2" max="2" width="14.83203125" bestFit="1" customWidth="1"/>
    <col min="3" max="3" width="15" bestFit="1" customWidth="1"/>
    <col min="4" max="4" width="8.83203125" bestFit="1" customWidth="1"/>
    <col min="5" max="5" width="9.5" bestFit="1" customWidth="1"/>
    <col min="6" max="6" width="9.1640625" bestFit="1" customWidth="1"/>
    <col min="7" max="7" width="17.83203125" bestFit="1" customWidth="1"/>
    <col min="8" max="8" width="18.1640625" bestFit="1" customWidth="1"/>
    <col min="9" max="9" width="18.33203125" bestFit="1" customWidth="1"/>
    <col min="10" max="10" width="10.5" bestFit="1" customWidth="1"/>
    <col min="11" max="11" width="11.1640625" bestFit="1" customWidth="1"/>
    <col min="13" max="13" width="19.83203125" bestFit="1" customWidth="1"/>
    <col min="14" max="14" width="20.1640625" bestFit="1" customWidth="1"/>
    <col min="15" max="15" width="20.3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0.99</v>
      </c>
      <c r="B2">
        <v>4.99</v>
      </c>
      <c r="C2">
        <v>2.98</v>
      </c>
      <c r="D2">
        <v>1</v>
      </c>
      <c r="E2">
        <v>1</v>
      </c>
      <c r="F2">
        <v>1</v>
      </c>
      <c r="G2">
        <v>3</v>
      </c>
      <c r="H2">
        <v>7</v>
      </c>
      <c r="I2">
        <v>4.9850000000000003</v>
      </c>
      <c r="J2">
        <v>46</v>
      </c>
      <c r="K2">
        <v>185</v>
      </c>
      <c r="L2">
        <v>115.27200000000001</v>
      </c>
      <c r="M2">
        <v>9.99</v>
      </c>
      <c r="N2">
        <v>29.99</v>
      </c>
      <c r="O2">
        <v>19.984000000000002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470A1-B1BC-6443-B54D-79C5EFE3A8E7}">
  <dimension ref="A1:L2"/>
  <sheetViews>
    <sheetView workbookViewId="0">
      <selection activeCell="H8" sqref="H8"/>
    </sheetView>
  </sheetViews>
  <sheetFormatPr baseColWidth="10" defaultRowHeight="16" x14ac:dyDescent="0.2"/>
  <cols>
    <col min="1" max="1" width="12.6640625" bestFit="1" customWidth="1"/>
    <col min="2" max="2" width="13" bestFit="1" customWidth="1"/>
    <col min="3" max="3" width="13.1640625" bestFit="1" customWidth="1"/>
    <col min="4" max="4" width="9.1640625" bestFit="1" customWidth="1"/>
    <col min="5" max="5" width="9.5" bestFit="1" customWidth="1"/>
    <col min="6" max="6" width="12.1640625" bestFit="1" customWidth="1"/>
    <col min="7" max="7" width="11.33203125" bestFit="1" customWidth="1"/>
    <col min="8" max="8" width="11.6640625" bestFit="1" customWidth="1"/>
    <col min="9" max="9" width="12.1640625" bestFit="1" customWidth="1"/>
    <col min="10" max="10" width="9.83203125" bestFit="1" customWidth="1"/>
    <col min="11" max="11" width="10.1640625" bestFit="1" customWidth="1"/>
    <col min="12" max="12" width="12.1640625" bestFit="1" customWidth="1"/>
  </cols>
  <sheetData>
    <row r="1" spans="1:12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</row>
    <row r="2" spans="1:12" x14ac:dyDescent="0.2">
      <c r="A2">
        <v>1</v>
      </c>
      <c r="B2">
        <v>599</v>
      </c>
      <c r="C2">
        <v>300</v>
      </c>
      <c r="D2">
        <v>1</v>
      </c>
      <c r="E2">
        <v>2</v>
      </c>
      <c r="F2">
        <v>1.4557595993322201</v>
      </c>
      <c r="G2">
        <v>5</v>
      </c>
      <c r="H2">
        <v>605</v>
      </c>
      <c r="I2">
        <v>304.724540901502</v>
      </c>
      <c r="J2">
        <v>0</v>
      </c>
      <c r="K2">
        <v>1</v>
      </c>
      <c r="L2">
        <v>0.97495826377295403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235D1-7553-8D47-84A2-4193FFBFF76E}">
  <dimension ref="A1:B18"/>
  <sheetViews>
    <sheetView tabSelected="1" topLeftCell="A16" workbookViewId="0">
      <selection activeCell="B22" sqref="B22"/>
    </sheetView>
  </sheetViews>
  <sheetFormatPr baseColWidth="10" defaultRowHeight="16" x14ac:dyDescent="0.2"/>
  <cols>
    <col min="1" max="1" width="12" bestFit="1" customWidth="1"/>
    <col min="2" max="2" width="12.83203125" bestFit="1" customWidth="1"/>
  </cols>
  <sheetData>
    <row r="1" spans="1:2" x14ac:dyDescent="0.2">
      <c r="A1" t="s">
        <v>270</v>
      </c>
      <c r="B1" t="s">
        <v>291</v>
      </c>
    </row>
    <row r="2" spans="1:2" x14ac:dyDescent="0.2">
      <c r="A2" t="s">
        <v>263</v>
      </c>
      <c r="B2" s="5">
        <v>4892.1899999999996</v>
      </c>
    </row>
    <row r="3" spans="1:2" x14ac:dyDescent="0.2">
      <c r="A3" t="s">
        <v>259</v>
      </c>
      <c r="B3" s="5">
        <v>4336.01</v>
      </c>
    </row>
    <row r="4" spans="1:2" x14ac:dyDescent="0.2">
      <c r="A4" t="s">
        <v>258</v>
      </c>
      <c r="B4" s="5">
        <v>4245.3100000000004</v>
      </c>
    </row>
    <row r="5" spans="1:2" x14ac:dyDescent="0.2">
      <c r="A5" t="s">
        <v>269</v>
      </c>
      <c r="B5" s="5">
        <v>4118.46</v>
      </c>
    </row>
    <row r="6" spans="1:2" x14ac:dyDescent="0.2">
      <c r="A6" t="s">
        <v>257</v>
      </c>
      <c r="B6" s="5">
        <v>4002.48</v>
      </c>
    </row>
    <row r="7" spans="1:2" x14ac:dyDescent="0.2">
      <c r="A7" t="s">
        <v>262</v>
      </c>
      <c r="B7" s="5">
        <v>3966.38</v>
      </c>
    </row>
    <row r="8" spans="1:2" x14ac:dyDescent="0.2">
      <c r="A8" t="s">
        <v>256</v>
      </c>
      <c r="B8" s="5">
        <v>3951.84</v>
      </c>
    </row>
    <row r="9" spans="1:2" x14ac:dyDescent="0.2">
      <c r="A9" t="s">
        <v>268</v>
      </c>
      <c r="B9" s="5">
        <v>3934.47</v>
      </c>
    </row>
    <row r="10" spans="1:2" x14ac:dyDescent="0.2">
      <c r="A10" t="s">
        <v>254</v>
      </c>
      <c r="B10" s="5">
        <v>3922.18</v>
      </c>
    </row>
    <row r="11" spans="1:2" x14ac:dyDescent="0.2">
      <c r="A11" t="s">
        <v>267</v>
      </c>
      <c r="B11" s="5">
        <v>3782.26</v>
      </c>
    </row>
    <row r="12" spans="1:2" x14ac:dyDescent="0.2">
      <c r="A12" t="s">
        <v>261</v>
      </c>
      <c r="B12" s="5">
        <v>3749.65</v>
      </c>
    </row>
    <row r="13" spans="1:2" x14ac:dyDescent="0.2">
      <c r="A13" t="s">
        <v>260</v>
      </c>
      <c r="B13" s="5">
        <v>3401.27</v>
      </c>
    </row>
    <row r="14" spans="1:2" x14ac:dyDescent="0.2">
      <c r="A14" t="s">
        <v>253</v>
      </c>
      <c r="B14" s="5">
        <v>3353.38</v>
      </c>
    </row>
    <row r="15" spans="1:2" x14ac:dyDescent="0.2">
      <c r="A15" t="s">
        <v>255</v>
      </c>
      <c r="B15" s="5">
        <v>3309.39</v>
      </c>
    </row>
    <row r="16" spans="1:2" x14ac:dyDescent="0.2">
      <c r="A16" t="s">
        <v>265</v>
      </c>
      <c r="B16" s="5">
        <v>3227.36</v>
      </c>
    </row>
    <row r="17" spans="1:2" x14ac:dyDescent="0.2">
      <c r="A17" t="s">
        <v>266</v>
      </c>
      <c r="B17" s="5">
        <v>3071.52</v>
      </c>
    </row>
    <row r="18" spans="1:2" x14ac:dyDescent="0.2">
      <c r="A18" t="s">
        <v>264</v>
      </c>
      <c r="B18" s="5">
        <v>47.89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79673-58C3-0843-A0C0-49B218EB1158}">
  <dimension ref="A1:B11"/>
  <sheetViews>
    <sheetView workbookViewId="0">
      <selection activeCell="A21" sqref="A21"/>
    </sheetView>
  </sheetViews>
  <sheetFormatPr baseColWidth="10" defaultRowHeight="16" x14ac:dyDescent="0.2"/>
  <cols>
    <col min="1" max="1" width="17" bestFit="1" customWidth="1"/>
    <col min="2" max="2" width="19.33203125" bestFit="1" customWidth="1"/>
  </cols>
  <sheetData>
    <row r="1" spans="1:2" x14ac:dyDescent="0.2">
      <c r="A1" t="s">
        <v>38</v>
      </c>
      <c r="B1" t="s">
        <v>27</v>
      </c>
    </row>
    <row r="2" spans="1:2" x14ac:dyDescent="0.2">
      <c r="A2" t="s">
        <v>28</v>
      </c>
      <c r="B2">
        <v>60</v>
      </c>
    </row>
    <row r="3" spans="1:2" x14ac:dyDescent="0.2">
      <c r="A3" t="s">
        <v>29</v>
      </c>
      <c r="B3">
        <v>53</v>
      </c>
    </row>
    <row r="4" spans="1:2" x14ac:dyDescent="0.2">
      <c r="A4" t="s">
        <v>30</v>
      </c>
      <c r="B4">
        <v>36</v>
      </c>
    </row>
    <row r="5" spans="1:2" x14ac:dyDescent="0.2">
      <c r="A5" t="s">
        <v>31</v>
      </c>
      <c r="B5">
        <v>31</v>
      </c>
    </row>
    <row r="6" spans="1:2" x14ac:dyDescent="0.2">
      <c r="A6" t="s">
        <v>32</v>
      </c>
      <c r="B6">
        <v>30</v>
      </c>
    </row>
    <row r="7" spans="1:2" x14ac:dyDescent="0.2">
      <c r="A7" t="s">
        <v>33</v>
      </c>
      <c r="B7">
        <v>28</v>
      </c>
    </row>
    <row r="8" spans="1:2" x14ac:dyDescent="0.2">
      <c r="A8" t="s">
        <v>34</v>
      </c>
      <c r="B8">
        <v>28</v>
      </c>
    </row>
    <row r="9" spans="1:2" x14ac:dyDescent="0.2">
      <c r="A9" t="s">
        <v>35</v>
      </c>
      <c r="B9">
        <v>20</v>
      </c>
    </row>
    <row r="10" spans="1:2" x14ac:dyDescent="0.2">
      <c r="A10" t="s">
        <v>36</v>
      </c>
      <c r="B10">
        <v>15</v>
      </c>
    </row>
    <row r="11" spans="1:2" x14ac:dyDescent="0.2">
      <c r="A11" t="s">
        <v>37</v>
      </c>
      <c r="B11">
        <v>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F59A9-6178-8E40-9DF8-49C0C80AD79E}">
  <dimension ref="A1:J115"/>
  <sheetViews>
    <sheetView topLeftCell="B57" workbookViewId="0">
      <selection activeCell="I111" sqref="I111:J112"/>
    </sheetView>
  </sheetViews>
  <sheetFormatPr baseColWidth="10" defaultRowHeight="16" x14ac:dyDescent="0.2"/>
  <cols>
    <col min="1" max="1" width="11.5" customWidth="1"/>
    <col min="2" max="2" width="15.83203125" bestFit="1" customWidth="1"/>
    <col min="3" max="3" width="27.83203125" bestFit="1" customWidth="1"/>
    <col min="4" max="4" width="44.33203125" bestFit="1" customWidth="1"/>
    <col min="6" max="6" width="9" bestFit="1" customWidth="1"/>
    <col min="7" max="7" width="40.1640625" bestFit="1" customWidth="1"/>
    <col min="10" max="10" width="40.1640625" bestFit="1" customWidth="1"/>
  </cols>
  <sheetData>
    <row r="1" spans="1:10" x14ac:dyDescent="0.2">
      <c r="A1" t="s">
        <v>64</v>
      </c>
      <c r="B1" t="s">
        <v>65</v>
      </c>
      <c r="C1" t="s">
        <v>66</v>
      </c>
      <c r="D1" t="s">
        <v>67</v>
      </c>
      <c r="F1" t="s">
        <v>87</v>
      </c>
      <c r="G1" t="s">
        <v>88</v>
      </c>
    </row>
    <row r="2" spans="1:10" x14ac:dyDescent="0.2">
      <c r="A2" t="s">
        <v>68</v>
      </c>
      <c r="B2" t="s">
        <v>69</v>
      </c>
      <c r="C2" t="s">
        <v>77</v>
      </c>
      <c r="D2" t="s">
        <v>70</v>
      </c>
      <c r="F2" t="s">
        <v>89</v>
      </c>
      <c r="G2" t="s">
        <v>92</v>
      </c>
    </row>
    <row r="3" spans="1:10" x14ac:dyDescent="0.2">
      <c r="A3" t="s">
        <v>71</v>
      </c>
      <c r="B3" t="s">
        <v>72</v>
      </c>
      <c r="C3" t="s">
        <v>78</v>
      </c>
      <c r="D3" t="s">
        <v>82</v>
      </c>
      <c r="F3" t="s">
        <v>90</v>
      </c>
      <c r="G3" t="s">
        <v>93</v>
      </c>
    </row>
    <row r="4" spans="1:10" x14ac:dyDescent="0.2">
      <c r="A4" t="s">
        <v>71</v>
      </c>
      <c r="B4" t="s">
        <v>73</v>
      </c>
      <c r="C4" t="s">
        <v>78</v>
      </c>
      <c r="D4" t="s">
        <v>83</v>
      </c>
      <c r="F4" t="s">
        <v>91</v>
      </c>
      <c r="G4" t="s">
        <v>94</v>
      </c>
    </row>
    <row r="5" spans="1:10" x14ac:dyDescent="0.2">
      <c r="A5" t="s">
        <v>71</v>
      </c>
      <c r="B5" t="s">
        <v>74</v>
      </c>
      <c r="C5" t="s">
        <v>79</v>
      </c>
      <c r="D5" t="s">
        <v>84</v>
      </c>
    </row>
    <row r="6" spans="1:10" x14ac:dyDescent="0.2">
      <c r="B6" t="s">
        <v>75</v>
      </c>
      <c r="C6" t="s">
        <v>80</v>
      </c>
      <c r="D6" t="s">
        <v>85</v>
      </c>
    </row>
    <row r="7" spans="1:10" x14ac:dyDescent="0.2">
      <c r="B7" t="s">
        <v>76</v>
      </c>
      <c r="C7" t="s">
        <v>81</v>
      </c>
      <c r="D7" t="s">
        <v>86</v>
      </c>
    </row>
    <row r="9" spans="1:10" x14ac:dyDescent="0.2">
      <c r="A9" t="s">
        <v>64</v>
      </c>
      <c r="B9" t="s">
        <v>65</v>
      </c>
      <c r="C9" t="s">
        <v>66</v>
      </c>
      <c r="D9" t="s">
        <v>67</v>
      </c>
      <c r="F9" t="s">
        <v>87</v>
      </c>
      <c r="G9" t="s">
        <v>88</v>
      </c>
      <c r="I9" t="s">
        <v>87</v>
      </c>
      <c r="J9" t="s">
        <v>88</v>
      </c>
    </row>
    <row r="10" spans="1:10" x14ac:dyDescent="0.2">
      <c r="A10" t="s">
        <v>68</v>
      </c>
      <c r="B10" t="s">
        <v>74</v>
      </c>
      <c r="C10" t="s">
        <v>77</v>
      </c>
      <c r="D10" t="s">
        <v>84</v>
      </c>
      <c r="F10" t="s">
        <v>91</v>
      </c>
      <c r="G10" t="s">
        <v>104</v>
      </c>
      <c r="I10" t="s">
        <v>154</v>
      </c>
      <c r="J10" t="s">
        <v>92</v>
      </c>
    </row>
    <row r="11" spans="1:10" x14ac:dyDescent="0.2">
      <c r="B11" t="s">
        <v>95</v>
      </c>
      <c r="C11" t="s">
        <v>81</v>
      </c>
      <c r="D11" t="s">
        <v>99</v>
      </c>
      <c r="F11" t="s">
        <v>90</v>
      </c>
      <c r="G11" t="s">
        <v>105</v>
      </c>
    </row>
    <row r="12" spans="1:10" x14ac:dyDescent="0.2">
      <c r="A12" t="s">
        <v>71</v>
      </c>
      <c r="B12" t="s">
        <v>96</v>
      </c>
      <c r="C12" t="s">
        <v>79</v>
      </c>
      <c r="D12" t="s">
        <v>100</v>
      </c>
      <c r="F12" t="s">
        <v>103</v>
      </c>
      <c r="G12" t="s">
        <v>106</v>
      </c>
    </row>
    <row r="13" spans="1:10" x14ac:dyDescent="0.2">
      <c r="A13" t="s">
        <v>71</v>
      </c>
      <c r="B13" t="s">
        <v>72</v>
      </c>
      <c r="C13" t="s">
        <v>78</v>
      </c>
      <c r="D13" t="s">
        <v>82</v>
      </c>
    </row>
    <row r="14" spans="1:10" x14ac:dyDescent="0.2">
      <c r="B14" t="s">
        <v>97</v>
      </c>
      <c r="C14" t="s">
        <v>81</v>
      </c>
      <c r="D14" t="s">
        <v>101</v>
      </c>
    </row>
    <row r="15" spans="1:10" x14ac:dyDescent="0.2">
      <c r="A15" t="s">
        <v>71</v>
      </c>
      <c r="B15" t="s">
        <v>73</v>
      </c>
      <c r="C15" t="s">
        <v>78</v>
      </c>
      <c r="D15" t="s">
        <v>83</v>
      </c>
    </row>
    <row r="16" spans="1:10" x14ac:dyDescent="0.2">
      <c r="B16" t="s">
        <v>98</v>
      </c>
      <c r="C16" t="s">
        <v>81</v>
      </c>
      <c r="D16" t="s">
        <v>102</v>
      </c>
    </row>
    <row r="18" spans="1:10" x14ac:dyDescent="0.2">
      <c r="A18" t="s">
        <v>64</v>
      </c>
      <c r="B18" t="s">
        <v>65</v>
      </c>
      <c r="C18" t="s">
        <v>66</v>
      </c>
      <c r="D18" t="s">
        <v>67</v>
      </c>
      <c r="F18" t="s">
        <v>87</v>
      </c>
      <c r="G18" t="s">
        <v>88</v>
      </c>
      <c r="H18" t="s">
        <v>153</v>
      </c>
    </row>
    <row r="19" spans="1:10" x14ac:dyDescent="0.2">
      <c r="A19" t="s">
        <v>68</v>
      </c>
      <c r="B19" t="s">
        <v>107</v>
      </c>
      <c r="C19" t="s">
        <v>77</v>
      </c>
      <c r="D19" t="s">
        <v>125</v>
      </c>
      <c r="F19" t="s">
        <v>110</v>
      </c>
      <c r="G19" t="s">
        <v>111</v>
      </c>
    </row>
    <row r="20" spans="1:10" x14ac:dyDescent="0.2">
      <c r="A20" t="s">
        <v>71</v>
      </c>
      <c r="B20" t="s">
        <v>108</v>
      </c>
      <c r="C20" t="s">
        <v>78</v>
      </c>
      <c r="D20" t="s">
        <v>126</v>
      </c>
      <c r="F20" t="s">
        <v>90</v>
      </c>
      <c r="G20" t="s">
        <v>112</v>
      </c>
    </row>
    <row r="21" spans="1:10" x14ac:dyDescent="0.2">
      <c r="A21" t="s">
        <v>71</v>
      </c>
      <c r="B21" t="s">
        <v>109</v>
      </c>
      <c r="C21" t="s">
        <v>78</v>
      </c>
      <c r="D21" t="s">
        <v>127</v>
      </c>
    </row>
    <row r="22" spans="1:10" x14ac:dyDescent="0.2">
      <c r="B22" t="s">
        <v>98</v>
      </c>
      <c r="C22" t="s">
        <v>81</v>
      </c>
      <c r="D22" t="s">
        <v>102</v>
      </c>
    </row>
    <row r="24" spans="1:10" ht="17" thickBot="1" x14ac:dyDescent="0.25">
      <c r="A24" t="s">
        <v>64</v>
      </c>
      <c r="B24" t="s">
        <v>65</v>
      </c>
      <c r="C24" t="s">
        <v>66</v>
      </c>
      <c r="D24" t="s">
        <v>67</v>
      </c>
      <c r="F24" s="2" t="s">
        <v>87</v>
      </c>
      <c r="G24" s="2" t="s">
        <v>88</v>
      </c>
      <c r="H24" t="s">
        <v>90</v>
      </c>
      <c r="I24" t="s">
        <v>87</v>
      </c>
      <c r="J24" t="s">
        <v>88</v>
      </c>
    </row>
    <row r="25" spans="1:10" x14ac:dyDescent="0.2">
      <c r="A25" t="s">
        <v>68</v>
      </c>
      <c r="B25" t="s">
        <v>73</v>
      </c>
      <c r="C25" t="s">
        <v>77</v>
      </c>
      <c r="D25" t="s">
        <v>128</v>
      </c>
      <c r="F25" s="1" t="s">
        <v>110</v>
      </c>
      <c r="G25" s="1" t="s">
        <v>137</v>
      </c>
      <c r="I25" t="s">
        <v>154</v>
      </c>
      <c r="J25" t="s">
        <v>93</v>
      </c>
    </row>
    <row r="26" spans="1:10" x14ac:dyDescent="0.2">
      <c r="B26" t="s">
        <v>113</v>
      </c>
      <c r="C26" t="s">
        <v>119</v>
      </c>
      <c r="D26" t="s">
        <v>129</v>
      </c>
      <c r="I26" t="s">
        <v>89</v>
      </c>
      <c r="J26" t="s">
        <v>105</v>
      </c>
    </row>
    <row r="27" spans="1:10" x14ac:dyDescent="0.2">
      <c r="B27" t="s">
        <v>130</v>
      </c>
      <c r="C27" t="s">
        <v>119</v>
      </c>
      <c r="D27" t="s">
        <v>131</v>
      </c>
      <c r="I27" t="s">
        <v>153</v>
      </c>
      <c r="J27" t="s">
        <v>112</v>
      </c>
    </row>
    <row r="28" spans="1:10" x14ac:dyDescent="0.2">
      <c r="A28" t="s">
        <v>71</v>
      </c>
      <c r="B28" t="s">
        <v>109</v>
      </c>
      <c r="C28" t="s">
        <v>78</v>
      </c>
      <c r="D28" t="s">
        <v>127</v>
      </c>
    </row>
    <row r="29" spans="1:10" x14ac:dyDescent="0.2">
      <c r="B29" t="s">
        <v>114</v>
      </c>
      <c r="C29" t="s">
        <v>120</v>
      </c>
      <c r="D29" t="s">
        <v>132</v>
      </c>
    </row>
    <row r="30" spans="1:10" x14ac:dyDescent="0.2">
      <c r="B30" t="s">
        <v>107</v>
      </c>
      <c r="C30" t="s">
        <v>78</v>
      </c>
      <c r="D30" t="s">
        <v>125</v>
      </c>
    </row>
    <row r="31" spans="1:10" x14ac:dyDescent="0.2">
      <c r="B31" t="s">
        <v>115</v>
      </c>
      <c r="C31" t="s">
        <v>78</v>
      </c>
      <c r="D31" t="s">
        <v>133</v>
      </c>
    </row>
    <row r="32" spans="1:10" x14ac:dyDescent="0.2">
      <c r="B32" t="s">
        <v>116</v>
      </c>
      <c r="C32" t="s">
        <v>121</v>
      </c>
      <c r="D32" t="s">
        <v>134</v>
      </c>
    </row>
    <row r="33" spans="1:10" x14ac:dyDescent="0.2">
      <c r="B33" t="s">
        <v>117</v>
      </c>
      <c r="C33" t="s">
        <v>122</v>
      </c>
      <c r="D33" t="s">
        <v>135</v>
      </c>
    </row>
    <row r="34" spans="1:10" x14ac:dyDescent="0.2">
      <c r="B34" t="s">
        <v>98</v>
      </c>
      <c r="C34" t="s">
        <v>123</v>
      </c>
      <c r="D34" t="s">
        <v>102</v>
      </c>
    </row>
    <row r="35" spans="1:10" x14ac:dyDescent="0.2">
      <c r="B35" t="s">
        <v>118</v>
      </c>
      <c r="C35" t="s">
        <v>124</v>
      </c>
      <c r="D35" t="s">
        <v>136</v>
      </c>
    </row>
    <row r="37" spans="1:10" ht="17" thickBot="1" x14ac:dyDescent="0.25">
      <c r="A37" t="s">
        <v>64</v>
      </c>
      <c r="B37" t="s">
        <v>65</v>
      </c>
      <c r="C37" t="s">
        <v>66</v>
      </c>
      <c r="D37" t="s">
        <v>67</v>
      </c>
      <c r="F37" s="2" t="s">
        <v>87</v>
      </c>
      <c r="G37" s="2" t="s">
        <v>88</v>
      </c>
      <c r="H37" t="s">
        <v>110</v>
      </c>
      <c r="I37" t="s">
        <v>87</v>
      </c>
      <c r="J37" t="s">
        <v>88</v>
      </c>
    </row>
    <row r="38" spans="1:10" x14ac:dyDescent="0.2">
      <c r="A38" t="s">
        <v>68</v>
      </c>
      <c r="B38" t="s">
        <v>109</v>
      </c>
      <c r="C38" t="s">
        <v>77</v>
      </c>
      <c r="D38" t="s">
        <v>127</v>
      </c>
      <c r="F38" s="1" t="s">
        <v>48</v>
      </c>
      <c r="G38" s="1" t="s">
        <v>152</v>
      </c>
      <c r="I38" t="s">
        <v>90</v>
      </c>
      <c r="J38" t="s">
        <v>137</v>
      </c>
    </row>
    <row r="39" spans="1:10" x14ac:dyDescent="0.2">
      <c r="B39" t="s">
        <v>138</v>
      </c>
      <c r="C39" t="s">
        <v>120</v>
      </c>
      <c r="D39" t="s">
        <v>146</v>
      </c>
      <c r="I39" t="s">
        <v>91</v>
      </c>
      <c r="J39" t="s">
        <v>155</v>
      </c>
    </row>
    <row r="40" spans="1:10" x14ac:dyDescent="0.2">
      <c r="B40" t="s">
        <v>139</v>
      </c>
      <c r="C40" t="s">
        <v>120</v>
      </c>
      <c r="D40" t="s">
        <v>147</v>
      </c>
      <c r="I40" t="s">
        <v>153</v>
      </c>
      <c r="J40" t="s">
        <v>111</v>
      </c>
    </row>
    <row r="41" spans="1:10" x14ac:dyDescent="0.2">
      <c r="B41" t="s">
        <v>140</v>
      </c>
      <c r="C41" t="s">
        <v>144</v>
      </c>
      <c r="D41" t="s">
        <v>148</v>
      </c>
    </row>
    <row r="42" spans="1:10" x14ac:dyDescent="0.2">
      <c r="A42" t="s">
        <v>71</v>
      </c>
      <c r="B42" t="s">
        <v>141</v>
      </c>
      <c r="C42" t="s">
        <v>78</v>
      </c>
      <c r="D42" t="s">
        <v>149</v>
      </c>
    </row>
    <row r="43" spans="1:10" x14ac:dyDescent="0.2">
      <c r="B43" t="s">
        <v>142</v>
      </c>
      <c r="C43" t="s">
        <v>145</v>
      </c>
      <c r="D43" t="s">
        <v>150</v>
      </c>
    </row>
    <row r="44" spans="1:10" x14ac:dyDescent="0.2">
      <c r="B44" t="s">
        <v>143</v>
      </c>
      <c r="C44" t="s">
        <v>144</v>
      </c>
      <c r="D44" t="s">
        <v>151</v>
      </c>
    </row>
    <row r="45" spans="1:10" x14ac:dyDescent="0.2">
      <c r="B45" t="s">
        <v>98</v>
      </c>
      <c r="C45" t="s">
        <v>81</v>
      </c>
      <c r="D45" t="s">
        <v>102</v>
      </c>
    </row>
    <row r="47" spans="1:10" ht="17" thickBot="1" x14ac:dyDescent="0.25">
      <c r="A47" t="s">
        <v>64</v>
      </c>
      <c r="B47" t="s">
        <v>65</v>
      </c>
      <c r="C47" t="s">
        <v>66</v>
      </c>
      <c r="D47" t="s">
        <v>67</v>
      </c>
      <c r="F47" s="2" t="s">
        <v>87</v>
      </c>
      <c r="G47" s="2" t="s">
        <v>88</v>
      </c>
      <c r="H47" t="s">
        <v>48</v>
      </c>
      <c r="I47" s="2" t="s">
        <v>87</v>
      </c>
      <c r="J47" s="2" t="s">
        <v>88</v>
      </c>
    </row>
    <row r="48" spans="1:10" x14ac:dyDescent="0.2">
      <c r="A48" t="s">
        <v>68</v>
      </c>
      <c r="B48" t="s">
        <v>141</v>
      </c>
      <c r="C48" t="s">
        <v>77</v>
      </c>
      <c r="D48" t="s">
        <v>158</v>
      </c>
      <c r="F48" s="1" t="s">
        <v>38</v>
      </c>
      <c r="G48" s="1" t="s">
        <v>161</v>
      </c>
      <c r="I48" s="1" t="s">
        <v>110</v>
      </c>
      <c r="J48" s="1" t="s">
        <v>152</v>
      </c>
    </row>
    <row r="49" spans="1:10" x14ac:dyDescent="0.2">
      <c r="B49" t="s">
        <v>156</v>
      </c>
      <c r="C49" t="s">
        <v>120</v>
      </c>
      <c r="D49" t="s">
        <v>159</v>
      </c>
    </row>
    <row r="50" spans="1:10" x14ac:dyDescent="0.2">
      <c r="A50" t="s">
        <v>71</v>
      </c>
      <c r="B50" t="s">
        <v>157</v>
      </c>
      <c r="C50" t="s">
        <v>78</v>
      </c>
      <c r="D50" t="s">
        <v>160</v>
      </c>
    </row>
    <row r="51" spans="1:10" x14ac:dyDescent="0.2">
      <c r="B51" t="s">
        <v>98</v>
      </c>
      <c r="C51" t="s">
        <v>81</v>
      </c>
      <c r="D51" t="s">
        <v>102</v>
      </c>
    </row>
    <row r="53" spans="1:10" ht="17" thickBot="1" x14ac:dyDescent="0.25">
      <c r="A53" t="s">
        <v>64</v>
      </c>
      <c r="B53" t="s">
        <v>65</v>
      </c>
      <c r="C53" t="s">
        <v>66</v>
      </c>
      <c r="D53" t="s">
        <v>67</v>
      </c>
      <c r="I53" s="2" t="s">
        <v>87</v>
      </c>
      <c r="J53" s="2" t="s">
        <v>88</v>
      </c>
    </row>
    <row r="54" spans="1:10" x14ac:dyDescent="0.2">
      <c r="A54" t="s">
        <v>68</v>
      </c>
      <c r="B54" t="s">
        <v>157</v>
      </c>
      <c r="C54" t="s">
        <v>77</v>
      </c>
      <c r="D54" t="s">
        <v>160</v>
      </c>
      <c r="I54" s="1" t="s">
        <v>48</v>
      </c>
      <c r="J54" s="1" t="s">
        <v>161</v>
      </c>
    </row>
    <row r="55" spans="1:10" x14ac:dyDescent="0.2">
      <c r="B55" t="s">
        <v>162</v>
      </c>
      <c r="C55" t="s">
        <v>120</v>
      </c>
      <c r="D55" t="s">
        <v>163</v>
      </c>
    </row>
    <row r="56" spans="1:10" x14ac:dyDescent="0.2">
      <c r="B56" t="s">
        <v>98</v>
      </c>
      <c r="C56" t="s">
        <v>81</v>
      </c>
      <c r="D56" t="s">
        <v>102</v>
      </c>
    </row>
    <row r="58" spans="1:10" ht="17" thickBot="1" x14ac:dyDescent="0.25">
      <c r="A58" t="s">
        <v>64</v>
      </c>
      <c r="B58" t="s">
        <v>65</v>
      </c>
      <c r="C58" t="s">
        <v>66</v>
      </c>
      <c r="D58" t="s">
        <v>67</v>
      </c>
      <c r="F58" s="2" t="s">
        <v>174</v>
      </c>
      <c r="G58" s="2" t="s">
        <v>88</v>
      </c>
      <c r="I58" s="2" t="s">
        <v>87</v>
      </c>
      <c r="J58" s="2" t="s">
        <v>88</v>
      </c>
    </row>
    <row r="59" spans="1:10" x14ac:dyDescent="0.2">
      <c r="A59" t="s">
        <v>68</v>
      </c>
      <c r="B59" t="s">
        <v>72</v>
      </c>
      <c r="C59" t="s">
        <v>77</v>
      </c>
      <c r="D59" t="s">
        <v>167</v>
      </c>
      <c r="F59" s="1" t="s">
        <v>110</v>
      </c>
      <c r="G59" s="1" t="s">
        <v>155</v>
      </c>
      <c r="I59" s="1" t="s">
        <v>89</v>
      </c>
      <c r="J59" s="1" t="s">
        <v>104</v>
      </c>
    </row>
    <row r="60" spans="1:10" x14ac:dyDescent="0.2">
      <c r="B60" t="s">
        <v>107</v>
      </c>
      <c r="C60" t="s">
        <v>78</v>
      </c>
      <c r="D60" t="s">
        <v>125</v>
      </c>
      <c r="I60" t="s">
        <v>154</v>
      </c>
      <c r="J60" t="s">
        <v>94</v>
      </c>
    </row>
    <row r="61" spans="1:10" x14ac:dyDescent="0.2">
      <c r="B61" t="s">
        <v>113</v>
      </c>
      <c r="C61" t="s">
        <v>119</v>
      </c>
      <c r="D61" t="s">
        <v>168</v>
      </c>
    </row>
    <row r="62" spans="1:10" x14ac:dyDescent="0.2">
      <c r="B62" t="s">
        <v>130</v>
      </c>
      <c r="C62" t="s">
        <v>119</v>
      </c>
      <c r="D62" t="s">
        <v>169</v>
      </c>
    </row>
    <row r="63" spans="1:10" x14ac:dyDescent="0.2">
      <c r="B63" t="s">
        <v>114</v>
      </c>
      <c r="C63" t="s">
        <v>120</v>
      </c>
      <c r="D63" t="s">
        <v>170</v>
      </c>
    </row>
    <row r="64" spans="1:10" x14ac:dyDescent="0.2">
      <c r="A64" t="s">
        <v>71</v>
      </c>
      <c r="B64" t="s">
        <v>109</v>
      </c>
      <c r="C64" t="s">
        <v>78</v>
      </c>
      <c r="D64" t="s">
        <v>127</v>
      </c>
    </row>
    <row r="65" spans="1:10" x14ac:dyDescent="0.2">
      <c r="B65" t="s">
        <v>164</v>
      </c>
      <c r="C65" t="s">
        <v>121</v>
      </c>
      <c r="D65" t="s">
        <v>171</v>
      </c>
    </row>
    <row r="66" spans="1:10" x14ac:dyDescent="0.2">
      <c r="B66" t="s">
        <v>165</v>
      </c>
      <c r="C66" t="s">
        <v>166</v>
      </c>
      <c r="D66" t="s">
        <v>172</v>
      </c>
    </row>
    <row r="67" spans="1:10" x14ac:dyDescent="0.2">
      <c r="B67" t="s">
        <v>98</v>
      </c>
      <c r="C67" t="s">
        <v>81</v>
      </c>
      <c r="D67" t="s">
        <v>102</v>
      </c>
    </row>
    <row r="68" spans="1:10" x14ac:dyDescent="0.2">
      <c r="B68" t="s">
        <v>115</v>
      </c>
      <c r="C68" t="s">
        <v>79</v>
      </c>
      <c r="D68" t="s">
        <v>173</v>
      </c>
    </row>
    <row r="70" spans="1:10" ht="18" thickBot="1" x14ac:dyDescent="0.25">
      <c r="A70" s="3" t="s">
        <v>64</v>
      </c>
      <c r="B70" s="3" t="s">
        <v>65</v>
      </c>
      <c r="C70" s="3" t="s">
        <v>66</v>
      </c>
      <c r="D70" s="3" t="s">
        <v>67</v>
      </c>
      <c r="F70" s="2" t="s">
        <v>87</v>
      </c>
      <c r="G70" s="2" t="s">
        <v>88</v>
      </c>
    </row>
    <row r="71" spans="1:10" ht="34" x14ac:dyDescent="0.2">
      <c r="A71" s="3" t="s">
        <v>175</v>
      </c>
      <c r="B71" s="3" t="s">
        <v>176</v>
      </c>
      <c r="C71" s="3" t="s">
        <v>78</v>
      </c>
      <c r="D71" s="3" t="s">
        <v>178</v>
      </c>
      <c r="F71" s="1" t="s">
        <v>180</v>
      </c>
      <c r="G71" s="1" t="s">
        <v>182</v>
      </c>
    </row>
    <row r="72" spans="1:10" ht="34" x14ac:dyDescent="0.2">
      <c r="A72" s="3" t="s">
        <v>175</v>
      </c>
      <c r="B72" s="3" t="s">
        <v>177</v>
      </c>
      <c r="C72" s="3" t="s">
        <v>78</v>
      </c>
      <c r="D72" s="3" t="s">
        <v>179</v>
      </c>
      <c r="F72" t="s">
        <v>181</v>
      </c>
      <c r="G72" t="s">
        <v>183</v>
      </c>
    </row>
    <row r="73" spans="1:10" ht="17" x14ac:dyDescent="0.2">
      <c r="A73" s="3"/>
      <c r="B73" s="3" t="s">
        <v>98</v>
      </c>
      <c r="C73" s="3" t="s">
        <v>81</v>
      </c>
      <c r="D73" s="3" t="s">
        <v>102</v>
      </c>
    </row>
    <row r="75" spans="1:10" ht="17" thickBot="1" x14ac:dyDescent="0.25">
      <c r="A75" t="s">
        <v>64</v>
      </c>
      <c r="B75" t="s">
        <v>65</v>
      </c>
      <c r="C75" t="s">
        <v>66</v>
      </c>
      <c r="D75" t="s">
        <v>67</v>
      </c>
      <c r="I75" s="2" t="s">
        <v>174</v>
      </c>
      <c r="J75" s="2" t="s">
        <v>88</v>
      </c>
    </row>
    <row r="76" spans="1:10" x14ac:dyDescent="0.2">
      <c r="A76" t="s">
        <v>68</v>
      </c>
      <c r="B76" t="s">
        <v>177</v>
      </c>
      <c r="C76" t="s">
        <v>77</v>
      </c>
      <c r="D76" t="s">
        <v>179</v>
      </c>
      <c r="I76" s="1" t="s">
        <v>187</v>
      </c>
      <c r="J76" s="1" t="s">
        <v>182</v>
      </c>
    </row>
    <row r="77" spans="1:10" x14ac:dyDescent="0.2">
      <c r="B77" t="s">
        <v>184</v>
      </c>
      <c r="C77" t="s">
        <v>185</v>
      </c>
      <c r="D77" t="s">
        <v>186</v>
      </c>
    </row>
    <row r="78" spans="1:10" x14ac:dyDescent="0.2">
      <c r="B78" t="s">
        <v>98</v>
      </c>
      <c r="C78" t="s">
        <v>81</v>
      </c>
      <c r="D78" t="s">
        <v>102</v>
      </c>
    </row>
    <row r="80" spans="1:10" ht="17" thickBot="1" x14ac:dyDescent="0.25">
      <c r="A80" t="s">
        <v>64</v>
      </c>
      <c r="B80" t="s">
        <v>65</v>
      </c>
      <c r="C80" t="s">
        <v>66</v>
      </c>
      <c r="D80" t="s">
        <v>67</v>
      </c>
      <c r="F80" s="2" t="s">
        <v>174</v>
      </c>
      <c r="G80" s="2" t="s">
        <v>88</v>
      </c>
      <c r="I80" s="2" t="s">
        <v>174</v>
      </c>
      <c r="J80" s="2" t="s">
        <v>88</v>
      </c>
    </row>
    <row r="81" spans="1:10" x14ac:dyDescent="0.2">
      <c r="A81" t="s">
        <v>68</v>
      </c>
      <c r="B81" t="s">
        <v>96</v>
      </c>
      <c r="C81" t="s">
        <v>77</v>
      </c>
      <c r="D81" t="s">
        <v>188</v>
      </c>
      <c r="F81" s="1" t="s">
        <v>181</v>
      </c>
      <c r="G81" s="1" t="s">
        <v>189</v>
      </c>
      <c r="I81" s="1" t="s">
        <v>89</v>
      </c>
      <c r="J81" s="1" t="s">
        <v>106</v>
      </c>
    </row>
    <row r="82" spans="1:10" x14ac:dyDescent="0.2">
      <c r="A82" t="s">
        <v>71</v>
      </c>
      <c r="B82" t="s">
        <v>176</v>
      </c>
      <c r="C82" t="s">
        <v>78</v>
      </c>
      <c r="D82" t="s">
        <v>178</v>
      </c>
    </row>
    <row r="83" spans="1:10" x14ac:dyDescent="0.2">
      <c r="B83" t="s">
        <v>107</v>
      </c>
      <c r="C83" t="s">
        <v>78</v>
      </c>
      <c r="D83" t="s">
        <v>125</v>
      </c>
    </row>
    <row r="84" spans="1:10" x14ac:dyDescent="0.2">
      <c r="B84" t="s">
        <v>98</v>
      </c>
      <c r="C84" t="s">
        <v>81</v>
      </c>
      <c r="D84" t="s">
        <v>102</v>
      </c>
    </row>
    <row r="86" spans="1:10" ht="17" thickBot="1" x14ac:dyDescent="0.25">
      <c r="A86" t="s">
        <v>64</v>
      </c>
      <c r="B86" t="s">
        <v>65</v>
      </c>
      <c r="C86" t="s">
        <v>66</v>
      </c>
      <c r="D86" t="s">
        <v>67</v>
      </c>
      <c r="F86" s="2" t="s">
        <v>174</v>
      </c>
      <c r="G86" s="2" t="s">
        <v>88</v>
      </c>
      <c r="I86" t="s">
        <v>87</v>
      </c>
      <c r="J86" t="s">
        <v>88</v>
      </c>
    </row>
    <row r="87" spans="1:10" x14ac:dyDescent="0.2">
      <c r="A87" t="s">
        <v>68</v>
      </c>
      <c r="B87" t="s">
        <v>176</v>
      </c>
      <c r="C87" t="s">
        <v>77</v>
      </c>
      <c r="D87" t="s">
        <v>178</v>
      </c>
      <c r="F87" s="1" t="s">
        <v>219</v>
      </c>
      <c r="G87" s="1" t="s">
        <v>220</v>
      </c>
      <c r="I87" t="s">
        <v>103</v>
      </c>
      <c r="J87" t="s">
        <v>189</v>
      </c>
    </row>
    <row r="88" spans="1:10" x14ac:dyDescent="0.2">
      <c r="B88" t="s">
        <v>190</v>
      </c>
      <c r="C88" t="s">
        <v>201</v>
      </c>
      <c r="D88" t="s">
        <v>208</v>
      </c>
      <c r="I88" t="s">
        <v>221</v>
      </c>
      <c r="J88" t="s">
        <v>222</v>
      </c>
    </row>
    <row r="89" spans="1:10" x14ac:dyDescent="0.2">
      <c r="B89" t="s">
        <v>191</v>
      </c>
      <c r="C89" t="s">
        <v>202</v>
      </c>
      <c r="D89" t="s">
        <v>209</v>
      </c>
      <c r="I89" t="s">
        <v>187</v>
      </c>
      <c r="J89" t="s">
        <v>183</v>
      </c>
    </row>
    <row r="90" spans="1:10" x14ac:dyDescent="0.2">
      <c r="B90" t="s">
        <v>192</v>
      </c>
      <c r="C90" t="s">
        <v>203</v>
      </c>
      <c r="D90" t="s">
        <v>210</v>
      </c>
    </row>
    <row r="91" spans="1:10" x14ac:dyDescent="0.2">
      <c r="A91" t="s">
        <v>71</v>
      </c>
      <c r="B91" t="s">
        <v>193</v>
      </c>
      <c r="C91" t="s">
        <v>78</v>
      </c>
      <c r="D91" t="s">
        <v>211</v>
      </c>
    </row>
    <row r="92" spans="1:10" x14ac:dyDescent="0.2">
      <c r="B92" t="s">
        <v>194</v>
      </c>
      <c r="C92" t="s">
        <v>78</v>
      </c>
      <c r="D92" t="s">
        <v>212</v>
      </c>
    </row>
    <row r="93" spans="1:10" x14ac:dyDescent="0.2">
      <c r="B93" t="s">
        <v>195</v>
      </c>
      <c r="C93" t="s">
        <v>204</v>
      </c>
      <c r="D93" t="s">
        <v>213</v>
      </c>
    </row>
    <row r="94" spans="1:10" x14ac:dyDescent="0.2">
      <c r="B94" t="s">
        <v>196</v>
      </c>
      <c r="C94" t="s">
        <v>78</v>
      </c>
      <c r="D94" t="s">
        <v>214</v>
      </c>
    </row>
    <row r="95" spans="1:10" x14ac:dyDescent="0.2">
      <c r="B95" t="s">
        <v>197</v>
      </c>
      <c r="C95" t="s">
        <v>205</v>
      </c>
      <c r="D95" t="s">
        <v>215</v>
      </c>
    </row>
    <row r="96" spans="1:10" x14ac:dyDescent="0.2">
      <c r="B96" t="s">
        <v>198</v>
      </c>
      <c r="C96" t="s">
        <v>206</v>
      </c>
      <c r="D96" t="s">
        <v>216</v>
      </c>
    </row>
    <row r="97" spans="1:10" x14ac:dyDescent="0.2">
      <c r="B97" t="s">
        <v>98</v>
      </c>
      <c r="C97" t="s">
        <v>81</v>
      </c>
      <c r="D97" t="s">
        <v>102</v>
      </c>
    </row>
    <row r="98" spans="1:10" x14ac:dyDescent="0.2">
      <c r="B98" t="s">
        <v>199</v>
      </c>
      <c r="C98" t="s">
        <v>202</v>
      </c>
      <c r="D98" t="s">
        <v>217</v>
      </c>
    </row>
    <row r="99" spans="1:10" x14ac:dyDescent="0.2">
      <c r="B99" t="s">
        <v>200</v>
      </c>
      <c r="C99" t="s">
        <v>207</v>
      </c>
      <c r="D99" t="s">
        <v>218</v>
      </c>
    </row>
    <row r="101" spans="1:10" ht="17" thickBot="1" x14ac:dyDescent="0.25">
      <c r="A101" t="s">
        <v>64</v>
      </c>
      <c r="B101" t="s">
        <v>65</v>
      </c>
      <c r="C101" t="s">
        <v>66</v>
      </c>
      <c r="D101" t="s">
        <v>67</v>
      </c>
      <c r="F101" s="2" t="s">
        <v>87</v>
      </c>
      <c r="G101" s="2" t="s">
        <v>88</v>
      </c>
    </row>
    <row r="102" spans="1:10" ht="34" x14ac:dyDescent="0.2">
      <c r="A102" s="3" t="s">
        <v>175</v>
      </c>
      <c r="B102" t="s">
        <v>223</v>
      </c>
      <c r="C102" t="s">
        <v>78</v>
      </c>
      <c r="D102" t="s">
        <v>224</v>
      </c>
      <c r="F102" s="1" t="s">
        <v>225</v>
      </c>
      <c r="G102" s="1" t="s">
        <v>226</v>
      </c>
    </row>
    <row r="103" spans="1:10" ht="34" x14ac:dyDescent="0.2">
      <c r="A103" s="3" t="s">
        <v>175</v>
      </c>
      <c r="B103" t="s">
        <v>176</v>
      </c>
      <c r="C103" t="s">
        <v>78</v>
      </c>
      <c r="D103" t="s">
        <v>178</v>
      </c>
      <c r="F103" t="s">
        <v>181</v>
      </c>
      <c r="G103" t="s">
        <v>222</v>
      </c>
    </row>
    <row r="104" spans="1:10" x14ac:dyDescent="0.2">
      <c r="B104" t="s">
        <v>98</v>
      </c>
      <c r="C104" t="s">
        <v>81</v>
      </c>
      <c r="D104" t="s">
        <v>102</v>
      </c>
    </row>
    <row r="106" spans="1:10" ht="17" thickBot="1" x14ac:dyDescent="0.25">
      <c r="A106" t="s">
        <v>64</v>
      </c>
      <c r="B106" t="s">
        <v>65</v>
      </c>
      <c r="C106" t="s">
        <v>66</v>
      </c>
      <c r="D106" t="s">
        <v>67</v>
      </c>
      <c r="I106" s="2" t="s">
        <v>174</v>
      </c>
      <c r="J106" s="2" t="s">
        <v>88</v>
      </c>
    </row>
    <row r="107" spans="1:10" x14ac:dyDescent="0.2">
      <c r="A107" t="s">
        <v>68</v>
      </c>
      <c r="B107" t="s">
        <v>193</v>
      </c>
      <c r="C107" t="s">
        <v>77</v>
      </c>
      <c r="D107" t="s">
        <v>211</v>
      </c>
      <c r="I107" s="1" t="s">
        <v>181</v>
      </c>
      <c r="J107" s="1" t="s">
        <v>220</v>
      </c>
    </row>
    <row r="108" spans="1:10" x14ac:dyDescent="0.2">
      <c r="B108" t="s">
        <v>184</v>
      </c>
      <c r="C108" t="s">
        <v>227</v>
      </c>
      <c r="D108" t="s">
        <v>228</v>
      </c>
    </row>
    <row r="109" spans="1:10" x14ac:dyDescent="0.2">
      <c r="B109" t="s">
        <v>98</v>
      </c>
      <c r="C109" t="s">
        <v>81</v>
      </c>
      <c r="D109" t="s">
        <v>102</v>
      </c>
    </row>
    <row r="111" spans="1:10" ht="17" thickBot="1" x14ac:dyDescent="0.25">
      <c r="A111" t="s">
        <v>64</v>
      </c>
      <c r="B111" t="s">
        <v>65</v>
      </c>
      <c r="C111" t="s">
        <v>66</v>
      </c>
      <c r="D111" t="s">
        <v>67</v>
      </c>
      <c r="I111" s="2" t="s">
        <v>174</v>
      </c>
      <c r="J111" s="2" t="s">
        <v>88</v>
      </c>
    </row>
    <row r="112" spans="1:10" x14ac:dyDescent="0.2">
      <c r="A112" t="s">
        <v>68</v>
      </c>
      <c r="B112" t="s">
        <v>223</v>
      </c>
      <c r="C112" t="s">
        <v>77</v>
      </c>
      <c r="D112" t="s">
        <v>224</v>
      </c>
      <c r="I112" s="1" t="s">
        <v>221</v>
      </c>
      <c r="J112" s="1" t="s">
        <v>226</v>
      </c>
    </row>
    <row r="113" spans="2:4" x14ac:dyDescent="0.2">
      <c r="B113" t="s">
        <v>113</v>
      </c>
      <c r="C113" t="s">
        <v>119</v>
      </c>
      <c r="D113" t="s">
        <v>229</v>
      </c>
    </row>
    <row r="114" spans="2:4" x14ac:dyDescent="0.2">
      <c r="B114" t="s">
        <v>130</v>
      </c>
      <c r="C114" t="s">
        <v>119</v>
      </c>
      <c r="D114" t="s">
        <v>230</v>
      </c>
    </row>
    <row r="115" spans="2:4" x14ac:dyDescent="0.2">
      <c r="B115" t="s">
        <v>98</v>
      </c>
      <c r="C115" t="s">
        <v>81</v>
      </c>
      <c r="D115" t="s">
        <v>102</v>
      </c>
    </row>
  </sheetData>
  <pageMargins left="0.7" right="0.7" top="0.75" bottom="0.75" header="0.3" footer="0.3"/>
  <tableParts count="3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1AB5D-BABF-734B-AA9C-E905040419E6}">
  <dimension ref="A1:F6"/>
  <sheetViews>
    <sheetView workbookViewId="0">
      <selection activeCell="E26" sqref="E26"/>
    </sheetView>
  </sheetViews>
  <sheetFormatPr baseColWidth="10" defaultRowHeight="16" x14ac:dyDescent="0.2"/>
  <cols>
    <col min="1" max="1" width="11.1640625" bestFit="1" customWidth="1"/>
    <col min="2" max="2" width="10.33203125" bestFit="1" customWidth="1"/>
    <col min="3" max="3" width="10" bestFit="1" customWidth="1"/>
    <col min="4" max="4" width="12.33203125" bestFit="1" customWidth="1"/>
    <col min="5" max="5" width="9" bestFit="1" customWidth="1"/>
    <col min="6" max="6" width="16.5" bestFit="1" customWidth="1"/>
  </cols>
  <sheetData>
    <row r="1" spans="1:6" x14ac:dyDescent="0.2">
      <c r="A1" t="s">
        <v>60</v>
      </c>
      <c r="B1" t="s">
        <v>61</v>
      </c>
      <c r="C1" t="s">
        <v>62</v>
      </c>
      <c r="D1" t="s">
        <v>38</v>
      </c>
      <c r="E1" t="s">
        <v>48</v>
      </c>
      <c r="F1" t="s">
        <v>63</v>
      </c>
    </row>
    <row r="2" spans="1:6" x14ac:dyDescent="0.2">
      <c r="A2">
        <v>225</v>
      </c>
      <c r="B2" t="s">
        <v>50</v>
      </c>
      <c r="C2" t="s">
        <v>51</v>
      </c>
      <c r="D2" t="s">
        <v>28</v>
      </c>
      <c r="E2" t="s">
        <v>43</v>
      </c>
      <c r="F2">
        <v>111.76</v>
      </c>
    </row>
    <row r="3" spans="1:6" x14ac:dyDescent="0.2">
      <c r="A3">
        <v>424</v>
      </c>
      <c r="B3" t="s">
        <v>52</v>
      </c>
      <c r="C3" t="s">
        <v>53</v>
      </c>
      <c r="D3" t="s">
        <v>29</v>
      </c>
      <c r="E3" t="s">
        <v>44</v>
      </c>
      <c r="F3">
        <v>109.71</v>
      </c>
    </row>
    <row r="4" spans="1:6" x14ac:dyDescent="0.2">
      <c r="A4">
        <v>240</v>
      </c>
      <c r="B4" t="s">
        <v>54</v>
      </c>
      <c r="C4" t="s">
        <v>55</v>
      </c>
      <c r="D4" t="s">
        <v>31</v>
      </c>
      <c r="E4" t="s">
        <v>42</v>
      </c>
      <c r="F4">
        <v>106.77</v>
      </c>
    </row>
    <row r="5" spans="1:6" x14ac:dyDescent="0.2">
      <c r="A5">
        <v>486</v>
      </c>
      <c r="B5" t="s">
        <v>56</v>
      </c>
      <c r="C5" t="s">
        <v>57</v>
      </c>
      <c r="D5" t="s">
        <v>32</v>
      </c>
      <c r="E5" t="s">
        <v>40</v>
      </c>
      <c r="F5">
        <v>100.77</v>
      </c>
    </row>
    <row r="6" spans="1:6" x14ac:dyDescent="0.2">
      <c r="A6">
        <v>537</v>
      </c>
      <c r="B6" t="s">
        <v>58</v>
      </c>
      <c r="C6" t="s">
        <v>59</v>
      </c>
      <c r="D6" t="s">
        <v>30</v>
      </c>
      <c r="E6" t="s">
        <v>49</v>
      </c>
      <c r="F6">
        <v>98.76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D2AAE-14CB-8344-939B-73148CA49399}">
  <dimension ref="A1:E28"/>
  <sheetViews>
    <sheetView topLeftCell="A6" workbookViewId="0">
      <selection activeCell="E28" sqref="E28"/>
    </sheetView>
  </sheetViews>
  <sheetFormatPr baseColWidth="10" defaultRowHeight="16" x14ac:dyDescent="0.2"/>
  <cols>
    <col min="2" max="2" width="14.1640625" bestFit="1" customWidth="1"/>
    <col min="3" max="3" width="13" bestFit="1" customWidth="1"/>
    <col min="5" max="5" width="11.5" bestFit="1" customWidth="1"/>
  </cols>
  <sheetData>
    <row r="1" spans="1:3" x14ac:dyDescent="0.2">
      <c r="A1" t="s">
        <v>38</v>
      </c>
      <c r="B1" t="s">
        <v>272</v>
      </c>
      <c r="C1" t="s">
        <v>273</v>
      </c>
    </row>
    <row r="2" spans="1:3" x14ac:dyDescent="0.2">
      <c r="A2" t="s">
        <v>28</v>
      </c>
      <c r="B2">
        <v>60</v>
      </c>
      <c r="C2" s="5">
        <v>6034.78</v>
      </c>
    </row>
    <row r="3" spans="1:3" x14ac:dyDescent="0.2">
      <c r="A3" t="s">
        <v>29</v>
      </c>
      <c r="B3">
        <v>53</v>
      </c>
      <c r="C3" s="5">
        <v>5251.03</v>
      </c>
    </row>
    <row r="4" spans="1:3" x14ac:dyDescent="0.2">
      <c r="A4" t="s">
        <v>30</v>
      </c>
      <c r="B4">
        <v>36</v>
      </c>
      <c r="C4" s="5">
        <v>3685.31</v>
      </c>
    </row>
    <row r="5" spans="1:3" x14ac:dyDescent="0.2">
      <c r="A5" t="s">
        <v>31</v>
      </c>
      <c r="B5">
        <v>31</v>
      </c>
      <c r="C5" s="5">
        <v>3122.51</v>
      </c>
    </row>
    <row r="6" spans="1:3" x14ac:dyDescent="0.2">
      <c r="A6" t="s">
        <v>32</v>
      </c>
      <c r="B6">
        <v>30</v>
      </c>
      <c r="C6" s="5">
        <v>2984.82</v>
      </c>
    </row>
    <row r="7" spans="1:3" x14ac:dyDescent="0.2">
      <c r="A7" t="s">
        <v>33</v>
      </c>
      <c r="B7">
        <v>28</v>
      </c>
      <c r="C7" s="5">
        <v>2919.19</v>
      </c>
    </row>
    <row r="8" spans="1:3" x14ac:dyDescent="0.2">
      <c r="A8" t="s">
        <v>34</v>
      </c>
      <c r="B8">
        <v>28</v>
      </c>
      <c r="C8" s="5">
        <v>2765.62</v>
      </c>
    </row>
    <row r="9" spans="1:3" x14ac:dyDescent="0.2">
      <c r="A9" t="s">
        <v>35</v>
      </c>
      <c r="B9">
        <v>20</v>
      </c>
      <c r="C9" s="5">
        <v>2219.6999999999998</v>
      </c>
    </row>
    <row r="10" spans="1:3" x14ac:dyDescent="0.2">
      <c r="A10" t="s">
        <v>36</v>
      </c>
      <c r="B10">
        <v>15</v>
      </c>
      <c r="C10" s="5">
        <v>1498.49</v>
      </c>
    </row>
    <row r="11" spans="1:3" x14ac:dyDescent="0.2">
      <c r="A11" t="s">
        <v>37</v>
      </c>
      <c r="B11">
        <v>14</v>
      </c>
      <c r="C11" s="5">
        <v>1352.69</v>
      </c>
    </row>
    <row r="12" spans="1:3" x14ac:dyDescent="0.2">
      <c r="A12" t="s">
        <v>274</v>
      </c>
      <c r="B12">
        <v>13</v>
      </c>
      <c r="C12" s="5">
        <v>1314.92</v>
      </c>
    </row>
    <row r="13" spans="1:3" x14ac:dyDescent="0.2">
      <c r="A13" t="s">
        <v>275</v>
      </c>
      <c r="B13">
        <v>13</v>
      </c>
      <c r="C13" s="5">
        <v>1298.8</v>
      </c>
    </row>
    <row r="14" spans="1:3" x14ac:dyDescent="0.2">
      <c r="A14" t="s">
        <v>276</v>
      </c>
      <c r="B14">
        <v>10</v>
      </c>
      <c r="C14" s="5">
        <v>1155.0999999999999</v>
      </c>
    </row>
    <row r="15" spans="1:3" x14ac:dyDescent="0.2">
      <c r="A15" t="s">
        <v>277</v>
      </c>
      <c r="B15">
        <v>11</v>
      </c>
      <c r="C15" s="5">
        <v>1069.46</v>
      </c>
    </row>
    <row r="16" spans="1:3" x14ac:dyDescent="0.2">
      <c r="A16" t="s">
        <v>278</v>
      </c>
      <c r="B16">
        <v>8</v>
      </c>
      <c r="C16" s="5">
        <v>877.96</v>
      </c>
    </row>
    <row r="17" spans="1:5" x14ac:dyDescent="0.2">
      <c r="A17" t="s">
        <v>279</v>
      </c>
      <c r="B17">
        <v>9</v>
      </c>
      <c r="C17" s="5">
        <v>850.96</v>
      </c>
    </row>
    <row r="18" spans="1:5" x14ac:dyDescent="0.2">
      <c r="A18" t="s">
        <v>280</v>
      </c>
      <c r="B18">
        <v>8</v>
      </c>
      <c r="C18" s="5">
        <v>786.16</v>
      </c>
    </row>
    <row r="19" spans="1:5" x14ac:dyDescent="0.2">
      <c r="A19" t="s">
        <v>281</v>
      </c>
      <c r="B19">
        <v>7</v>
      </c>
      <c r="C19" s="5">
        <v>753.26</v>
      </c>
    </row>
    <row r="20" spans="1:5" x14ac:dyDescent="0.2">
      <c r="A20" t="s">
        <v>282</v>
      </c>
      <c r="B20">
        <v>7</v>
      </c>
      <c r="C20" s="5">
        <v>741.24</v>
      </c>
    </row>
    <row r="21" spans="1:5" x14ac:dyDescent="0.2">
      <c r="A21" t="s">
        <v>283</v>
      </c>
      <c r="B21">
        <v>6</v>
      </c>
      <c r="C21" s="5">
        <v>676.45</v>
      </c>
    </row>
    <row r="22" spans="1:5" x14ac:dyDescent="0.2">
      <c r="D22" t="s">
        <v>290</v>
      </c>
      <c r="E22" t="s">
        <v>291</v>
      </c>
    </row>
    <row r="23" spans="1:5" x14ac:dyDescent="0.2">
      <c r="A23" t="s">
        <v>284</v>
      </c>
      <c r="B23" s="8">
        <f>C2+C3+C5+C8+C9+C10+C11+C14+C21+C16</f>
        <v>24954.329999999998</v>
      </c>
      <c r="D23" t="s">
        <v>284</v>
      </c>
      <c r="E23" s="5">
        <v>24954.329999999998</v>
      </c>
    </row>
    <row r="24" spans="1:5" x14ac:dyDescent="0.2">
      <c r="A24" t="s">
        <v>285</v>
      </c>
      <c r="B24" s="8">
        <f>C4+C6</f>
        <v>6670.13</v>
      </c>
      <c r="D24" t="s">
        <v>285</v>
      </c>
      <c r="E24" s="5">
        <v>6670.13</v>
      </c>
    </row>
    <row r="25" spans="1:5" x14ac:dyDescent="0.2">
      <c r="A25" t="s">
        <v>286</v>
      </c>
      <c r="B25" s="8">
        <f>C7+C13</f>
        <v>4217.99</v>
      </c>
      <c r="D25" t="s">
        <v>286</v>
      </c>
      <c r="E25" s="5">
        <v>4217.99</v>
      </c>
    </row>
    <row r="26" spans="1:5" x14ac:dyDescent="0.2">
      <c r="A26" t="s">
        <v>287</v>
      </c>
      <c r="B26" s="8">
        <f>C17+C18+C19+C20</f>
        <v>3131.62</v>
      </c>
      <c r="D26" t="s">
        <v>287</v>
      </c>
      <c r="E26" s="5">
        <v>3131.62</v>
      </c>
    </row>
    <row r="27" spans="1:5" x14ac:dyDescent="0.2">
      <c r="A27" t="s">
        <v>288</v>
      </c>
      <c r="B27" s="8">
        <f>C12+C15</f>
        <v>2384.38</v>
      </c>
      <c r="D27" t="s">
        <v>288</v>
      </c>
      <c r="E27" s="5">
        <v>2384.38</v>
      </c>
    </row>
    <row r="28" spans="1:5" x14ac:dyDescent="0.2">
      <c r="A28" t="s">
        <v>289</v>
      </c>
      <c r="B28" s="8">
        <f>SUM(B23:B27)</f>
        <v>41358.449999999997</v>
      </c>
      <c r="D28" t="s">
        <v>289</v>
      </c>
      <c r="E28" s="5">
        <v>41358.449999999997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Top10 Movies Revenue High-Low</vt:lpstr>
      <vt:lpstr>Avg. Rental Duration</vt:lpstr>
      <vt:lpstr>Stat. Analysis(FilmTable)</vt:lpstr>
      <vt:lpstr>Stat. Analysis(CustomerTable)</vt:lpstr>
      <vt:lpstr>Revenue by Genre</vt:lpstr>
      <vt:lpstr>Top10 Countries per Customer #s</vt:lpstr>
      <vt:lpstr>Fact Tables</vt:lpstr>
      <vt:lpstr>Top5 Customers in Top10 cities</vt:lpstr>
      <vt:lpstr>Customers w High Lifetime Value</vt:lpstr>
      <vt:lpstr>Revenue by Country</vt:lpstr>
      <vt:lpstr>Top10 cites in Top10 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2023-04-11T02:32:24Z</dcterms:created>
  <dcterms:modified xsi:type="dcterms:W3CDTF">2023-04-15T04:03:46Z</dcterms:modified>
</cp:coreProperties>
</file>